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82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Feuil1!$A$73:$E$93</definedName>
  </definedNames>
  <calcPr calcId="145621"/>
</workbook>
</file>

<file path=xl/calcChain.xml><?xml version="1.0" encoding="utf-8"?>
<calcChain xmlns="http://schemas.openxmlformats.org/spreadsheetml/2006/main">
  <c r="F85" i="1" l="1"/>
  <c r="F77" i="1"/>
  <c r="B94" i="1" l="1"/>
  <c r="E83" i="1" s="1"/>
  <c r="E85" i="1" l="1"/>
  <c r="E81" i="1"/>
  <c r="E92" i="1"/>
  <c r="E90" i="1"/>
  <c r="E80" i="1"/>
  <c r="E76" i="1"/>
  <c r="E79" i="1"/>
  <c r="E77" i="1"/>
  <c r="E75" i="1"/>
  <c r="E86" i="1"/>
  <c r="E82" i="1"/>
  <c r="E93" i="1"/>
  <c r="E91" i="1"/>
  <c r="E84" i="1"/>
  <c r="E74" i="1"/>
  <c r="F74" i="1" s="1"/>
  <c r="E89" i="1"/>
  <c r="E78" i="1"/>
  <c r="E88" i="1"/>
  <c r="E87" i="1"/>
  <c r="B71" i="1"/>
  <c r="E63" i="1" s="1"/>
  <c r="B47" i="1"/>
  <c r="E39" i="1" s="1"/>
  <c r="B23" i="1"/>
  <c r="E17" i="1" s="1"/>
  <c r="E62" i="1" l="1"/>
  <c r="E69" i="1"/>
  <c r="E68" i="1"/>
  <c r="E58" i="1"/>
  <c r="E57" i="1"/>
  <c r="E66" i="1"/>
  <c r="E55" i="1"/>
  <c r="E65" i="1"/>
  <c r="E53" i="1"/>
  <c r="E52" i="1"/>
  <c r="E70" i="1"/>
  <c r="E51" i="1"/>
  <c r="E59" i="1"/>
  <c r="E60" i="1"/>
  <c r="E67" i="1"/>
  <c r="E56" i="1"/>
  <c r="E61" i="1"/>
  <c r="E54" i="1"/>
  <c r="E64" i="1"/>
  <c r="E38" i="1"/>
  <c r="E36" i="1"/>
  <c r="E34" i="1"/>
  <c r="E37" i="1"/>
  <c r="F37" i="1" s="1"/>
  <c r="E32" i="1"/>
  <c r="E44" i="1"/>
  <c r="E43" i="1"/>
  <c r="E28" i="1"/>
  <c r="E42" i="1"/>
  <c r="E40" i="1"/>
  <c r="E46" i="1"/>
  <c r="E35" i="1"/>
  <c r="E33" i="1"/>
  <c r="E45" i="1"/>
  <c r="E31" i="1"/>
  <c r="E30" i="1"/>
  <c r="E29" i="1"/>
  <c r="E27" i="1"/>
  <c r="F27" i="1" s="1"/>
  <c r="E41" i="1"/>
  <c r="E16" i="1"/>
  <c r="E14" i="1"/>
  <c r="E12" i="1"/>
  <c r="E10" i="1"/>
  <c r="E8" i="1"/>
  <c r="E21" i="1"/>
  <c r="E6" i="1"/>
  <c r="E15" i="1"/>
  <c r="E4" i="1"/>
  <c r="E18" i="1"/>
  <c r="E22" i="1"/>
  <c r="E13" i="1"/>
  <c r="E11" i="1"/>
  <c r="E9" i="1"/>
  <c r="E3" i="1"/>
  <c r="F3" i="1" s="1"/>
  <c r="E7" i="1"/>
  <c r="E20" i="1"/>
  <c r="E5" i="1"/>
  <c r="E19" i="1"/>
  <c r="F51" i="1" l="1"/>
  <c r="F4" i="1"/>
  <c r="F16" i="1"/>
  <c r="F62" i="1"/>
  <c r="F38" i="1"/>
  <c r="F52" i="1"/>
</calcChain>
</file>

<file path=xl/sharedStrings.xml><?xml version="1.0" encoding="utf-8"?>
<sst xmlns="http://schemas.openxmlformats.org/spreadsheetml/2006/main" count="287" uniqueCount="161">
  <si>
    <t>Microsoft Sites</t>
  </si>
  <si>
    <t>Facebook</t>
  </si>
  <si>
    <t>Yahoo Sites</t>
  </si>
  <si>
    <t>CCM-Benchmark</t>
  </si>
  <si>
    <t>Orange Sites</t>
  </si>
  <si>
    <t>Schibsted Media Group</t>
  </si>
  <si>
    <t>Wikimedia Foundation</t>
  </si>
  <si>
    <t>Top 20 Online Properties in France, July 2014</t>
  </si>
  <si>
    <t>Top 20 Online Properties In Germany, July 2014</t>
  </si>
  <si>
    <t>Google Sites</t>
  </si>
  <si>
    <t>Amazon Sites</t>
  </si>
  <si>
    <t>eBay</t>
  </si>
  <si>
    <t>Axel Springer SE</t>
  </si>
  <si>
    <t>Solocal Group</t>
  </si>
  <si>
    <t>Vivendi</t>
  </si>
  <si>
    <t>Amazon sites</t>
  </si>
  <si>
    <t>Groupe Lagardere</t>
  </si>
  <si>
    <t>Iliad - Free.fr Sites</t>
  </si>
  <si>
    <t>Deezer.com</t>
  </si>
  <si>
    <t>La Poste</t>
  </si>
  <si>
    <t>Groupe SNCF</t>
  </si>
  <si>
    <t>Ebuzzing And Teads</t>
  </si>
  <si>
    <t>Kering</t>
  </si>
  <si>
    <t>Deutsche Telekom</t>
  </si>
  <si>
    <t>United-Internet Sites</t>
  </si>
  <si>
    <t>Wikimedia Foundation…</t>
  </si>
  <si>
    <t>Hubert Burda Media</t>
  </si>
  <si>
    <t>ProSiebenSat1 Sites</t>
  </si>
  <si>
    <t>Gutefrage.net GmbH</t>
  </si>
  <si>
    <t>RTL Group Sites</t>
  </si>
  <si>
    <t>Otto Gruppe</t>
  </si>
  <si>
    <t>Gruner+Jahr Sites</t>
  </si>
  <si>
    <t>ARD Sites</t>
  </si>
  <si>
    <t>AOL, Inc.</t>
  </si>
  <si>
    <t>Top 20 Online Properties in Spain, July 2014</t>
  </si>
  <si>
    <t>Unidad Medios Digitales</t>
  </si>
  <si>
    <t>Prisa</t>
  </si>
  <si>
    <t>Vocento</t>
  </si>
  <si>
    <t>Mediaset Espana</t>
  </si>
  <si>
    <t>Terra - Téléfonica</t>
  </si>
  <si>
    <t>Dropbox Sites</t>
  </si>
  <si>
    <t>Grupo Godo</t>
  </si>
  <si>
    <t>Atresmedia</t>
  </si>
  <si>
    <t>Weblogs SL Sites</t>
  </si>
  <si>
    <t>Vimeo</t>
  </si>
  <si>
    <t>VEVO</t>
  </si>
  <si>
    <t>Total Internet : Total Audience</t>
  </si>
  <si>
    <t>Aol, Inc.</t>
  </si>
  <si>
    <t>Turner Digital</t>
  </si>
  <si>
    <t>Mode Media (formerly Glam Media)</t>
  </si>
  <si>
    <t>CBS Interactive</t>
  </si>
  <si>
    <t>Apple Inc.</t>
  </si>
  <si>
    <t>Weather Company, The</t>
  </si>
  <si>
    <t>Wikimedia Foundation Sites</t>
  </si>
  <si>
    <t>Gannett Sites</t>
  </si>
  <si>
    <t>About</t>
  </si>
  <si>
    <t>Linkedin</t>
  </si>
  <si>
    <t>Ask Network</t>
  </si>
  <si>
    <t>Craigslist, inc.</t>
  </si>
  <si>
    <t>Twitter.com</t>
  </si>
  <si>
    <t>Comcast NBCUniversal</t>
  </si>
  <si>
    <t>Yelp</t>
  </si>
  <si>
    <t>Demand Meida</t>
  </si>
  <si>
    <t>Hearst Corporation</t>
  </si>
  <si>
    <t>answers.com Sites</t>
  </si>
  <si>
    <t>Wal-Mart</t>
  </si>
  <si>
    <t>WebMD Health</t>
  </si>
  <si>
    <t>Adobe Sites</t>
  </si>
  <si>
    <t>ESPM</t>
  </si>
  <si>
    <t>Time Inc. Network (Partial)</t>
  </si>
  <si>
    <t>YP Sites</t>
  </si>
  <si>
    <t>Conde Nast Digital</t>
  </si>
  <si>
    <t>Defy Media</t>
  </si>
  <si>
    <t>Viacom Digital</t>
  </si>
  <si>
    <t>New York Times Digital</t>
  </si>
  <si>
    <t>Ntflix.com</t>
  </si>
  <si>
    <t>Fox News Digital Network</t>
  </si>
  <si>
    <t>Pinterest.com</t>
  </si>
  <si>
    <t>T365 - Tribune</t>
  </si>
  <si>
    <t>Meredith Digital</t>
  </si>
  <si>
    <t>AT&amp;T, Inc.</t>
  </si>
  <si>
    <t>Tumblr.com</t>
  </si>
  <si>
    <t>Ziff Davis Tech</t>
  </si>
  <si>
    <t>JPMorgan Chase Property</t>
  </si>
  <si>
    <t>Scripps Networks Interactive Inc.</t>
  </si>
  <si>
    <t>Purch</t>
  </si>
  <si>
    <t>Bank of America</t>
  </si>
  <si>
    <t>Townsquare Media</t>
  </si>
  <si>
    <t>BuzzFee.com</t>
  </si>
  <si>
    <t>Gawker Media</t>
  </si>
  <si>
    <t>ComScore MMX Ranks Top 50 U.S. Desktop Web Properties for July 2014</t>
  </si>
  <si>
    <t>US</t>
  </si>
  <si>
    <t>Fr</t>
  </si>
  <si>
    <t>L'internaute, JDN, Le journal des femmes, Droit Finances….</t>
  </si>
  <si>
    <t>Norvège</t>
  </si>
  <si>
    <t>20 minutes, Leboncoin.fr</t>
  </si>
  <si>
    <t>All</t>
  </si>
  <si>
    <t>Aufeminin, Marmiton</t>
  </si>
  <si>
    <t>Pub vidéo</t>
  </si>
  <si>
    <t>pub</t>
  </si>
  <si>
    <t>presse</t>
  </si>
  <si>
    <t>Lux</t>
  </si>
  <si>
    <t xml:space="preserve">MODE Media </t>
  </si>
  <si>
    <t>Sparkassen-Finanzgruppe</t>
  </si>
  <si>
    <t>Es</t>
  </si>
  <si>
    <t>Medias</t>
  </si>
  <si>
    <t>détails</t>
  </si>
  <si>
    <t>nationalité</t>
  </si>
  <si>
    <t>nb visiteurs uniques</t>
  </si>
  <si>
    <t>nb total visites uniques top 20</t>
  </si>
  <si>
    <t>pourcentage</t>
  </si>
  <si>
    <t>Top 20 Online Properties in Finland, July 2014</t>
  </si>
  <si>
    <t>Sanoma G…</t>
  </si>
  <si>
    <t>Alma Media</t>
  </si>
  <si>
    <t>Microsoft…</t>
  </si>
  <si>
    <t>Otavamedia</t>
  </si>
  <si>
    <t>Yleisradio…</t>
  </si>
  <si>
    <t>MTV3 Inte…</t>
  </si>
  <si>
    <t>Aller Media</t>
  </si>
  <si>
    <t>Foreca</t>
  </si>
  <si>
    <t>Fonecta SI…</t>
  </si>
  <si>
    <t>Schibsted…</t>
  </si>
  <si>
    <t>Elisa Oyj</t>
  </si>
  <si>
    <t>Wikimedia…</t>
  </si>
  <si>
    <t>Spotifiy</t>
  </si>
  <si>
    <t>OP-Pohjola</t>
  </si>
  <si>
    <t>Nordea Gr…</t>
  </si>
  <si>
    <t>amazon Si…</t>
  </si>
  <si>
    <t>BitTorrent</t>
  </si>
  <si>
    <t>Top 20 Online Properties in Netherlands, July 2014</t>
  </si>
  <si>
    <t>Microsoft</t>
  </si>
  <si>
    <t>Telegraaf</t>
  </si>
  <si>
    <t>Ahold Sites</t>
  </si>
  <si>
    <t>RTL Grou…</t>
  </si>
  <si>
    <t>ING Group</t>
  </si>
  <si>
    <t>Rabobank…</t>
  </si>
  <si>
    <t>Dropbox S…</t>
  </si>
  <si>
    <t>Twitter…</t>
  </si>
  <si>
    <t>KPN</t>
  </si>
  <si>
    <t>ABN AMRO</t>
  </si>
  <si>
    <t>ANWB Sites</t>
  </si>
  <si>
    <t>Top 20 Online Properties in Sweden, July 2014</t>
  </si>
  <si>
    <t>Schibsted</t>
  </si>
  <si>
    <t>Bonnier Gr…</t>
  </si>
  <si>
    <t>Spotify</t>
  </si>
  <si>
    <t>Eniro Group</t>
  </si>
  <si>
    <t>Swadbank…</t>
  </si>
  <si>
    <t>BitTorrent…</t>
  </si>
  <si>
    <t>Stampen…</t>
  </si>
  <si>
    <t>Hemnet</t>
  </si>
  <si>
    <t>Amazon Si…</t>
  </si>
  <si>
    <t>Nyheter24</t>
  </si>
  <si>
    <t>THEPIRA…</t>
  </si>
  <si>
    <t>Betsson Si…</t>
  </si>
  <si>
    <t>Sveriges T…</t>
  </si>
  <si>
    <t>Finlande</t>
  </si>
  <si>
    <t>PB</t>
  </si>
  <si>
    <t>Publieke Omroep</t>
  </si>
  <si>
    <t>De Persgroep</t>
  </si>
  <si>
    <t>Belgique</t>
  </si>
  <si>
    <t>SOURCE: étude comScore MMX; calcul: France Stratégie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</si>
</sst>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2" borderId="1" xfId="0" applyFill="1" applyBorder="1"/>
    <xf numFmtId="0" fontId="0" fillId="0" borderId="4" xfId="0" applyFill="1" applyBorder="1"/>
    <xf numFmtId="0" fontId="0" fillId="0" borderId="5" xfId="0" applyFill="1" applyBorder="1"/>
    <xf numFmtId="164" fontId="0" fillId="0" borderId="0" xfId="0" applyNumberFormat="1"/>
    <xf numFmtId="10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4" xfId="0" applyBorder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6" xfId="0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Origine des 20 sites</a:t>
            </a:r>
            <a:r>
              <a:rPr lang="fr-FR" sz="1400" baseline="0"/>
              <a:t> </a:t>
            </a:r>
            <a:r>
              <a:rPr lang="fr-FR" sz="1400"/>
              <a:t>les</a:t>
            </a:r>
            <a:r>
              <a:rPr lang="fr-FR" sz="1400" baseline="0"/>
              <a:t> plus consultés en France et leur audience</a:t>
            </a:r>
            <a:endParaRPr lang="fr-FR" sz="1400"/>
          </a:p>
        </c:rich>
      </c:tx>
      <c:layout>
        <c:manualLayout>
          <c:xMode val="edge"/>
          <c:yMode val="edge"/>
          <c:x val="0.12735986948999797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48324222630064"/>
          <c:y val="0.24074074074074073"/>
          <c:w val="0.50864668232260446"/>
          <c:h val="0.70468759113444157"/>
        </c:manualLayout>
      </c:layout>
      <c:pieChart>
        <c:varyColors val="1"/>
        <c:ser>
          <c:idx val="0"/>
          <c:order val="0"/>
          <c:dLbls>
            <c:numFmt formatCode="0%" sourceLinked="0"/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3"/>
              <c:pt idx="0">
                <c:v>France</c:v>
              </c:pt>
              <c:pt idx="1">
                <c:v>Europe</c:v>
              </c:pt>
              <c:pt idx="2">
                <c:v>Etats unis</c:v>
              </c:pt>
            </c:strLit>
          </c:cat>
          <c:val>
            <c:numRef>
              <c:f>(Feuil1!$F$4,Feuil1!$F$3,Feuil1!$F$16)</c:f>
              <c:numCache>
                <c:formatCode>0.0000%</c:formatCode>
                <c:ptCount val="3"/>
                <c:pt idx="0" formatCode="0.0%">
                  <c:v>0.44409717678493715</c:v>
                </c:pt>
                <c:pt idx="1">
                  <c:v>9.1562004522256754E-2</c:v>
                </c:pt>
                <c:pt idx="2" formatCode="0.0%">
                  <c:v>0.46434081869280613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 b="1" i="0" baseline="0">
                <a:effectLst/>
              </a:rPr>
              <a:t>Origine des 20 sites les plus consultés en Allemagne et leur audience</a:t>
            </a:r>
            <a:endParaRPr lang="fr-FR" sz="14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053105861767278"/>
          <c:y val="0.24065361621463979"/>
          <c:w val="0.39504899387576548"/>
          <c:h val="0.65841498979294244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Allemagne</c:v>
              </c:pt>
              <c:pt idx="1">
                <c:v>Europe</c:v>
              </c:pt>
              <c:pt idx="2">
                <c:v>Etats Unis</c:v>
              </c:pt>
            </c:strLit>
          </c:cat>
          <c:val>
            <c:numRef>
              <c:f>(Feuil1!$F$27,Feuil1!$F$37:$F$38)</c:f>
              <c:numCache>
                <c:formatCode>0.00%</c:formatCode>
                <c:ptCount val="3"/>
                <c:pt idx="0">
                  <c:v>0.44204824739316129</c:v>
                </c:pt>
                <c:pt idx="1">
                  <c:v>3.5944546517454483E-2</c:v>
                </c:pt>
                <c:pt idx="2">
                  <c:v>0.52200720608938411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 b="1" i="0" baseline="0">
                <a:effectLst/>
              </a:rPr>
              <a:t>Origine des 20 sites les plus consultés en Espagne et leur audience</a:t>
            </a:r>
            <a:endParaRPr lang="fr-FR" sz="14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053105861767278"/>
          <c:y val="0.22213509769612128"/>
          <c:w val="0.4061601049868766"/>
          <c:h val="0.67693350831146093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Espagne</c:v>
              </c:pt>
              <c:pt idx="1">
                <c:v>Europe</c:v>
              </c:pt>
              <c:pt idx="2">
                <c:v>Etats Unis</c:v>
              </c:pt>
            </c:strLit>
          </c:cat>
          <c:val>
            <c:numRef>
              <c:f>(Feuil1!$F$52,Feuil1!$F$51,Feuil1!$F$62)</c:f>
              <c:numCache>
                <c:formatCode>0.00%</c:formatCode>
                <c:ptCount val="3"/>
                <c:pt idx="0">
                  <c:v>0.3940896309836337</c:v>
                </c:pt>
                <c:pt idx="1">
                  <c:v>0.11967903506949013</c:v>
                </c:pt>
                <c:pt idx="2">
                  <c:v>0.48623133394687629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 b="1" i="0" baseline="0">
                <a:effectLst/>
              </a:rPr>
              <a:t>Origine des 20 sites les plus consultés aux pays Bas et leur audience</a:t>
            </a:r>
            <a:endParaRPr lang="fr-FR" sz="14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157377515310586"/>
          <c:y val="0.25065069991251093"/>
          <c:w val="0.42408027121609798"/>
          <c:h val="0.70680045202682995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Pays Bas</c:v>
              </c:pt>
              <c:pt idx="1">
                <c:v>Europe</c:v>
              </c:pt>
              <c:pt idx="2">
                <c:v>Etats Unis</c:v>
              </c:pt>
            </c:strLit>
          </c:cat>
          <c:val>
            <c:numRef>
              <c:f>(Feuil1!$F$77,Feuil1!$F$74,Feuil1!$F$85)</c:f>
              <c:numCache>
                <c:formatCode>0.00%</c:formatCode>
                <c:ptCount val="3"/>
                <c:pt idx="0">
                  <c:v>0.31179248890928557</c:v>
                </c:pt>
                <c:pt idx="1">
                  <c:v>0.15158903166590182</c:v>
                </c:pt>
                <c:pt idx="2">
                  <c:v>0.53661847942481256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 b="1" i="0" baseline="0">
                <a:effectLst/>
              </a:rPr>
              <a:t>Origine des 20 sites les plus consultés en France et leur audience</a:t>
            </a:r>
            <a:endParaRPr lang="fr-FR" sz="14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275328083989499"/>
          <c:y val="0.19898694954797316"/>
          <c:w val="0.40893788276465437"/>
          <c:h val="0.68156313794109058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Lit>
              <c:ptCount val="4"/>
              <c:pt idx="0">
                <c:v>France</c:v>
              </c:pt>
              <c:pt idx="1">
                <c:v>Allemagne</c:v>
              </c:pt>
              <c:pt idx="2">
                <c:v>autres pays européens</c:v>
              </c:pt>
              <c:pt idx="3">
                <c:v>Etats Unis</c:v>
              </c:pt>
            </c:strLit>
          </c:cat>
          <c:val>
            <c:numRef>
              <c:f>(Feuil1!$F$4,Feuil1!$E$3,Feuil1!$E$15,Feuil1!$F$16)</c:f>
              <c:numCache>
                <c:formatCode>0.0%</c:formatCode>
                <c:ptCount val="4"/>
                <c:pt idx="0" formatCode="0.0000%">
                  <c:v>0.44409717678493715</c:v>
                </c:pt>
                <c:pt idx="1">
                  <c:v>4.2681460877609961E-2</c:v>
                </c:pt>
                <c:pt idx="2">
                  <c:v>4.8880543644646793E-2</c:v>
                </c:pt>
                <c:pt idx="3" formatCode="0.0000%">
                  <c:v>0.46434081869280613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4</xdr:row>
      <xdr:rowOff>119062</xdr:rowOff>
    </xdr:from>
    <xdr:to>
      <xdr:col>11</xdr:col>
      <xdr:colOff>733425</xdr:colOff>
      <xdr:row>19</xdr:row>
      <xdr:rowOff>4762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26</xdr:row>
      <xdr:rowOff>71437</xdr:rowOff>
    </xdr:from>
    <xdr:to>
      <xdr:col>13</xdr:col>
      <xdr:colOff>228600</xdr:colOff>
      <xdr:row>40</xdr:row>
      <xdr:rowOff>147637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428625</xdr:colOff>
      <xdr:row>49</xdr:row>
      <xdr:rowOff>71437</xdr:rowOff>
    </xdr:from>
    <xdr:to>
      <xdr:col>14</xdr:col>
      <xdr:colOff>428625</xdr:colOff>
      <xdr:row>63</xdr:row>
      <xdr:rowOff>147637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428625</xdr:colOff>
      <xdr:row>75</xdr:row>
      <xdr:rowOff>176212</xdr:rowOff>
    </xdr:from>
    <xdr:to>
      <xdr:col>13</xdr:col>
      <xdr:colOff>428625</xdr:colOff>
      <xdr:row>90</xdr:row>
      <xdr:rowOff>61912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114300</xdr:colOff>
      <xdr:row>4</xdr:row>
      <xdr:rowOff>100011</xdr:rowOff>
    </xdr:from>
    <xdr:to>
      <xdr:col>18</xdr:col>
      <xdr:colOff>114300</xdr:colOff>
      <xdr:row>22</xdr:row>
      <xdr:rowOff>66674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tabSelected="1" topLeftCell="D1" zoomScaleNormal="100" workbookViewId="0">
      <selection activeCell="Q41" sqref="Q40:Q41"/>
    </sheetView>
  </sheetViews>
  <sheetFormatPr baseColWidth="10" defaultRowHeight="15" x14ac:dyDescent="0.25"/>
  <cols>
    <col min="1" max="1" width="33.28515625" customWidth="1"/>
    <col min="2" max="2" width="14.42578125" customWidth="1"/>
    <col min="6" max="6" width="11.42578125" style="9"/>
  </cols>
  <sheetData>
    <row r="1" spans="1:14" x14ac:dyDescent="0.25">
      <c r="A1" s="23" t="s">
        <v>160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28" t="s">
        <v>7</v>
      </c>
      <c r="B2" s="29"/>
      <c r="C2" t="s">
        <v>107</v>
      </c>
      <c r="D2" t="s">
        <v>106</v>
      </c>
      <c r="E2" t="s">
        <v>110</v>
      </c>
    </row>
    <row r="3" spans="1:14" x14ac:dyDescent="0.25">
      <c r="A3" s="3" t="s">
        <v>12</v>
      </c>
      <c r="B3" s="3">
        <v>14.025</v>
      </c>
      <c r="C3" t="s">
        <v>96</v>
      </c>
      <c r="D3" t="s">
        <v>97</v>
      </c>
      <c r="E3" s="7">
        <f t="shared" ref="E3:E22" si="0">B3/$B$23</f>
        <v>4.2681460877609961E-2</v>
      </c>
      <c r="F3" s="10">
        <f>E3+E15</f>
        <v>9.1562004522256754E-2</v>
      </c>
    </row>
    <row r="4" spans="1:14" x14ac:dyDescent="0.25">
      <c r="A4" s="1" t="s">
        <v>3</v>
      </c>
      <c r="B4" s="1">
        <v>18.914000000000001</v>
      </c>
      <c r="C4" t="s">
        <v>92</v>
      </c>
      <c r="D4" t="s">
        <v>93</v>
      </c>
      <c r="E4" s="7">
        <f t="shared" si="0"/>
        <v>5.7559868166781811E-2</v>
      </c>
      <c r="F4" s="30">
        <f>SUM(E4:E14)</f>
        <v>0.44409717678493715</v>
      </c>
    </row>
    <row r="5" spans="1:14" x14ac:dyDescent="0.25">
      <c r="A5" s="1" t="s">
        <v>4</v>
      </c>
      <c r="B5" s="1">
        <v>17.164000000000001</v>
      </c>
      <c r="C5" t="s">
        <v>92</v>
      </c>
      <c r="E5" s="7">
        <f t="shared" si="0"/>
        <v>5.2234195686509624E-2</v>
      </c>
      <c r="F5" s="30"/>
    </row>
    <row r="6" spans="1:14" x14ac:dyDescent="0.25">
      <c r="A6" s="3" t="s">
        <v>13</v>
      </c>
      <c r="B6" s="3">
        <v>15.473000000000001</v>
      </c>
      <c r="C6" t="s">
        <v>92</v>
      </c>
      <c r="E6" s="7">
        <f t="shared" si="0"/>
        <v>4.708807444985804E-2</v>
      </c>
      <c r="F6" s="30"/>
    </row>
    <row r="7" spans="1:14" x14ac:dyDescent="0.25">
      <c r="A7" s="3" t="s">
        <v>14</v>
      </c>
      <c r="B7" s="3">
        <v>15.196</v>
      </c>
      <c r="C7" t="s">
        <v>92</v>
      </c>
      <c r="E7" s="7">
        <f t="shared" si="0"/>
        <v>4.624509657726638E-2</v>
      </c>
      <c r="F7" s="30"/>
    </row>
    <row r="8" spans="1:14" x14ac:dyDescent="0.25">
      <c r="A8" s="3" t="s">
        <v>16</v>
      </c>
      <c r="B8" s="3">
        <v>13.741</v>
      </c>
      <c r="C8" t="s">
        <v>92</v>
      </c>
      <c r="E8" s="7">
        <f t="shared" si="0"/>
        <v>4.1817180315097215E-2</v>
      </c>
      <c r="F8" s="30"/>
    </row>
    <row r="9" spans="1:14" x14ac:dyDescent="0.25">
      <c r="A9" s="3" t="s">
        <v>17</v>
      </c>
      <c r="B9" s="3">
        <v>13.090999999999999</v>
      </c>
      <c r="C9" t="s">
        <v>92</v>
      </c>
      <c r="E9" s="7">
        <f t="shared" si="0"/>
        <v>3.9839073393853258E-2</v>
      </c>
      <c r="F9" s="30"/>
    </row>
    <row r="10" spans="1:14" x14ac:dyDescent="0.25">
      <c r="A10" s="3" t="s">
        <v>18</v>
      </c>
      <c r="B10" s="3">
        <v>12.773</v>
      </c>
      <c r="C10" t="s">
        <v>92</v>
      </c>
      <c r="E10" s="7">
        <f t="shared" si="0"/>
        <v>3.8871322623152377E-2</v>
      </c>
      <c r="F10" s="30"/>
    </row>
    <row r="11" spans="1:14" x14ac:dyDescent="0.25">
      <c r="A11" s="3" t="s">
        <v>19</v>
      </c>
      <c r="B11" s="3">
        <v>10.654</v>
      </c>
      <c r="C11" t="s">
        <v>92</v>
      </c>
      <c r="E11" s="7">
        <f t="shared" si="0"/>
        <v>3.2422694059897082E-2</v>
      </c>
      <c r="F11" s="30"/>
    </row>
    <row r="12" spans="1:14" x14ac:dyDescent="0.25">
      <c r="A12" s="3" t="s">
        <v>20</v>
      </c>
      <c r="B12" s="3">
        <v>9.8450000000000006</v>
      </c>
      <c r="C12" t="s">
        <v>92</v>
      </c>
      <c r="E12" s="7">
        <f t="shared" si="0"/>
        <v>2.9960711753302682E-2</v>
      </c>
      <c r="F12" s="30"/>
    </row>
    <row r="13" spans="1:14" x14ac:dyDescent="0.25">
      <c r="A13" s="3" t="s">
        <v>21</v>
      </c>
      <c r="B13" s="3">
        <v>9.6539999999999999</v>
      </c>
      <c r="C13" t="s">
        <v>92</v>
      </c>
      <c r="D13" t="s">
        <v>98</v>
      </c>
      <c r="E13" s="7">
        <f t="shared" si="0"/>
        <v>2.9379452642598686E-2</v>
      </c>
      <c r="F13" s="30"/>
    </row>
    <row r="14" spans="1:14" x14ac:dyDescent="0.25">
      <c r="A14" s="3" t="s">
        <v>22</v>
      </c>
      <c r="B14" s="3">
        <v>9.4239999999999995</v>
      </c>
      <c r="C14" t="s">
        <v>92</v>
      </c>
      <c r="E14" s="7">
        <f t="shared" si="0"/>
        <v>2.8679507116620054E-2</v>
      </c>
      <c r="F14" s="30"/>
    </row>
    <row r="15" spans="1:14" x14ac:dyDescent="0.25">
      <c r="A15" s="1" t="s">
        <v>5</v>
      </c>
      <c r="B15" s="1">
        <v>16.062000000000001</v>
      </c>
      <c r="C15" t="s">
        <v>94</v>
      </c>
      <c r="D15" t="s">
        <v>95</v>
      </c>
      <c r="E15" s="7">
        <f t="shared" si="0"/>
        <v>4.8880543644646793E-2</v>
      </c>
    </row>
    <row r="16" spans="1:14" x14ac:dyDescent="0.25">
      <c r="A16" s="1" t="s">
        <v>9</v>
      </c>
      <c r="B16" s="1">
        <v>39.439</v>
      </c>
      <c r="C16" t="s">
        <v>91</v>
      </c>
      <c r="E16" s="7">
        <f t="shared" si="0"/>
        <v>0.12002239825683132</v>
      </c>
      <c r="F16" s="30">
        <f>SUM(E16:E22)</f>
        <v>0.46434081869280613</v>
      </c>
    </row>
    <row r="17" spans="1:6" x14ac:dyDescent="0.25">
      <c r="A17" s="1" t="s">
        <v>0</v>
      </c>
      <c r="B17" s="1">
        <v>28.257999999999999</v>
      </c>
      <c r="C17" t="s">
        <v>91</v>
      </c>
      <c r="E17" s="7">
        <f t="shared" si="0"/>
        <v>8.5995915970017989E-2</v>
      </c>
      <c r="F17" s="30"/>
    </row>
    <row r="18" spans="1:6" x14ac:dyDescent="0.25">
      <c r="A18" s="1" t="s">
        <v>1</v>
      </c>
      <c r="B18" s="1">
        <v>26.416</v>
      </c>
      <c r="C18" t="s">
        <v>91</v>
      </c>
      <c r="E18" s="7">
        <f t="shared" si="0"/>
        <v>8.0390265279354348E-2</v>
      </c>
      <c r="F18" s="30"/>
    </row>
    <row r="19" spans="1:6" x14ac:dyDescent="0.25">
      <c r="A19" s="1" t="s">
        <v>2</v>
      </c>
      <c r="B19" s="1">
        <v>19.088999999999999</v>
      </c>
      <c r="C19" t="s">
        <v>91</v>
      </c>
      <c r="E19" s="7">
        <f t="shared" si="0"/>
        <v>5.8092435414809018E-2</v>
      </c>
      <c r="F19" s="30"/>
    </row>
    <row r="20" spans="1:6" x14ac:dyDescent="0.25">
      <c r="A20" s="1" t="s">
        <v>6</v>
      </c>
      <c r="B20" s="1">
        <v>15.582000000000001</v>
      </c>
      <c r="C20" t="s">
        <v>91</v>
      </c>
      <c r="E20" s="7">
        <f t="shared" si="0"/>
        <v>4.7419787764343566E-2</v>
      </c>
      <c r="F20" s="30"/>
    </row>
    <row r="21" spans="1:6" x14ac:dyDescent="0.25">
      <c r="A21" s="3" t="s">
        <v>15</v>
      </c>
      <c r="B21" s="3">
        <v>14.382999999999999</v>
      </c>
      <c r="C21" t="s">
        <v>91</v>
      </c>
      <c r="E21" s="7">
        <f t="shared" si="0"/>
        <v>4.3770941305002788E-2</v>
      </c>
      <c r="F21" s="30"/>
    </row>
    <row r="22" spans="1:6" x14ac:dyDescent="0.25">
      <c r="A22" s="3" t="s">
        <v>11</v>
      </c>
      <c r="B22" s="3">
        <v>9.4139999999999997</v>
      </c>
      <c r="C22" t="s">
        <v>91</v>
      </c>
      <c r="E22" s="7">
        <f t="shared" si="0"/>
        <v>2.8649074702447073E-2</v>
      </c>
      <c r="F22" s="30"/>
    </row>
    <row r="23" spans="1:6" x14ac:dyDescent="0.25">
      <c r="A23" s="5" t="s">
        <v>109</v>
      </c>
      <c r="B23" s="5">
        <f>SUM(B3:B22)</f>
        <v>328.59699999999998</v>
      </c>
      <c r="C23" s="5"/>
      <c r="D23" s="5"/>
      <c r="E23" s="5"/>
    </row>
    <row r="24" spans="1:6" x14ac:dyDescent="0.25">
      <c r="A24" s="5" t="s">
        <v>108</v>
      </c>
      <c r="B24" s="5">
        <v>42.3</v>
      </c>
    </row>
    <row r="25" spans="1:6" x14ac:dyDescent="0.25">
      <c r="A25" s="2"/>
      <c r="B25" s="6"/>
    </row>
    <row r="26" spans="1:6" x14ac:dyDescent="0.25">
      <c r="A26" s="28" t="s">
        <v>8</v>
      </c>
      <c r="B26" s="29"/>
      <c r="C26" t="s">
        <v>107</v>
      </c>
      <c r="D26" t="s">
        <v>106</v>
      </c>
      <c r="E26" t="s">
        <v>110</v>
      </c>
    </row>
    <row r="27" spans="1:6" x14ac:dyDescent="0.25">
      <c r="A27" s="1" t="s">
        <v>12</v>
      </c>
      <c r="B27" s="1">
        <v>27.88</v>
      </c>
      <c r="C27" t="s">
        <v>96</v>
      </c>
      <c r="E27" s="8">
        <f t="shared" ref="E27:E46" si="1">B27/$B$47</f>
        <v>6.6525090076117288E-2</v>
      </c>
      <c r="F27" s="26">
        <f>SUM(E27:E36)</f>
        <v>0.44204824739316129</v>
      </c>
    </row>
    <row r="28" spans="1:6" x14ac:dyDescent="0.25">
      <c r="A28" s="1" t="s">
        <v>23</v>
      </c>
      <c r="B28" s="1">
        <v>25.728999999999999</v>
      </c>
      <c r="C28" t="s">
        <v>96</v>
      </c>
      <c r="E28" s="8">
        <f t="shared" si="1"/>
        <v>6.1392540981650714E-2</v>
      </c>
      <c r="F28" s="27"/>
    </row>
    <row r="29" spans="1:6" x14ac:dyDescent="0.25">
      <c r="A29" s="1" t="s">
        <v>24</v>
      </c>
      <c r="B29" s="1">
        <v>25.622</v>
      </c>
      <c r="C29" t="s">
        <v>96</v>
      </c>
      <c r="D29" t="s">
        <v>99</v>
      </c>
      <c r="E29" s="8">
        <f t="shared" si="1"/>
        <v>6.1137225894199329E-2</v>
      </c>
      <c r="F29" s="27"/>
    </row>
    <row r="30" spans="1:6" x14ac:dyDescent="0.25">
      <c r="A30" s="3" t="s">
        <v>26</v>
      </c>
      <c r="B30" s="3">
        <v>21.677</v>
      </c>
      <c r="C30" t="s">
        <v>96</v>
      </c>
      <c r="D30" t="s">
        <v>100</v>
      </c>
      <c r="E30" s="8">
        <f t="shared" si="1"/>
        <v>5.1723973370874983E-2</v>
      </c>
      <c r="F30" s="27"/>
    </row>
    <row r="31" spans="1:6" x14ac:dyDescent="0.25">
      <c r="A31" s="3" t="s">
        <v>27</v>
      </c>
      <c r="B31" s="3">
        <v>18.748000000000001</v>
      </c>
      <c r="C31" t="s">
        <v>96</v>
      </c>
      <c r="E31" s="8">
        <f t="shared" si="1"/>
        <v>4.4735021117182465E-2</v>
      </c>
      <c r="F31" s="27"/>
    </row>
    <row r="32" spans="1:6" x14ac:dyDescent="0.25">
      <c r="A32" s="3" t="s">
        <v>28</v>
      </c>
      <c r="B32" s="3">
        <v>18.254999999999999</v>
      </c>
      <c r="C32" t="s">
        <v>96</v>
      </c>
      <c r="E32" s="8">
        <f t="shared" si="1"/>
        <v>4.3558662817055997E-2</v>
      </c>
      <c r="F32" s="27"/>
    </row>
    <row r="33" spans="1:6" x14ac:dyDescent="0.25">
      <c r="A33" s="3" t="s">
        <v>30</v>
      </c>
      <c r="B33" s="3">
        <v>12.335000000000001</v>
      </c>
      <c r="C33" t="s">
        <v>96</v>
      </c>
      <c r="E33" s="8">
        <f t="shared" si="1"/>
        <v>2.9432818726287908E-2</v>
      </c>
      <c r="F33" s="27"/>
    </row>
    <row r="34" spans="1:6" x14ac:dyDescent="0.25">
      <c r="A34" s="3" t="s">
        <v>31</v>
      </c>
      <c r="B34" s="3">
        <v>11.954000000000001</v>
      </c>
      <c r="C34" t="s">
        <v>96</v>
      </c>
      <c r="D34" t="s">
        <v>100</v>
      </c>
      <c r="E34" s="8">
        <f t="shared" si="1"/>
        <v>2.8523706125175977E-2</v>
      </c>
      <c r="F34" s="27"/>
    </row>
    <row r="35" spans="1:6" x14ac:dyDescent="0.25">
      <c r="A35" s="3" t="s">
        <v>103</v>
      </c>
      <c r="B35" s="3">
        <v>11.64</v>
      </c>
      <c r="C35" t="s">
        <v>96</v>
      </c>
      <c r="E35" s="8">
        <f t="shared" si="1"/>
        <v>2.7774463719010236E-2</v>
      </c>
      <c r="F35" s="27"/>
    </row>
    <row r="36" spans="1:6" x14ac:dyDescent="0.25">
      <c r="A36" s="3" t="s">
        <v>32</v>
      </c>
      <c r="B36" s="3">
        <v>11.417999999999999</v>
      </c>
      <c r="C36" t="s">
        <v>96</v>
      </c>
      <c r="E36" s="8">
        <f t="shared" si="1"/>
        <v>2.7244744565606428E-2</v>
      </c>
      <c r="F36" s="27"/>
    </row>
    <row r="37" spans="1:6" x14ac:dyDescent="0.25">
      <c r="A37" s="3" t="s">
        <v>29</v>
      </c>
      <c r="B37" s="3">
        <v>15.064</v>
      </c>
      <c r="C37" t="s">
        <v>101</v>
      </c>
      <c r="E37" s="8">
        <f t="shared" si="1"/>
        <v>3.5944546517454483E-2</v>
      </c>
      <c r="F37" s="11">
        <f>E37</f>
        <v>3.5944546517454483E-2</v>
      </c>
    </row>
    <row r="38" spans="1:6" x14ac:dyDescent="0.25">
      <c r="A38" s="1" t="s">
        <v>9</v>
      </c>
      <c r="B38" s="1">
        <v>37.113999999999997</v>
      </c>
      <c r="C38" t="s">
        <v>91</v>
      </c>
      <c r="E38" s="8">
        <f t="shared" si="1"/>
        <v>8.8558543510940363E-2</v>
      </c>
      <c r="F38" s="26">
        <f>SUM(E38:E46)</f>
        <v>0.52200720608938411</v>
      </c>
    </row>
    <row r="39" spans="1:6" x14ac:dyDescent="0.25">
      <c r="A39" s="1" t="s">
        <v>1</v>
      </c>
      <c r="B39" s="1">
        <v>20.056999999999999</v>
      </c>
      <c r="C39" t="s">
        <v>91</v>
      </c>
      <c r="E39" s="8">
        <f t="shared" si="1"/>
        <v>4.7858455224414793E-2</v>
      </c>
      <c r="F39" s="27"/>
    </row>
    <row r="40" spans="1:6" x14ac:dyDescent="0.25">
      <c r="A40" s="1" t="s">
        <v>10</v>
      </c>
      <c r="B40" s="1">
        <v>30.817</v>
      </c>
      <c r="C40" t="s">
        <v>91</v>
      </c>
      <c r="E40" s="8">
        <f t="shared" si="1"/>
        <v>7.3533131308310865E-2</v>
      </c>
      <c r="F40" s="27"/>
    </row>
    <row r="41" spans="1:6" x14ac:dyDescent="0.25">
      <c r="A41" s="1" t="s">
        <v>11</v>
      </c>
      <c r="B41" s="1">
        <v>30.648</v>
      </c>
      <c r="C41" t="s">
        <v>91</v>
      </c>
      <c r="E41" s="8">
        <f t="shared" si="1"/>
        <v>7.3129876637476429E-2</v>
      </c>
      <c r="F41" s="27"/>
    </row>
    <row r="42" spans="1:6" x14ac:dyDescent="0.25">
      <c r="A42" s="1" t="s">
        <v>0</v>
      </c>
      <c r="B42" s="1">
        <v>30.216000000000001</v>
      </c>
      <c r="C42" t="s">
        <v>91</v>
      </c>
      <c r="E42" s="8">
        <f t="shared" si="1"/>
        <v>7.2099071798420386E-2</v>
      </c>
      <c r="F42" s="27"/>
    </row>
    <row r="43" spans="1:6" x14ac:dyDescent="0.25">
      <c r="A43" s="1" t="s">
        <v>25</v>
      </c>
      <c r="B43" s="1">
        <v>23.547999999999998</v>
      </c>
      <c r="C43" t="s">
        <v>91</v>
      </c>
      <c r="E43" s="8">
        <f t="shared" si="1"/>
        <v>5.6188408217805234E-2</v>
      </c>
      <c r="F43" s="27"/>
    </row>
    <row r="44" spans="1:6" x14ac:dyDescent="0.25">
      <c r="A44" s="3" t="s">
        <v>2</v>
      </c>
      <c r="B44" s="3">
        <v>19.178999999999998</v>
      </c>
      <c r="C44" t="s">
        <v>91</v>
      </c>
      <c r="E44" s="8">
        <f t="shared" si="1"/>
        <v>4.5763439833925883E-2</v>
      </c>
      <c r="F44" s="27"/>
    </row>
    <row r="45" spans="1:6" x14ac:dyDescent="0.25">
      <c r="A45" s="3" t="s">
        <v>102</v>
      </c>
      <c r="B45" s="3">
        <v>16.132999999999999</v>
      </c>
      <c r="C45" t="s">
        <v>91</v>
      </c>
      <c r="E45" s="8">
        <f t="shared" si="1"/>
        <v>3.8495311269655677E-2</v>
      </c>
      <c r="F45" s="27"/>
    </row>
    <row r="46" spans="1:6" x14ac:dyDescent="0.25">
      <c r="A46" s="3" t="s">
        <v>33</v>
      </c>
      <c r="B46" s="3">
        <v>11.055999999999999</v>
      </c>
      <c r="C46" t="s">
        <v>91</v>
      </c>
      <c r="E46" s="8">
        <f t="shared" si="1"/>
        <v>2.6380968288434462E-2</v>
      </c>
      <c r="F46" s="27"/>
    </row>
    <row r="47" spans="1:6" x14ac:dyDescent="0.25">
      <c r="A47" s="5" t="s">
        <v>109</v>
      </c>
      <c r="B47" s="5">
        <f>SUM(B27:B46)</f>
        <v>419.09000000000003</v>
      </c>
      <c r="C47" s="5"/>
      <c r="D47" s="5"/>
      <c r="E47" s="5"/>
    </row>
    <row r="48" spans="1:6" x14ac:dyDescent="0.25">
      <c r="A48" s="5" t="s">
        <v>108</v>
      </c>
      <c r="B48" s="5">
        <v>56</v>
      </c>
    </row>
    <row r="50" spans="1:6" x14ac:dyDescent="0.25">
      <c r="A50" s="28" t="s">
        <v>34</v>
      </c>
      <c r="B50" s="29"/>
      <c r="C50" t="s">
        <v>107</v>
      </c>
      <c r="D50" t="s">
        <v>106</v>
      </c>
      <c r="E50" t="s">
        <v>110</v>
      </c>
    </row>
    <row r="51" spans="1:6" x14ac:dyDescent="0.25">
      <c r="A51" s="1" t="s">
        <v>12</v>
      </c>
      <c r="B51" s="1">
        <v>7.0359999999999996</v>
      </c>
      <c r="C51" t="s">
        <v>96</v>
      </c>
      <c r="E51" s="8">
        <f t="shared" ref="E51:E70" si="2">B51/$B$71</f>
        <v>2.9840238518336313E-2</v>
      </c>
      <c r="F51" s="11">
        <f>E51+E60+E61</f>
        <v>0.11967903506949013</v>
      </c>
    </row>
    <row r="52" spans="1:6" x14ac:dyDescent="0.25">
      <c r="A52" s="1" t="s">
        <v>35</v>
      </c>
      <c r="B52" s="1">
        <v>18.584</v>
      </c>
      <c r="C52" t="s">
        <v>104</v>
      </c>
      <c r="E52" s="8">
        <f t="shared" si="2"/>
        <v>7.8816229764747309E-2</v>
      </c>
      <c r="F52" s="26">
        <f>SUM(E52:E59)</f>
        <v>0.3940896309836337</v>
      </c>
    </row>
    <row r="53" spans="1:6" x14ac:dyDescent="0.25">
      <c r="A53" s="1" t="s">
        <v>36</v>
      </c>
      <c r="B53" s="1">
        <v>15.808</v>
      </c>
      <c r="C53" t="s">
        <v>104</v>
      </c>
      <c r="D53" t="s">
        <v>100</v>
      </c>
      <c r="E53" s="8">
        <f t="shared" si="2"/>
        <v>6.7042991827438947E-2</v>
      </c>
      <c r="F53" s="27"/>
    </row>
    <row r="54" spans="1:6" x14ac:dyDescent="0.25">
      <c r="A54" s="1" t="s">
        <v>37</v>
      </c>
      <c r="B54" s="1">
        <v>15.138999999999999</v>
      </c>
      <c r="C54" t="s">
        <v>104</v>
      </c>
      <c r="D54" t="s">
        <v>105</v>
      </c>
      <c r="E54" s="8">
        <f t="shared" si="2"/>
        <v>6.4205709341826817E-2</v>
      </c>
      <c r="F54" s="27"/>
    </row>
    <row r="55" spans="1:6" x14ac:dyDescent="0.25">
      <c r="A55" s="1" t="s">
        <v>38</v>
      </c>
      <c r="B55" s="1">
        <v>9.9879999999999995</v>
      </c>
      <c r="C55" t="s">
        <v>104</v>
      </c>
      <c r="E55" s="8">
        <f t="shared" si="2"/>
        <v>4.2359906526597942E-2</v>
      </c>
      <c r="F55" s="27"/>
    </row>
    <row r="56" spans="1:6" x14ac:dyDescent="0.25">
      <c r="A56" s="1" t="s">
        <v>39</v>
      </c>
      <c r="B56" s="1">
        <v>9.9239999999999995</v>
      </c>
      <c r="C56" t="s">
        <v>104</v>
      </c>
      <c r="E56" s="8">
        <f t="shared" si="2"/>
        <v>4.2088477409887658E-2</v>
      </c>
      <c r="F56" s="27"/>
    </row>
    <row r="57" spans="1:6" x14ac:dyDescent="0.25">
      <c r="A57" s="1" t="s">
        <v>41</v>
      </c>
      <c r="B57" s="1">
        <v>8.1470000000000002</v>
      </c>
      <c r="C57" t="s">
        <v>104</v>
      </c>
      <c r="E57" s="8">
        <f t="shared" si="2"/>
        <v>3.4552078341228816E-2</v>
      </c>
      <c r="F57" s="27"/>
    </row>
    <row r="58" spans="1:6" x14ac:dyDescent="0.25">
      <c r="A58" s="1" t="s">
        <v>42</v>
      </c>
      <c r="B58" s="1">
        <v>7.7519999999999998</v>
      </c>
      <c r="C58" t="s">
        <v>104</v>
      </c>
      <c r="D58" t="s">
        <v>105</v>
      </c>
      <c r="E58" s="8">
        <f t="shared" si="2"/>
        <v>3.2876851761532565E-2</v>
      </c>
      <c r="F58" s="27"/>
    </row>
    <row r="59" spans="1:6" x14ac:dyDescent="0.25">
      <c r="A59" s="1" t="s">
        <v>43</v>
      </c>
      <c r="B59" s="1">
        <v>7.58</v>
      </c>
      <c r="C59" t="s">
        <v>104</v>
      </c>
      <c r="E59" s="8">
        <f t="shared" si="2"/>
        <v>3.2147386010373688E-2</v>
      </c>
      <c r="F59" s="27"/>
    </row>
    <row r="60" spans="1:6" x14ac:dyDescent="0.25">
      <c r="A60" s="1" t="s">
        <v>4</v>
      </c>
      <c r="B60" s="1">
        <v>7.8310000000000004</v>
      </c>
      <c r="C60" t="s">
        <v>92</v>
      </c>
      <c r="E60" s="8">
        <f t="shared" si="2"/>
        <v>3.3211897077471818E-2</v>
      </c>
    </row>
    <row r="61" spans="1:6" x14ac:dyDescent="0.25">
      <c r="A61" s="1" t="s">
        <v>5</v>
      </c>
      <c r="B61" s="1">
        <v>13.352</v>
      </c>
      <c r="C61" t="s">
        <v>94</v>
      </c>
      <c r="E61" s="8">
        <f t="shared" si="2"/>
        <v>5.6626899473681991E-2</v>
      </c>
    </row>
    <row r="62" spans="1:6" x14ac:dyDescent="0.25">
      <c r="A62" s="1" t="s">
        <v>9</v>
      </c>
      <c r="B62" s="1">
        <v>25.760999999999999</v>
      </c>
      <c r="C62" t="s">
        <v>91</v>
      </c>
      <c r="E62" s="8">
        <f t="shared" si="2"/>
        <v>0.10925446055583596</v>
      </c>
      <c r="F62" s="26">
        <f>SUM(E62:E70)</f>
        <v>0.48623133394687629</v>
      </c>
    </row>
    <row r="63" spans="1:6" x14ac:dyDescent="0.25">
      <c r="A63" s="1" t="s">
        <v>0</v>
      </c>
      <c r="B63" s="1">
        <v>18.914999999999999</v>
      </c>
      <c r="C63" t="s">
        <v>91</v>
      </c>
      <c r="E63" s="8">
        <f t="shared" si="2"/>
        <v>8.0220027227733276E-2</v>
      </c>
      <c r="F63" s="27"/>
    </row>
    <row r="64" spans="1:6" x14ac:dyDescent="0.25">
      <c r="A64" s="1" t="s">
        <v>1</v>
      </c>
      <c r="B64" s="1">
        <v>18.035</v>
      </c>
      <c r="C64" t="s">
        <v>91</v>
      </c>
      <c r="E64" s="8">
        <f t="shared" si="2"/>
        <v>7.6487876872966945E-2</v>
      </c>
      <c r="F64" s="27"/>
    </row>
    <row r="65" spans="1:6" x14ac:dyDescent="0.25">
      <c r="A65" s="1" t="s">
        <v>2</v>
      </c>
      <c r="B65" s="1">
        <v>13.465</v>
      </c>
      <c r="C65" t="s">
        <v>91</v>
      </c>
      <c r="E65" s="8">
        <f t="shared" si="2"/>
        <v>5.7106141507873576E-2</v>
      </c>
      <c r="F65" s="27"/>
    </row>
    <row r="66" spans="1:6" x14ac:dyDescent="0.25">
      <c r="A66" s="1" t="s">
        <v>25</v>
      </c>
      <c r="B66" s="1">
        <v>9.1219999999999999</v>
      </c>
      <c r="C66" t="s">
        <v>91</v>
      </c>
      <c r="E66" s="8">
        <f t="shared" si="2"/>
        <v>3.8687131291111974E-2</v>
      </c>
      <c r="F66" s="27"/>
    </row>
    <row r="67" spans="1:6" x14ac:dyDescent="0.25">
      <c r="A67" s="1" t="s">
        <v>40</v>
      </c>
      <c r="B67" s="1">
        <v>8.2560000000000002</v>
      </c>
      <c r="C67" t="s">
        <v>91</v>
      </c>
      <c r="E67" s="8">
        <f t="shared" si="2"/>
        <v>3.5014356055626014E-2</v>
      </c>
      <c r="F67" s="27"/>
    </row>
    <row r="68" spans="1:6" x14ac:dyDescent="0.25">
      <c r="A68" s="1" t="s">
        <v>10</v>
      </c>
      <c r="B68" s="1">
        <v>7.1239999999999997</v>
      </c>
      <c r="C68" t="s">
        <v>91</v>
      </c>
      <c r="E68" s="8">
        <f t="shared" si="2"/>
        <v>3.0213453553812948E-2</v>
      </c>
      <c r="F68" s="27"/>
    </row>
    <row r="69" spans="1:6" x14ac:dyDescent="0.25">
      <c r="A69" s="1" t="s">
        <v>44</v>
      </c>
      <c r="B69" s="1">
        <v>7.0030000000000001</v>
      </c>
      <c r="C69" t="s">
        <v>91</v>
      </c>
      <c r="E69" s="8">
        <f t="shared" si="2"/>
        <v>2.9700282880032576E-2</v>
      </c>
      <c r="F69" s="27"/>
    </row>
    <row r="70" spans="1:6" x14ac:dyDescent="0.25">
      <c r="A70" s="1" t="s">
        <v>45</v>
      </c>
      <c r="B70" s="1">
        <v>6.9669999999999996</v>
      </c>
      <c r="C70" t="s">
        <v>91</v>
      </c>
      <c r="E70" s="8">
        <f t="shared" si="2"/>
        <v>2.9547604001883044E-2</v>
      </c>
      <c r="F70" s="27"/>
    </row>
    <row r="71" spans="1:6" x14ac:dyDescent="0.25">
      <c r="A71" s="5" t="s">
        <v>109</v>
      </c>
      <c r="B71">
        <f>SUM(B51:B70)</f>
        <v>235.78899999999996</v>
      </c>
    </row>
    <row r="72" spans="1:6" x14ac:dyDescent="0.25">
      <c r="A72" s="12"/>
      <c r="B72" s="12"/>
    </row>
    <row r="73" spans="1:6" x14ac:dyDescent="0.25">
      <c r="A73" s="24" t="s">
        <v>129</v>
      </c>
      <c r="B73" s="25"/>
      <c r="C73" s="16" t="s">
        <v>107</v>
      </c>
      <c r="D73" s="16" t="s">
        <v>106</v>
      </c>
      <c r="E73" s="16" t="s">
        <v>110</v>
      </c>
    </row>
    <row r="74" spans="1:6" x14ac:dyDescent="0.25">
      <c r="A74" s="17" t="s">
        <v>158</v>
      </c>
      <c r="B74" s="17">
        <v>4.327</v>
      </c>
      <c r="C74" t="s">
        <v>159</v>
      </c>
      <c r="E74" s="8">
        <f t="shared" ref="E74:E93" si="3">B74/$B$94</f>
        <v>4.1370276885421449E-2</v>
      </c>
      <c r="F74" s="26">
        <f>SUM(E74:E76)</f>
        <v>0.15158903166590182</v>
      </c>
    </row>
    <row r="75" spans="1:6" x14ac:dyDescent="0.25">
      <c r="A75" s="17" t="s">
        <v>112</v>
      </c>
      <c r="B75" s="17">
        <v>7.1120000000000001</v>
      </c>
      <c r="C75" t="s">
        <v>155</v>
      </c>
      <c r="E75" s="8">
        <f t="shared" si="3"/>
        <v>6.7997552394064562E-2</v>
      </c>
      <c r="F75" s="27"/>
    </row>
    <row r="76" spans="1:6" x14ac:dyDescent="0.25">
      <c r="A76" s="17" t="s">
        <v>133</v>
      </c>
      <c r="B76" s="17">
        <v>4.4160000000000004</v>
      </c>
      <c r="C76" t="s">
        <v>101</v>
      </c>
      <c r="E76" s="8">
        <f t="shared" si="3"/>
        <v>4.2221202386415795E-2</v>
      </c>
      <c r="F76" s="27"/>
    </row>
    <row r="77" spans="1:6" x14ac:dyDescent="0.25">
      <c r="A77" s="17" t="s">
        <v>131</v>
      </c>
      <c r="B77" s="17">
        <v>5.3250000000000002</v>
      </c>
      <c r="C77" t="s">
        <v>156</v>
      </c>
      <c r="E77" s="8">
        <f t="shared" si="3"/>
        <v>5.0912115649380453E-2</v>
      </c>
      <c r="F77" s="31">
        <f>SUM(E77:E84)</f>
        <v>0.31179248890928557</v>
      </c>
    </row>
    <row r="78" spans="1:6" x14ac:dyDescent="0.25">
      <c r="A78" s="17" t="s">
        <v>157</v>
      </c>
      <c r="B78" s="17">
        <v>5.1559999999999997</v>
      </c>
      <c r="C78" t="s">
        <v>156</v>
      </c>
      <c r="E78" s="8">
        <f t="shared" si="3"/>
        <v>4.9296313293559733E-2</v>
      </c>
      <c r="F78" s="31"/>
    </row>
    <row r="79" spans="1:6" x14ac:dyDescent="0.25">
      <c r="A79" s="17" t="s">
        <v>132</v>
      </c>
      <c r="B79" s="17">
        <v>4.6710000000000003</v>
      </c>
      <c r="C79" t="s">
        <v>156</v>
      </c>
      <c r="E79" s="8">
        <f t="shared" si="3"/>
        <v>4.4659247361174853E-2</v>
      </c>
      <c r="F79" s="31"/>
    </row>
    <row r="80" spans="1:6" x14ac:dyDescent="0.25">
      <c r="A80" s="17" t="s">
        <v>134</v>
      </c>
      <c r="B80" s="17">
        <v>4.2679999999999998</v>
      </c>
      <c r="C80" t="s">
        <v>156</v>
      </c>
      <c r="E80" s="8">
        <f t="shared" si="3"/>
        <v>4.0806180204986997E-2</v>
      </c>
      <c r="F80" s="31"/>
    </row>
    <row r="81" spans="1:6" x14ac:dyDescent="0.25">
      <c r="A81" s="17" t="s">
        <v>138</v>
      </c>
      <c r="B81" s="17">
        <v>3.0369999999999999</v>
      </c>
      <c r="C81" t="s">
        <v>156</v>
      </c>
      <c r="E81" s="8">
        <f t="shared" si="3"/>
        <v>2.9036637601346182E-2</v>
      </c>
      <c r="F81" s="31"/>
    </row>
    <row r="82" spans="1:6" x14ac:dyDescent="0.25">
      <c r="A82" s="17" t="s">
        <v>139</v>
      </c>
      <c r="B82" s="17">
        <v>3.0190000000000001</v>
      </c>
      <c r="C82" t="s">
        <v>156</v>
      </c>
      <c r="E82" s="8">
        <f t="shared" si="3"/>
        <v>2.8864540309010252E-2</v>
      </c>
      <c r="F82" s="31"/>
    </row>
    <row r="83" spans="1:6" x14ac:dyDescent="0.25">
      <c r="A83" s="17" t="s">
        <v>140</v>
      </c>
      <c r="B83" s="17">
        <v>3.0070000000000001</v>
      </c>
      <c r="C83" t="s">
        <v>156</v>
      </c>
      <c r="E83" s="8">
        <f t="shared" si="3"/>
        <v>2.8749808780786295E-2</v>
      </c>
      <c r="F83" s="31"/>
    </row>
    <row r="84" spans="1:6" x14ac:dyDescent="0.25">
      <c r="A84" s="19" t="s">
        <v>135</v>
      </c>
      <c r="B84" s="17">
        <v>4.1280000000000001</v>
      </c>
      <c r="C84" t="s">
        <v>156</v>
      </c>
      <c r="E84" s="8">
        <f t="shared" si="3"/>
        <v>3.9467645709040843E-2</v>
      </c>
      <c r="F84" s="31"/>
    </row>
    <row r="85" spans="1:6" x14ac:dyDescent="0.25">
      <c r="A85" s="17" t="s">
        <v>9</v>
      </c>
      <c r="B85" s="17">
        <v>12.862</v>
      </c>
      <c r="C85" t="s">
        <v>91</v>
      </c>
      <c r="E85" s="8">
        <f t="shared" si="3"/>
        <v>0.12297307633471011</v>
      </c>
      <c r="F85" s="26">
        <f>SUM(E85:E93)</f>
        <v>0.53661847942481256</v>
      </c>
    </row>
    <row r="86" spans="1:6" x14ac:dyDescent="0.25">
      <c r="A86" s="15" t="s">
        <v>130</v>
      </c>
      <c r="B86" s="17">
        <v>9.8149999999999995</v>
      </c>
      <c r="C86" t="s">
        <v>91</v>
      </c>
      <c r="E86" s="8">
        <f t="shared" si="3"/>
        <v>9.3840829126510622E-2</v>
      </c>
      <c r="F86" s="26"/>
    </row>
    <row r="87" spans="1:6" x14ac:dyDescent="0.25">
      <c r="A87" s="17" t="s">
        <v>1</v>
      </c>
      <c r="B87" s="17">
        <v>9.2469999999999999</v>
      </c>
      <c r="C87" t="s">
        <v>91</v>
      </c>
      <c r="E87" s="8">
        <f t="shared" si="3"/>
        <v>8.8410203457243389E-2</v>
      </c>
      <c r="F87" s="26"/>
    </row>
    <row r="88" spans="1:6" x14ac:dyDescent="0.25">
      <c r="A88" s="17" t="s">
        <v>11</v>
      </c>
      <c r="B88" s="17">
        <v>6.0579999999999998</v>
      </c>
      <c r="C88" t="s">
        <v>91</v>
      </c>
      <c r="E88" s="8">
        <f t="shared" si="3"/>
        <v>5.7920299831727091E-2</v>
      </c>
      <c r="F88" s="26"/>
    </row>
    <row r="89" spans="1:6" x14ac:dyDescent="0.25">
      <c r="A89" s="17" t="s">
        <v>123</v>
      </c>
      <c r="B89" s="17">
        <v>4.657</v>
      </c>
      <c r="C89" t="s">
        <v>91</v>
      </c>
      <c r="E89" s="8">
        <f t="shared" si="3"/>
        <v>4.4525393911580238E-2</v>
      </c>
      <c r="F89" s="26"/>
    </row>
    <row r="90" spans="1:6" x14ac:dyDescent="0.25">
      <c r="A90" s="17" t="s">
        <v>56</v>
      </c>
      <c r="B90" s="17">
        <v>3.6030000000000002</v>
      </c>
      <c r="C90" t="s">
        <v>91</v>
      </c>
      <c r="E90" s="8">
        <f t="shared" si="3"/>
        <v>3.4448141349242775E-2</v>
      </c>
      <c r="F90" s="26"/>
    </row>
    <row r="91" spans="1:6" x14ac:dyDescent="0.25">
      <c r="A91" s="17" t="s">
        <v>2</v>
      </c>
      <c r="B91" s="17">
        <v>3.5009999999999999</v>
      </c>
      <c r="C91" t="s">
        <v>91</v>
      </c>
      <c r="E91" s="8">
        <f t="shared" si="3"/>
        <v>3.3472923359339143E-2</v>
      </c>
      <c r="F91" s="26"/>
    </row>
    <row r="92" spans="1:6" x14ac:dyDescent="0.25">
      <c r="A92" s="17" t="s">
        <v>136</v>
      </c>
      <c r="B92" s="17">
        <v>3.282</v>
      </c>
      <c r="C92" t="s">
        <v>91</v>
      </c>
      <c r="E92" s="8">
        <f t="shared" si="3"/>
        <v>3.137907296925195E-2</v>
      </c>
      <c r="F92" s="26"/>
    </row>
    <row r="93" spans="1:6" x14ac:dyDescent="0.25">
      <c r="A93" s="17" t="s">
        <v>137</v>
      </c>
      <c r="B93" s="17">
        <v>3.101</v>
      </c>
      <c r="C93" t="s">
        <v>91</v>
      </c>
      <c r="E93" s="8">
        <f t="shared" si="3"/>
        <v>2.964853908520728E-2</v>
      </c>
      <c r="F93" s="26"/>
    </row>
    <row r="94" spans="1:6" s="16" customFormat="1" x14ac:dyDescent="0.25">
      <c r="A94" s="20" t="s">
        <v>109</v>
      </c>
      <c r="B94" s="18">
        <f>SUM(B74:B93)</f>
        <v>104.592</v>
      </c>
      <c r="F94" s="9"/>
    </row>
    <row r="95" spans="1:6" s="16" customFormat="1" x14ac:dyDescent="0.25">
      <c r="A95" s="22"/>
      <c r="B95" s="18"/>
      <c r="F95" s="9"/>
    </row>
    <row r="96" spans="1:6" s="12" customFormat="1" x14ac:dyDescent="0.25">
      <c r="A96" s="24" t="s">
        <v>111</v>
      </c>
      <c r="B96" s="25"/>
      <c r="C96" s="16"/>
      <c r="D96" s="16"/>
      <c r="E96" s="16"/>
      <c r="F96" s="9"/>
    </row>
    <row r="97" spans="1:2" ht="32.25" customHeight="1" x14ac:dyDescent="0.25">
      <c r="A97" s="17" t="s">
        <v>9</v>
      </c>
      <c r="B97" s="17">
        <v>3.431</v>
      </c>
    </row>
    <row r="98" spans="1:2" x14ac:dyDescent="0.25">
      <c r="A98" s="17" t="s">
        <v>112</v>
      </c>
      <c r="B98" s="17">
        <v>3.395</v>
      </c>
    </row>
    <row r="99" spans="1:2" x14ac:dyDescent="0.25">
      <c r="A99" s="17" t="s">
        <v>113</v>
      </c>
      <c r="B99" s="17">
        <v>3.2410000000000001</v>
      </c>
    </row>
    <row r="100" spans="1:2" x14ac:dyDescent="0.25">
      <c r="A100" s="17" t="s">
        <v>114</v>
      </c>
      <c r="B100" s="17">
        <v>2.7210000000000001</v>
      </c>
    </row>
    <row r="101" spans="1:2" x14ac:dyDescent="0.25">
      <c r="A101" s="17" t="s">
        <v>115</v>
      </c>
      <c r="B101" s="17">
        <v>2.484</v>
      </c>
    </row>
    <row r="102" spans="1:2" x14ac:dyDescent="0.25">
      <c r="A102" s="17" t="s">
        <v>1</v>
      </c>
      <c r="B102" s="17">
        <v>2.4359999999999999</v>
      </c>
    </row>
    <row r="103" spans="1:2" x14ac:dyDescent="0.25">
      <c r="A103" s="17" t="s">
        <v>116</v>
      </c>
      <c r="B103" s="17">
        <v>2.1320000000000001</v>
      </c>
    </row>
    <row r="104" spans="1:2" x14ac:dyDescent="0.25">
      <c r="A104" s="17" t="s">
        <v>117</v>
      </c>
      <c r="B104" s="17">
        <v>1.877</v>
      </c>
    </row>
    <row r="105" spans="1:2" x14ac:dyDescent="0.25">
      <c r="A105" s="17" t="s">
        <v>118</v>
      </c>
      <c r="B105" s="17">
        <v>1.736</v>
      </c>
    </row>
    <row r="106" spans="1:2" x14ac:dyDescent="0.25">
      <c r="A106" s="17" t="s">
        <v>119</v>
      </c>
      <c r="B106" s="17">
        <v>1.5529999999999999</v>
      </c>
    </row>
    <row r="107" spans="1:2" x14ac:dyDescent="0.25">
      <c r="A107" s="17" t="s">
        <v>120</v>
      </c>
      <c r="B107" s="17">
        <v>1.367</v>
      </c>
    </row>
    <row r="108" spans="1:2" x14ac:dyDescent="0.25">
      <c r="A108" s="17" t="s">
        <v>121</v>
      </c>
      <c r="B108" s="17">
        <v>1.264</v>
      </c>
    </row>
    <row r="109" spans="1:2" x14ac:dyDescent="0.25">
      <c r="A109" s="17" t="s">
        <v>122</v>
      </c>
      <c r="B109" s="17">
        <v>1.204</v>
      </c>
    </row>
    <row r="110" spans="1:2" x14ac:dyDescent="0.25">
      <c r="A110" s="17" t="s">
        <v>123</v>
      </c>
      <c r="B110" s="17">
        <v>1.093</v>
      </c>
    </row>
    <row r="111" spans="1:2" x14ac:dyDescent="0.25">
      <c r="A111" s="17" t="s">
        <v>124</v>
      </c>
      <c r="B111" s="17">
        <v>903</v>
      </c>
    </row>
    <row r="112" spans="1:2" x14ac:dyDescent="0.25">
      <c r="A112" s="17" t="s">
        <v>125</v>
      </c>
      <c r="B112" s="17">
        <v>895</v>
      </c>
    </row>
    <row r="113" spans="1:2" x14ac:dyDescent="0.25">
      <c r="A113" s="17" t="s">
        <v>2</v>
      </c>
      <c r="B113" s="17">
        <v>839</v>
      </c>
    </row>
    <row r="114" spans="1:2" x14ac:dyDescent="0.25">
      <c r="A114" s="17" t="s">
        <v>126</v>
      </c>
      <c r="B114" s="17">
        <v>827</v>
      </c>
    </row>
    <row r="115" spans="1:2" x14ac:dyDescent="0.25">
      <c r="A115" s="17" t="s">
        <v>127</v>
      </c>
      <c r="B115" s="17">
        <v>716</v>
      </c>
    </row>
    <row r="116" spans="1:2" x14ac:dyDescent="0.25">
      <c r="A116" s="17" t="s">
        <v>128</v>
      </c>
      <c r="B116" s="17">
        <v>667</v>
      </c>
    </row>
    <row r="117" spans="1:2" x14ac:dyDescent="0.25">
      <c r="A117" s="12"/>
      <c r="B117" s="12"/>
    </row>
    <row r="118" spans="1:2" x14ac:dyDescent="0.25">
      <c r="A118" s="12"/>
      <c r="B118" s="12"/>
    </row>
    <row r="119" spans="1:2" x14ac:dyDescent="0.25">
      <c r="A119" s="24" t="s">
        <v>141</v>
      </c>
      <c r="B119" s="25"/>
    </row>
    <row r="120" spans="1:2" x14ac:dyDescent="0.25">
      <c r="A120" s="17" t="s">
        <v>9</v>
      </c>
      <c r="B120" s="17">
        <v>5.8570000000000002</v>
      </c>
    </row>
    <row r="121" spans="1:2" x14ac:dyDescent="0.25">
      <c r="A121" s="17" t="s">
        <v>114</v>
      </c>
      <c r="B121" s="17">
        <v>4.4980000000000002</v>
      </c>
    </row>
    <row r="122" spans="1:2" x14ac:dyDescent="0.25">
      <c r="A122" s="17" t="s">
        <v>142</v>
      </c>
      <c r="B122" s="17">
        <v>3.6709999999999998</v>
      </c>
    </row>
    <row r="123" spans="1:2" x14ac:dyDescent="0.25">
      <c r="A123" s="21" t="s">
        <v>1</v>
      </c>
      <c r="B123" s="17">
        <v>3.6160000000000001</v>
      </c>
    </row>
    <row r="124" spans="1:2" x14ac:dyDescent="0.25">
      <c r="A124" s="17" t="s">
        <v>143</v>
      </c>
      <c r="B124" s="17">
        <v>3.024</v>
      </c>
    </row>
    <row r="125" spans="1:2" x14ac:dyDescent="0.25">
      <c r="A125" s="17" t="s">
        <v>144</v>
      </c>
      <c r="B125" s="17">
        <v>2.403</v>
      </c>
    </row>
    <row r="126" spans="1:2" x14ac:dyDescent="0.25">
      <c r="A126" s="17" t="s">
        <v>145</v>
      </c>
      <c r="B126" s="17">
        <v>2.399</v>
      </c>
    </row>
    <row r="127" spans="1:2" x14ac:dyDescent="0.25">
      <c r="A127" s="17" t="s">
        <v>146</v>
      </c>
      <c r="B127" s="17">
        <v>2.214</v>
      </c>
    </row>
    <row r="128" spans="1:2" x14ac:dyDescent="0.25">
      <c r="A128" s="17" t="s">
        <v>147</v>
      </c>
      <c r="B128" s="17">
        <v>1.978</v>
      </c>
    </row>
    <row r="129" spans="1:2" x14ac:dyDescent="0.25">
      <c r="A129" s="17" t="s">
        <v>148</v>
      </c>
      <c r="B129" s="17">
        <v>1.698</v>
      </c>
    </row>
    <row r="130" spans="1:2" x14ac:dyDescent="0.25">
      <c r="A130" s="17" t="s">
        <v>123</v>
      </c>
      <c r="B130" s="17">
        <v>1.6559999999999999</v>
      </c>
    </row>
    <row r="131" spans="1:2" x14ac:dyDescent="0.25">
      <c r="A131" s="17" t="s">
        <v>2</v>
      </c>
      <c r="B131" s="17">
        <v>1.504</v>
      </c>
    </row>
    <row r="132" spans="1:2" x14ac:dyDescent="0.25">
      <c r="A132" s="17" t="s">
        <v>149</v>
      </c>
      <c r="B132" s="17">
        <v>1.288</v>
      </c>
    </row>
    <row r="133" spans="1:2" x14ac:dyDescent="0.25">
      <c r="A133" s="17" t="s">
        <v>150</v>
      </c>
      <c r="B133" s="17">
        <v>1.2829999999999999</v>
      </c>
    </row>
    <row r="134" spans="1:2" x14ac:dyDescent="0.25">
      <c r="A134" s="17" t="s">
        <v>151</v>
      </c>
      <c r="B134" s="17">
        <v>1.1659999999999999</v>
      </c>
    </row>
    <row r="135" spans="1:2" x14ac:dyDescent="0.25">
      <c r="A135" s="17" t="s">
        <v>152</v>
      </c>
      <c r="B135" s="17">
        <v>1.165</v>
      </c>
    </row>
    <row r="136" spans="1:2" x14ac:dyDescent="0.25">
      <c r="A136" s="17" t="s">
        <v>153</v>
      </c>
      <c r="B136" s="17">
        <v>1.1479999999999999</v>
      </c>
    </row>
    <row r="137" spans="1:2" x14ac:dyDescent="0.25">
      <c r="A137" s="17" t="s">
        <v>154</v>
      </c>
      <c r="B137" s="17">
        <v>1.143</v>
      </c>
    </row>
    <row r="138" spans="1:2" x14ac:dyDescent="0.25">
      <c r="A138" s="17" t="s">
        <v>136</v>
      </c>
      <c r="B138" s="17">
        <v>1.107</v>
      </c>
    </row>
    <row r="139" spans="1:2" x14ac:dyDescent="0.25">
      <c r="A139" s="17" t="s">
        <v>126</v>
      </c>
      <c r="B139" s="17">
        <v>1.0549999999999999</v>
      </c>
    </row>
    <row r="140" spans="1:2" x14ac:dyDescent="0.25">
      <c r="A140" s="12"/>
      <c r="B140" s="12"/>
    </row>
    <row r="141" spans="1:2" x14ac:dyDescent="0.25">
      <c r="A141" s="24" t="s">
        <v>90</v>
      </c>
      <c r="B141" s="25"/>
    </row>
    <row r="142" spans="1:2" x14ac:dyDescent="0.25">
      <c r="A142" s="14" t="s">
        <v>46</v>
      </c>
      <c r="B142" s="14">
        <v>227.03200000000001</v>
      </c>
    </row>
    <row r="143" spans="1:2" x14ac:dyDescent="0.25">
      <c r="A143" s="13" t="s">
        <v>9</v>
      </c>
      <c r="B143" s="13">
        <v>191.19200000000001</v>
      </c>
    </row>
    <row r="144" spans="1:2" x14ac:dyDescent="0.25">
      <c r="A144" s="13" t="s">
        <v>2</v>
      </c>
      <c r="B144" s="13">
        <v>165.12100000000001</v>
      </c>
    </row>
    <row r="145" spans="1:2" x14ac:dyDescent="0.25">
      <c r="A145" s="13" t="s">
        <v>0</v>
      </c>
      <c r="B145" s="13">
        <v>164.87799999999999</v>
      </c>
    </row>
    <row r="146" spans="1:2" x14ac:dyDescent="0.25">
      <c r="A146" s="13" t="s">
        <v>1</v>
      </c>
      <c r="B146" s="13">
        <v>143.94499999999999</v>
      </c>
    </row>
    <row r="147" spans="1:2" x14ac:dyDescent="0.25">
      <c r="A147" s="13" t="s">
        <v>47</v>
      </c>
      <c r="B147" s="13">
        <v>104.946</v>
      </c>
    </row>
    <row r="148" spans="1:2" x14ac:dyDescent="0.25">
      <c r="A148" s="13" t="s">
        <v>10</v>
      </c>
      <c r="B148" s="13">
        <v>95.406000000000006</v>
      </c>
    </row>
    <row r="149" spans="1:2" x14ac:dyDescent="0.25">
      <c r="A149" s="13" t="s">
        <v>48</v>
      </c>
      <c r="B149" s="13">
        <v>67.605999999999995</v>
      </c>
    </row>
    <row r="150" spans="1:2" x14ac:dyDescent="0.25">
      <c r="A150" s="13" t="s">
        <v>49</v>
      </c>
      <c r="B150" s="13">
        <v>61856</v>
      </c>
    </row>
    <row r="151" spans="1:2" x14ac:dyDescent="0.25">
      <c r="A151" s="13" t="s">
        <v>50</v>
      </c>
      <c r="B151" s="13">
        <v>61.521000000000001</v>
      </c>
    </row>
    <row r="152" spans="1:2" x14ac:dyDescent="0.25">
      <c r="A152" s="13" t="s">
        <v>51</v>
      </c>
      <c r="B152" s="13">
        <v>61.329000000000001</v>
      </c>
    </row>
    <row r="153" spans="1:2" x14ac:dyDescent="0.25">
      <c r="A153" s="13" t="s">
        <v>52</v>
      </c>
      <c r="B153" s="13">
        <v>61.253999999999998</v>
      </c>
    </row>
    <row r="154" spans="1:2" x14ac:dyDescent="0.25">
      <c r="A154" s="13" t="s">
        <v>11</v>
      </c>
      <c r="B154" s="13">
        <v>59.271000000000001</v>
      </c>
    </row>
    <row r="155" spans="1:2" x14ac:dyDescent="0.25">
      <c r="A155" s="13" t="s">
        <v>53</v>
      </c>
      <c r="B155" s="13">
        <v>54.615000000000002</v>
      </c>
    </row>
    <row r="156" spans="1:2" x14ac:dyDescent="0.25">
      <c r="A156" s="13" t="s">
        <v>54</v>
      </c>
      <c r="B156" s="13">
        <v>49.344000000000001</v>
      </c>
    </row>
    <row r="157" spans="1:2" x14ac:dyDescent="0.25">
      <c r="A157" s="13" t="s">
        <v>55</v>
      </c>
      <c r="B157" s="13">
        <v>48.15</v>
      </c>
    </row>
    <row r="158" spans="1:2" x14ac:dyDescent="0.25">
      <c r="A158" s="13" t="s">
        <v>56</v>
      </c>
      <c r="B158" s="13">
        <v>47.539000000000001</v>
      </c>
    </row>
    <row r="159" spans="1:2" x14ac:dyDescent="0.25">
      <c r="A159" s="13" t="s">
        <v>57</v>
      </c>
      <c r="B159" s="13">
        <v>45.506999999999998</v>
      </c>
    </row>
    <row r="160" spans="1:2" x14ac:dyDescent="0.25">
      <c r="A160" s="13" t="s">
        <v>58</v>
      </c>
      <c r="B160" s="13">
        <v>40.762</v>
      </c>
    </row>
    <row r="161" spans="1:2" x14ac:dyDescent="0.25">
      <c r="A161" s="13" t="s">
        <v>59</v>
      </c>
      <c r="B161" s="13">
        <v>40.44</v>
      </c>
    </row>
    <row r="162" spans="1:2" x14ac:dyDescent="0.25">
      <c r="A162" s="13" t="s">
        <v>60</v>
      </c>
      <c r="B162" s="13">
        <v>38.195999999999998</v>
      </c>
    </row>
    <row r="163" spans="1:2" x14ac:dyDescent="0.25">
      <c r="A163" s="4" t="s">
        <v>61</v>
      </c>
      <c r="B163" s="13">
        <v>36.411999999999999</v>
      </c>
    </row>
    <row r="164" spans="1:2" x14ac:dyDescent="0.25">
      <c r="A164" s="13" t="s">
        <v>62</v>
      </c>
      <c r="B164" s="13">
        <v>35.389000000000003</v>
      </c>
    </row>
    <row r="165" spans="1:2" x14ac:dyDescent="0.25">
      <c r="A165" s="13" t="s">
        <v>63</v>
      </c>
      <c r="B165" s="13">
        <v>34.874000000000002</v>
      </c>
    </row>
    <row r="166" spans="1:2" x14ac:dyDescent="0.25">
      <c r="A166" s="13" t="s">
        <v>64</v>
      </c>
      <c r="B166" s="13">
        <v>34.247</v>
      </c>
    </row>
    <row r="167" spans="1:2" x14ac:dyDescent="0.25">
      <c r="A167" s="13" t="s">
        <v>65</v>
      </c>
      <c r="B167" s="13">
        <v>34.128</v>
      </c>
    </row>
    <row r="168" spans="1:2" x14ac:dyDescent="0.25">
      <c r="A168" s="13" t="s">
        <v>66</v>
      </c>
      <c r="B168" s="13">
        <v>32.122</v>
      </c>
    </row>
    <row r="169" spans="1:2" x14ac:dyDescent="0.25">
      <c r="A169" s="13" t="s">
        <v>67</v>
      </c>
      <c r="B169" s="13">
        <v>31.305</v>
      </c>
    </row>
    <row r="170" spans="1:2" x14ac:dyDescent="0.25">
      <c r="A170" s="13" t="s">
        <v>68</v>
      </c>
      <c r="B170" s="13">
        <v>30.373999999999999</v>
      </c>
    </row>
    <row r="171" spans="1:2" x14ac:dyDescent="0.25">
      <c r="A171" s="13" t="s">
        <v>69</v>
      </c>
      <c r="B171" s="13">
        <v>30.207999999999998</v>
      </c>
    </row>
    <row r="172" spans="1:2" x14ac:dyDescent="0.25">
      <c r="A172" s="13" t="s">
        <v>70</v>
      </c>
      <c r="B172" s="13">
        <v>30.091000000000001</v>
      </c>
    </row>
    <row r="173" spans="1:2" x14ac:dyDescent="0.25">
      <c r="A173" s="13" t="s">
        <v>40</v>
      </c>
      <c r="B173" s="13">
        <v>29.856999999999999</v>
      </c>
    </row>
    <row r="174" spans="1:2" x14ac:dyDescent="0.25">
      <c r="A174" s="13" t="s">
        <v>71</v>
      </c>
      <c r="B174" s="13">
        <v>28.510999999999999</v>
      </c>
    </row>
    <row r="175" spans="1:2" x14ac:dyDescent="0.25">
      <c r="A175" s="13" t="s">
        <v>72</v>
      </c>
      <c r="B175" s="13">
        <v>28.43</v>
      </c>
    </row>
    <row r="176" spans="1:2" x14ac:dyDescent="0.25">
      <c r="A176" s="13" t="s">
        <v>73</v>
      </c>
      <c r="B176" s="13">
        <v>28.135999999999999</v>
      </c>
    </row>
    <row r="177" spans="1:2" x14ac:dyDescent="0.25">
      <c r="A177" s="13" t="s">
        <v>74</v>
      </c>
      <c r="B177" s="13">
        <v>27.177</v>
      </c>
    </row>
    <row r="178" spans="1:2" x14ac:dyDescent="0.25">
      <c r="A178" s="13" t="s">
        <v>75</v>
      </c>
      <c r="B178" s="13">
        <v>26.975999999999999</v>
      </c>
    </row>
    <row r="179" spans="1:2" x14ac:dyDescent="0.25">
      <c r="A179" s="13" t="s">
        <v>76</v>
      </c>
      <c r="B179" s="13">
        <v>26.489000000000001</v>
      </c>
    </row>
    <row r="180" spans="1:2" x14ac:dyDescent="0.25">
      <c r="A180" s="13" t="s">
        <v>77</v>
      </c>
      <c r="B180" s="13">
        <v>25.963999999999999</v>
      </c>
    </row>
    <row r="181" spans="1:2" x14ac:dyDescent="0.25">
      <c r="A181" s="13" t="s">
        <v>78</v>
      </c>
      <c r="B181" s="13">
        <v>25.417000000000002</v>
      </c>
    </row>
    <row r="182" spans="1:2" x14ac:dyDescent="0.25">
      <c r="A182" s="13" t="s">
        <v>79</v>
      </c>
      <c r="B182" s="13">
        <v>24.466000000000001</v>
      </c>
    </row>
    <row r="183" spans="1:2" x14ac:dyDescent="0.25">
      <c r="A183" s="13" t="s">
        <v>80</v>
      </c>
      <c r="B183" s="13">
        <v>22.978000000000002</v>
      </c>
    </row>
    <row r="184" spans="1:2" x14ac:dyDescent="0.25">
      <c r="A184" s="13" t="s">
        <v>81</v>
      </c>
      <c r="B184" s="13">
        <v>22.95</v>
      </c>
    </row>
    <row r="185" spans="1:2" x14ac:dyDescent="0.25">
      <c r="A185" s="13" t="s">
        <v>82</v>
      </c>
      <c r="B185" s="13">
        <v>22.8</v>
      </c>
    </row>
    <row r="186" spans="1:2" x14ac:dyDescent="0.25">
      <c r="A186" s="13" t="s">
        <v>83</v>
      </c>
      <c r="B186" s="13">
        <v>22.219000000000001</v>
      </c>
    </row>
    <row r="187" spans="1:2" x14ac:dyDescent="0.25">
      <c r="A187" s="13" t="s">
        <v>84</v>
      </c>
      <c r="B187" s="13">
        <v>22.018000000000001</v>
      </c>
    </row>
    <row r="188" spans="1:2" x14ac:dyDescent="0.25">
      <c r="A188" s="13" t="s">
        <v>85</v>
      </c>
      <c r="B188" s="13">
        <v>22.006</v>
      </c>
    </row>
    <row r="189" spans="1:2" x14ac:dyDescent="0.25">
      <c r="A189" s="13" t="s">
        <v>86</v>
      </c>
      <c r="B189" s="13">
        <v>21.806999999999999</v>
      </c>
    </row>
    <row r="190" spans="1:2" x14ac:dyDescent="0.25">
      <c r="A190" s="13" t="s">
        <v>87</v>
      </c>
      <c r="B190" s="13">
        <v>21.713999999999999</v>
      </c>
    </row>
    <row r="191" spans="1:2" x14ac:dyDescent="0.25">
      <c r="A191" s="13" t="s">
        <v>88</v>
      </c>
      <c r="B191" s="13">
        <v>21.707000000000001</v>
      </c>
    </row>
    <row r="192" spans="1:2" x14ac:dyDescent="0.25">
      <c r="A192" s="13" t="s">
        <v>89</v>
      </c>
      <c r="B192" s="13">
        <v>21.587</v>
      </c>
    </row>
  </sheetData>
  <autoFilter ref="A73:E93">
    <filterColumn colId="0" showButton="0"/>
    <sortState ref="A74:E94">
      <sortCondition ref="C73:C93"/>
    </sortState>
  </autoFilter>
  <mergeCells count="17">
    <mergeCell ref="A141:B141"/>
    <mergeCell ref="A2:B2"/>
    <mergeCell ref="A26:B26"/>
    <mergeCell ref="A50:B50"/>
    <mergeCell ref="F16:F22"/>
    <mergeCell ref="F4:F14"/>
    <mergeCell ref="F27:F36"/>
    <mergeCell ref="F38:F46"/>
    <mergeCell ref="F52:F59"/>
    <mergeCell ref="F62:F70"/>
    <mergeCell ref="F77:F84"/>
    <mergeCell ref="F85:F93"/>
    <mergeCell ref="A1:N1"/>
    <mergeCell ref="A73:B73"/>
    <mergeCell ref="A119:B119"/>
    <mergeCell ref="A96:B96"/>
    <mergeCell ref="F74:F7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PAUPARDIN Sylvie</dc:creator>
  <cp:lastModifiedBy>JCh</cp:lastModifiedBy>
  <dcterms:created xsi:type="dcterms:W3CDTF">2015-10-09T09:32:31Z</dcterms:created>
  <dcterms:modified xsi:type="dcterms:W3CDTF">2015-10-20T17:54:16Z</dcterms:modified>
</cp:coreProperties>
</file>