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8" windowWidth="20376" windowHeight="10032"/>
  </bookViews>
  <sheets>
    <sheet name="Sommaire " sheetId="11" r:id="rId1"/>
    <sheet name="Tableau1data_bis" sheetId="12" r:id="rId2"/>
    <sheet name="graphique1a" sheetId="8" r:id="rId3"/>
    <sheet name="graphique 1b" sheetId="7" r:id="rId4"/>
    <sheet name="graphique 2a" sheetId="6" r:id="rId5"/>
    <sheet name="graphique 2b" sheetId="5" r:id="rId6"/>
    <sheet name="graphique 3" sheetId="4" r:id="rId7"/>
    <sheet name="data_g1ab et 2ab" sheetId="9" r:id="rId8"/>
    <sheet name="data_graphique 3" sheetId="1" r:id="rId9"/>
  </sheets>
  <externalReferences>
    <externalReference r:id="rId10"/>
  </externalReferences>
  <calcPr calcId="145621"/>
</workbook>
</file>

<file path=xl/calcChain.xml><?xml version="1.0" encoding="utf-8"?>
<calcChain xmlns="http://schemas.openxmlformats.org/spreadsheetml/2006/main">
  <c r="D25" i="12" l="1"/>
  <c r="D24" i="12"/>
  <c r="D23" i="12"/>
  <c r="D22" i="12"/>
  <c r="D21" i="12"/>
  <c r="D20" i="12"/>
  <c r="D19" i="12"/>
  <c r="G17" i="12"/>
  <c r="I17" i="12" s="1"/>
  <c r="K17" i="12" s="1"/>
  <c r="M17" i="12" s="1"/>
  <c r="D17" i="12"/>
  <c r="I16" i="12"/>
  <c r="K16" i="12" s="1"/>
  <c r="M16" i="12" s="1"/>
  <c r="G16" i="12"/>
  <c r="D16" i="12"/>
  <c r="G15" i="12"/>
  <c r="I15" i="12" s="1"/>
  <c r="K15" i="12" s="1"/>
  <c r="M15" i="12" s="1"/>
  <c r="D15" i="12"/>
  <c r="I14" i="12"/>
  <c r="K14" i="12" s="1"/>
  <c r="M14" i="12" s="1"/>
  <c r="G14" i="12"/>
  <c r="D14" i="12"/>
  <c r="H13" i="12"/>
  <c r="J13" i="12" s="1"/>
  <c r="L13" i="12" s="1"/>
  <c r="G13" i="12"/>
  <c r="I13" i="12" s="1"/>
  <c r="K13" i="12" s="1"/>
  <c r="M13" i="12" s="1"/>
  <c r="D13" i="12"/>
  <c r="H12" i="12"/>
  <c r="J12" i="12" s="1"/>
  <c r="L12" i="12" s="1"/>
  <c r="G12" i="12"/>
  <c r="I12" i="12" s="1"/>
  <c r="K12" i="12" s="1"/>
  <c r="M12" i="12" s="1"/>
  <c r="D12" i="12"/>
  <c r="H11" i="12"/>
  <c r="J11" i="12" s="1"/>
  <c r="L11" i="12" s="1"/>
  <c r="G11" i="12"/>
  <c r="I11" i="12" s="1"/>
  <c r="K11" i="12" s="1"/>
  <c r="M11" i="12" s="1"/>
  <c r="D11" i="12"/>
  <c r="H10" i="12"/>
  <c r="J10" i="12" s="1"/>
  <c r="L10" i="12" s="1"/>
  <c r="G10" i="12"/>
  <c r="I10" i="12" s="1"/>
  <c r="K10" i="12" s="1"/>
  <c r="M10" i="12" s="1"/>
  <c r="D10" i="12"/>
  <c r="H9" i="12"/>
  <c r="J9" i="12" s="1"/>
  <c r="L9" i="12" s="1"/>
  <c r="G9" i="12"/>
  <c r="I9" i="12" s="1"/>
  <c r="K9" i="12" s="1"/>
  <c r="M9" i="12" s="1"/>
  <c r="D9" i="12"/>
  <c r="H8" i="12"/>
  <c r="J8" i="12" s="1"/>
  <c r="L8" i="12" s="1"/>
  <c r="G8" i="12"/>
  <c r="I8" i="12" s="1"/>
  <c r="K8" i="12" s="1"/>
  <c r="M8" i="12" s="1"/>
  <c r="D8" i="12"/>
  <c r="H7" i="12"/>
  <c r="J7" i="12" s="1"/>
  <c r="L7" i="12" s="1"/>
  <c r="G7" i="12"/>
  <c r="I7" i="12" s="1"/>
  <c r="K7" i="12" s="1"/>
  <c r="M7" i="12" s="1"/>
  <c r="D7" i="12"/>
  <c r="H6" i="12"/>
  <c r="J6" i="12" s="1"/>
  <c r="G6" i="12"/>
  <c r="I6" i="12" s="1"/>
  <c r="K6" i="12" s="1"/>
  <c r="D6" i="12"/>
  <c r="D5" i="12"/>
  <c r="K18" i="12" l="1"/>
  <c r="M6" i="12"/>
  <c r="M18" i="12" s="1"/>
  <c r="J18" i="12"/>
  <c r="L6" i="12"/>
  <c r="L18" i="12" s="1"/>
  <c r="C27" i="9" l="1"/>
  <c r="C26" i="9"/>
  <c r="A1" i="9"/>
  <c r="C1" i="1"/>
  <c r="D1" i="1" s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S3" i="9" l="1"/>
  <c r="Q3" i="9"/>
  <c r="U3" i="9"/>
  <c r="T3" i="9"/>
  <c r="O3" i="9"/>
  <c r="N3" i="9"/>
  <c r="P3" i="9"/>
  <c r="R3" i="9"/>
  <c r="L2" i="9"/>
  <c r="O2" i="9"/>
  <c r="R2" i="9"/>
  <c r="U2" i="9"/>
  <c r="N2" i="9"/>
  <c r="J2" i="9"/>
  <c r="G2" i="9"/>
  <c r="P2" i="9"/>
  <c r="T2" i="9"/>
  <c r="S2" i="9"/>
  <c r="M2" i="9"/>
  <c r="F2" i="9"/>
  <c r="Q2" i="9"/>
  <c r="K2" i="9"/>
  <c r="D2" i="9"/>
  <c r="E2" i="9"/>
  <c r="H2" i="9"/>
  <c r="I2" i="9"/>
  <c r="V2" i="9" l="1"/>
  <c r="J3" i="9" l="1"/>
  <c r="E3" i="9"/>
  <c r="V3" i="9"/>
  <c r="K3" i="9" l="1"/>
  <c r="L3" i="9"/>
  <c r="M3" i="9"/>
  <c r="F3" i="9"/>
  <c r="I3" i="9"/>
  <c r="G3" i="9"/>
  <c r="H3" i="9"/>
  <c r="D3" i="9"/>
  <c r="W3" i="9" l="1"/>
  <c r="W2" i="9" l="1"/>
  <c r="X3" i="9" l="1"/>
  <c r="X2" i="9" l="1"/>
  <c r="Y3" i="9" l="1"/>
  <c r="Y2" i="9" l="1"/>
  <c r="Z3" i="9" l="1"/>
  <c r="Z2" i="9" l="1"/>
  <c r="AA3" i="9" l="1"/>
  <c r="AA2" i="9" l="1"/>
  <c r="AB3" i="9" l="1"/>
  <c r="AB2" i="9" l="1"/>
  <c r="AC3" i="9" l="1"/>
  <c r="AC2" i="9" l="1"/>
  <c r="AD3" i="9" l="1"/>
  <c r="AD2" i="9" l="1"/>
  <c r="AE3" i="9" l="1"/>
  <c r="AE2" i="9" l="1"/>
  <c r="AF3" i="9" l="1"/>
  <c r="AF2" i="9" l="1"/>
  <c r="AG3" i="9" l="1"/>
  <c r="AG2" i="9" l="1"/>
  <c r="AH3" i="9" l="1"/>
  <c r="AH2" i="9" l="1"/>
  <c r="AI3" i="9" l="1"/>
  <c r="AI2" i="9" l="1"/>
  <c r="AJ3" i="9" l="1"/>
  <c r="AJ2" i="9" l="1"/>
  <c r="AK3" i="9" l="1"/>
  <c r="AK2" i="9" l="1"/>
  <c r="AL3" i="9" l="1"/>
  <c r="AL2" i="9" l="1"/>
  <c r="AM3" i="9" l="1"/>
  <c r="AM2" i="9" l="1"/>
  <c r="AN3" i="9" l="1"/>
  <c r="AN2" i="9" l="1"/>
  <c r="AO3" i="9" l="1"/>
  <c r="AO2" i="9" l="1"/>
  <c r="AP3" i="9" l="1"/>
  <c r="AP2" i="9" l="1"/>
  <c r="AQ3" i="9" l="1"/>
  <c r="AQ2" i="9" l="1"/>
  <c r="AR3" i="9" l="1"/>
  <c r="AR2" i="9" l="1"/>
  <c r="AS3" i="9" l="1"/>
  <c r="AS2" i="9" l="1"/>
  <c r="AT3" i="9" l="1"/>
  <c r="AT2" i="9" l="1"/>
  <c r="AU3" i="9" l="1"/>
  <c r="AU2" i="9" l="1"/>
  <c r="AV3" i="9" l="1"/>
  <c r="AV2" i="9" l="1"/>
  <c r="AW3" i="9" l="1"/>
  <c r="AW2" i="9" l="1"/>
  <c r="AX3" i="9" l="1"/>
  <c r="AX2" i="9" l="1"/>
  <c r="AY3" i="9" l="1"/>
  <c r="AY2" i="9" l="1"/>
  <c r="AZ3" i="9" l="1"/>
  <c r="AZ2" i="9" l="1"/>
  <c r="BA3" i="9" l="1"/>
  <c r="BA2" i="9" l="1"/>
  <c r="BB3" i="9" l="1"/>
  <c r="BB2" i="9" l="1"/>
</calcChain>
</file>

<file path=xl/sharedStrings.xml><?xml version="1.0" encoding="utf-8"?>
<sst xmlns="http://schemas.openxmlformats.org/spreadsheetml/2006/main" count="183" uniqueCount="62">
  <si>
    <t>Croissance basse</t>
  </si>
  <si>
    <t>Scénario central</t>
  </si>
  <si>
    <t>Croissance basse avec OIC</t>
  </si>
  <si>
    <t>Croissance haute avec OIC</t>
  </si>
  <si>
    <t>Croissance haute</t>
  </si>
  <si>
    <t>Dette</t>
  </si>
  <si>
    <t>Solde structurel</t>
  </si>
  <si>
    <t>Belgium</t>
  </si>
  <si>
    <t>Belgique</t>
  </si>
  <si>
    <t/>
  </si>
  <si>
    <t>Ireland</t>
  </si>
  <si>
    <t>Spain</t>
  </si>
  <si>
    <t>Espagne</t>
  </si>
  <si>
    <t>France</t>
  </si>
  <si>
    <t>Italy</t>
  </si>
  <si>
    <t>Italie</t>
  </si>
  <si>
    <t>Austria</t>
  </si>
  <si>
    <t>Autriche</t>
  </si>
  <si>
    <t>Portugal</t>
  </si>
  <si>
    <t>Cyprus</t>
  </si>
  <si>
    <t>Chypre</t>
  </si>
  <si>
    <t>Debt levels in the euro area and gap to target ratios (2017)</t>
  </si>
  <si>
    <t>Niveaux de dette des pays de la zone euro et écarts à des ratios-cibles (2017)</t>
  </si>
  <si>
    <t>Table 1 -</t>
  </si>
  <si>
    <t>Tableau 1 -</t>
  </si>
  <si>
    <t>_x001F_ Niveaux de dette des pays de la zone euro* et écarts à des ratios-cibles (2017)</t>
  </si>
  <si>
    <t>Country</t>
  </si>
  <si>
    <t>euros</t>
  </si>
  <si>
    <t>% GDP</t>
  </si>
  <si>
    <t>GDP</t>
  </si>
  <si>
    <t>Debt</t>
  </si>
  <si>
    <t>Gap to 80 %</t>
  </si>
  <si>
    <t>Gap to 60 %</t>
  </si>
  <si>
    <t>Greece</t>
  </si>
  <si>
    <t>% of GDP</t>
  </si>
  <si>
    <t>€ billions</t>
  </si>
  <si>
    <t>% of euro area GDP</t>
  </si>
  <si>
    <t>Euro area</t>
  </si>
  <si>
    <t>Slovenia</t>
  </si>
  <si>
    <t>-</t>
  </si>
  <si>
    <t>Germany</t>
  </si>
  <si>
    <t>Finland</t>
  </si>
  <si>
    <t xml:space="preserve">Total </t>
  </si>
  <si>
    <t>Netherlands</t>
  </si>
  <si>
    <t>* Sont représentés uniquement les pays avec un ratio de dette / PIB supérieur à 60 % en 2017 (d'après les prévisions de la Commission européenne)</t>
  </si>
  <si>
    <t>Malta</t>
  </si>
  <si>
    <t>Source : Eurostat, calculations by France Stratégie</t>
  </si>
  <si>
    <t>Slovakia</t>
  </si>
  <si>
    <t>Lithuania</t>
  </si>
  <si>
    <t>Latvia</t>
  </si>
  <si>
    <t>Luxembourg</t>
  </si>
  <si>
    <t>Estonia</t>
  </si>
  <si>
    <t>Tableau 1</t>
  </si>
  <si>
    <t>Graphique 1 a</t>
  </si>
  <si>
    <t>Graphique  1 b</t>
  </si>
  <si>
    <t>Graphique 2 a</t>
  </si>
  <si>
    <t>Graphique 2 b</t>
  </si>
  <si>
    <t>Graphique 3</t>
  </si>
  <si>
    <t>Evolution du ratio dette / PIB</t>
  </si>
  <si>
    <t xml:space="preserve"> </t>
  </si>
  <si>
    <t>Evolution du solde structurel primaire</t>
  </si>
  <si>
    <t>Le ratio de dette selon la trajectoire de croissance, avec et sans OIC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</si>
</sst>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312783"/>
      <name val="Arial"/>
      <family val="2"/>
    </font>
    <font>
      <b/>
      <sz val="10"/>
      <name val="Arial"/>
      <family val="2"/>
    </font>
    <font>
      <b/>
      <sz val="9"/>
      <color rgb="FF312783"/>
      <name val="Arial"/>
      <family val="2"/>
    </font>
    <font>
      <sz val="8"/>
      <name val="Arial"/>
      <family val="2"/>
    </font>
    <font>
      <sz val="10"/>
      <color rgb="FF312783"/>
      <name val="Arial"/>
      <family val="2"/>
    </font>
    <font>
      <sz val="9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1" applyNumberFormat="0" applyFont="0" applyAlignment="0" applyProtection="0"/>
    <xf numFmtId="0" fontId="2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2" fillId="15" borderId="0" xfId="14" applyFill="1"/>
    <xf numFmtId="14" fontId="2" fillId="15" borderId="0" xfId="14" applyNumberFormat="1" applyFill="1"/>
    <xf numFmtId="0" fontId="2" fillId="0" borderId="0" xfId="14"/>
    <xf numFmtId="0" fontId="3" fillId="0" borderId="0" xfId="15"/>
    <xf numFmtId="0" fontId="4" fillId="0" borderId="0" xfId="14" applyFont="1"/>
    <xf numFmtId="0" fontId="2" fillId="0" borderId="0" xfId="14" applyAlignment="1">
      <alignment horizontal="center"/>
    </xf>
    <xf numFmtId="0" fontId="5" fillId="16" borderId="2" xfId="14" applyFont="1" applyFill="1" applyBorder="1" applyAlignment="1">
      <alignment vertical="center"/>
    </xf>
    <xf numFmtId="0" fontId="6" fillId="16" borderId="3" xfId="14" applyFont="1" applyFill="1" applyBorder="1" applyAlignment="1">
      <alignment horizontal="center" vertical="center" wrapText="1"/>
    </xf>
    <xf numFmtId="0" fontId="6" fillId="16" borderId="2" xfId="14" applyFont="1" applyFill="1" applyBorder="1" applyAlignment="1">
      <alignment horizontal="center" vertical="center" wrapText="1"/>
    </xf>
    <xf numFmtId="0" fontId="6" fillId="16" borderId="4" xfId="14" applyFont="1" applyFill="1" applyBorder="1" applyAlignment="1">
      <alignment horizontal="center" vertical="center" wrapText="1"/>
    </xf>
    <xf numFmtId="0" fontId="5" fillId="16" borderId="5" xfId="14" applyFont="1" applyFill="1" applyBorder="1" applyAlignment="1">
      <alignment vertical="center"/>
    </xf>
    <xf numFmtId="0" fontId="7" fillId="16" borderId="6" xfId="14" applyFont="1" applyFill="1" applyBorder="1" applyAlignment="1">
      <alignment horizontal="center" vertical="center" wrapText="1"/>
    </xf>
    <xf numFmtId="0" fontId="7" fillId="16" borderId="5" xfId="14" applyFont="1" applyFill="1" applyBorder="1" applyAlignment="1">
      <alignment horizontal="center" vertical="center" wrapText="1"/>
    </xf>
    <xf numFmtId="0" fontId="7" fillId="16" borderId="7" xfId="14" applyFont="1" applyFill="1" applyBorder="1" applyAlignment="1">
      <alignment horizontal="center" vertical="center" wrapText="1"/>
    </xf>
    <xf numFmtId="0" fontId="8" fillId="16" borderId="8" xfId="14" applyFont="1" applyFill="1" applyBorder="1"/>
    <xf numFmtId="164" fontId="9" fillId="16" borderId="8" xfId="14" applyNumberFormat="1" applyFont="1" applyFill="1" applyBorder="1" applyAlignment="1">
      <alignment horizontal="center"/>
    </xf>
    <xf numFmtId="164" fontId="9" fillId="16" borderId="0" xfId="14" applyNumberFormat="1" applyFont="1" applyFill="1" applyBorder="1" applyAlignment="1">
      <alignment horizontal="center"/>
    </xf>
    <xf numFmtId="1" fontId="9" fillId="16" borderId="9" xfId="14" applyNumberFormat="1" applyFont="1" applyFill="1" applyBorder="1" applyAlignment="1">
      <alignment horizontal="center"/>
    </xf>
    <xf numFmtId="1" fontId="9" fillId="16" borderId="10" xfId="14" applyNumberFormat="1" applyFont="1" applyFill="1" applyBorder="1" applyAlignment="1">
      <alignment horizontal="center"/>
    </xf>
    <xf numFmtId="164" fontId="9" fillId="16" borderId="9" xfId="14" applyNumberFormat="1" applyFont="1" applyFill="1" applyBorder="1" applyAlignment="1">
      <alignment horizontal="center"/>
    </xf>
    <xf numFmtId="164" fontId="9" fillId="16" borderId="10" xfId="14" applyNumberFormat="1" applyFont="1" applyFill="1" applyBorder="1" applyAlignment="1">
      <alignment horizontal="center"/>
    </xf>
    <xf numFmtId="0" fontId="4" fillId="16" borderId="11" xfId="14" applyFont="1" applyFill="1" applyBorder="1"/>
    <xf numFmtId="0" fontId="6" fillId="16" borderId="11" xfId="14" applyFont="1" applyFill="1" applyBorder="1" applyAlignment="1">
      <alignment horizontal="center"/>
    </xf>
    <xf numFmtId="0" fontId="6" fillId="16" borderId="12" xfId="14" applyFont="1" applyFill="1" applyBorder="1" applyAlignment="1">
      <alignment horizontal="center"/>
    </xf>
    <xf numFmtId="1" fontId="6" fillId="16" borderId="13" xfId="14" applyNumberFormat="1" applyFont="1" applyFill="1" applyBorder="1" applyAlignment="1">
      <alignment horizontal="center"/>
    </xf>
    <xf numFmtId="1" fontId="6" fillId="16" borderId="14" xfId="14" applyNumberFormat="1" applyFont="1" applyFill="1" applyBorder="1" applyAlignment="1">
      <alignment horizontal="center"/>
    </xf>
    <xf numFmtId="0" fontId="2" fillId="16" borderId="0" xfId="14" applyFill="1"/>
    <xf numFmtId="0" fontId="2" fillId="16" borderId="0" xfId="14" applyFill="1" applyAlignment="1">
      <alignment horizontal="center"/>
    </xf>
    <xf numFmtId="0" fontId="2" fillId="16" borderId="0" xfId="14" applyFill="1" applyBorder="1"/>
    <xf numFmtId="0" fontId="5" fillId="0" borderId="0" xfId="14" applyFont="1"/>
  </cellXfs>
  <cellStyles count="16">
    <cellStyle name="20 % - Accent1 2" xfId="1"/>
    <cellStyle name="20 % - Accent2 2" xfId="2"/>
    <cellStyle name="20 % - Accent3 2" xfId="3"/>
    <cellStyle name="20 % - Accent4 2" xfId="4"/>
    <cellStyle name="20 % - Accent5 2" xfId="5"/>
    <cellStyle name="20 % - Accent6 2" xfId="6"/>
    <cellStyle name="40 % - Accent1 2" xfId="7"/>
    <cellStyle name="40 % - Accent2 2" xfId="8"/>
    <cellStyle name="40 % - Accent3 2" xfId="9"/>
    <cellStyle name="40 % - Accent4 2" xfId="10"/>
    <cellStyle name="40 % - Accent5 2" xfId="11"/>
    <cellStyle name="40 % - Accent6 2" xfId="12"/>
    <cellStyle name="Commentaire 2" xfId="13"/>
    <cellStyle name="Lien hypertexte" xfId="15" builtinId="8"/>
    <cellStyle name="Normal" xfId="0" builtinId="0"/>
    <cellStyle name="Normal 2" xfId="14"/>
  </cellStyles>
  <dxfs count="0"/>
  <tableStyles count="0" defaultTableStyle="TableStyleMedium2" defaultPivotStyle="PivotStyleLight16"/>
  <colors>
    <mruColors>
      <color rgb="FF312783"/>
      <color rgb="FFF08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3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theme" Target="theme/theme1.xml"/><Relationship Id="rId5" Type="http://schemas.openxmlformats.org/officeDocument/2006/relationships/chartsheet" Target="chartsheets/sheet3.xml"/><Relationship Id="rId10" Type="http://schemas.openxmlformats.org/officeDocument/2006/relationships/externalLink" Target="externalLinks/externalLink1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188904006484479E-2"/>
          <c:y val="5.3067365111240293E-2"/>
          <c:w val="0.88654145227534975"/>
          <c:h val="0.81108699415685936"/>
        </c:manualLayout>
      </c:layout>
      <c:lineChart>
        <c:grouping val="standard"/>
        <c:varyColors val="0"/>
        <c:ser>
          <c:idx val="0"/>
          <c:order val="0"/>
          <c:tx>
            <c:strRef>
              <c:f>'data_g1ab et 2ab'!$C$6</c:f>
              <c:strCache>
                <c:ptCount val="1"/>
                <c:pt idx="0">
                  <c:v>Belgique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  <a:effectLst/>
          </c:spPr>
          <c:marker>
            <c:symbol val="none"/>
          </c:marker>
          <c:cat>
            <c:numRef>
              <c:f>'data_g1ab et 2ab'!$D$1:$BB$1</c:f>
              <c:numCache>
                <c:formatCode>m/d/yyyy</c:formatCode>
                <c:ptCount val="51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  <c:pt idx="26">
                  <c:v>46023</c:v>
                </c:pt>
                <c:pt idx="27">
                  <c:v>46388</c:v>
                </c:pt>
                <c:pt idx="28">
                  <c:v>46753</c:v>
                </c:pt>
                <c:pt idx="29">
                  <c:v>47119</c:v>
                </c:pt>
                <c:pt idx="30">
                  <c:v>47484</c:v>
                </c:pt>
                <c:pt idx="31">
                  <c:v>47849</c:v>
                </c:pt>
                <c:pt idx="32">
                  <c:v>48214</c:v>
                </c:pt>
                <c:pt idx="33">
                  <c:v>48580</c:v>
                </c:pt>
                <c:pt idx="34">
                  <c:v>48945</c:v>
                </c:pt>
                <c:pt idx="35">
                  <c:v>49310</c:v>
                </c:pt>
                <c:pt idx="36">
                  <c:v>49675</c:v>
                </c:pt>
                <c:pt idx="37">
                  <c:v>50041</c:v>
                </c:pt>
                <c:pt idx="38">
                  <c:v>50406</c:v>
                </c:pt>
                <c:pt idx="39">
                  <c:v>50771</c:v>
                </c:pt>
                <c:pt idx="40">
                  <c:v>51136</c:v>
                </c:pt>
                <c:pt idx="41">
                  <c:v>51502</c:v>
                </c:pt>
                <c:pt idx="42">
                  <c:v>51867</c:v>
                </c:pt>
                <c:pt idx="43">
                  <c:v>52232</c:v>
                </c:pt>
                <c:pt idx="44">
                  <c:v>52597</c:v>
                </c:pt>
                <c:pt idx="45">
                  <c:v>52963</c:v>
                </c:pt>
                <c:pt idx="46">
                  <c:v>53328</c:v>
                </c:pt>
                <c:pt idx="47">
                  <c:v>53693</c:v>
                </c:pt>
                <c:pt idx="48">
                  <c:v>54058</c:v>
                </c:pt>
                <c:pt idx="49">
                  <c:v>54424</c:v>
                </c:pt>
                <c:pt idx="50">
                  <c:v>54789</c:v>
                </c:pt>
              </c:numCache>
            </c:numRef>
          </c:cat>
          <c:val>
            <c:numRef>
              <c:f>'data_g1ab et 2ab'!$D$6:$BB$6</c:f>
              <c:numCache>
                <c:formatCode>General</c:formatCode>
                <c:ptCount val="51"/>
                <c:pt idx="0">
                  <c:v>108.78236556141614</c:v>
                </c:pt>
                <c:pt idx="1">
                  <c:v>107.60455701536561</c:v>
                </c:pt>
                <c:pt idx="2">
                  <c:v>104.70252485776091</c:v>
                </c:pt>
                <c:pt idx="3">
                  <c:v>101.11910330211545</c:v>
                </c:pt>
                <c:pt idx="4">
                  <c:v>96.514691457629624</c:v>
                </c:pt>
                <c:pt idx="5">
                  <c:v>94.612512480697049</c:v>
                </c:pt>
                <c:pt idx="6">
                  <c:v>91.042116928201011</c:v>
                </c:pt>
                <c:pt idx="7">
                  <c:v>87.028919710019636</c:v>
                </c:pt>
                <c:pt idx="8">
                  <c:v>92.525122434800295</c:v>
                </c:pt>
                <c:pt idx="9">
                  <c:v>99.518035672814747</c:v>
                </c:pt>
                <c:pt idx="10">
                  <c:v>99.725829291072884</c:v>
                </c:pt>
                <c:pt idx="11">
                  <c:v>102.58344631844392</c:v>
                </c:pt>
                <c:pt idx="12">
                  <c:v>104.33548387096774</c:v>
                </c:pt>
                <c:pt idx="13">
                  <c:v>105.61330773629605</c:v>
                </c:pt>
                <c:pt idx="14">
                  <c:v>106.6603460535672</c:v>
                </c:pt>
                <c:pt idx="15">
                  <c:v>105.95807004247584</c:v>
                </c:pt>
                <c:pt idx="16">
                  <c:v>105.88330086687805</c:v>
                </c:pt>
                <c:pt idx="17">
                  <c:v>105.64311651090286</c:v>
                </c:pt>
                <c:pt idx="18">
                  <c:v>105.08069718391717</c:v>
                </c:pt>
                <c:pt idx="19">
                  <c:v>103.44822802834257</c:v>
                </c:pt>
                <c:pt idx="20">
                  <c:v>101.25843457055348</c:v>
                </c:pt>
                <c:pt idx="21">
                  <c:v>98.532454380176318</c:v>
                </c:pt>
                <c:pt idx="22">
                  <c:v>95.79236190538694</c:v>
                </c:pt>
                <c:pt idx="23">
                  <c:v>93.147364942042785</c:v>
                </c:pt>
                <c:pt idx="24">
                  <c:v>90.588791105215819</c:v>
                </c:pt>
                <c:pt idx="25">
                  <c:v>88.113816589472393</c:v>
                </c:pt>
                <c:pt idx="26">
                  <c:v>85.719709854926919</c:v>
                </c:pt>
                <c:pt idx="27">
                  <c:v>83.403828612539883</c:v>
                </c:pt>
                <c:pt idx="28">
                  <c:v>81.163616907919192</c:v>
                </c:pt>
                <c:pt idx="29">
                  <c:v>78.996602300405527</c:v>
                </c:pt>
                <c:pt idx="30">
                  <c:v>76.900393134329093</c:v>
                </c:pt>
                <c:pt idx="31">
                  <c:v>74.87267589942573</c:v>
                </c:pt>
                <c:pt idx="32">
                  <c:v>72.911212677499208</c:v>
                </c:pt>
                <c:pt idx="33">
                  <c:v>71.013838672511937</c:v>
                </c:pt>
                <c:pt idx="34">
                  <c:v>69.178459821377714</c:v>
                </c:pt>
                <c:pt idx="35">
                  <c:v>67.403050482820191</c:v>
                </c:pt>
                <c:pt idx="36">
                  <c:v>65.685651201745657</c:v>
                </c:pt>
                <c:pt idx="37">
                  <c:v>64.024366546663416</c:v>
                </c:pt>
                <c:pt idx="38">
                  <c:v>62.417363017766561</c:v>
                </c:pt>
                <c:pt idx="39">
                  <c:v>60.862867023364487</c:v>
                </c:pt>
                <c:pt idx="40">
                  <c:v>59.359162922433917</c:v>
                </c:pt>
                <c:pt idx="41">
                  <c:v>57.904591131127958</c:v>
                </c:pt>
                <c:pt idx="42">
                  <c:v>56.49754629115332</c:v>
                </c:pt>
                <c:pt idx="43">
                  <c:v>55.136475497994518</c:v>
                </c:pt>
                <c:pt idx="44">
                  <c:v>53.819876587029214</c:v>
                </c:pt>
                <c:pt idx="45">
                  <c:v>52.546296475643494</c:v>
                </c:pt>
                <c:pt idx="46">
                  <c:v>51.314329559517134</c:v>
                </c:pt>
                <c:pt idx="47">
                  <c:v>50.122616161308912</c:v>
                </c:pt>
                <c:pt idx="48">
                  <c:v>48.969841030029862</c:v>
                </c:pt>
                <c:pt idx="49">
                  <c:v>47.854731889448388</c:v>
                </c:pt>
                <c:pt idx="50">
                  <c:v>46.776058033924883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'data_g1ab et 2ab'!$C$14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00B0F0"/>
              </a:solidFill>
              <a:prstDash val="solid"/>
            </a:ln>
            <a:effectLst/>
          </c:spPr>
          <c:marker>
            <c:symbol val="none"/>
          </c:marker>
          <c:cat>
            <c:numRef>
              <c:f>'data_g1ab et 2ab'!$D$1:$BB$1</c:f>
              <c:numCache>
                <c:formatCode>m/d/yyyy</c:formatCode>
                <c:ptCount val="51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  <c:pt idx="26">
                  <c:v>46023</c:v>
                </c:pt>
                <c:pt idx="27">
                  <c:v>46388</c:v>
                </c:pt>
                <c:pt idx="28">
                  <c:v>46753</c:v>
                </c:pt>
                <c:pt idx="29">
                  <c:v>47119</c:v>
                </c:pt>
                <c:pt idx="30">
                  <c:v>47484</c:v>
                </c:pt>
                <c:pt idx="31">
                  <c:v>47849</c:v>
                </c:pt>
                <c:pt idx="32">
                  <c:v>48214</c:v>
                </c:pt>
                <c:pt idx="33">
                  <c:v>48580</c:v>
                </c:pt>
                <c:pt idx="34">
                  <c:v>48945</c:v>
                </c:pt>
                <c:pt idx="35">
                  <c:v>49310</c:v>
                </c:pt>
                <c:pt idx="36">
                  <c:v>49675</c:v>
                </c:pt>
                <c:pt idx="37">
                  <c:v>50041</c:v>
                </c:pt>
                <c:pt idx="38">
                  <c:v>50406</c:v>
                </c:pt>
                <c:pt idx="39">
                  <c:v>50771</c:v>
                </c:pt>
                <c:pt idx="40">
                  <c:v>51136</c:v>
                </c:pt>
                <c:pt idx="41">
                  <c:v>51502</c:v>
                </c:pt>
                <c:pt idx="42">
                  <c:v>51867</c:v>
                </c:pt>
                <c:pt idx="43">
                  <c:v>52232</c:v>
                </c:pt>
                <c:pt idx="44">
                  <c:v>52597</c:v>
                </c:pt>
                <c:pt idx="45">
                  <c:v>52963</c:v>
                </c:pt>
                <c:pt idx="46">
                  <c:v>53328</c:v>
                </c:pt>
                <c:pt idx="47">
                  <c:v>53693</c:v>
                </c:pt>
                <c:pt idx="48">
                  <c:v>54058</c:v>
                </c:pt>
                <c:pt idx="49">
                  <c:v>54424</c:v>
                </c:pt>
                <c:pt idx="50">
                  <c:v>54789</c:v>
                </c:pt>
              </c:numCache>
            </c:numRef>
          </c:cat>
          <c:val>
            <c:numRef>
              <c:f>'data_g1ab et 2ab'!$D$14:$BB$14</c:f>
              <c:numCache>
                <c:formatCode>General</c:formatCode>
                <c:ptCount val="51"/>
                <c:pt idx="0">
                  <c:v>58.600837674198459</c:v>
                </c:pt>
                <c:pt idx="1">
                  <c:v>58.091619411522124</c:v>
                </c:pt>
                <c:pt idx="2">
                  <c:v>60.015342550990766</c:v>
                </c:pt>
                <c:pt idx="3">
                  <c:v>64.142886631432759</c:v>
                </c:pt>
                <c:pt idx="4">
                  <c:v>65.672566578596644</c:v>
                </c:pt>
                <c:pt idx="5">
                  <c:v>67.145303158391357</c:v>
                </c:pt>
                <c:pt idx="6">
                  <c:v>64.388995217634587</c:v>
                </c:pt>
                <c:pt idx="7">
                  <c:v>64.348013794733944</c:v>
                </c:pt>
                <c:pt idx="8">
                  <c:v>68.006112683818927</c:v>
                </c:pt>
                <c:pt idx="9">
                  <c:v>78.942061879808165</c:v>
                </c:pt>
                <c:pt idx="10">
                  <c:v>81.647010904782178</c:v>
                </c:pt>
                <c:pt idx="11">
                  <c:v>85.160667494138735</c:v>
                </c:pt>
                <c:pt idx="12">
                  <c:v>89.528680659476194</c:v>
                </c:pt>
                <c:pt idx="13">
                  <c:v>92.324522421872345</c:v>
                </c:pt>
                <c:pt idx="14">
                  <c:v>95.235246948079492</c:v>
                </c:pt>
                <c:pt idx="15">
                  <c:v>96.200753393756443</c:v>
                </c:pt>
                <c:pt idx="16">
                  <c:v>96.501083019512322</c:v>
                </c:pt>
                <c:pt idx="17">
                  <c:v>96.893696899322578</c:v>
                </c:pt>
                <c:pt idx="18">
                  <c:v>97.277717216235999</c:v>
                </c:pt>
                <c:pt idx="19">
                  <c:v>97.208871355217113</c:v>
                </c:pt>
                <c:pt idx="20">
                  <c:v>96.385766401866945</c:v>
                </c:pt>
                <c:pt idx="21">
                  <c:v>94.832717598385102</c:v>
                </c:pt>
                <c:pt idx="22">
                  <c:v>92.577073028900784</c:v>
                </c:pt>
                <c:pt idx="23">
                  <c:v>90.185833685306704</c:v>
                </c:pt>
                <c:pt idx="24">
                  <c:v>87.869278083658315</c:v>
                </c:pt>
                <c:pt idx="25">
                  <c:v>85.625073684000611</c:v>
                </c:pt>
                <c:pt idx="26">
                  <c:v>83.450960796807522</c:v>
                </c:pt>
                <c:pt idx="27">
                  <c:v>81.344750307700593</c:v>
                </c:pt>
                <c:pt idx="28">
                  <c:v>79.30432147322945</c:v>
                </c:pt>
                <c:pt idx="29">
                  <c:v>77.327619785495202</c:v>
                </c:pt>
                <c:pt idx="30">
                  <c:v>75.41265490346629</c:v>
                </c:pt>
                <c:pt idx="31">
                  <c:v>73.557498648903987</c:v>
                </c:pt>
                <c:pt idx="32">
                  <c:v>71.760283064879687</c:v>
                </c:pt>
                <c:pt idx="33">
                  <c:v>70.019198534928933</c:v>
                </c:pt>
                <c:pt idx="34">
                  <c:v>68.332491960948531</c:v>
                </c:pt>
                <c:pt idx="35">
                  <c:v>66.698464998001953</c:v>
                </c:pt>
                <c:pt idx="36">
                  <c:v>65.115472344255721</c:v>
                </c:pt>
                <c:pt idx="37">
                  <c:v>63.581920084324985</c:v>
                </c:pt>
                <c:pt idx="38">
                  <c:v>62.09626408435993</c:v>
                </c:pt>
                <c:pt idx="39">
                  <c:v>60.657008437257389</c:v>
                </c:pt>
                <c:pt idx="40">
                  <c:v>59.262703956431892</c:v>
                </c:pt>
                <c:pt idx="41">
                  <c:v>57.911946716629636</c:v>
                </c:pt>
                <c:pt idx="42">
                  <c:v>56.603376640316014</c:v>
                </c:pt>
                <c:pt idx="43">
                  <c:v>55.335676128213585</c:v>
                </c:pt>
                <c:pt idx="44">
                  <c:v>54.107568732611163</c:v>
                </c:pt>
                <c:pt idx="45">
                  <c:v>52.917817872108628</c:v>
                </c:pt>
                <c:pt idx="46">
                  <c:v>51.765225586503028</c:v>
                </c:pt>
                <c:pt idx="47">
                  <c:v>50.648631330562409</c:v>
                </c:pt>
                <c:pt idx="48">
                  <c:v>49.566910805472759</c:v>
                </c:pt>
                <c:pt idx="49">
                  <c:v>48.518974826781438</c:v>
                </c:pt>
                <c:pt idx="50">
                  <c:v>47.503768227697343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'data_g1ab et 2ab'!$C$22</c:f>
              <c:strCache>
                <c:ptCount val="1"/>
                <c:pt idx="0">
                  <c:v>Autriche</c:v>
                </c:pt>
              </c:strCache>
            </c:strRef>
          </c:tx>
          <c:spPr>
            <a:ln w="38100">
              <a:solidFill>
                <a:srgbClr val="F08100"/>
              </a:solidFill>
              <a:prstDash val="solid"/>
            </a:ln>
            <a:effectLst/>
          </c:spPr>
          <c:marker>
            <c:symbol val="none"/>
          </c:marker>
          <c:cat>
            <c:numRef>
              <c:f>'data_g1ab et 2ab'!$D$1:$BB$1</c:f>
              <c:numCache>
                <c:formatCode>m/d/yyyy</c:formatCode>
                <c:ptCount val="51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  <c:pt idx="26">
                  <c:v>46023</c:v>
                </c:pt>
                <c:pt idx="27">
                  <c:v>46388</c:v>
                </c:pt>
                <c:pt idx="28">
                  <c:v>46753</c:v>
                </c:pt>
                <c:pt idx="29">
                  <c:v>47119</c:v>
                </c:pt>
                <c:pt idx="30">
                  <c:v>47484</c:v>
                </c:pt>
                <c:pt idx="31">
                  <c:v>47849</c:v>
                </c:pt>
                <c:pt idx="32">
                  <c:v>48214</c:v>
                </c:pt>
                <c:pt idx="33">
                  <c:v>48580</c:v>
                </c:pt>
                <c:pt idx="34">
                  <c:v>48945</c:v>
                </c:pt>
                <c:pt idx="35">
                  <c:v>49310</c:v>
                </c:pt>
                <c:pt idx="36">
                  <c:v>49675</c:v>
                </c:pt>
                <c:pt idx="37">
                  <c:v>50041</c:v>
                </c:pt>
                <c:pt idx="38">
                  <c:v>50406</c:v>
                </c:pt>
                <c:pt idx="39">
                  <c:v>50771</c:v>
                </c:pt>
                <c:pt idx="40">
                  <c:v>51136</c:v>
                </c:pt>
                <c:pt idx="41">
                  <c:v>51502</c:v>
                </c:pt>
                <c:pt idx="42">
                  <c:v>51867</c:v>
                </c:pt>
                <c:pt idx="43">
                  <c:v>52232</c:v>
                </c:pt>
                <c:pt idx="44">
                  <c:v>52597</c:v>
                </c:pt>
                <c:pt idx="45">
                  <c:v>52963</c:v>
                </c:pt>
                <c:pt idx="46">
                  <c:v>53328</c:v>
                </c:pt>
                <c:pt idx="47">
                  <c:v>53693</c:v>
                </c:pt>
                <c:pt idx="48">
                  <c:v>54058</c:v>
                </c:pt>
                <c:pt idx="49">
                  <c:v>54424</c:v>
                </c:pt>
                <c:pt idx="50">
                  <c:v>54789</c:v>
                </c:pt>
              </c:numCache>
            </c:numRef>
          </c:cat>
          <c:val>
            <c:numRef>
              <c:f>'data_g1ab et 2ab'!$D$22:$BB$22</c:f>
              <c:numCache>
                <c:formatCode>General</c:formatCode>
                <c:ptCount val="51"/>
                <c:pt idx="0">
                  <c:v>65.854863198717055</c:v>
                </c:pt>
                <c:pt idx="1">
                  <c:v>66.471085077991077</c:v>
                </c:pt>
                <c:pt idx="2">
                  <c:v>66.503846396883475</c:v>
                </c:pt>
                <c:pt idx="3">
                  <c:v>65.75780349022854</c:v>
                </c:pt>
                <c:pt idx="4">
                  <c:v>65.091820045133645</c:v>
                </c:pt>
                <c:pt idx="5">
                  <c:v>68.614078612920551</c:v>
                </c:pt>
                <c:pt idx="6">
                  <c:v>67.322630761263596</c:v>
                </c:pt>
                <c:pt idx="7">
                  <c:v>65.097226142734343</c:v>
                </c:pt>
                <c:pt idx="8">
                  <c:v>68.852027743599152</c:v>
                </c:pt>
                <c:pt idx="9">
                  <c:v>80.087103460517611</c:v>
                </c:pt>
                <c:pt idx="10">
                  <c:v>82.782496542244019</c:v>
                </c:pt>
                <c:pt idx="11">
                  <c:v>82.590724241916632</c:v>
                </c:pt>
                <c:pt idx="12">
                  <c:v>82.020200746096876</c:v>
                </c:pt>
                <c:pt idx="13">
                  <c:v>81.323448436655141</c:v>
                </c:pt>
                <c:pt idx="14">
                  <c:v>84.43860133358514</c:v>
                </c:pt>
                <c:pt idx="15">
                  <c:v>85.467319415350573</c:v>
                </c:pt>
                <c:pt idx="16">
                  <c:v>84.608275416102757</c:v>
                </c:pt>
                <c:pt idx="17">
                  <c:v>82.784075929343544</c:v>
                </c:pt>
                <c:pt idx="18">
                  <c:v>81.151468300745847</c:v>
                </c:pt>
                <c:pt idx="19">
                  <c:v>79.287838157001744</c:v>
                </c:pt>
                <c:pt idx="20">
                  <c:v>77.391108609020392</c:v>
                </c:pt>
                <c:pt idx="21">
                  <c:v>75.465245229776784</c:v>
                </c:pt>
                <c:pt idx="22">
                  <c:v>73.514165986567477</c:v>
                </c:pt>
                <c:pt idx="23">
                  <c:v>71.657405918883569</c:v>
                </c:pt>
                <c:pt idx="24">
                  <c:v>69.858273387889554</c:v>
                </c:pt>
                <c:pt idx="25">
                  <c:v>68.114979830247179</c:v>
                </c:pt>
                <c:pt idx="26">
                  <c:v>66.425792193559701</c:v>
                </c:pt>
                <c:pt idx="27">
                  <c:v>64.789031213500337</c:v>
                </c:pt>
                <c:pt idx="28">
                  <c:v>63.203069744413099</c:v>
                </c:pt>
                <c:pt idx="29">
                  <c:v>61.666331141725941</c:v>
                </c:pt>
                <c:pt idx="30">
                  <c:v>60.177287694568228</c:v>
                </c:pt>
                <c:pt idx="31">
                  <c:v>58.734459107034773</c:v>
                </c:pt>
                <c:pt idx="32">
                  <c:v>57.336411026585907</c:v>
                </c:pt>
                <c:pt idx="33">
                  <c:v>55.981753618121267</c:v>
                </c:pt>
                <c:pt idx="34">
                  <c:v>54.669140182309427</c:v>
                </c:pt>
                <c:pt idx="35">
                  <c:v>53.39726581679988</c:v>
                </c:pt>
                <c:pt idx="36">
                  <c:v>52.164866118986495</c:v>
                </c:pt>
                <c:pt idx="37">
                  <c:v>50.970715929032743</c:v>
                </c:pt>
                <c:pt idx="38">
                  <c:v>49.81362811190921</c:v>
                </c:pt>
                <c:pt idx="39">
                  <c:v>48.692452377232534</c:v>
                </c:pt>
                <c:pt idx="40">
                  <c:v>47.606074135732491</c:v>
                </c:pt>
                <c:pt idx="41">
                  <c:v>46.553413391210519</c:v>
                </c:pt>
                <c:pt idx="42">
                  <c:v>45.533423666888048</c:v>
                </c:pt>
                <c:pt idx="43">
                  <c:v>44.545090965077385</c:v>
                </c:pt>
                <c:pt idx="44">
                  <c:v>43.587432759140839</c:v>
                </c:pt>
                <c:pt idx="45">
                  <c:v>42.659497016736054</c:v>
                </c:pt>
                <c:pt idx="46">
                  <c:v>41.760361253376473</c:v>
                </c:pt>
                <c:pt idx="47">
                  <c:v>40.889131615366097</c:v>
                </c:pt>
                <c:pt idx="48">
                  <c:v>40.044941991196815</c:v>
                </c:pt>
                <c:pt idx="49">
                  <c:v>39.226953150524949</c:v>
                </c:pt>
                <c:pt idx="50">
                  <c:v>38.434351909871083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590912"/>
        <c:axId val="121592448"/>
      </c:lineChart>
      <c:dateAx>
        <c:axId val="121590912"/>
        <c:scaling>
          <c:orientation val="minMax"/>
          <c:max val="51136"/>
          <c:min val="36526"/>
        </c:scaling>
        <c:delete val="0"/>
        <c:axPos val="b"/>
        <c:majorGridlines>
          <c:spPr>
            <a:ln w="12700">
              <a:noFill/>
              <a:prstDash val="solid"/>
            </a:ln>
          </c:spPr>
        </c:majorGridlines>
        <c:numFmt formatCode="yyyy" sourceLinked="0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fr-FR"/>
          </a:p>
        </c:txPr>
        <c:crossAx val="121592448"/>
        <c:crosses val="autoZero"/>
        <c:auto val="0"/>
        <c:lblOffset val="0"/>
        <c:baseTimeUnit val="years"/>
        <c:majorUnit val="5"/>
        <c:majorTimeUnit val="years"/>
        <c:minorUnit val="1"/>
        <c:minorTimeUnit val="years"/>
      </c:dateAx>
      <c:valAx>
        <c:axId val="121592448"/>
        <c:scaling>
          <c:orientation val="minMax"/>
          <c:max val="14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;&quot;-&quot;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200"/>
            </a:pPr>
            <a:endParaRPr lang="fr-FR"/>
          </a:p>
        </c:txPr>
        <c:crossAx val="121590912"/>
        <c:crossesAt val="36526"/>
        <c:crossBetween val="midCat"/>
      </c:valAx>
      <c:spPr>
        <a:noFill/>
        <a:ln w="6350">
          <a:noFill/>
          <a:prstDash val="sysDot"/>
        </a:ln>
      </c:spPr>
    </c:plotArea>
    <c:legend>
      <c:legendPos val="b"/>
      <c:layout>
        <c:manualLayout>
          <c:xMode val="edge"/>
          <c:yMode val="edge"/>
          <c:x val="9.192461064150069E-2"/>
          <c:y val="0.91089844369286055"/>
          <c:w val="0.81615059778832788"/>
          <c:h val="4.5057932146065634E-2"/>
        </c:manualLayout>
      </c:layout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1400" b="0" i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1400" b="0" i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073861787196504E-2"/>
          <c:y val="5.9359278944614118E-2"/>
          <c:w val="0.88654145227534975"/>
          <c:h val="0.81108699415685936"/>
        </c:manualLayout>
      </c:layout>
      <c:lineChart>
        <c:grouping val="standard"/>
        <c:varyColors val="0"/>
        <c:ser>
          <c:idx val="0"/>
          <c:order val="0"/>
          <c:tx>
            <c:strRef>
              <c:f>'data_g1ab et 2ab'!$C$10</c:f>
              <c:strCache>
                <c:ptCount val="1"/>
                <c:pt idx="0">
                  <c:v>Espagne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  <a:effectLst/>
          </c:spPr>
          <c:marker>
            <c:symbol val="none"/>
          </c:marker>
          <c:cat>
            <c:numRef>
              <c:f>'data_g1ab et 2ab'!$D$1:$BB$1</c:f>
              <c:numCache>
                <c:formatCode>m/d/yyyy</c:formatCode>
                <c:ptCount val="51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  <c:pt idx="26">
                  <c:v>46023</c:v>
                </c:pt>
                <c:pt idx="27">
                  <c:v>46388</c:v>
                </c:pt>
                <c:pt idx="28">
                  <c:v>46753</c:v>
                </c:pt>
                <c:pt idx="29">
                  <c:v>47119</c:v>
                </c:pt>
                <c:pt idx="30">
                  <c:v>47484</c:v>
                </c:pt>
                <c:pt idx="31">
                  <c:v>47849</c:v>
                </c:pt>
                <c:pt idx="32">
                  <c:v>48214</c:v>
                </c:pt>
                <c:pt idx="33">
                  <c:v>48580</c:v>
                </c:pt>
                <c:pt idx="34">
                  <c:v>48945</c:v>
                </c:pt>
                <c:pt idx="35">
                  <c:v>49310</c:v>
                </c:pt>
                <c:pt idx="36">
                  <c:v>49675</c:v>
                </c:pt>
                <c:pt idx="37">
                  <c:v>50041</c:v>
                </c:pt>
                <c:pt idx="38">
                  <c:v>50406</c:v>
                </c:pt>
                <c:pt idx="39">
                  <c:v>50771</c:v>
                </c:pt>
                <c:pt idx="40">
                  <c:v>51136</c:v>
                </c:pt>
                <c:pt idx="41">
                  <c:v>51502</c:v>
                </c:pt>
                <c:pt idx="42">
                  <c:v>51867</c:v>
                </c:pt>
                <c:pt idx="43">
                  <c:v>52232</c:v>
                </c:pt>
                <c:pt idx="44">
                  <c:v>52597</c:v>
                </c:pt>
                <c:pt idx="45">
                  <c:v>52963</c:v>
                </c:pt>
                <c:pt idx="46">
                  <c:v>53328</c:v>
                </c:pt>
                <c:pt idx="47">
                  <c:v>53693</c:v>
                </c:pt>
                <c:pt idx="48">
                  <c:v>54058</c:v>
                </c:pt>
                <c:pt idx="49">
                  <c:v>54424</c:v>
                </c:pt>
                <c:pt idx="50">
                  <c:v>54789</c:v>
                </c:pt>
              </c:numCache>
            </c:numRef>
          </c:cat>
          <c:val>
            <c:numRef>
              <c:f>'data_g1ab et 2ab'!$D$10:$BB$10</c:f>
              <c:numCache>
                <c:formatCode>General</c:formatCode>
                <c:ptCount val="51"/>
                <c:pt idx="0">
                  <c:v>57.965183752417801</c:v>
                </c:pt>
                <c:pt idx="1">
                  <c:v>54.16509417778844</c:v>
                </c:pt>
                <c:pt idx="2">
                  <c:v>51.261998056821945</c:v>
                </c:pt>
                <c:pt idx="3">
                  <c:v>47.643228388792643</c:v>
                </c:pt>
                <c:pt idx="4">
                  <c:v>45.262473590118638</c:v>
                </c:pt>
                <c:pt idx="5">
                  <c:v>42.286092550125403</c:v>
                </c:pt>
                <c:pt idx="6">
                  <c:v>38.899812891999197</c:v>
                </c:pt>
                <c:pt idx="7">
                  <c:v>35.593773911530917</c:v>
                </c:pt>
                <c:pt idx="8">
                  <c:v>39.47296513997852</c:v>
                </c:pt>
                <c:pt idx="9">
                  <c:v>52.778689086720156</c:v>
                </c:pt>
                <c:pt idx="10">
                  <c:v>60.143600826338471</c:v>
                </c:pt>
                <c:pt idx="11">
                  <c:v>69.533908874425094</c:v>
                </c:pt>
                <c:pt idx="12">
                  <c:v>85.74110514177336</c:v>
                </c:pt>
                <c:pt idx="13">
                  <c:v>95.453153854103903</c:v>
                </c:pt>
                <c:pt idx="14">
                  <c:v>100.44116583496057</c:v>
                </c:pt>
                <c:pt idx="15">
                  <c:v>99.838328658592729</c:v>
                </c:pt>
                <c:pt idx="16">
                  <c:v>99.384926709227699</c:v>
                </c:pt>
                <c:pt idx="17">
                  <c:v>99.157352657723024</c:v>
                </c:pt>
                <c:pt idx="18">
                  <c:v>98.534270454127125</c:v>
                </c:pt>
                <c:pt idx="19">
                  <c:v>98.358309451414229</c:v>
                </c:pt>
                <c:pt idx="20">
                  <c:v>97.318021511795934</c:v>
                </c:pt>
                <c:pt idx="21">
                  <c:v>95.454804620074611</c:v>
                </c:pt>
                <c:pt idx="22">
                  <c:v>92.822937116650266</c:v>
                </c:pt>
                <c:pt idx="23">
                  <c:v>89.459636784408985</c:v>
                </c:pt>
                <c:pt idx="24">
                  <c:v>85.839346439185974</c:v>
                </c:pt>
                <c:pt idx="25">
                  <c:v>82.385799342374739</c:v>
                </c:pt>
                <c:pt idx="26">
                  <c:v>79.091315637323049</c:v>
                </c:pt>
                <c:pt idx="27">
                  <c:v>75.948569186037503</c:v>
                </c:pt>
                <c:pt idx="28">
                  <c:v>72.95057127761774</c:v>
                </c:pt>
                <c:pt idx="29">
                  <c:v>70.09065508704731</c:v>
                </c:pt>
                <c:pt idx="30">
                  <c:v>67.362460849781144</c:v>
                </c:pt>
                <c:pt idx="31">
                  <c:v>64.759921719161468</c:v>
                </c:pt>
                <c:pt idx="32">
                  <c:v>62.277250275212523</c:v>
                </c:pt>
                <c:pt idx="33">
                  <c:v>59.908925654813125</c:v>
                </c:pt>
                <c:pt idx="34">
                  <c:v>57.64968127462712</c:v>
                </c:pt>
                <c:pt idx="35">
                  <c:v>55.49449311949094</c:v>
                </c:pt>
                <c:pt idx="36">
                  <c:v>53.438568570214528</c:v>
                </c:pt>
                <c:pt idx="37">
                  <c:v>51.477335745950803</c:v>
                </c:pt>
                <c:pt idx="38">
                  <c:v>49.606433337434282</c:v>
                </c:pt>
                <c:pt idx="39">
                  <c:v>47.821700908480111</c:v>
                </c:pt>
                <c:pt idx="40">
                  <c:v>46.119169644176274</c:v>
                </c:pt>
                <c:pt idx="41">
                  <c:v>44.495053525195623</c:v>
                </c:pt>
                <c:pt idx="42">
                  <c:v>42.945740908600946</c:v>
                </c:pt>
                <c:pt idx="43">
                  <c:v>41.467786496421347</c:v>
                </c:pt>
                <c:pt idx="44">
                  <c:v>40.057903674139673</c:v>
                </c:pt>
                <c:pt idx="45">
                  <c:v>38.712957202053637</c:v>
                </c:pt>
                <c:pt idx="46">
                  <c:v>37.429956243258147</c:v>
                </c:pt>
                <c:pt idx="47">
                  <c:v>36.206047712744635</c:v>
                </c:pt>
                <c:pt idx="48">
                  <c:v>35.038509932827431</c:v>
                </c:pt>
                <c:pt idx="49">
                  <c:v>33.924746580788316</c:v>
                </c:pt>
                <c:pt idx="50">
                  <c:v>32.862280915280365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'data_g1ab et 2ab'!$C$18</c:f>
              <c:strCache>
                <c:ptCount val="1"/>
                <c:pt idx="0">
                  <c:v>Italie</c:v>
                </c:pt>
              </c:strCache>
            </c:strRef>
          </c:tx>
          <c:spPr>
            <a:ln w="38100">
              <a:solidFill>
                <a:schemeClr val="bg1">
                  <a:lumMod val="65000"/>
                </a:schemeClr>
              </a:solidFill>
              <a:prstDash val="solid"/>
            </a:ln>
            <a:effectLst/>
          </c:spPr>
          <c:marker>
            <c:symbol val="none"/>
          </c:marker>
          <c:cat>
            <c:numRef>
              <c:f>'data_g1ab et 2ab'!$D$1:$BB$1</c:f>
              <c:numCache>
                <c:formatCode>m/d/yyyy</c:formatCode>
                <c:ptCount val="51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  <c:pt idx="26">
                  <c:v>46023</c:v>
                </c:pt>
                <c:pt idx="27">
                  <c:v>46388</c:v>
                </c:pt>
                <c:pt idx="28">
                  <c:v>46753</c:v>
                </c:pt>
                <c:pt idx="29">
                  <c:v>47119</c:v>
                </c:pt>
                <c:pt idx="30">
                  <c:v>47484</c:v>
                </c:pt>
                <c:pt idx="31">
                  <c:v>47849</c:v>
                </c:pt>
                <c:pt idx="32">
                  <c:v>48214</c:v>
                </c:pt>
                <c:pt idx="33">
                  <c:v>48580</c:v>
                </c:pt>
                <c:pt idx="34">
                  <c:v>48945</c:v>
                </c:pt>
                <c:pt idx="35">
                  <c:v>49310</c:v>
                </c:pt>
                <c:pt idx="36">
                  <c:v>49675</c:v>
                </c:pt>
                <c:pt idx="37">
                  <c:v>50041</c:v>
                </c:pt>
                <c:pt idx="38">
                  <c:v>50406</c:v>
                </c:pt>
                <c:pt idx="39">
                  <c:v>50771</c:v>
                </c:pt>
                <c:pt idx="40">
                  <c:v>51136</c:v>
                </c:pt>
                <c:pt idx="41">
                  <c:v>51502</c:v>
                </c:pt>
                <c:pt idx="42">
                  <c:v>51867</c:v>
                </c:pt>
                <c:pt idx="43">
                  <c:v>52232</c:v>
                </c:pt>
                <c:pt idx="44">
                  <c:v>52597</c:v>
                </c:pt>
                <c:pt idx="45">
                  <c:v>52963</c:v>
                </c:pt>
                <c:pt idx="46">
                  <c:v>53328</c:v>
                </c:pt>
                <c:pt idx="47">
                  <c:v>53693</c:v>
                </c:pt>
                <c:pt idx="48">
                  <c:v>54058</c:v>
                </c:pt>
                <c:pt idx="49">
                  <c:v>54424</c:v>
                </c:pt>
                <c:pt idx="50">
                  <c:v>54789</c:v>
                </c:pt>
              </c:numCache>
            </c:numRef>
          </c:cat>
          <c:val>
            <c:numRef>
              <c:f>'data_g1ab et 2ab'!$D$18:$BB$18</c:f>
              <c:numCache>
                <c:formatCode>General</c:formatCode>
                <c:ptCount val="51"/>
                <c:pt idx="0">
                  <c:v>105.10253650144521</c:v>
                </c:pt>
                <c:pt idx="1">
                  <c:v>104.72788303859448</c:v>
                </c:pt>
                <c:pt idx="2">
                  <c:v>101.92496028366898</c:v>
                </c:pt>
                <c:pt idx="3">
                  <c:v>100.48823981994808</c:v>
                </c:pt>
                <c:pt idx="4">
                  <c:v>100.09231111261472</c:v>
                </c:pt>
                <c:pt idx="5">
                  <c:v>101.93827719881186</c:v>
                </c:pt>
                <c:pt idx="6">
                  <c:v>102.5591017731662</c:v>
                </c:pt>
                <c:pt idx="7">
                  <c:v>99.791805292283385</c:v>
                </c:pt>
                <c:pt idx="8">
                  <c:v>102.40474073783614</c:v>
                </c:pt>
                <c:pt idx="9">
                  <c:v>112.5452832323931</c:v>
                </c:pt>
                <c:pt idx="10">
                  <c:v>115.40558985113883</c:v>
                </c:pt>
                <c:pt idx="11">
                  <c:v>116.51560981835927</c:v>
                </c:pt>
                <c:pt idx="12">
                  <c:v>123.35233207191627</c:v>
                </c:pt>
                <c:pt idx="13">
                  <c:v>129.01665774439596</c:v>
                </c:pt>
                <c:pt idx="14">
                  <c:v>131.77731040363736</c:v>
                </c:pt>
                <c:pt idx="15">
                  <c:v>132.05594373294909</c:v>
                </c:pt>
                <c:pt idx="16">
                  <c:v>132.61478153450233</c:v>
                </c:pt>
                <c:pt idx="17">
                  <c:v>133.12753912127596</c:v>
                </c:pt>
                <c:pt idx="18">
                  <c:v>132.49762208041128</c:v>
                </c:pt>
                <c:pt idx="19">
                  <c:v>131.83272142178373</c:v>
                </c:pt>
                <c:pt idx="20">
                  <c:v>130.27786599604119</c:v>
                </c:pt>
                <c:pt idx="21">
                  <c:v>127.86122786091383</c:v>
                </c:pt>
                <c:pt idx="22">
                  <c:v>124.874995463472</c:v>
                </c:pt>
                <c:pt idx="23">
                  <c:v>121.95730459367724</c:v>
                </c:pt>
                <c:pt idx="24">
                  <c:v>119.11946707971961</c:v>
                </c:pt>
                <c:pt idx="25">
                  <c:v>116.35929744043506</c:v>
                </c:pt>
                <c:pt idx="26">
                  <c:v>113.67467000840021</c:v>
                </c:pt>
                <c:pt idx="27">
                  <c:v>111.06351729290907</c:v>
                </c:pt>
                <c:pt idx="28">
                  <c:v>108.5238283877529</c:v>
                </c:pt>
                <c:pt idx="29">
                  <c:v>106.05364742257714</c:v>
                </c:pt>
                <c:pt idx="30">
                  <c:v>103.65107205662243</c:v>
                </c:pt>
                <c:pt idx="31">
                  <c:v>101.31425201369022</c:v>
                </c:pt>
                <c:pt idx="32">
                  <c:v>99.041387657204197</c:v>
                </c:pt>
                <c:pt idx="33">
                  <c:v>96.830728604270703</c:v>
                </c:pt>
                <c:pt idx="34">
                  <c:v>94.68057237767016</c:v>
                </c:pt>
                <c:pt idx="35">
                  <c:v>92.589263094741966</c:v>
                </c:pt>
                <c:pt idx="36">
                  <c:v>90.555190192152779</c:v>
                </c:pt>
                <c:pt idx="37">
                  <c:v>88.576787185566133</c:v>
                </c:pt>
                <c:pt idx="38">
                  <c:v>86.652530463258501</c:v>
                </c:pt>
                <c:pt idx="39">
                  <c:v>84.780938112752324</c:v>
                </c:pt>
                <c:pt idx="40">
                  <c:v>82.960568779562365</c:v>
                </c:pt>
                <c:pt idx="41">
                  <c:v>81.19002055717722</c:v>
                </c:pt>
                <c:pt idx="42">
                  <c:v>79.467929907420029</c:v>
                </c:pt>
                <c:pt idx="43">
                  <c:v>77.792970610357656</c:v>
                </c:pt>
                <c:pt idx="44">
                  <c:v>76.1638527429497</c:v>
                </c:pt>
                <c:pt idx="45">
                  <c:v>74.579321685650214</c:v>
                </c:pt>
                <c:pt idx="46">
                  <c:v>73.038157156197599</c:v>
                </c:pt>
                <c:pt idx="47">
                  <c:v>71.539172269848322</c:v>
                </c:pt>
                <c:pt idx="48">
                  <c:v>70.08121262533102</c:v>
                </c:pt>
                <c:pt idx="49">
                  <c:v>68.663155415816334</c:v>
                </c:pt>
                <c:pt idx="50">
                  <c:v>67.283908564218933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'data_g1ab et 2ab'!$C$26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00B0F0"/>
              </a:solidFill>
              <a:prstDash val="solid"/>
            </a:ln>
            <a:effectLst/>
          </c:spPr>
          <c:marker>
            <c:symbol val="none"/>
          </c:marker>
          <c:cat>
            <c:numRef>
              <c:f>'data_g1ab et 2ab'!$D$1:$BB$1</c:f>
              <c:numCache>
                <c:formatCode>m/d/yyyy</c:formatCode>
                <c:ptCount val="51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  <c:pt idx="26">
                  <c:v>46023</c:v>
                </c:pt>
                <c:pt idx="27">
                  <c:v>46388</c:v>
                </c:pt>
                <c:pt idx="28">
                  <c:v>46753</c:v>
                </c:pt>
                <c:pt idx="29">
                  <c:v>47119</c:v>
                </c:pt>
                <c:pt idx="30">
                  <c:v>47484</c:v>
                </c:pt>
                <c:pt idx="31">
                  <c:v>47849</c:v>
                </c:pt>
                <c:pt idx="32">
                  <c:v>48214</c:v>
                </c:pt>
                <c:pt idx="33">
                  <c:v>48580</c:v>
                </c:pt>
                <c:pt idx="34">
                  <c:v>48945</c:v>
                </c:pt>
                <c:pt idx="35">
                  <c:v>49310</c:v>
                </c:pt>
                <c:pt idx="36">
                  <c:v>49675</c:v>
                </c:pt>
                <c:pt idx="37">
                  <c:v>50041</c:v>
                </c:pt>
                <c:pt idx="38">
                  <c:v>50406</c:v>
                </c:pt>
                <c:pt idx="39">
                  <c:v>50771</c:v>
                </c:pt>
                <c:pt idx="40">
                  <c:v>51136</c:v>
                </c:pt>
                <c:pt idx="41">
                  <c:v>51502</c:v>
                </c:pt>
                <c:pt idx="42">
                  <c:v>51867</c:v>
                </c:pt>
                <c:pt idx="43">
                  <c:v>52232</c:v>
                </c:pt>
                <c:pt idx="44">
                  <c:v>52597</c:v>
                </c:pt>
                <c:pt idx="45">
                  <c:v>52963</c:v>
                </c:pt>
                <c:pt idx="46">
                  <c:v>53328</c:v>
                </c:pt>
                <c:pt idx="47">
                  <c:v>53693</c:v>
                </c:pt>
                <c:pt idx="48">
                  <c:v>54058</c:v>
                </c:pt>
                <c:pt idx="49">
                  <c:v>54424</c:v>
                </c:pt>
                <c:pt idx="50">
                  <c:v>54789</c:v>
                </c:pt>
              </c:numCache>
            </c:numRef>
          </c:cat>
          <c:val>
            <c:numRef>
              <c:f>'data_g1ab et 2ab'!$D$26:$BB$26</c:f>
              <c:numCache>
                <c:formatCode>General</c:formatCode>
                <c:ptCount val="51"/>
                <c:pt idx="0">
                  <c:v>50.285561271710947</c:v>
                </c:pt>
                <c:pt idx="1">
                  <c:v>53.450148165872157</c:v>
                </c:pt>
                <c:pt idx="2">
                  <c:v>56.158742044178197</c:v>
                </c:pt>
                <c:pt idx="3">
                  <c:v>58.635055279104918</c:v>
                </c:pt>
                <c:pt idx="4">
                  <c:v>62.019431442604791</c:v>
                </c:pt>
                <c:pt idx="5">
                  <c:v>67.379923178063265</c:v>
                </c:pt>
                <c:pt idx="6">
                  <c:v>69.173473236181692</c:v>
                </c:pt>
                <c:pt idx="7">
                  <c:v>68.445645551859386</c:v>
                </c:pt>
                <c:pt idx="8">
                  <c:v>71.671122351886197</c:v>
                </c:pt>
                <c:pt idx="9">
                  <c:v>83.614422946487892</c:v>
                </c:pt>
                <c:pt idx="10">
                  <c:v>96.204186299323396</c:v>
                </c:pt>
                <c:pt idx="11">
                  <c:v>111.37184914734122</c:v>
                </c:pt>
                <c:pt idx="12">
                  <c:v>126.24853026758038</c:v>
                </c:pt>
                <c:pt idx="13">
                  <c:v>129.03089400144361</c:v>
                </c:pt>
                <c:pt idx="14">
                  <c:v>130.57613542016338</c:v>
                </c:pt>
                <c:pt idx="15">
                  <c:v>128.9662698887993</c:v>
                </c:pt>
                <c:pt idx="16">
                  <c:v>130.37280891488294</c:v>
                </c:pt>
                <c:pt idx="17">
                  <c:v>128.45807352705424</c:v>
                </c:pt>
                <c:pt idx="18">
                  <c:v>126.1840242175675</c:v>
                </c:pt>
                <c:pt idx="19">
                  <c:v>124.39778059134228</c:v>
                </c:pt>
                <c:pt idx="20">
                  <c:v>121.71306431017086</c:v>
                </c:pt>
                <c:pt idx="21">
                  <c:v>118.18322296072348</c:v>
                </c:pt>
                <c:pt idx="22">
                  <c:v>114.01244778533206</c:v>
                </c:pt>
                <c:pt idx="23">
                  <c:v>109.73657351196321</c:v>
                </c:pt>
                <c:pt idx="24">
                  <c:v>105.63980615505247</c:v>
                </c:pt>
                <c:pt idx="25">
                  <c:v>101.71464332199606</c:v>
                </c:pt>
                <c:pt idx="26">
                  <c:v>97.953896878823613</c:v>
                </c:pt>
                <c:pt idx="27">
                  <c:v>94.350679786598704</c:v>
                </c:pt>
                <c:pt idx="28">
                  <c:v>90.898393489214286</c:v>
                </c:pt>
                <c:pt idx="29">
                  <c:v>87.590715829484722</c:v>
                </c:pt>
                <c:pt idx="30">
                  <c:v>84.421589471406179</c:v>
                </c:pt>
                <c:pt idx="31">
                  <c:v>81.385210807383316</c:v>
                </c:pt>
                <c:pt idx="32">
                  <c:v>78.476019330107107</c:v>
                </c:pt>
                <c:pt idx="33">
                  <c:v>75.688687449621767</c:v>
                </c:pt>
                <c:pt idx="34">
                  <c:v>73.018110736931831</c:v>
                </c:pt>
                <c:pt idx="35">
                  <c:v>70.459398576283021</c:v>
                </c:pt>
                <c:pt idx="36">
                  <c:v>68.00786520899868</c:v>
                </c:pt>
                <c:pt idx="37">
                  <c:v>65.659021152469577</c:v>
                </c:pt>
                <c:pt idx="38">
                  <c:v>63.408564978583804</c:v>
                </c:pt>
                <c:pt idx="39">
                  <c:v>61.252375436539708</c:v>
                </c:pt>
                <c:pt idx="40">
                  <c:v>59.186503905616739</c:v>
                </c:pt>
                <c:pt idx="41">
                  <c:v>57.20716716408333</c:v>
                </c:pt>
                <c:pt idx="42">
                  <c:v>55.310740460998971</c:v>
                </c:pt>
                <c:pt idx="43">
                  <c:v>53.493750878223253</c:v>
                </c:pt>
                <c:pt idx="44">
                  <c:v>51.752870970475705</c:v>
                </c:pt>
                <c:pt idx="45">
                  <c:v>50.084912671799451</c:v>
                </c:pt>
                <c:pt idx="46">
                  <c:v>48.486821457269535</c:v>
                </c:pt>
                <c:pt idx="47">
                  <c:v>46.955670749254494</c:v>
                </c:pt>
                <c:pt idx="48">
                  <c:v>45.488656557987198</c:v>
                </c:pt>
                <c:pt idx="49">
                  <c:v>44.083092346630394</c:v>
                </c:pt>
                <c:pt idx="50">
                  <c:v>42.736404111433082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'data_g1ab et 2ab'!$C$30</c:f>
              <c:strCache>
                <c:ptCount val="1"/>
                <c:pt idx="0">
                  <c:v>Chypre</c:v>
                </c:pt>
              </c:strCache>
            </c:strRef>
          </c:tx>
          <c:spPr>
            <a:ln w="38100">
              <a:solidFill>
                <a:srgbClr val="F08100"/>
              </a:solidFill>
              <a:prstDash val="solid"/>
            </a:ln>
            <a:effectLst/>
          </c:spPr>
          <c:marker>
            <c:symbol val="none"/>
          </c:marker>
          <c:cat>
            <c:numRef>
              <c:f>'data_g1ab et 2ab'!$D$1:$BB$1</c:f>
              <c:numCache>
                <c:formatCode>m/d/yyyy</c:formatCode>
                <c:ptCount val="51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  <c:pt idx="26">
                  <c:v>46023</c:v>
                </c:pt>
                <c:pt idx="27">
                  <c:v>46388</c:v>
                </c:pt>
                <c:pt idx="28">
                  <c:v>46753</c:v>
                </c:pt>
                <c:pt idx="29">
                  <c:v>47119</c:v>
                </c:pt>
                <c:pt idx="30">
                  <c:v>47484</c:v>
                </c:pt>
                <c:pt idx="31">
                  <c:v>47849</c:v>
                </c:pt>
                <c:pt idx="32">
                  <c:v>48214</c:v>
                </c:pt>
                <c:pt idx="33">
                  <c:v>48580</c:v>
                </c:pt>
                <c:pt idx="34">
                  <c:v>48945</c:v>
                </c:pt>
                <c:pt idx="35">
                  <c:v>49310</c:v>
                </c:pt>
                <c:pt idx="36">
                  <c:v>49675</c:v>
                </c:pt>
                <c:pt idx="37">
                  <c:v>50041</c:v>
                </c:pt>
                <c:pt idx="38">
                  <c:v>50406</c:v>
                </c:pt>
                <c:pt idx="39">
                  <c:v>50771</c:v>
                </c:pt>
                <c:pt idx="40">
                  <c:v>51136</c:v>
                </c:pt>
                <c:pt idx="41">
                  <c:v>51502</c:v>
                </c:pt>
                <c:pt idx="42">
                  <c:v>51867</c:v>
                </c:pt>
                <c:pt idx="43">
                  <c:v>52232</c:v>
                </c:pt>
                <c:pt idx="44">
                  <c:v>52597</c:v>
                </c:pt>
                <c:pt idx="45">
                  <c:v>52963</c:v>
                </c:pt>
                <c:pt idx="46">
                  <c:v>53328</c:v>
                </c:pt>
                <c:pt idx="47">
                  <c:v>53693</c:v>
                </c:pt>
                <c:pt idx="48">
                  <c:v>54058</c:v>
                </c:pt>
                <c:pt idx="49">
                  <c:v>54424</c:v>
                </c:pt>
                <c:pt idx="50">
                  <c:v>54789</c:v>
                </c:pt>
              </c:numCache>
            </c:numRef>
          </c:cat>
          <c:val>
            <c:numRef>
              <c:f>'data_g1ab et 2ab'!$D$30:$BB$30</c:f>
              <c:numCache>
                <c:formatCode>General</c:formatCode>
                <c:ptCount val="51"/>
                <c:pt idx="0">
                  <c:v>54.837704933505741</c:v>
                </c:pt>
                <c:pt idx="1">
                  <c:v>56.495245202502609</c:v>
                </c:pt>
                <c:pt idx="2">
                  <c:v>59.779204246175823</c:v>
                </c:pt>
                <c:pt idx="3">
                  <c:v>63.135785534509424</c:v>
                </c:pt>
                <c:pt idx="4">
                  <c:v>64.086233512048281</c:v>
                </c:pt>
                <c:pt idx="5">
                  <c:v>62.810934364934901</c:v>
                </c:pt>
                <c:pt idx="6">
                  <c:v>58.687756758935819</c:v>
                </c:pt>
                <c:pt idx="7">
                  <c:v>53.507450498470156</c:v>
                </c:pt>
                <c:pt idx="8">
                  <c:v>44.670198190462358</c:v>
                </c:pt>
                <c:pt idx="9">
                  <c:v>53.337531789650917</c:v>
                </c:pt>
                <c:pt idx="10">
                  <c:v>55.804554522137884</c:v>
                </c:pt>
                <c:pt idx="11">
                  <c:v>65.22710893383325</c:v>
                </c:pt>
                <c:pt idx="12">
                  <c:v>79.262463547228961</c:v>
                </c:pt>
                <c:pt idx="13">
                  <c:v>102.21754675680062</c:v>
                </c:pt>
                <c:pt idx="14">
                  <c:v>107.13055753998184</c:v>
                </c:pt>
                <c:pt idx="15">
                  <c:v>107.50017859998027</c:v>
                </c:pt>
                <c:pt idx="16">
                  <c:v>107.81279676449888</c:v>
                </c:pt>
                <c:pt idx="17">
                  <c:v>103.41686733433289</c:v>
                </c:pt>
                <c:pt idx="18">
                  <c:v>99.853938729707011</c:v>
                </c:pt>
                <c:pt idx="19">
                  <c:v>97.373990854062015</c:v>
                </c:pt>
                <c:pt idx="20">
                  <c:v>94.62569693108108</c:v>
                </c:pt>
                <c:pt idx="21">
                  <c:v>91.654945356780971</c:v>
                </c:pt>
                <c:pt idx="22">
                  <c:v>88.509861328920564</c:v>
                </c:pt>
                <c:pt idx="23">
                  <c:v>85.069061565415296</c:v>
                </c:pt>
                <c:pt idx="24">
                  <c:v>81.776515606170321</c:v>
                </c:pt>
                <c:pt idx="25">
                  <c:v>78.625835636727288</c:v>
                </c:pt>
                <c:pt idx="26">
                  <c:v>75.610909074509834</c:v>
                </c:pt>
                <c:pt idx="27">
                  <c:v>72.72588670990217</c:v>
                </c:pt>
                <c:pt idx="28">
                  <c:v>69.96517135829356</c:v>
                </c:pt>
                <c:pt idx="29">
                  <c:v>67.323407001072042</c:v>
                </c:pt>
                <c:pt idx="30">
                  <c:v>64.795468394500517</c:v>
                </c:pt>
                <c:pt idx="31">
                  <c:v>62.376451126315416</c:v>
                </c:pt>
                <c:pt idx="32">
                  <c:v>60.06166210075682</c:v>
                </c:pt>
                <c:pt idx="33">
                  <c:v>57.846610433570248</c:v>
                </c:pt>
                <c:pt idx="34">
                  <c:v>55.726998739315711</c:v>
                </c:pt>
                <c:pt idx="35">
                  <c:v>53.698714794080701</c:v>
                </c:pt>
                <c:pt idx="36">
                  <c:v>51.757823557421943</c:v>
                </c:pt>
                <c:pt idx="37">
                  <c:v>49.900559538057863</c:v>
                </c:pt>
                <c:pt idx="38">
                  <c:v>48.123319488500734</c:v>
                </c:pt>
                <c:pt idx="39">
                  <c:v>46.422655414455235</c:v>
                </c:pt>
                <c:pt idx="40">
                  <c:v>44.795267885421254</c:v>
                </c:pt>
                <c:pt idx="41">
                  <c:v>43.237999633522797</c:v>
                </c:pt>
                <c:pt idx="42">
                  <c:v>41.74782942814435</c:v>
                </c:pt>
                <c:pt idx="43">
                  <c:v>40.321866214490896</c:v>
                </c:pt>
                <c:pt idx="44">
                  <c:v>38.957343504699828</c:v>
                </c:pt>
                <c:pt idx="45">
                  <c:v>37.651614010623256</c:v>
                </c:pt>
                <c:pt idx="46">
                  <c:v>36.402144507867575</c:v>
                </c:pt>
                <c:pt idx="47">
                  <c:v>35.206510921126387</c:v>
                </c:pt>
                <c:pt idx="48">
                  <c:v>34.06239362127171</c:v>
                </c:pt>
                <c:pt idx="49">
                  <c:v>32.967572925079516</c:v>
                </c:pt>
                <c:pt idx="50">
                  <c:v>31.91992478885868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36704"/>
        <c:axId val="133739648"/>
      </c:lineChart>
      <c:dateAx>
        <c:axId val="133736704"/>
        <c:scaling>
          <c:orientation val="minMax"/>
          <c:max val="51136"/>
          <c:min val="36526"/>
        </c:scaling>
        <c:delete val="0"/>
        <c:axPos val="b"/>
        <c:majorGridlines>
          <c:spPr>
            <a:ln w="12700">
              <a:noFill/>
              <a:prstDash val="solid"/>
            </a:ln>
          </c:spPr>
        </c:majorGridlines>
        <c:numFmt formatCode="yyyy" sourceLinked="0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fr-FR"/>
          </a:p>
        </c:txPr>
        <c:crossAx val="133739648"/>
        <c:crosses val="autoZero"/>
        <c:auto val="0"/>
        <c:lblOffset val="0"/>
        <c:baseTimeUnit val="years"/>
        <c:majorUnit val="5"/>
        <c:majorTimeUnit val="years"/>
        <c:minorUnit val="1"/>
        <c:minorTimeUnit val="years"/>
      </c:dateAx>
      <c:valAx>
        <c:axId val="1337396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;&quot;-&quot;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200"/>
            </a:pPr>
            <a:endParaRPr lang="fr-FR"/>
          </a:p>
        </c:txPr>
        <c:crossAx val="133736704"/>
        <c:crossesAt val="36526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0296505905511811"/>
          <c:y val="0.91343140622522856"/>
          <c:w val="0.69517264213756369"/>
          <c:h val="4.0427654177456009E-2"/>
        </c:manualLayout>
      </c:layout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1200" b="0" i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1400" b="0" i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694049617878649E-2"/>
          <c:y val="6.565125772868996E-2"/>
          <c:w val="0.88654145227534975"/>
          <c:h val="0.81108699415685936"/>
        </c:manualLayout>
      </c:layout>
      <c:lineChart>
        <c:grouping val="standard"/>
        <c:varyColors val="0"/>
        <c:ser>
          <c:idx val="0"/>
          <c:order val="0"/>
          <c:tx>
            <c:strRef>
              <c:f>'data_g1ab et 2ab'!$C$6</c:f>
              <c:strCache>
                <c:ptCount val="1"/>
                <c:pt idx="0">
                  <c:v>Belgique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  <a:effectLst/>
          </c:spPr>
          <c:marker>
            <c:symbol val="none"/>
          </c:marker>
          <c:cat>
            <c:numRef>
              <c:f>'data_g1ab et 2ab'!$D$1:$BB$1</c:f>
              <c:numCache>
                <c:formatCode>m/d/yyyy</c:formatCode>
                <c:ptCount val="51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  <c:pt idx="26">
                  <c:v>46023</c:v>
                </c:pt>
                <c:pt idx="27">
                  <c:v>46388</c:v>
                </c:pt>
                <c:pt idx="28">
                  <c:v>46753</c:v>
                </c:pt>
                <c:pt idx="29">
                  <c:v>47119</c:v>
                </c:pt>
                <c:pt idx="30">
                  <c:v>47484</c:v>
                </c:pt>
                <c:pt idx="31">
                  <c:v>47849</c:v>
                </c:pt>
                <c:pt idx="32">
                  <c:v>48214</c:v>
                </c:pt>
                <c:pt idx="33">
                  <c:v>48580</c:v>
                </c:pt>
                <c:pt idx="34">
                  <c:v>48945</c:v>
                </c:pt>
                <c:pt idx="35">
                  <c:v>49310</c:v>
                </c:pt>
                <c:pt idx="36">
                  <c:v>49675</c:v>
                </c:pt>
                <c:pt idx="37">
                  <c:v>50041</c:v>
                </c:pt>
                <c:pt idx="38">
                  <c:v>50406</c:v>
                </c:pt>
                <c:pt idx="39">
                  <c:v>50771</c:v>
                </c:pt>
                <c:pt idx="40">
                  <c:v>51136</c:v>
                </c:pt>
                <c:pt idx="41">
                  <c:v>51502</c:v>
                </c:pt>
                <c:pt idx="42">
                  <c:v>51867</c:v>
                </c:pt>
                <c:pt idx="43">
                  <c:v>52232</c:v>
                </c:pt>
                <c:pt idx="44">
                  <c:v>52597</c:v>
                </c:pt>
                <c:pt idx="45">
                  <c:v>52963</c:v>
                </c:pt>
                <c:pt idx="46">
                  <c:v>53328</c:v>
                </c:pt>
                <c:pt idx="47">
                  <c:v>53693</c:v>
                </c:pt>
                <c:pt idx="48">
                  <c:v>54058</c:v>
                </c:pt>
                <c:pt idx="49">
                  <c:v>54424</c:v>
                </c:pt>
                <c:pt idx="50">
                  <c:v>54789</c:v>
                </c:pt>
              </c:numCache>
            </c:numRef>
          </c:cat>
          <c:val>
            <c:numRef>
              <c:f>'data_g1ab et 2ab'!$D$7:$BB$7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-0.2697</c:v>
                </c:pt>
                <c:pt idx="11">
                  <c:v>-0.41909999999999997</c:v>
                </c:pt>
                <c:pt idx="12">
                  <c:v>0.184</c:v>
                </c:pt>
                <c:pt idx="13">
                  <c:v>0.51390000000000002</c:v>
                </c:pt>
                <c:pt idx="14">
                  <c:v>0.43969999999999998</c:v>
                </c:pt>
                <c:pt idx="15">
                  <c:v>0.74709999999999999</c:v>
                </c:pt>
                <c:pt idx="16">
                  <c:v>0.65600000000000003</c:v>
                </c:pt>
                <c:pt idx="17">
                  <c:v>0.98870000000000002</c:v>
                </c:pt>
                <c:pt idx="18">
                  <c:v>0.43798644675945486</c:v>
                </c:pt>
                <c:pt idx="19">
                  <c:v>1.0777726522940567</c:v>
                </c:pt>
                <c:pt idx="20">
                  <c:v>1.7437996338247825</c:v>
                </c:pt>
                <c:pt idx="21">
                  <c:v>2.3871094947171221</c:v>
                </c:pt>
                <c:pt idx="22">
                  <c:v>2.5050512088931587</c:v>
                </c:pt>
                <c:pt idx="23">
                  <c:v>2.6146792810902735</c:v>
                </c:pt>
                <c:pt idx="24">
                  <c:v>2.716382152727483</c:v>
                </c:pt>
                <c:pt idx="25">
                  <c:v>2.8105925429573948</c:v>
                </c:pt>
                <c:pt idx="26">
                  <c:v>2.8977233544033232</c:v>
                </c:pt>
                <c:pt idx="27">
                  <c:v>2.9781685061653009</c:v>
                </c:pt>
                <c:pt idx="28">
                  <c:v>3.0523037335464593</c:v>
                </c:pt>
                <c:pt idx="29">
                  <c:v>3.1204873557856931</c:v>
                </c:pt>
                <c:pt idx="30">
                  <c:v>3.183061013033142</c:v>
                </c:pt>
                <c:pt idx="31">
                  <c:v>3.2403503737590098</c:v>
                </c:pt>
                <c:pt idx="32">
                  <c:v>3.2926658137410447</c:v>
                </c:pt>
                <c:pt idx="33">
                  <c:v>3.1937016029459571</c:v>
                </c:pt>
                <c:pt idx="34">
                  <c:v>3.0979709673227012</c:v>
                </c:pt>
                <c:pt idx="35">
                  <c:v>3.0053682524300553</c:v>
                </c:pt>
                <c:pt idx="36">
                  <c:v>2.9157912559998138</c:v>
                </c:pt>
                <c:pt idx="37">
                  <c:v>2.8291411151398496</c:v>
                </c:pt>
                <c:pt idx="38">
                  <c:v>2.7453221972226896</c:v>
                </c:pt>
                <c:pt idx="39">
                  <c:v>2.6642419943392661</c:v>
                </c:pt>
                <c:pt idx="40">
                  <c:v>2.5858110212012626</c:v>
                </c:pt>
                <c:pt idx="41">
                  <c:v>2.5099427163794359</c:v>
                </c:pt>
                <c:pt idx="42">
                  <c:v>2.4365533467689322</c:v>
                </c:pt>
                <c:pt idx="43">
                  <c:v>2.3655619151760283</c:v>
                </c:pt>
                <c:pt idx="44">
                  <c:v>2.2968900709245199</c:v>
                </c:pt>
                <c:pt idx="45">
                  <c:v>2.2304620233828687</c:v>
                </c:pt>
                <c:pt idx="46">
                  <c:v>2.166204458316817</c:v>
                </c:pt>
                <c:pt idx="47">
                  <c:v>2.104046456975178</c:v>
                </c:pt>
                <c:pt idx="48">
                  <c:v>2.043919417819303</c:v>
                </c:pt>
                <c:pt idx="49">
                  <c:v>1.9857569808100675</c:v>
                </c:pt>
                <c:pt idx="50">
                  <c:v>1.9294949541687343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'data_g1ab et 2ab'!$C$14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00B0F0"/>
              </a:solidFill>
              <a:prstDash val="solid"/>
            </a:ln>
            <a:effectLst/>
          </c:spPr>
          <c:marker>
            <c:symbol val="none"/>
          </c:marker>
          <c:cat>
            <c:numRef>
              <c:f>'data_g1ab et 2ab'!$D$1:$BB$1</c:f>
              <c:numCache>
                <c:formatCode>m/d/yyyy</c:formatCode>
                <c:ptCount val="51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  <c:pt idx="26">
                  <c:v>46023</c:v>
                </c:pt>
                <c:pt idx="27">
                  <c:v>46388</c:v>
                </c:pt>
                <c:pt idx="28">
                  <c:v>46753</c:v>
                </c:pt>
                <c:pt idx="29">
                  <c:v>47119</c:v>
                </c:pt>
                <c:pt idx="30">
                  <c:v>47484</c:v>
                </c:pt>
                <c:pt idx="31">
                  <c:v>47849</c:v>
                </c:pt>
                <c:pt idx="32">
                  <c:v>48214</c:v>
                </c:pt>
                <c:pt idx="33">
                  <c:v>48580</c:v>
                </c:pt>
                <c:pt idx="34">
                  <c:v>48945</c:v>
                </c:pt>
                <c:pt idx="35">
                  <c:v>49310</c:v>
                </c:pt>
                <c:pt idx="36">
                  <c:v>49675</c:v>
                </c:pt>
                <c:pt idx="37">
                  <c:v>50041</c:v>
                </c:pt>
                <c:pt idx="38">
                  <c:v>50406</c:v>
                </c:pt>
                <c:pt idx="39">
                  <c:v>50771</c:v>
                </c:pt>
                <c:pt idx="40">
                  <c:v>51136</c:v>
                </c:pt>
                <c:pt idx="41">
                  <c:v>51502</c:v>
                </c:pt>
                <c:pt idx="42">
                  <c:v>51867</c:v>
                </c:pt>
                <c:pt idx="43">
                  <c:v>52232</c:v>
                </c:pt>
                <c:pt idx="44">
                  <c:v>52597</c:v>
                </c:pt>
                <c:pt idx="45">
                  <c:v>52963</c:v>
                </c:pt>
                <c:pt idx="46">
                  <c:v>53328</c:v>
                </c:pt>
                <c:pt idx="47">
                  <c:v>53693</c:v>
                </c:pt>
                <c:pt idx="48">
                  <c:v>54058</c:v>
                </c:pt>
                <c:pt idx="49">
                  <c:v>54424</c:v>
                </c:pt>
                <c:pt idx="50">
                  <c:v>54789</c:v>
                </c:pt>
              </c:numCache>
            </c:numRef>
          </c:cat>
          <c:val>
            <c:numRef>
              <c:f>'data_g1ab et 2ab'!$D$15:$BB$15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-3.4605000000000001</c:v>
                </c:pt>
                <c:pt idx="11">
                  <c:v>-2.4296000000000002</c:v>
                </c:pt>
                <c:pt idx="12">
                  <c:v>-1.6253</c:v>
                </c:pt>
                <c:pt idx="13">
                  <c:v>-1.1096999999999999</c:v>
                </c:pt>
                <c:pt idx="14">
                  <c:v>-0.75980000000000003</c:v>
                </c:pt>
                <c:pt idx="15">
                  <c:v>-0.68910000000000005</c:v>
                </c:pt>
                <c:pt idx="16">
                  <c:v>-0.64710000000000001</c:v>
                </c:pt>
                <c:pt idx="17">
                  <c:v>-0.54169999999999996</c:v>
                </c:pt>
                <c:pt idx="18">
                  <c:v>-1.0238856483179923</c:v>
                </c:pt>
                <c:pt idx="19">
                  <c:v>-0.40688441786072699</c:v>
                </c:pt>
                <c:pt idx="20">
                  <c:v>0.25520173515037381</c:v>
                </c:pt>
                <c:pt idx="21">
                  <c:v>0.89893502627537669</c:v>
                </c:pt>
                <c:pt idx="22">
                  <c:v>1.5211479139050528</c:v>
                </c:pt>
                <c:pt idx="23">
                  <c:v>1.9708116473291559</c:v>
                </c:pt>
                <c:pt idx="24">
                  <c:v>2.0614709736218524</c:v>
                </c:pt>
                <c:pt idx="25">
                  <c:v>2.1461874769483984</c:v>
                </c:pt>
                <c:pt idx="26">
                  <c:v>2.2252706956055932</c:v>
                </c:pt>
                <c:pt idx="27">
                  <c:v>2.2990166296869208</c:v>
                </c:pt>
                <c:pt idx="28">
                  <c:v>2.3677082847992112</c:v>
                </c:pt>
                <c:pt idx="29">
                  <c:v>2.4316161950223814</c:v>
                </c:pt>
                <c:pt idx="30">
                  <c:v>2.4909989258781779</c:v>
                </c:pt>
                <c:pt idx="31">
                  <c:v>2.546103558046624</c:v>
                </c:pt>
                <c:pt idx="32">
                  <c:v>2.5971661525422318</c:v>
                </c:pt>
                <c:pt idx="33">
                  <c:v>2.5214937142741887</c:v>
                </c:pt>
                <c:pt idx="34">
                  <c:v>2.4481846951541035</c:v>
                </c:pt>
                <c:pt idx="35">
                  <c:v>2.3771652803268291</c:v>
                </c:pt>
                <c:pt idx="36">
                  <c:v>2.30836396033992</c:v>
                </c:pt>
                <c:pt idx="37">
                  <c:v>2.241711459140717</c:v>
                </c:pt>
                <c:pt idx="38">
                  <c:v>2.1771406643223261</c:v>
                </c:pt>
                <c:pt idx="39">
                  <c:v>2.1145865595481048</c:v>
                </c:pt>
                <c:pt idx="40">
                  <c:v>2.053986159086723</c:v>
                </c:pt>
                <c:pt idx="41">
                  <c:v>1.9952784443918226</c:v>
                </c:pt>
                <c:pt idx="42">
                  <c:v>1.9384043026624282</c:v>
                </c:pt>
                <c:pt idx="43">
                  <c:v>1.8833064673223026</c:v>
                </c:pt>
                <c:pt idx="44">
                  <c:v>1.8299294603582124</c:v>
                </c:pt>
                <c:pt idx="45">
                  <c:v>1.7782195364590569</c:v>
                </c:pt>
                <c:pt idx="46">
                  <c:v>1.72812462889982</c:v>
                </c:pt>
                <c:pt idx="47">
                  <c:v>1.6795942971154596</c:v>
                </c:pt>
                <c:pt idx="48">
                  <c:v>1.6325796759124049</c:v>
                </c:pt>
                <c:pt idx="49">
                  <c:v>1.5870334262661399</c:v>
                </c:pt>
                <c:pt idx="50">
                  <c:v>1.542909687655537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'data_g1ab et 2ab'!$C$22</c:f>
              <c:strCache>
                <c:ptCount val="1"/>
                <c:pt idx="0">
                  <c:v>Autriche</c:v>
                </c:pt>
              </c:strCache>
            </c:strRef>
          </c:tx>
          <c:spPr>
            <a:ln w="38100">
              <a:solidFill>
                <a:srgbClr val="F08100"/>
              </a:solidFill>
              <a:prstDash val="solid"/>
            </a:ln>
            <a:effectLst/>
          </c:spPr>
          <c:marker>
            <c:symbol val="none"/>
          </c:marker>
          <c:cat>
            <c:numRef>
              <c:f>'data_g1ab et 2ab'!$D$1:$BB$1</c:f>
              <c:numCache>
                <c:formatCode>m/d/yyyy</c:formatCode>
                <c:ptCount val="51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  <c:pt idx="26">
                  <c:v>46023</c:v>
                </c:pt>
                <c:pt idx="27">
                  <c:v>46388</c:v>
                </c:pt>
                <c:pt idx="28">
                  <c:v>46753</c:v>
                </c:pt>
                <c:pt idx="29">
                  <c:v>47119</c:v>
                </c:pt>
                <c:pt idx="30">
                  <c:v>47484</c:v>
                </c:pt>
                <c:pt idx="31">
                  <c:v>47849</c:v>
                </c:pt>
                <c:pt idx="32">
                  <c:v>48214</c:v>
                </c:pt>
                <c:pt idx="33">
                  <c:v>48580</c:v>
                </c:pt>
                <c:pt idx="34">
                  <c:v>48945</c:v>
                </c:pt>
                <c:pt idx="35">
                  <c:v>49310</c:v>
                </c:pt>
                <c:pt idx="36">
                  <c:v>49675</c:v>
                </c:pt>
                <c:pt idx="37">
                  <c:v>50041</c:v>
                </c:pt>
                <c:pt idx="38">
                  <c:v>50406</c:v>
                </c:pt>
                <c:pt idx="39">
                  <c:v>50771</c:v>
                </c:pt>
                <c:pt idx="40">
                  <c:v>51136</c:v>
                </c:pt>
                <c:pt idx="41">
                  <c:v>51502</c:v>
                </c:pt>
                <c:pt idx="42">
                  <c:v>51867</c:v>
                </c:pt>
                <c:pt idx="43">
                  <c:v>52232</c:v>
                </c:pt>
                <c:pt idx="44">
                  <c:v>52597</c:v>
                </c:pt>
                <c:pt idx="45">
                  <c:v>52963</c:v>
                </c:pt>
                <c:pt idx="46">
                  <c:v>53328</c:v>
                </c:pt>
                <c:pt idx="47">
                  <c:v>53693</c:v>
                </c:pt>
                <c:pt idx="48">
                  <c:v>54058</c:v>
                </c:pt>
                <c:pt idx="49">
                  <c:v>54424</c:v>
                </c:pt>
                <c:pt idx="50">
                  <c:v>54789</c:v>
                </c:pt>
              </c:numCache>
            </c:numRef>
          </c:cat>
          <c:val>
            <c:numRef>
              <c:f>'data_g1ab et 2ab'!$D$23:$BB$23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-0.3453</c:v>
                </c:pt>
                <c:pt idx="11">
                  <c:v>0.2283</c:v>
                </c:pt>
                <c:pt idx="12">
                  <c:v>0.84399999999999997</c:v>
                </c:pt>
                <c:pt idx="13">
                  <c:v>1.4128000000000001</c:v>
                </c:pt>
                <c:pt idx="14">
                  <c:v>1.6711</c:v>
                </c:pt>
                <c:pt idx="15">
                  <c:v>2.0994000000000002</c:v>
                </c:pt>
                <c:pt idx="16">
                  <c:v>1.0665</c:v>
                </c:pt>
                <c:pt idx="17">
                  <c:v>0.94869999999999999</c:v>
                </c:pt>
                <c:pt idx="18">
                  <c:v>1.0096125103246292</c:v>
                </c:pt>
                <c:pt idx="19">
                  <c:v>1.5987065275933126</c:v>
                </c:pt>
                <c:pt idx="20">
                  <c:v>1.6927748822927999</c:v>
                </c:pt>
                <c:pt idx="21">
                  <c:v>1.7790775038834157</c:v>
                </c:pt>
                <c:pt idx="22">
                  <c:v>1.8575752014537206</c:v>
                </c:pt>
                <c:pt idx="23">
                  <c:v>1.9311949986745993</c:v>
                </c:pt>
                <c:pt idx="24">
                  <c:v>1.9999665124767301</c:v>
                </c:pt>
                <c:pt idx="25">
                  <c:v>2.0641433821802182</c:v>
                </c:pt>
                <c:pt idx="26">
                  <c:v>2.1239681731076292</c:v>
                </c:pt>
                <c:pt idx="27">
                  <c:v>2.179672819659165</c:v>
                </c:pt>
                <c:pt idx="28">
                  <c:v>2.2314790515521183</c:v>
                </c:pt>
                <c:pt idx="29">
                  <c:v>2.2795988038426409</c:v>
                </c:pt>
                <c:pt idx="30">
                  <c:v>2.3242346113260681</c:v>
                </c:pt>
                <c:pt idx="31">
                  <c:v>2.3655799878904493</c:v>
                </c:pt>
                <c:pt idx="32">
                  <c:v>2.4038197913773898</c:v>
                </c:pt>
                <c:pt idx="33">
                  <c:v>2.3364867066695441</c:v>
                </c:pt>
                <c:pt idx="34">
                  <c:v>2.2712434126013132</c:v>
                </c:pt>
                <c:pt idx="35">
                  <c:v>2.2080250491571922</c:v>
                </c:pt>
                <c:pt idx="36">
                  <c:v>2.1467687693566537</c:v>
                </c:pt>
                <c:pt idx="37">
                  <c:v>2.08741367677634</c:v>
                </c:pt>
                <c:pt idx="38">
                  <c:v>2.0299007650113681</c:v>
                </c:pt>
                <c:pt idx="39">
                  <c:v>1.9741728590156375</c:v>
                </c:pt>
                <c:pt idx="40">
                  <c:v>1.9201745582625478</c:v>
                </c:pt>
                <c:pt idx="41">
                  <c:v>1.8678521816700444</c:v>
                </c:pt>
                <c:pt idx="42">
                  <c:v>1.8171537142348135</c:v>
                </c:pt>
                <c:pt idx="43">
                  <c:v>1.7680287553229048</c:v>
                </c:pt>
                <c:pt idx="44">
                  <c:v>1.7204284685651143</c:v>
                </c:pt>
                <c:pt idx="45">
                  <c:v>1.6743055333075703</c:v>
                </c:pt>
                <c:pt idx="46">
                  <c:v>1.629614097569031</c:v>
                </c:pt>
                <c:pt idx="47">
                  <c:v>1.586309732458286</c:v>
                </c:pt>
                <c:pt idx="48">
                  <c:v>1.5443493880062533</c:v>
                </c:pt>
                <c:pt idx="49">
                  <c:v>1.5036913503689309</c:v>
                </c:pt>
                <c:pt idx="50">
                  <c:v>1.4642952003585943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568640"/>
        <c:axId val="139570560"/>
      </c:lineChart>
      <c:dateAx>
        <c:axId val="139568640"/>
        <c:scaling>
          <c:orientation val="minMax"/>
          <c:max val="51136"/>
          <c:min val="43101"/>
        </c:scaling>
        <c:delete val="0"/>
        <c:axPos val="b"/>
        <c:majorGridlines>
          <c:spPr>
            <a:ln w="6350">
              <a:solidFill>
                <a:srgbClr val="C0C0C0"/>
              </a:solidFill>
              <a:prstDash val="sysDash"/>
            </a:ln>
          </c:spPr>
        </c:majorGridlines>
        <c:numFmt formatCode="yyyy" sourceLinked="0"/>
        <c:majorTickMark val="cross"/>
        <c:minorTickMark val="none"/>
        <c:tickLblPos val="low"/>
        <c:spPr>
          <a:ln w="22225">
            <a:solidFill>
              <a:schemeClr val="tx1">
                <a:lumMod val="95000"/>
                <a:lumOff val="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fr-FR"/>
          </a:p>
        </c:txPr>
        <c:crossAx val="139570560"/>
        <c:crosses val="autoZero"/>
        <c:auto val="0"/>
        <c:lblOffset val="0"/>
        <c:baseTimeUnit val="years"/>
        <c:majorUnit val="5"/>
        <c:majorTimeUnit val="years"/>
        <c:minorUnit val="1"/>
        <c:minorTimeUnit val="years"/>
      </c:dateAx>
      <c:valAx>
        <c:axId val="139570560"/>
        <c:scaling>
          <c:orientation val="minMax"/>
          <c:max val="5"/>
          <c:min val="-2"/>
        </c:scaling>
        <c:delete val="0"/>
        <c:axPos val="l"/>
        <c:majorGridlines>
          <c:spPr>
            <a:ln w="12700">
              <a:noFill/>
              <a:prstDash val="solid"/>
            </a:ln>
          </c:spPr>
        </c:majorGridlines>
        <c:numFmt formatCode="#,##0.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200"/>
            </a:pPr>
            <a:endParaRPr lang="fr-FR"/>
          </a:p>
        </c:txPr>
        <c:crossAx val="139568640"/>
        <c:crosses val="autoZero"/>
        <c:crossBetween val="midCat"/>
      </c:valAx>
      <c:spPr>
        <a:noFill/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27500633250347384"/>
          <c:y val="0.92414637610315487"/>
          <c:w val="0.69814909969893468"/>
          <c:h val="3.8101946044496113E-2"/>
        </c:manualLayout>
      </c:layout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1100" b="0" i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1400" b="0" i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694049617878649E-2"/>
          <c:y val="6.9845888601173176E-2"/>
          <c:w val="0.88654145227534975"/>
          <c:h val="0.81108699415685936"/>
        </c:manualLayout>
      </c:layout>
      <c:lineChart>
        <c:grouping val="standard"/>
        <c:varyColors val="0"/>
        <c:ser>
          <c:idx val="0"/>
          <c:order val="0"/>
          <c:tx>
            <c:strRef>
              <c:f>'data_g1ab et 2ab'!$C$10</c:f>
              <c:strCache>
                <c:ptCount val="1"/>
                <c:pt idx="0">
                  <c:v>Espagne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  <a:effectLst/>
          </c:spPr>
          <c:marker>
            <c:symbol val="none"/>
          </c:marker>
          <c:cat>
            <c:numRef>
              <c:f>'data_g1ab et 2ab'!$D$1:$BB$1</c:f>
              <c:numCache>
                <c:formatCode>m/d/yyyy</c:formatCode>
                <c:ptCount val="51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  <c:pt idx="26">
                  <c:v>46023</c:v>
                </c:pt>
                <c:pt idx="27">
                  <c:v>46388</c:v>
                </c:pt>
                <c:pt idx="28">
                  <c:v>46753</c:v>
                </c:pt>
                <c:pt idx="29">
                  <c:v>47119</c:v>
                </c:pt>
                <c:pt idx="30">
                  <c:v>47484</c:v>
                </c:pt>
                <c:pt idx="31">
                  <c:v>47849</c:v>
                </c:pt>
                <c:pt idx="32">
                  <c:v>48214</c:v>
                </c:pt>
                <c:pt idx="33">
                  <c:v>48580</c:v>
                </c:pt>
                <c:pt idx="34">
                  <c:v>48945</c:v>
                </c:pt>
                <c:pt idx="35">
                  <c:v>49310</c:v>
                </c:pt>
                <c:pt idx="36">
                  <c:v>49675</c:v>
                </c:pt>
                <c:pt idx="37">
                  <c:v>50041</c:v>
                </c:pt>
                <c:pt idx="38">
                  <c:v>50406</c:v>
                </c:pt>
                <c:pt idx="39">
                  <c:v>50771</c:v>
                </c:pt>
                <c:pt idx="40">
                  <c:v>51136</c:v>
                </c:pt>
                <c:pt idx="41">
                  <c:v>51502</c:v>
                </c:pt>
                <c:pt idx="42">
                  <c:v>51867</c:v>
                </c:pt>
                <c:pt idx="43">
                  <c:v>52232</c:v>
                </c:pt>
                <c:pt idx="44">
                  <c:v>52597</c:v>
                </c:pt>
                <c:pt idx="45">
                  <c:v>52963</c:v>
                </c:pt>
                <c:pt idx="46">
                  <c:v>53328</c:v>
                </c:pt>
                <c:pt idx="47">
                  <c:v>53693</c:v>
                </c:pt>
                <c:pt idx="48">
                  <c:v>54058</c:v>
                </c:pt>
                <c:pt idx="49">
                  <c:v>54424</c:v>
                </c:pt>
                <c:pt idx="50">
                  <c:v>54789</c:v>
                </c:pt>
              </c:numCache>
            </c:numRef>
          </c:cat>
          <c:val>
            <c:numRef>
              <c:f>'data_g1ab et 2ab'!$D$11:$BB$11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-5.2161</c:v>
                </c:pt>
                <c:pt idx="11">
                  <c:v>-3.8845999999999998</c:v>
                </c:pt>
                <c:pt idx="12">
                  <c:v>-0.2853</c:v>
                </c:pt>
                <c:pt idx="13">
                  <c:v>1.6176999999999999</c:v>
                </c:pt>
                <c:pt idx="14">
                  <c:v>1.7683</c:v>
                </c:pt>
                <c:pt idx="15">
                  <c:v>0.56730000000000003</c:v>
                </c:pt>
                <c:pt idx="16">
                  <c:v>-0.72119999999999995</c:v>
                </c:pt>
                <c:pt idx="17">
                  <c:v>-0.7923</c:v>
                </c:pt>
                <c:pt idx="18">
                  <c:v>-0.94710173116709462</c:v>
                </c:pt>
                <c:pt idx="19">
                  <c:v>-0.35562287036039125</c:v>
                </c:pt>
                <c:pt idx="20">
                  <c:v>0.27649149269698842</c:v>
                </c:pt>
                <c:pt idx="21">
                  <c:v>0.88167938734648277</c:v>
                </c:pt>
                <c:pt idx="22">
                  <c:v>1.4577045032360827</c:v>
                </c:pt>
                <c:pt idx="23">
                  <c:v>2.0090021602762844</c:v>
                </c:pt>
                <c:pt idx="24">
                  <c:v>2.4511322439013199</c:v>
                </c:pt>
                <c:pt idx="25">
                  <c:v>2.462265803971857</c:v>
                </c:pt>
                <c:pt idx="26">
                  <c:v>2.4683943042378851</c:v>
                </c:pt>
                <c:pt idx="27">
                  <c:v>2.4699902022670943</c:v>
                </c:pt>
                <c:pt idx="28">
                  <c:v>2.4674930521675176</c:v>
                </c:pt>
                <c:pt idx="29">
                  <c:v>2.4613115332792583</c:v>
                </c:pt>
                <c:pt idx="30">
                  <c:v>2.4518253617906991</c:v>
                </c:pt>
                <c:pt idx="31">
                  <c:v>2.4393870917601483</c:v>
                </c:pt>
                <c:pt idx="32">
                  <c:v>2.424323811675237</c:v>
                </c:pt>
                <c:pt idx="33">
                  <c:v>2.312215349722639</c:v>
                </c:pt>
                <c:pt idx="34">
                  <c:v>2.2052703766999011</c:v>
                </c:pt>
                <c:pt idx="35">
                  <c:v>2.1032510727541367</c:v>
                </c:pt>
                <c:pt idx="36">
                  <c:v>2.0059305715337077</c:v>
                </c:pt>
                <c:pt idx="37">
                  <c:v>1.9130924556921076</c:v>
                </c:pt>
                <c:pt idx="38">
                  <c:v>1.8245302756279451</c:v>
                </c:pt>
                <c:pt idx="39">
                  <c:v>1.7400470903907634</c:v>
                </c:pt>
                <c:pt idx="40">
                  <c:v>1.659455029731812</c:v>
                </c:pt>
                <c:pt idx="41">
                  <c:v>1.5825748763258702</c:v>
                </c:pt>
                <c:pt idx="42">
                  <c:v>1.5092356672351501</c:v>
                </c:pt>
                <c:pt idx="43">
                  <c:v>1.4392743137288184</c:v>
                </c:pt>
                <c:pt idx="44">
                  <c:v>1.3725352386130394</c:v>
                </c:pt>
                <c:pt idx="45">
                  <c:v>1.3088700302647369</c:v>
                </c:pt>
                <c:pt idx="46">
                  <c:v>1.2481371125999154</c:v>
                </c:pt>
                <c:pt idx="47">
                  <c:v>1.1902014302425741</c:v>
                </c:pt>
                <c:pt idx="48">
                  <c:v>1.1349341481940503</c:v>
                </c:pt>
                <c:pt idx="49">
                  <c:v>1.0822123653350728</c:v>
                </c:pt>
                <c:pt idx="50">
                  <c:v>1.0319188411232334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'data_g1ab et 2ab'!$C$18</c:f>
              <c:strCache>
                <c:ptCount val="1"/>
                <c:pt idx="0">
                  <c:v>Italie</c:v>
                </c:pt>
              </c:strCache>
            </c:strRef>
          </c:tx>
          <c:spPr>
            <a:ln w="38100">
              <a:solidFill>
                <a:schemeClr val="bg1">
                  <a:lumMod val="65000"/>
                </a:schemeClr>
              </a:solidFill>
              <a:prstDash val="solid"/>
            </a:ln>
            <a:effectLst/>
          </c:spPr>
          <c:marker>
            <c:symbol val="none"/>
          </c:marker>
          <c:cat>
            <c:numRef>
              <c:f>'data_g1ab et 2ab'!$D$1:$BB$1</c:f>
              <c:numCache>
                <c:formatCode>m/d/yyyy</c:formatCode>
                <c:ptCount val="51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  <c:pt idx="26">
                  <c:v>46023</c:v>
                </c:pt>
                <c:pt idx="27">
                  <c:v>46388</c:v>
                </c:pt>
                <c:pt idx="28">
                  <c:v>46753</c:v>
                </c:pt>
                <c:pt idx="29">
                  <c:v>47119</c:v>
                </c:pt>
                <c:pt idx="30">
                  <c:v>47484</c:v>
                </c:pt>
                <c:pt idx="31">
                  <c:v>47849</c:v>
                </c:pt>
                <c:pt idx="32">
                  <c:v>48214</c:v>
                </c:pt>
                <c:pt idx="33">
                  <c:v>48580</c:v>
                </c:pt>
                <c:pt idx="34">
                  <c:v>48945</c:v>
                </c:pt>
                <c:pt idx="35">
                  <c:v>49310</c:v>
                </c:pt>
                <c:pt idx="36">
                  <c:v>49675</c:v>
                </c:pt>
                <c:pt idx="37">
                  <c:v>50041</c:v>
                </c:pt>
                <c:pt idx="38">
                  <c:v>50406</c:v>
                </c:pt>
                <c:pt idx="39">
                  <c:v>50771</c:v>
                </c:pt>
                <c:pt idx="40">
                  <c:v>51136</c:v>
                </c:pt>
                <c:pt idx="41">
                  <c:v>51502</c:v>
                </c:pt>
                <c:pt idx="42">
                  <c:v>51867</c:v>
                </c:pt>
                <c:pt idx="43">
                  <c:v>52232</c:v>
                </c:pt>
                <c:pt idx="44">
                  <c:v>52597</c:v>
                </c:pt>
                <c:pt idx="45">
                  <c:v>52963</c:v>
                </c:pt>
                <c:pt idx="46">
                  <c:v>53328</c:v>
                </c:pt>
                <c:pt idx="47">
                  <c:v>53693</c:v>
                </c:pt>
                <c:pt idx="48">
                  <c:v>54058</c:v>
                </c:pt>
                <c:pt idx="49">
                  <c:v>54424</c:v>
                </c:pt>
                <c:pt idx="50">
                  <c:v>54789</c:v>
                </c:pt>
              </c:numCache>
            </c:numRef>
          </c:cat>
          <c:val>
            <c:numRef>
              <c:f>'data_g1ab et 2ab'!$D$19:$BB$19</c:f>
              <c:numCache>
                <c:formatCode>General</c:formatCode>
                <c:ptCount val="51"/>
                <c:pt idx="0">
                  <c:v>2.6845464214037094</c:v>
                </c:pt>
                <c:pt idx="1">
                  <c:v>0.70881326149549106</c:v>
                </c:pt>
                <c:pt idx="2">
                  <c:v>0.39317023296239667</c:v>
                </c:pt>
                <c:pt idx="3">
                  <c:v>-0.32877520290954682</c:v>
                </c:pt>
                <c:pt idx="4">
                  <c:v>-0.64790682370943076</c:v>
                </c:pt>
                <c:pt idx="5">
                  <c:v>-0.44177479392676922</c:v>
                </c:pt>
                <c:pt idx="6">
                  <c:v>0.25508222166282274</c:v>
                </c:pt>
                <c:pt idx="7">
                  <c:v>1.806890103285546</c:v>
                </c:pt>
                <c:pt idx="8">
                  <c:v>1.4264029725256688</c:v>
                </c:pt>
                <c:pt idx="9">
                  <c:v>0.72728901924398381</c:v>
                </c:pt>
                <c:pt idx="10">
                  <c:v>0.89549999999999996</c:v>
                </c:pt>
                <c:pt idx="11">
                  <c:v>1.2565999999999999</c:v>
                </c:pt>
                <c:pt idx="12">
                  <c:v>3.6806999999999999</c:v>
                </c:pt>
                <c:pt idx="13">
                  <c:v>3.8938999999999999</c:v>
                </c:pt>
                <c:pt idx="14">
                  <c:v>3.4039000000000001</c:v>
                </c:pt>
                <c:pt idx="15">
                  <c:v>3.1478999999999999</c:v>
                </c:pt>
                <c:pt idx="16">
                  <c:v>2.2275999999999998</c:v>
                </c:pt>
                <c:pt idx="17">
                  <c:v>1.9387000000000001</c:v>
                </c:pt>
                <c:pt idx="18">
                  <c:v>1.549208169274731</c:v>
                </c:pt>
                <c:pt idx="19">
                  <c:v>2.1803412980675749</c:v>
                </c:pt>
                <c:pt idx="20">
                  <c:v>2.8463009010824267</c:v>
                </c:pt>
                <c:pt idx="21">
                  <c:v>3.480373906548115</c:v>
                </c:pt>
                <c:pt idx="22">
                  <c:v>3.8231716048098296</c:v>
                </c:pt>
                <c:pt idx="23">
                  <c:v>3.9080586052686805</c:v>
                </c:pt>
                <c:pt idx="24">
                  <c:v>3.9870153193224884</c:v>
                </c:pt>
                <c:pt idx="25">
                  <c:v>4.0603231859097439</c:v>
                </c:pt>
                <c:pt idx="26">
                  <c:v>4.1282526807930315</c:v>
                </c:pt>
                <c:pt idx="27">
                  <c:v>4.1910637058440603</c:v>
                </c:pt>
                <c:pt idx="28">
                  <c:v>4.2490059652321142</c:v>
                </c:pt>
                <c:pt idx="29">
                  <c:v>4.3023193289412909</c:v>
                </c:pt>
                <c:pt idx="30">
                  <c:v>4.3512341840282867</c:v>
                </c:pt>
                <c:pt idx="31">
                  <c:v>4.3959717740194213</c:v>
                </c:pt>
                <c:pt idx="32">
                  <c:v>4.4367445268333014</c:v>
                </c:pt>
                <c:pt idx="33">
                  <c:v>4.3259945538620777</c:v>
                </c:pt>
                <c:pt idx="34">
                  <c:v>4.21827566176791</c:v>
                </c:pt>
                <c:pt idx="35">
                  <c:v>4.1135048938598384</c:v>
                </c:pt>
                <c:pt idx="36">
                  <c:v>4.0116015638622295</c:v>
                </c:pt>
                <c:pt idx="37">
                  <c:v>3.9124871937765602</c:v>
                </c:pt>
                <c:pt idx="38">
                  <c:v>3.816085453443737</c:v>
                </c:pt>
                <c:pt idx="39">
                  <c:v>3.7223221017605947</c:v>
                </c:pt>
                <c:pt idx="40">
                  <c:v>3.6311249295051522</c:v>
                </c:pt>
                <c:pt idx="41">
                  <c:v>3.5424237037266972</c:v>
                </c:pt>
                <c:pt idx="42">
                  <c:v>3.4561501136579178</c:v>
                </c:pt>
                <c:pt idx="43">
                  <c:v>3.3722377181071823</c:v>
                </c:pt>
                <c:pt idx="44">
                  <c:v>3.2906218942907706</c:v>
                </c:pt>
                <c:pt idx="45">
                  <c:v>3.2112397880654218</c:v>
                </c:pt>
                <c:pt idx="46">
                  <c:v>3.1340302655229926</c:v>
                </c:pt>
                <c:pt idx="47">
                  <c:v>3.0589338659098719</c:v>
                </c:pt>
                <c:pt idx="48">
                  <c:v>2.98589275583495</c:v>
                </c:pt>
                <c:pt idx="49">
                  <c:v>2.9148506847308533</c:v>
                </c:pt>
                <c:pt idx="50">
                  <c:v>2.8457529415341529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'data_g1ab et 2ab'!$C$26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00B0F0"/>
              </a:solidFill>
              <a:prstDash val="solid"/>
            </a:ln>
            <a:effectLst/>
          </c:spPr>
          <c:marker>
            <c:symbol val="none"/>
          </c:marker>
          <c:cat>
            <c:numRef>
              <c:f>'data_g1ab et 2ab'!$D$1:$BB$1</c:f>
              <c:numCache>
                <c:formatCode>m/d/yyyy</c:formatCode>
                <c:ptCount val="51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  <c:pt idx="26">
                  <c:v>46023</c:v>
                </c:pt>
                <c:pt idx="27">
                  <c:v>46388</c:v>
                </c:pt>
                <c:pt idx="28">
                  <c:v>46753</c:v>
                </c:pt>
                <c:pt idx="29">
                  <c:v>47119</c:v>
                </c:pt>
                <c:pt idx="30">
                  <c:v>47484</c:v>
                </c:pt>
                <c:pt idx="31">
                  <c:v>47849</c:v>
                </c:pt>
                <c:pt idx="32">
                  <c:v>48214</c:v>
                </c:pt>
                <c:pt idx="33">
                  <c:v>48580</c:v>
                </c:pt>
                <c:pt idx="34">
                  <c:v>48945</c:v>
                </c:pt>
                <c:pt idx="35">
                  <c:v>49310</c:v>
                </c:pt>
                <c:pt idx="36">
                  <c:v>49675</c:v>
                </c:pt>
                <c:pt idx="37">
                  <c:v>50041</c:v>
                </c:pt>
                <c:pt idx="38">
                  <c:v>50406</c:v>
                </c:pt>
                <c:pt idx="39">
                  <c:v>50771</c:v>
                </c:pt>
                <c:pt idx="40">
                  <c:v>51136</c:v>
                </c:pt>
                <c:pt idx="41">
                  <c:v>51502</c:v>
                </c:pt>
                <c:pt idx="42">
                  <c:v>51867</c:v>
                </c:pt>
                <c:pt idx="43">
                  <c:v>52232</c:v>
                </c:pt>
                <c:pt idx="44">
                  <c:v>52597</c:v>
                </c:pt>
                <c:pt idx="45">
                  <c:v>52963</c:v>
                </c:pt>
                <c:pt idx="46">
                  <c:v>53328</c:v>
                </c:pt>
                <c:pt idx="47">
                  <c:v>53693</c:v>
                </c:pt>
                <c:pt idx="48">
                  <c:v>54058</c:v>
                </c:pt>
                <c:pt idx="49">
                  <c:v>54424</c:v>
                </c:pt>
                <c:pt idx="50">
                  <c:v>54789</c:v>
                </c:pt>
              </c:numCache>
            </c:numRef>
          </c:cat>
          <c:val>
            <c:numRef>
              <c:f>'data_g1ab et 2ab'!$D$27:$BB$27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-5.5194000000000001</c:v>
                </c:pt>
                <c:pt idx="11">
                  <c:v>-2.2585000000000002</c:v>
                </c:pt>
                <c:pt idx="12">
                  <c:v>1.4198</c:v>
                </c:pt>
                <c:pt idx="13">
                  <c:v>1.9554</c:v>
                </c:pt>
                <c:pt idx="14">
                  <c:v>3.1720999999999999</c:v>
                </c:pt>
                <c:pt idx="15">
                  <c:v>2.2660999999999998</c:v>
                </c:pt>
                <c:pt idx="16">
                  <c:v>2.2238000000000002</c:v>
                </c:pt>
                <c:pt idx="17">
                  <c:v>1.9579</c:v>
                </c:pt>
                <c:pt idx="18">
                  <c:v>1.7096465893061548</c:v>
                </c:pt>
                <c:pt idx="19">
                  <c:v>2.2312053650300516</c:v>
                </c:pt>
                <c:pt idx="20">
                  <c:v>2.7790348627594144</c:v>
                </c:pt>
                <c:pt idx="21">
                  <c:v>3.2922108484301993</c:v>
                </c:pt>
                <c:pt idx="22">
                  <c:v>3.6292653271501356</c:v>
                </c:pt>
                <c:pt idx="23">
                  <c:v>3.5866313163698744</c:v>
                </c:pt>
                <c:pt idx="24">
                  <c:v>3.5420436386049374</c:v>
                </c:pt>
                <c:pt idx="25">
                  <c:v>3.4957615038931107</c:v>
                </c:pt>
                <c:pt idx="26">
                  <c:v>3.4480258346800823</c:v>
                </c:pt>
                <c:pt idx="27">
                  <c:v>3.3990603430665631</c:v>
                </c:pt>
                <c:pt idx="28">
                  <c:v>3.3490725498954599</c:v>
                </c:pt>
                <c:pt idx="29">
                  <c:v>3.2982547486615958</c:v>
                </c:pt>
                <c:pt idx="30">
                  <c:v>3.2467849170781848</c:v>
                </c:pt>
                <c:pt idx="31">
                  <c:v>3.1948275789940932</c:v>
                </c:pt>
                <c:pt idx="32">
                  <c:v>3.1425346192217161</c:v>
                </c:pt>
                <c:pt idx="33">
                  <c:v>3.0123287677556205</c:v>
                </c:pt>
                <c:pt idx="34">
                  <c:v>2.8875769514341196</c:v>
                </c:pt>
                <c:pt idx="35">
                  <c:v>2.7680507127876099</c:v>
                </c:pt>
                <c:pt idx="36">
                  <c:v>2.6535311639245442</c:v>
                </c:pt>
                <c:pt idx="37">
                  <c:v>2.5438085856830965</c:v>
                </c:pt>
                <c:pt idx="38">
                  <c:v>2.4386820435732561</c:v>
                </c:pt>
                <c:pt idx="39">
                  <c:v>2.3379590198064331</c:v>
                </c:pt>
                <c:pt idx="40">
                  <c:v>2.2414550607383883</c:v>
                </c:pt>
                <c:pt idx="41">
                  <c:v>2.1489934390801149</c:v>
                </c:pt>
                <c:pt idx="42">
                  <c:v>2.0604048302578448</c:v>
                </c:pt>
                <c:pt idx="43">
                  <c:v>1.9755270023297471</c:v>
                </c:pt>
                <c:pt idx="44">
                  <c:v>1.8942045188912044</c:v>
                </c:pt>
                <c:pt idx="45">
                  <c:v>1.8162884544248137</c:v>
                </c:pt>
                <c:pt idx="46">
                  <c:v>1.7416361215737679</c:v>
                </c:pt>
                <c:pt idx="47">
                  <c:v>1.6701108098389821</c:v>
                </c:pt>
                <c:pt idx="48">
                  <c:v>1.6015815352218687</c:v>
                </c:pt>
                <c:pt idx="49">
                  <c:v>1.5359228003538294</c:v>
                </c:pt>
                <c:pt idx="50">
                  <c:v>1.4730143646735154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'data_g1ab et 2ab'!$C$30</c:f>
              <c:strCache>
                <c:ptCount val="1"/>
                <c:pt idx="0">
                  <c:v>Chypre</c:v>
                </c:pt>
              </c:strCache>
            </c:strRef>
          </c:tx>
          <c:spPr>
            <a:ln w="38100">
              <a:solidFill>
                <a:srgbClr val="F08100"/>
              </a:solidFill>
              <a:prstDash val="solid"/>
            </a:ln>
            <a:effectLst/>
          </c:spPr>
          <c:marker>
            <c:symbol val="none"/>
          </c:marker>
          <c:cat>
            <c:numRef>
              <c:f>'data_g1ab et 2ab'!$D$1:$BB$1</c:f>
              <c:numCache>
                <c:formatCode>m/d/yyyy</c:formatCode>
                <c:ptCount val="51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  <c:pt idx="26">
                  <c:v>46023</c:v>
                </c:pt>
                <c:pt idx="27">
                  <c:v>46388</c:v>
                </c:pt>
                <c:pt idx="28">
                  <c:v>46753</c:v>
                </c:pt>
                <c:pt idx="29">
                  <c:v>47119</c:v>
                </c:pt>
                <c:pt idx="30">
                  <c:v>47484</c:v>
                </c:pt>
                <c:pt idx="31">
                  <c:v>47849</c:v>
                </c:pt>
                <c:pt idx="32">
                  <c:v>48214</c:v>
                </c:pt>
                <c:pt idx="33">
                  <c:v>48580</c:v>
                </c:pt>
                <c:pt idx="34">
                  <c:v>48945</c:v>
                </c:pt>
                <c:pt idx="35">
                  <c:v>49310</c:v>
                </c:pt>
                <c:pt idx="36">
                  <c:v>49675</c:v>
                </c:pt>
                <c:pt idx="37">
                  <c:v>50041</c:v>
                </c:pt>
                <c:pt idx="38">
                  <c:v>50406</c:v>
                </c:pt>
                <c:pt idx="39">
                  <c:v>50771</c:v>
                </c:pt>
                <c:pt idx="40">
                  <c:v>51136</c:v>
                </c:pt>
                <c:pt idx="41">
                  <c:v>51502</c:v>
                </c:pt>
                <c:pt idx="42">
                  <c:v>51867</c:v>
                </c:pt>
                <c:pt idx="43">
                  <c:v>52232</c:v>
                </c:pt>
                <c:pt idx="44">
                  <c:v>52597</c:v>
                </c:pt>
                <c:pt idx="45">
                  <c:v>52963</c:v>
                </c:pt>
                <c:pt idx="46">
                  <c:v>53328</c:v>
                </c:pt>
                <c:pt idx="47">
                  <c:v>53693</c:v>
                </c:pt>
                <c:pt idx="48">
                  <c:v>54058</c:v>
                </c:pt>
                <c:pt idx="49">
                  <c:v>54424</c:v>
                </c:pt>
                <c:pt idx="50">
                  <c:v>54789</c:v>
                </c:pt>
              </c:numCache>
            </c:numRef>
          </c:cat>
          <c:val>
            <c:numRef>
              <c:f>'data_g1ab et 2ab'!$D$31:$BB$31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-2.9499</c:v>
                </c:pt>
                <c:pt idx="11">
                  <c:v>-3.1432000000000002</c:v>
                </c:pt>
                <c:pt idx="12">
                  <c:v>-1.2128000000000001</c:v>
                </c:pt>
                <c:pt idx="13">
                  <c:v>2.1583000000000001</c:v>
                </c:pt>
                <c:pt idx="14">
                  <c:v>5.8128000000000002</c:v>
                </c:pt>
                <c:pt idx="15">
                  <c:v>4.2607999999999997</c:v>
                </c:pt>
                <c:pt idx="16">
                  <c:v>3.4521999999999999</c:v>
                </c:pt>
                <c:pt idx="17">
                  <c:v>2.2452999999999999</c:v>
                </c:pt>
                <c:pt idx="18">
                  <c:v>2.0169625904831308</c:v>
                </c:pt>
                <c:pt idx="19">
                  <c:v>2.135335387277181</c:v>
                </c:pt>
                <c:pt idx="20">
                  <c:v>2.2447719101831325</c:v>
                </c:pt>
                <c:pt idx="21">
                  <c:v>2.3357788023007511</c:v>
                </c:pt>
                <c:pt idx="22">
                  <c:v>2.4085542121104009</c:v>
                </c:pt>
                <c:pt idx="23">
                  <c:v>2.4666057591261872</c:v>
                </c:pt>
                <c:pt idx="24">
                  <c:v>2.5163801069377674</c:v>
                </c:pt>
                <c:pt idx="25">
                  <c:v>2.558513005932741</c:v>
                </c:pt>
                <c:pt idx="26">
                  <c:v>2.5936007878682812</c:v>
                </c:pt>
                <c:pt idx="27">
                  <c:v>2.6222025824686583</c:v>
                </c:pt>
                <c:pt idx="28">
                  <c:v>2.6448424161899866</c:v>
                </c:pt>
                <c:pt idx="29">
                  <c:v>2.662011199191181</c:v>
                </c:pt>
                <c:pt idx="30">
                  <c:v>2.6741686062484504</c:v>
                </c:pt>
                <c:pt idx="31">
                  <c:v>2.6817448570640208</c:v>
                </c:pt>
                <c:pt idx="32">
                  <c:v>2.6851424011465634</c:v>
                </c:pt>
                <c:pt idx="33">
                  <c:v>2.5716622113770313</c:v>
                </c:pt>
                <c:pt idx="34">
                  <c:v>2.4630715446828972</c:v>
                </c:pt>
                <c:pt idx="35">
                  <c:v>2.3591597260912773</c:v>
                </c:pt>
                <c:pt idx="36">
                  <c:v>2.2597251579857773</c:v>
                </c:pt>
                <c:pt idx="37">
                  <c:v>2.1645749289903269</c:v>
                </c:pt>
                <c:pt idx="38">
                  <c:v>2.0735244397049351</c:v>
                </c:pt>
                <c:pt idx="39">
                  <c:v>1.9863970445674461</c:v>
                </c:pt>
                <c:pt idx="40">
                  <c:v>1.9030237091463689</c:v>
                </c:pt>
                <c:pt idx="41">
                  <c:v>1.8232426821999568</c:v>
                </c:pt>
                <c:pt idx="42">
                  <c:v>1.7468991818652593</c:v>
                </c:pt>
                <c:pt idx="43">
                  <c:v>1.673845095368347</c:v>
                </c:pt>
                <c:pt idx="44">
                  <c:v>1.6039386916732106</c:v>
                </c:pt>
                <c:pt idx="45">
                  <c:v>1.5370443465116428</c:v>
                </c:pt>
                <c:pt idx="46">
                  <c:v>1.4730322792608366</c:v>
                </c:pt>
                <c:pt idx="47">
                  <c:v>1.4117783011581242</c:v>
                </c:pt>
                <c:pt idx="48">
                  <c:v>1.3531635743644042</c:v>
                </c:pt>
                <c:pt idx="49">
                  <c:v>1.2970743814087784</c:v>
                </c:pt>
                <c:pt idx="50">
                  <c:v>1.2434019045671734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29088"/>
        <c:axId val="140198272"/>
      </c:lineChart>
      <c:dateAx>
        <c:axId val="139929088"/>
        <c:scaling>
          <c:orientation val="minMax"/>
          <c:max val="51136"/>
          <c:min val="43101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numFmt formatCode="yyyy" sourceLinked="0"/>
        <c:majorTickMark val="cross"/>
        <c:minorTickMark val="none"/>
        <c:tickLblPos val="low"/>
        <c:spPr>
          <a:ln w="222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fr-FR"/>
          </a:p>
        </c:txPr>
        <c:crossAx val="140198272"/>
        <c:crosses val="autoZero"/>
        <c:auto val="0"/>
        <c:lblOffset val="0"/>
        <c:baseTimeUnit val="years"/>
        <c:majorUnit val="5"/>
        <c:majorTimeUnit val="years"/>
        <c:minorUnit val="1"/>
        <c:minorTimeUnit val="years"/>
      </c:dateAx>
      <c:valAx>
        <c:axId val="140198272"/>
        <c:scaling>
          <c:orientation val="minMax"/>
          <c:max val="5"/>
          <c:min val="-2"/>
        </c:scaling>
        <c:delete val="0"/>
        <c:axPos val="l"/>
        <c:majorGridlines>
          <c:spPr>
            <a:ln w="12700">
              <a:noFill/>
              <a:prstDash val="solid"/>
            </a:ln>
          </c:spPr>
        </c:majorGridlines>
        <c:numFmt formatCode="#,##0.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200"/>
            </a:pPr>
            <a:endParaRPr lang="fr-FR"/>
          </a:p>
        </c:txPr>
        <c:crossAx val="139929088"/>
        <c:crosses val="autoZero"/>
        <c:crossBetween val="midCat"/>
      </c:valAx>
      <c:spPr>
        <a:noFill/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20296505905511811"/>
          <c:y val="0.92182066797019502"/>
          <c:w val="0.69517264213756369"/>
          <c:h val="4.0427654177456009E-2"/>
        </c:manualLayout>
      </c:layout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1200" b="0" i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1400" b="0" i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200" b="1">
                <a:solidFill>
                  <a:srgbClr val="312783"/>
                </a:solidFill>
              </a:rPr>
              <a:t>Graphique 3 - Le ratio de dette selon la trajectoire de croissance, avec et sans OIC*</a:t>
            </a:r>
          </a:p>
        </c:rich>
      </c:tx>
      <c:layout>
        <c:manualLayout>
          <c:xMode val="edge"/>
          <c:yMode val="edge"/>
          <c:x val="3.7099945726149643E-2"/>
          <c:y val="2.10084033613445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267003652716277E-2"/>
          <c:y val="0.11871335935949183"/>
          <c:w val="0.90652847698036498"/>
          <c:h val="0.78678427577234999"/>
        </c:manualLayout>
      </c:layout>
      <c:lineChart>
        <c:grouping val="standard"/>
        <c:varyColors val="0"/>
        <c:ser>
          <c:idx val="0"/>
          <c:order val="0"/>
          <c:tx>
            <c:strRef>
              <c:f>'data_graphique 3'!$A$2</c:f>
              <c:strCache>
                <c:ptCount val="1"/>
                <c:pt idx="0">
                  <c:v>Scénario central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  <a:effectLst/>
          </c:spPr>
          <c:marker>
            <c:symbol val="none"/>
          </c:marker>
          <c:cat>
            <c:numRef>
              <c:f>'data_graphique 3'!$B$1:$Y$1</c:f>
              <c:numCache>
                <c:formatCode>General</c:formatCode>
                <c:ptCount val="2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</c:numCache>
            </c:numRef>
          </c:cat>
          <c:val>
            <c:numRef>
              <c:f>'data_graphique 3'!$B$2:$Y$2</c:f>
              <c:numCache>
                <c:formatCode>General</c:formatCode>
                <c:ptCount val="24"/>
                <c:pt idx="0">
                  <c:v>133.12753912127596</c:v>
                </c:pt>
                <c:pt idx="1">
                  <c:v>132.49762208041128</c:v>
                </c:pt>
                <c:pt idx="2">
                  <c:v>130.92310471603068</c:v>
                </c:pt>
                <c:pt idx="3">
                  <c:v>128.42873205612207</c:v>
                </c:pt>
                <c:pt idx="4">
                  <c:v>125.17428767777426</c:v>
                </c:pt>
                <c:pt idx="5">
                  <c:v>121.57946156032303</c:v>
                </c:pt>
                <c:pt idx="6">
                  <c:v>117.69540244627461</c:v>
                </c:pt>
                <c:pt idx="7">
                  <c:v>113.95139857434768</c:v>
                </c:pt>
                <c:pt idx="8">
                  <c:v>110.34239969420625</c:v>
                </c:pt>
                <c:pt idx="9">
                  <c:v>106.86353766243208</c:v>
                </c:pt>
                <c:pt idx="10">
                  <c:v>103.51011987593348</c:v>
                </c:pt>
                <c:pt idx="11">
                  <c:v>100.27762294213862</c:v>
                </c:pt>
                <c:pt idx="12">
                  <c:v>97.161686577435574</c:v>
                </c:pt>
                <c:pt idx="13">
                  <c:v>94.158107725627985</c:v>
                </c:pt>
                <c:pt idx="14">
                  <c:v>91.262834888473861</c:v>
                </c:pt>
                <c:pt idx="15">
                  <c:v>88.471962660658747</c:v>
                </c:pt>
                <c:pt idx="16">
                  <c:v>85.781726461832719</c:v>
                </c:pt>
                <c:pt idx="17">
                  <c:v>83.188497458604687</c:v>
                </c:pt>
                <c:pt idx="18">
                  <c:v>80.688777669644267</c:v>
                </c:pt>
                <c:pt idx="19">
                  <c:v>78.279195247288897</c:v>
                </c:pt>
                <c:pt idx="20">
                  <c:v>75.956499929291439</c:v>
                </c:pt>
                <c:pt idx="21">
                  <c:v>73.717558654573097</c:v>
                </c:pt>
                <c:pt idx="22">
                  <c:v>71.559351337067781</c:v>
                </c:pt>
                <c:pt idx="23">
                  <c:v>69.478966791957546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'data_graphique 3'!$A$3</c:f>
              <c:strCache>
                <c:ptCount val="1"/>
                <c:pt idx="0">
                  <c:v>Croissance basse</c:v>
                </c:pt>
              </c:strCache>
            </c:strRef>
          </c:tx>
          <c:spPr>
            <a:ln w="38100">
              <a:solidFill>
                <a:srgbClr val="F08100"/>
              </a:solidFill>
              <a:prstDash val="solid"/>
            </a:ln>
            <a:effectLst/>
          </c:spPr>
          <c:marker>
            <c:symbol val="none"/>
          </c:marker>
          <c:cat>
            <c:numRef>
              <c:f>'data_graphique 3'!$B$1:$Y$1</c:f>
              <c:numCache>
                <c:formatCode>General</c:formatCode>
                <c:ptCount val="2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</c:numCache>
            </c:numRef>
          </c:cat>
          <c:val>
            <c:numRef>
              <c:f>'data_graphique 3'!$B$3:$Y$3</c:f>
              <c:numCache>
                <c:formatCode>General</c:formatCode>
                <c:ptCount val="24"/>
                <c:pt idx="0">
                  <c:v>133.12753912127596</c:v>
                </c:pt>
                <c:pt idx="1">
                  <c:v>132.49762208041128</c:v>
                </c:pt>
                <c:pt idx="2">
                  <c:v>131.75318524745575</c:v>
                </c:pt>
                <c:pt idx="3">
                  <c:v>130.08417134716703</c:v>
                </c:pt>
                <c:pt idx="4">
                  <c:v>127.64169068533479</c:v>
                </c:pt>
                <c:pt idx="5">
                  <c:v>124.83902466855209</c:v>
                </c:pt>
                <c:pt idx="6">
                  <c:v>123.04662026712589</c:v>
                </c:pt>
                <c:pt idx="7">
                  <c:v>121.09033416793041</c:v>
                </c:pt>
                <c:pt idx="8">
                  <c:v>118.97907650914554</c:v>
                </c:pt>
                <c:pt idx="9">
                  <c:v>116.72100692066148</c:v>
                </c:pt>
                <c:pt idx="10">
                  <c:v>114.59015081059336</c:v>
                </c:pt>
                <c:pt idx="11">
                  <c:v>112.59519066332426</c:v>
                </c:pt>
                <c:pt idx="12">
                  <c:v>110.73177767410556</c:v>
                </c:pt>
                <c:pt idx="13">
                  <c:v>108.99324833010363</c:v>
                </c:pt>
                <c:pt idx="14">
                  <c:v>107.372284260903</c:v>
                </c:pt>
                <c:pt idx="15">
                  <c:v>105.86087399285643</c:v>
                </c:pt>
                <c:pt idx="16">
                  <c:v>104.45032691320908</c:v>
                </c:pt>
                <c:pt idx="17">
                  <c:v>103.13803886330113</c:v>
                </c:pt>
                <c:pt idx="18">
                  <c:v>101.92152251497136</c:v>
                </c:pt>
                <c:pt idx="19">
                  <c:v>100.79840366887886</c:v>
                </c:pt>
                <c:pt idx="20">
                  <c:v>99.766417697639625</c:v>
                </c:pt>
                <c:pt idx="21">
                  <c:v>98.823406128809211</c:v>
                </c:pt>
                <c:pt idx="22">
                  <c:v>97.967313362927527</c:v>
                </c:pt>
                <c:pt idx="23">
                  <c:v>97.196183522019666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'data_graphique 3'!$A$4</c:f>
              <c:strCache>
                <c:ptCount val="1"/>
                <c:pt idx="0">
                  <c:v>Croissance basse avec OIC</c:v>
                </c:pt>
              </c:strCache>
            </c:strRef>
          </c:tx>
          <c:spPr>
            <a:ln w="38100">
              <a:solidFill>
                <a:srgbClr val="F08100"/>
              </a:solidFill>
              <a:prstDash val="sysDash"/>
            </a:ln>
            <a:effectLst/>
          </c:spPr>
          <c:marker>
            <c:symbol val="none"/>
          </c:marker>
          <c:cat>
            <c:numRef>
              <c:f>'data_graphique 3'!$B$1:$Y$1</c:f>
              <c:numCache>
                <c:formatCode>General</c:formatCode>
                <c:ptCount val="2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</c:numCache>
            </c:numRef>
          </c:cat>
          <c:val>
            <c:numRef>
              <c:f>'data_graphique 3'!$B$4:$Y$4</c:f>
              <c:numCache>
                <c:formatCode>General</c:formatCode>
                <c:ptCount val="24"/>
                <c:pt idx="0">
                  <c:v>133.12753912127596</c:v>
                </c:pt>
                <c:pt idx="1">
                  <c:v>132.49762208041128</c:v>
                </c:pt>
                <c:pt idx="2">
                  <c:v>131.42329588569888</c:v>
                </c:pt>
                <c:pt idx="3">
                  <c:v>129.42253433690308</c:v>
                </c:pt>
                <c:pt idx="4">
                  <c:v>126.64918394620395</c:v>
                </c:pt>
                <c:pt idx="5">
                  <c:v>123.51887376650271</c:v>
                </c:pt>
                <c:pt idx="6">
                  <c:v>120.86518473608044</c:v>
                </c:pt>
                <c:pt idx="7">
                  <c:v>118.15647475089949</c:v>
                </c:pt>
                <c:pt idx="8">
                  <c:v>115.40318718784262</c:v>
                </c:pt>
                <c:pt idx="9">
                  <c:v>112.61411344975288</c:v>
                </c:pt>
                <c:pt idx="10">
                  <c:v>109.95133320810642</c:v>
                </c:pt>
                <c:pt idx="11">
                  <c:v>107.42301073045289</c:v>
                </c:pt>
                <c:pt idx="12">
                  <c:v>105.02423469984035</c:v>
                </c:pt>
                <c:pt idx="13">
                  <c:v>102.74401797264206</c:v>
                </c:pt>
                <c:pt idx="14">
                  <c:v>100.57573948221352</c:v>
                </c:pt>
                <c:pt idx="15">
                  <c:v>98.512141365826025</c:v>
                </c:pt>
                <c:pt idx="16">
                  <c:v>96.54535012950582</c:v>
                </c:pt>
                <c:pt idx="17">
                  <c:v>94.672285255833657</c:v>
                </c:pt>
                <c:pt idx="18">
                  <c:v>92.889984752750536</c:v>
                </c:pt>
                <c:pt idx="19">
                  <c:v>91.195601016601287</c:v>
                </c:pt>
                <c:pt idx="20">
                  <c:v>89.586396846822907</c:v>
                </c:pt>
                <c:pt idx="21">
                  <c:v>88.059741606855198</c:v>
                </c:pt>
                <c:pt idx="22">
                  <c:v>86.613107526047955</c:v>
                </c:pt>
                <c:pt idx="23">
                  <c:v>85.244066137527966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'data_graphique 3'!$A$5</c:f>
              <c:strCache>
                <c:ptCount val="1"/>
                <c:pt idx="0">
                  <c:v>Croissance haute</c:v>
                </c:pt>
              </c:strCache>
            </c:strRef>
          </c:tx>
          <c:spPr>
            <a:ln w="38100">
              <a:solidFill>
                <a:srgbClr val="00B0F0"/>
              </a:solidFill>
              <a:prstDash val="solid"/>
            </a:ln>
            <a:effectLst/>
          </c:spPr>
          <c:marker>
            <c:symbol val="none"/>
          </c:marker>
          <c:cat>
            <c:numRef>
              <c:f>'data_graphique 3'!$B$1:$Y$1</c:f>
              <c:numCache>
                <c:formatCode>General</c:formatCode>
                <c:ptCount val="2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</c:numCache>
            </c:numRef>
          </c:cat>
          <c:val>
            <c:numRef>
              <c:f>'data_graphique 3'!$B$5:$Y$5</c:f>
              <c:numCache>
                <c:formatCode>General</c:formatCode>
                <c:ptCount val="24"/>
                <c:pt idx="0">
                  <c:v>133.12753912127596</c:v>
                </c:pt>
                <c:pt idx="1">
                  <c:v>132.49762208041128</c:v>
                </c:pt>
                <c:pt idx="2">
                  <c:v>130.10424432224571</c:v>
                </c:pt>
                <c:pt idx="3">
                  <c:v>126.80583422939182</c:v>
                </c:pt>
                <c:pt idx="4">
                  <c:v>122.77057620036329</c:v>
                </c:pt>
                <c:pt idx="5">
                  <c:v>118.42419435359363</c:v>
                </c:pt>
                <c:pt idx="6">
                  <c:v>113.39183789523804</c:v>
                </c:pt>
                <c:pt idx="7">
                  <c:v>108.54064401627397</c:v>
                </c:pt>
                <c:pt idx="8">
                  <c:v>103.85980385300029</c:v>
                </c:pt>
                <c:pt idx="9">
                  <c:v>99.339243333481477</c:v>
                </c:pt>
                <c:pt idx="10">
                  <c:v>94.969574723319809</c:v>
                </c:pt>
                <c:pt idx="11">
                  <c:v>90.73536113709622</c:v>
                </c:pt>
                <c:pt idx="12">
                  <c:v>86.631918636270413</c:v>
                </c:pt>
                <c:pt idx="13">
                  <c:v>82.656860498333401</c:v>
                </c:pt>
                <c:pt idx="14">
                  <c:v>78.808681140088623</c:v>
                </c:pt>
                <c:pt idx="15">
                  <c:v>75.086691881296403</c:v>
                </c:pt>
                <c:pt idx="16">
                  <c:v>71.490928205542986</c:v>
                </c:pt>
                <c:pt idx="17">
                  <c:v>68.016818509624201</c:v>
                </c:pt>
                <c:pt idx="18">
                  <c:v>64.65995609334955</c:v>
                </c:pt>
                <c:pt idx="19">
                  <c:v>61.416093208864773</c:v>
                </c:pt>
                <c:pt idx="20">
                  <c:v>58.281135324747588</c:v>
                </c:pt>
                <c:pt idx="21">
                  <c:v>55.251135597123103</c:v>
                </c:pt>
                <c:pt idx="22">
                  <c:v>52.322289540325343</c:v>
                </c:pt>
                <c:pt idx="23">
                  <c:v>49.490929889901452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'data_graphique 3'!$A$6</c:f>
              <c:strCache>
                <c:ptCount val="1"/>
                <c:pt idx="0">
                  <c:v>Croissance haute avec OIC</c:v>
                </c:pt>
              </c:strCache>
            </c:strRef>
          </c:tx>
          <c:spPr>
            <a:ln w="38100">
              <a:solidFill>
                <a:srgbClr val="00B0F0"/>
              </a:solidFill>
              <a:prstDash val="sysDash"/>
            </a:ln>
            <a:effectLst/>
          </c:spPr>
          <c:marker>
            <c:symbol val="none"/>
          </c:marker>
          <c:cat>
            <c:numRef>
              <c:f>'data_graphique 3'!$B$1:$Y$1</c:f>
              <c:numCache>
                <c:formatCode>General</c:formatCode>
                <c:ptCount val="2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</c:numCache>
            </c:numRef>
          </c:cat>
          <c:val>
            <c:numRef>
              <c:f>'data_graphique 3'!$B$6:$Y$6</c:f>
              <c:numCache>
                <c:formatCode>General</c:formatCode>
                <c:ptCount val="24"/>
                <c:pt idx="0">
                  <c:v>133.12753912127596</c:v>
                </c:pt>
                <c:pt idx="1">
                  <c:v>132.49762208041128</c:v>
                </c:pt>
                <c:pt idx="2">
                  <c:v>130.42967459370374</c:v>
                </c:pt>
                <c:pt idx="3">
                  <c:v>127.45203001291274</c:v>
                </c:pt>
                <c:pt idx="4">
                  <c:v>123.7301968818674</c:v>
                </c:pt>
                <c:pt idx="5">
                  <c:v>119.68768383435442</c:v>
                </c:pt>
                <c:pt idx="6">
                  <c:v>115.11738074132877</c:v>
                </c:pt>
                <c:pt idx="7">
                  <c:v>110.71180393438904</c:v>
                </c:pt>
                <c:pt idx="8">
                  <c:v>106.46073344811013</c:v>
                </c:pt>
                <c:pt idx="9">
                  <c:v>102.3546462919668</c:v>
                </c:pt>
                <c:pt idx="10">
                  <c:v>98.384670600223259</c:v>
                </c:pt>
                <c:pt idx="11">
                  <c:v>94.535852575633058</c:v>
                </c:pt>
                <c:pt idx="12">
                  <c:v>90.803934669606122</c:v>
                </c:pt>
                <c:pt idx="13">
                  <c:v>87.189958053460003</c:v>
                </c:pt>
                <c:pt idx="14">
                  <c:v>83.691707707842895</c:v>
                </c:pt>
                <c:pt idx="15">
                  <c:v>80.307818294041937</c:v>
                </c:pt>
                <c:pt idx="16">
                  <c:v>77.037682016723167</c:v>
                </c:pt>
                <c:pt idx="17">
                  <c:v>73.877143848393473</c:v>
                </c:pt>
                <c:pt idx="18">
                  <c:v>70.822198369175567</c:v>
                </c:pt>
                <c:pt idx="19">
                  <c:v>67.868984365825355</c:v>
                </c:pt>
                <c:pt idx="20">
                  <c:v>65.013779625689466</c:v>
                </c:pt>
                <c:pt idx="21">
                  <c:v>62.252995918564238</c:v>
                </c:pt>
                <c:pt idx="22">
                  <c:v>59.583174159672346</c:v>
                </c:pt>
                <c:pt idx="23">
                  <c:v>57.000979747217642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871616"/>
        <c:axId val="147886464"/>
      </c:lineChart>
      <c:catAx>
        <c:axId val="147871616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fr-FR"/>
          </a:p>
        </c:txPr>
        <c:crossAx val="147886464"/>
        <c:crosses val="autoZero"/>
        <c:auto val="1"/>
        <c:lblAlgn val="ctr"/>
        <c:lblOffset val="0"/>
        <c:tickLblSkip val="2"/>
        <c:tickMarkSkip val="2"/>
        <c:noMultiLvlLbl val="0"/>
      </c:catAx>
      <c:valAx>
        <c:axId val="147886464"/>
        <c:scaling>
          <c:orientation val="minMax"/>
          <c:max val="150"/>
          <c:min val="30"/>
        </c:scaling>
        <c:delete val="0"/>
        <c:axPos val="l"/>
        <c:majorGridlines>
          <c:spPr>
            <a:ln w="12700">
              <a:noFill/>
              <a:prstDash val="solid"/>
            </a:ln>
          </c:spPr>
        </c:majorGridlines>
        <c:numFmt formatCode="0;&quot;-&quot;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crossAx val="147871616"/>
        <c:crossesAt val="1"/>
        <c:crossBetween val="midCat"/>
      </c:valAx>
      <c:spPr>
        <a:noFill/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31717110477437588"/>
          <c:y val="0.15364719115992853"/>
          <c:w val="0.66006833451968161"/>
          <c:h val="0.105331835199345"/>
        </c:manualLayout>
      </c:layout>
      <c:overlay val="0"/>
      <c:spPr>
        <a:solidFill>
          <a:schemeClr val="bg1"/>
        </a:solidFill>
        <a:ln w="25400">
          <a:noFill/>
        </a:ln>
        <a:effectLst/>
      </c:spPr>
      <c:txPr>
        <a:bodyPr/>
        <a:lstStyle/>
        <a:p>
          <a:pPr>
            <a:defRPr sz="1200" b="0" i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1400" b="0" i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00B0F0"/>
  </sheetPr>
  <sheetViews>
    <sheetView zoomScale="75" workbookViewId="0"/>
  </sheetViews>
  <pageMargins left="2.7559055118110236" right="2.7559055118110236" top="0.74803149606299213" bottom="0.74803149606299213" header="0.31496062992125984" footer="0.31496062992125984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00B0F0"/>
  </sheetPr>
  <sheetViews>
    <sheetView zoomScale="75" workbookViewId="0"/>
  </sheetViews>
  <pageMargins left="2.7559055118110236" right="2.7559055118110236" top="0.74803149606299213" bottom="0.74803149606299213" header="0.31496062992125984" footer="0.31496062992125984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00B0F0"/>
  </sheetPr>
  <sheetViews>
    <sheetView zoomScale="75" workbookViewId="0"/>
  </sheetViews>
  <pageMargins left="2.7559055118110236" right="2.7559055118110236" top="0.74803149606299213" bottom="0.74803149606299213" header="0.31496062992125984" footer="0.31496062992125984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rgb="FF00B0F0"/>
  </sheetPr>
  <sheetViews>
    <sheetView zoomScale="75" workbookViewId="0"/>
  </sheetViews>
  <pageMargins left="2.7559055118110236" right="2.7559055118110236" top="0.74803149606299213" bottom="0.74803149606299213" header="0.31496062992125984" footer="0.31496062992125984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rgb="FF00B0F0"/>
  </sheetPr>
  <sheetViews>
    <sheetView zoomScale="7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527040" cy="605536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0.94573</cdr:y>
    </cdr:from>
    <cdr:to>
      <cdr:x>0.34538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5717127"/>
          <a:ext cx="3207281" cy="32807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200" u="none">
              <a:latin typeface="Arial" panose="020B0604020202020204" pitchFamily="34" charset="0"/>
              <a:cs typeface="Arial" panose="020B0604020202020204" pitchFamily="34" charset="0"/>
            </a:rPr>
            <a:t>Source : Simulations France Stratégie</a:t>
          </a:r>
          <a:endParaRPr lang="fr-FR" sz="1200" u="sng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0.05923</cdr:x>
      <cdr:y>0.07743</cdr:y>
    </cdr:from>
    <cdr:to>
      <cdr:x>0.23261</cdr:x>
      <cdr:y>0.1317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550037" y="468090"/>
          <a:ext cx="1610048" cy="32807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200" i="1" u="none">
              <a:latin typeface="Arial" panose="020B0604020202020204" pitchFamily="34" charset="0"/>
              <a:cs typeface="Arial" panose="020B0604020202020204" pitchFamily="34" charset="0"/>
            </a:rPr>
            <a:t>En points</a:t>
          </a:r>
          <a:r>
            <a:rPr lang="fr-FR" sz="1200" i="1" u="none" baseline="0">
              <a:latin typeface="Arial" panose="020B0604020202020204" pitchFamily="34" charset="0"/>
              <a:cs typeface="Arial" panose="020B0604020202020204" pitchFamily="34" charset="0"/>
            </a:rPr>
            <a:t> de PIB</a:t>
          </a:r>
          <a:endParaRPr lang="fr-FR" sz="1200" i="1" u="none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0.70131</cdr:x>
      <cdr:y>0.94622</cdr:y>
    </cdr:from>
    <cdr:to>
      <cdr:x>0.96493</cdr:x>
      <cdr:y>0.9879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6512560" y="5720080"/>
          <a:ext cx="2448000" cy="252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 b="1"/>
            <a:t>* Obligations indéxées</a:t>
          </a:r>
          <a:r>
            <a:rPr lang="fr-FR" sz="1100" b="1" baseline="0"/>
            <a:t> sur la croissance</a:t>
          </a:r>
          <a:endParaRPr lang="fr-FR" sz="1100" b="1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0.01287</cdr:x>
      <cdr:y>0</cdr:y>
    </cdr:from>
    <cdr:to>
      <cdr:x>0.26038</cdr:x>
      <cdr:y>0.04162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1120" y="0"/>
          <a:ext cx="1368000" cy="2520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200" i="1">
              <a:latin typeface="Arial" panose="020B0604020202020204" pitchFamily="34" charset="0"/>
              <a:cs typeface="Arial" panose="020B0604020202020204" pitchFamily="34" charset="0"/>
            </a:rPr>
            <a:t>En % du PIB</a:t>
          </a:r>
        </a:p>
      </cdr:txBody>
    </cdr:sp>
  </cdr:relSizeAnchor>
  <cdr:relSizeAnchor xmlns:cdr="http://schemas.openxmlformats.org/drawingml/2006/chartDrawing">
    <cdr:from>
      <cdr:x>0.26287</cdr:x>
      <cdr:y>0.00168</cdr:y>
    </cdr:from>
    <cdr:to>
      <cdr:x>0.88971</cdr:x>
      <cdr:y>0.04363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452873" y="10160"/>
          <a:ext cx="3464567" cy="2540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400" b="1">
              <a:solidFill>
                <a:srgbClr val="312783"/>
              </a:solidFill>
            </a:rPr>
            <a:t>Graphique 1 - Évolution du ratio dette / PIB</a:t>
          </a:r>
        </a:p>
      </cdr:txBody>
    </cdr:sp>
  </cdr:relSizeAnchor>
  <cdr:relSizeAnchor xmlns:cdr="http://schemas.openxmlformats.org/drawingml/2006/chartDrawing">
    <cdr:from>
      <cdr:x>0</cdr:x>
      <cdr:y>0.95838</cdr:y>
    </cdr:from>
    <cdr:to>
      <cdr:x>0.42989</cdr:x>
      <cdr:y>1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0" y="5803360"/>
          <a:ext cx="2376000" cy="252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 b="1"/>
            <a:t>Source :</a:t>
          </a:r>
          <a:r>
            <a:rPr lang="fr-FR" sz="1100" b="1" baseline="0"/>
            <a:t> Simulations France Stratégie</a:t>
          </a:r>
          <a:endParaRPr lang="fr-FR" sz="1100" b="1"/>
        </a:p>
      </cdr:txBody>
    </cdr:sp>
  </cdr:relSizeAnchor>
  <cdr:relSizeAnchor xmlns:cdr="http://schemas.openxmlformats.org/drawingml/2006/chartDrawing">
    <cdr:from>
      <cdr:x>0.46691</cdr:x>
      <cdr:y>0.05034</cdr:y>
    </cdr:from>
    <cdr:to>
      <cdr:x>0.47243</cdr:x>
      <cdr:y>0.86577</cdr:y>
    </cdr:to>
    <cdr:cxnSp macro="">
      <cdr:nvCxnSpPr>
        <cdr:cNvPr id="6" name="Connecteur droit 5"/>
        <cdr:cNvCxnSpPr/>
      </cdr:nvCxnSpPr>
      <cdr:spPr>
        <a:xfrm xmlns:a="http://schemas.openxmlformats.org/drawingml/2006/main">
          <a:off x="2580640" y="304800"/>
          <a:ext cx="30480" cy="493776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0.47059</cdr:x>
      <cdr:y>0.11745</cdr:y>
    </cdr:from>
    <cdr:to>
      <cdr:x>0.60846</cdr:x>
      <cdr:y>0.11745</cdr:y>
    </cdr:to>
    <cdr:cxnSp macro="">
      <cdr:nvCxnSpPr>
        <cdr:cNvPr id="13" name="Connecteur droit avec flèche 12"/>
        <cdr:cNvCxnSpPr/>
      </cdr:nvCxnSpPr>
      <cdr:spPr>
        <a:xfrm xmlns:a="http://schemas.openxmlformats.org/drawingml/2006/main">
          <a:off x="2600960" y="711200"/>
          <a:ext cx="762000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0.50184</cdr:x>
      <cdr:y>0.07215</cdr:y>
    </cdr:from>
    <cdr:to>
      <cdr:x>0.66728</cdr:x>
      <cdr:y>0.11913</cdr:y>
    </cdr:to>
    <cdr:sp macro="" textlink="">
      <cdr:nvSpPr>
        <cdr:cNvPr id="16" name="ZoneTexte 15"/>
        <cdr:cNvSpPr txBox="1"/>
      </cdr:nvSpPr>
      <cdr:spPr>
        <a:xfrm xmlns:a="http://schemas.openxmlformats.org/drawingml/2006/main">
          <a:off x="2773680" y="436880"/>
          <a:ext cx="914400" cy="2844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0.37868</cdr:x>
      <cdr:y>0.68624</cdr:y>
    </cdr:from>
    <cdr:to>
      <cdr:x>0.47638</cdr:x>
      <cdr:y>0.72786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2092960" y="4155440"/>
          <a:ext cx="540000" cy="252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fr-FR" sz="1100" b="1">
              <a:solidFill>
                <a:schemeClr val="bg1">
                  <a:lumMod val="50000"/>
                </a:schemeClr>
              </a:solidFill>
            </a:rPr>
            <a:t>2018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527040" cy="605536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0.27022</cdr:x>
      <cdr:y>0.00502</cdr:y>
    </cdr:from>
    <cdr:to>
      <cdr:x>0.88787</cdr:x>
      <cdr:y>0.04697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493532" y="30424"/>
          <a:ext cx="3413747" cy="2540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400" b="1">
              <a:solidFill>
                <a:srgbClr val="312783"/>
              </a:solidFill>
            </a:rPr>
            <a:t>Graphique 1 - Évolution du ratio dette / PIB</a:t>
          </a:r>
        </a:p>
      </cdr:txBody>
    </cdr:sp>
  </cdr:relSizeAnchor>
  <cdr:relSizeAnchor xmlns:cdr="http://schemas.openxmlformats.org/drawingml/2006/chartDrawing">
    <cdr:from>
      <cdr:x>0.00919</cdr:x>
      <cdr:y>0.00839</cdr:y>
    </cdr:from>
    <cdr:to>
      <cdr:x>0.2567</cdr:x>
      <cdr:y>0.05001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50800" y="50800"/>
          <a:ext cx="1368000" cy="2520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200" i="1">
              <a:latin typeface="Arial" panose="020B0604020202020204" pitchFamily="34" charset="0"/>
              <a:cs typeface="Arial" panose="020B0604020202020204" pitchFamily="34" charset="0"/>
            </a:rPr>
            <a:t>En % du PIB</a:t>
          </a:r>
        </a:p>
      </cdr:txBody>
    </cdr:sp>
  </cdr:relSizeAnchor>
  <cdr:relSizeAnchor xmlns:cdr="http://schemas.openxmlformats.org/drawingml/2006/chartDrawing">
    <cdr:from>
      <cdr:x>0.00919</cdr:x>
      <cdr:y>0.95244</cdr:y>
    </cdr:from>
    <cdr:to>
      <cdr:x>0.41954</cdr:x>
      <cdr:y>1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50800" y="5767360"/>
          <a:ext cx="2268000" cy="28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="1"/>
            <a:t>Source :</a:t>
          </a:r>
          <a:r>
            <a:rPr lang="fr-FR" sz="1100" b="1" baseline="0"/>
            <a:t> Simulations France Stratégie</a:t>
          </a:r>
          <a:endParaRPr lang="fr-FR" sz="1100" b="1"/>
        </a:p>
      </cdr:txBody>
    </cdr:sp>
  </cdr:relSizeAnchor>
  <cdr:relSizeAnchor xmlns:cdr="http://schemas.openxmlformats.org/drawingml/2006/chartDrawing">
    <cdr:from>
      <cdr:x>0.47059</cdr:x>
      <cdr:y>0.0604</cdr:y>
    </cdr:from>
    <cdr:to>
      <cdr:x>0.47426</cdr:x>
      <cdr:y>0.86745</cdr:y>
    </cdr:to>
    <cdr:cxnSp macro="">
      <cdr:nvCxnSpPr>
        <cdr:cNvPr id="5" name="Connecteur droit 4"/>
        <cdr:cNvCxnSpPr/>
      </cdr:nvCxnSpPr>
      <cdr:spPr>
        <a:xfrm xmlns:a="http://schemas.openxmlformats.org/drawingml/2006/main">
          <a:off x="2600960" y="365760"/>
          <a:ext cx="20320" cy="488696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0.47059</cdr:x>
      <cdr:y>0.09229</cdr:y>
    </cdr:from>
    <cdr:to>
      <cdr:x>0.64155</cdr:x>
      <cdr:y>0.09229</cdr:y>
    </cdr:to>
    <cdr:cxnSp macro="">
      <cdr:nvCxnSpPr>
        <cdr:cNvPr id="11" name="Connecteur droit avec flèche 10"/>
        <cdr:cNvCxnSpPr/>
      </cdr:nvCxnSpPr>
      <cdr:spPr>
        <a:xfrm xmlns:a="http://schemas.openxmlformats.org/drawingml/2006/main">
          <a:off x="2600953" y="558828"/>
          <a:ext cx="944903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0.50919</cdr:x>
      <cdr:y>0.05537</cdr:y>
    </cdr:from>
    <cdr:to>
      <cdr:x>0.66176</cdr:x>
      <cdr:y>0.09228</cdr:y>
    </cdr:to>
    <cdr:sp macro="" textlink="">
      <cdr:nvSpPr>
        <cdr:cNvPr id="16" name="ZoneTexte 15"/>
        <cdr:cNvSpPr txBox="1"/>
      </cdr:nvSpPr>
      <cdr:spPr>
        <a:xfrm xmlns:a="http://schemas.openxmlformats.org/drawingml/2006/main">
          <a:off x="2814320" y="335280"/>
          <a:ext cx="843280" cy="2235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Projection</a:t>
          </a:r>
        </a:p>
      </cdr:txBody>
    </cdr:sp>
  </cdr:relSizeAnchor>
  <cdr:relSizeAnchor xmlns:cdr="http://schemas.openxmlformats.org/drawingml/2006/chartDrawing">
    <cdr:from>
      <cdr:x>0.38235</cdr:x>
      <cdr:y>0.70134</cdr:y>
    </cdr:from>
    <cdr:to>
      <cdr:x>0.46051</cdr:x>
      <cdr:y>0.7489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113280" y="4246880"/>
          <a:ext cx="432000" cy="28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fr-FR" sz="1100" b="1">
              <a:solidFill>
                <a:schemeClr val="bg1">
                  <a:lumMod val="50000"/>
                </a:schemeClr>
              </a:solidFill>
            </a:rPr>
            <a:t>2018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5527040" cy="605536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0.95244</cdr:y>
    </cdr:from>
    <cdr:to>
      <cdr:x>0.41035</cdr:x>
      <cdr:y>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0" y="5767360"/>
          <a:ext cx="2268000" cy="28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="1"/>
            <a:t>Source :</a:t>
          </a:r>
          <a:r>
            <a:rPr lang="fr-FR" sz="1100" b="1" baseline="0"/>
            <a:t> Simulations France Stratégie</a:t>
          </a:r>
          <a:endParaRPr lang="fr-FR" sz="1100" b="1"/>
        </a:p>
      </cdr:txBody>
    </cdr:sp>
  </cdr:relSizeAnchor>
  <cdr:relSizeAnchor xmlns:cdr="http://schemas.openxmlformats.org/drawingml/2006/chartDrawing">
    <cdr:from>
      <cdr:x>0.09926</cdr:x>
      <cdr:y>0.00168</cdr:y>
    </cdr:from>
    <cdr:to>
      <cdr:x>0.88971</cdr:x>
      <cdr:y>0.04924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548614" y="10173"/>
          <a:ext cx="4368826" cy="2879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200" b="1">
              <a:solidFill>
                <a:srgbClr val="312783"/>
              </a:solidFill>
            </a:rPr>
            <a:t>Graphique 2 - Evolution du solde structurel primaire, en % du PIB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5527040" cy="605536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0.09375</cdr:x>
      <cdr:y>0.00671</cdr:y>
    </cdr:from>
    <cdr:to>
      <cdr:x>0.83088</cdr:x>
      <cdr:y>0.05427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518160" y="40631"/>
          <a:ext cx="4074160" cy="2879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="1">
              <a:solidFill>
                <a:srgbClr val="312783"/>
              </a:solidFill>
            </a:rPr>
            <a:t>Graphique 2 - Evolution du sole structurel primaire, en % du PIB</a:t>
          </a:r>
        </a:p>
      </cdr:txBody>
    </cdr:sp>
  </cdr:relSizeAnchor>
  <cdr:relSizeAnchor xmlns:cdr="http://schemas.openxmlformats.org/drawingml/2006/chartDrawing">
    <cdr:from>
      <cdr:x>0</cdr:x>
      <cdr:y>0.95244</cdr:y>
    </cdr:from>
    <cdr:to>
      <cdr:x>0.41035</cdr:x>
      <cdr:y>1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0" y="5767360"/>
          <a:ext cx="2268000" cy="28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="1"/>
            <a:t>Source :</a:t>
          </a:r>
          <a:r>
            <a:rPr lang="fr-FR" sz="1100" b="1" baseline="0"/>
            <a:t> Simulations France Stratégie</a:t>
          </a:r>
          <a:endParaRPr lang="fr-FR" sz="1100" b="1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86240" cy="60452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urion\AppData\Local\Microsoft\Windows\Temporary%20Internet%20Files\Content.Outlook\ZDS1GTUW\DSA_allcountries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aly_test"/>
      <sheetName val="g4"/>
      <sheetName val="g5"/>
      <sheetName val="g3"/>
      <sheetName val="g2"/>
      <sheetName val="g0"/>
      <sheetName val="g1"/>
      <sheetName val="DSA_OIC_upgraded_premium"/>
      <sheetName val="Feuil1"/>
      <sheetName val="DSA"/>
      <sheetName val="STOCKAGE II"/>
      <sheetName val="g6"/>
      <sheetName val="data_gx"/>
      <sheetName val="STOCKAGE"/>
      <sheetName val="data_raw"/>
      <sheetName val="cost_of_ageing"/>
      <sheetName val="Multiplier equivalences"/>
      <sheetName val="labels"/>
      <sheetName val="DSA_old"/>
      <sheetName val="DSA_OIC_upgraded_BACKUP"/>
      <sheetName val="DSA_OIC_upgraded"/>
      <sheetName val="data_raw_test"/>
      <sheetName val="DSA_OI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>
        <row r="3">
          <cell r="B3" t="str">
            <v>Italy</v>
          </cell>
        </row>
        <row r="59">
          <cell r="AS59">
            <v>2.6845464214037094</v>
          </cell>
          <cell r="AT59">
            <v>0.70881326149549106</v>
          </cell>
          <cell r="AU59">
            <v>0.39317023296239667</v>
          </cell>
          <cell r="AV59">
            <v>-0.32877520290954682</v>
          </cell>
          <cell r="AW59">
            <v>-0.64790682370943076</v>
          </cell>
          <cell r="AX59">
            <v>-0.44177479392676922</v>
          </cell>
          <cell r="AY59">
            <v>0.25508222166282274</v>
          </cell>
          <cell r="AZ59">
            <v>1.806890103285546</v>
          </cell>
          <cell r="BA59">
            <v>1.4264029725256688</v>
          </cell>
          <cell r="BB59">
            <v>0.72728901924398381</v>
          </cell>
          <cell r="BC59">
            <v>0.89549999999999996</v>
          </cell>
          <cell r="BD59">
            <v>1.2565999999999999</v>
          </cell>
          <cell r="BE59">
            <v>3.6806999999999999</v>
          </cell>
          <cell r="BF59">
            <v>3.8938999999999999</v>
          </cell>
          <cell r="BG59">
            <v>3.4039000000000001</v>
          </cell>
          <cell r="BH59">
            <v>3.1478999999999999</v>
          </cell>
          <cell r="BI59">
            <v>2.2275999999999998</v>
          </cell>
          <cell r="BJ59">
            <v>1.9387000000000001</v>
          </cell>
          <cell r="BK59">
            <v>1.549208169274731</v>
          </cell>
          <cell r="BL59">
            <v>2.1803412980675749</v>
          </cell>
          <cell r="BM59">
            <v>2.8463009010824267</v>
          </cell>
          <cell r="BN59">
            <v>3.480373906548115</v>
          </cell>
          <cell r="BO59">
            <v>3.8231716048098296</v>
          </cell>
          <cell r="BP59">
            <v>3.9080586052686805</v>
          </cell>
          <cell r="BQ59">
            <v>3.9870153193224884</v>
          </cell>
          <cell r="BR59">
            <v>4.0603231859097439</v>
          </cell>
          <cell r="BS59">
            <v>4.1282526807930315</v>
          </cell>
          <cell r="BT59">
            <v>4.1910637058440603</v>
          </cell>
          <cell r="BU59">
            <v>4.2490059652321142</v>
          </cell>
          <cell r="BV59">
            <v>4.3023193289412909</v>
          </cell>
          <cell r="BW59">
            <v>4.3512341840282867</v>
          </cell>
          <cell r="BX59">
            <v>4.3959717740194213</v>
          </cell>
          <cell r="BY59">
            <v>4.4367445268333014</v>
          </cell>
          <cell r="BZ59">
            <v>4.3259945538620777</v>
          </cell>
          <cell r="CA59">
            <v>4.21827566176791</v>
          </cell>
          <cell r="CB59">
            <v>4.1135048938598384</v>
          </cell>
          <cell r="CC59">
            <v>4.0116015638622295</v>
          </cell>
          <cell r="CD59">
            <v>3.9124871937765602</v>
          </cell>
          <cell r="CE59">
            <v>3.816085453443737</v>
          </cell>
          <cell r="CF59">
            <v>3.7223221017605947</v>
          </cell>
          <cell r="CG59">
            <v>3.6311249295051522</v>
          </cell>
          <cell r="CH59">
            <v>3.5424237037266972</v>
          </cell>
          <cell r="CI59">
            <v>3.4561501136579178</v>
          </cell>
          <cell r="CJ59">
            <v>3.3722377181071823</v>
          </cell>
          <cell r="CK59">
            <v>3.2906218942907706</v>
          </cell>
          <cell r="CL59">
            <v>3.2112397880654218</v>
          </cell>
          <cell r="CM59">
            <v>3.1340302655229926</v>
          </cell>
          <cell r="CN59">
            <v>3.0589338659098719</v>
          </cell>
          <cell r="CO59">
            <v>2.98589275583495</v>
          </cell>
          <cell r="CP59">
            <v>2.9148506847308533</v>
          </cell>
          <cell r="CQ59">
            <v>2.8457529415341529</v>
          </cell>
        </row>
        <row r="67">
          <cell r="AS67">
            <v>105.10253650144521</v>
          </cell>
          <cell r="AT67">
            <v>104.72788303859448</v>
          </cell>
          <cell r="AU67">
            <v>101.92496028366898</v>
          </cell>
          <cell r="AV67">
            <v>100.48823981994808</v>
          </cell>
          <cell r="AW67">
            <v>100.09231111261472</v>
          </cell>
          <cell r="AX67">
            <v>101.93827719881186</v>
          </cell>
          <cell r="AY67">
            <v>102.5591017731662</v>
          </cell>
          <cell r="AZ67">
            <v>99.791805292283385</v>
          </cell>
          <cell r="BA67">
            <v>102.40474073783614</v>
          </cell>
          <cell r="BB67">
            <v>112.5452832323931</v>
          </cell>
          <cell r="BC67">
            <v>115.40558985113883</v>
          </cell>
          <cell r="BD67">
            <v>116.51560981835927</v>
          </cell>
          <cell r="BE67">
            <v>123.35233207191627</v>
          </cell>
          <cell r="BF67">
            <v>129.01665774439596</v>
          </cell>
          <cell r="BG67">
            <v>131.77731040363736</v>
          </cell>
          <cell r="BH67">
            <v>132.05594373294909</v>
          </cell>
          <cell r="BI67">
            <v>132.61478153450233</v>
          </cell>
          <cell r="BJ67">
            <v>133.12753912127596</v>
          </cell>
          <cell r="BK67">
            <v>132.49762208041128</v>
          </cell>
          <cell r="BL67">
            <v>131.83272142178373</v>
          </cell>
          <cell r="BM67">
            <v>130.27786599604119</v>
          </cell>
          <cell r="BN67">
            <v>127.86122786091383</v>
          </cell>
          <cell r="BO67">
            <v>124.874995463472</v>
          </cell>
          <cell r="BP67">
            <v>121.95730459367724</v>
          </cell>
          <cell r="BQ67">
            <v>119.11946707971961</v>
          </cell>
          <cell r="BR67">
            <v>116.35929744043506</v>
          </cell>
          <cell r="BS67">
            <v>113.67467000840021</v>
          </cell>
          <cell r="BT67">
            <v>111.06351729290907</v>
          </cell>
          <cell r="BU67">
            <v>108.5238283877529</v>
          </cell>
          <cell r="BV67">
            <v>106.05364742257714</v>
          </cell>
          <cell r="BW67">
            <v>103.65107205662243</v>
          </cell>
          <cell r="BX67">
            <v>101.31425201369022</v>
          </cell>
          <cell r="BY67">
            <v>99.041387657204197</v>
          </cell>
          <cell r="BZ67">
            <v>96.830728604270703</v>
          </cell>
          <cell r="CA67">
            <v>94.68057237767016</v>
          </cell>
          <cell r="CB67">
            <v>92.589263094741966</v>
          </cell>
          <cell r="CC67">
            <v>90.555190192152779</v>
          </cell>
          <cell r="CD67">
            <v>88.576787185566133</v>
          </cell>
          <cell r="CE67">
            <v>86.652530463258501</v>
          </cell>
          <cell r="CF67">
            <v>84.780938112752324</v>
          </cell>
          <cell r="CG67">
            <v>82.960568779562365</v>
          </cell>
          <cell r="CH67">
            <v>81.19002055717722</v>
          </cell>
          <cell r="CI67">
            <v>79.467929907420029</v>
          </cell>
          <cell r="CJ67">
            <v>77.792970610357656</v>
          </cell>
          <cell r="CK67">
            <v>76.1638527429497</v>
          </cell>
          <cell r="CL67">
            <v>74.579321685650214</v>
          </cell>
          <cell r="CM67">
            <v>73.038157156197599</v>
          </cell>
          <cell r="CN67">
            <v>71.539172269848322</v>
          </cell>
          <cell r="CO67">
            <v>70.08121262533102</v>
          </cell>
          <cell r="CP67">
            <v>68.663155415816334</v>
          </cell>
          <cell r="CQ67">
            <v>67.283908564218933</v>
          </cell>
        </row>
      </sheetData>
      <sheetData sheetId="10">
        <row r="1">
          <cell r="D1">
            <v>36526</v>
          </cell>
        </row>
      </sheetData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F19" sqref="F19"/>
    </sheetView>
  </sheetViews>
  <sheetFormatPr baseColWidth="10" defaultRowHeight="14.4" x14ac:dyDescent="0.3"/>
  <cols>
    <col min="1" max="1" width="13.6640625" customWidth="1"/>
  </cols>
  <sheetData>
    <row r="1" spans="1:3" x14ac:dyDescent="0.3">
      <c r="A1" s="4" t="s">
        <v>52</v>
      </c>
      <c r="B1" t="s">
        <v>21</v>
      </c>
    </row>
    <row r="2" spans="1:3" x14ac:dyDescent="0.3">
      <c r="B2" t="s">
        <v>22</v>
      </c>
    </row>
    <row r="3" spans="1:3" x14ac:dyDescent="0.3">
      <c r="A3" s="4" t="s">
        <v>53</v>
      </c>
      <c r="B3" t="s">
        <v>58</v>
      </c>
    </row>
    <row r="4" spans="1:3" x14ac:dyDescent="0.3">
      <c r="A4" t="s">
        <v>54</v>
      </c>
      <c r="B4" t="s">
        <v>58</v>
      </c>
    </row>
    <row r="5" spans="1:3" x14ac:dyDescent="0.3">
      <c r="A5" s="4" t="s">
        <v>55</v>
      </c>
      <c r="B5" t="s">
        <v>60</v>
      </c>
    </row>
    <row r="6" spans="1:3" x14ac:dyDescent="0.3">
      <c r="A6" t="s">
        <v>56</v>
      </c>
      <c r="B6" t="s">
        <v>60</v>
      </c>
    </row>
    <row r="7" spans="1:3" x14ac:dyDescent="0.3">
      <c r="A7" s="4" t="s">
        <v>57</v>
      </c>
      <c r="B7" t="s">
        <v>61</v>
      </c>
    </row>
    <row r="11" spans="1:3" x14ac:dyDescent="0.3">
      <c r="C11" t="s">
        <v>59</v>
      </c>
    </row>
  </sheetData>
  <hyperlinks>
    <hyperlink ref="A1" location="Table1data_bis!A1" display="Table 1"/>
    <hyperlink ref="A3" location="'data_g1ab et 2ab'!A1" display="Graphique 1 a"/>
    <hyperlink ref="A5" location="'data_g1ab et 2ab'!A1" display="Graphique 2 a"/>
    <hyperlink ref="A7" location="'data_graphique 3'!A1" display="Graphique 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G23" sqref="G23"/>
    </sheetView>
  </sheetViews>
  <sheetFormatPr baseColWidth="10" defaultRowHeight="13.2" x14ac:dyDescent="0.25"/>
  <cols>
    <col min="1" max="5" width="11.5546875" style="3"/>
    <col min="6" max="6" width="11.44140625" style="3" customWidth="1"/>
    <col min="7" max="7" width="12.6640625" style="3" customWidth="1"/>
    <col min="8" max="13" width="11.44140625" style="3" customWidth="1"/>
    <col min="14" max="16384" width="11.5546875" style="3"/>
  </cols>
  <sheetData>
    <row r="1" spans="1:13" x14ac:dyDescent="0.25">
      <c r="E1" s="5" t="s">
        <v>23</v>
      </c>
      <c r="F1" s="5" t="s">
        <v>21</v>
      </c>
      <c r="G1" s="5"/>
      <c r="H1" s="5"/>
      <c r="I1" s="5"/>
      <c r="J1" s="5"/>
      <c r="K1" s="5"/>
    </row>
    <row r="2" spans="1:13" x14ac:dyDescent="0.25">
      <c r="E2" s="5" t="s">
        <v>24</v>
      </c>
      <c r="F2" s="5" t="s">
        <v>25</v>
      </c>
      <c r="G2" s="5"/>
      <c r="H2" s="5"/>
      <c r="I2" s="5"/>
      <c r="J2" s="5"/>
      <c r="K2" s="5"/>
    </row>
    <row r="4" spans="1:13" ht="14.25" customHeight="1" x14ac:dyDescent="0.25">
      <c r="A4" s="3" t="s">
        <v>26</v>
      </c>
      <c r="B4" s="6" t="s">
        <v>27</v>
      </c>
      <c r="C4" s="6" t="s">
        <v>28</v>
      </c>
      <c r="D4" s="6" t="s">
        <v>29</v>
      </c>
      <c r="F4" s="7"/>
      <c r="G4" s="8" t="s">
        <v>30</v>
      </c>
      <c r="H4" s="9" t="s">
        <v>31</v>
      </c>
      <c r="I4" s="10" t="s">
        <v>32</v>
      </c>
      <c r="J4" s="9" t="s">
        <v>31</v>
      </c>
      <c r="K4" s="10" t="s">
        <v>32</v>
      </c>
      <c r="L4" s="9" t="s">
        <v>31</v>
      </c>
      <c r="M4" s="10" t="s">
        <v>32</v>
      </c>
    </row>
    <row r="5" spans="1:13" ht="12" customHeight="1" x14ac:dyDescent="0.25">
      <c r="A5" s="3" t="s">
        <v>33</v>
      </c>
      <c r="B5" s="6">
        <v>324.7</v>
      </c>
      <c r="C5" s="6">
        <v>178.77529999999999</v>
      </c>
      <c r="D5" s="6">
        <f>B5/(C5/100)</f>
        <v>181.6246427778334</v>
      </c>
      <c r="F5" s="11"/>
      <c r="G5" s="12" t="s">
        <v>34</v>
      </c>
      <c r="H5" s="13" t="s">
        <v>34</v>
      </c>
      <c r="I5" s="14"/>
      <c r="J5" s="13" t="s">
        <v>35</v>
      </c>
      <c r="K5" s="14"/>
      <c r="L5" s="13" t="s">
        <v>36</v>
      </c>
      <c r="M5" s="14"/>
    </row>
    <row r="6" spans="1:13" ht="12" customHeight="1" x14ac:dyDescent="0.25">
      <c r="A6" s="3" t="s">
        <v>14</v>
      </c>
      <c r="B6" s="6">
        <v>2265</v>
      </c>
      <c r="C6" s="6">
        <v>133.12739999999999</v>
      </c>
      <c r="D6" s="6">
        <f t="shared" ref="D6:D25" si="0">B6/(C6/100)</f>
        <v>1701.3777779780874</v>
      </c>
      <c r="F6" s="15" t="s">
        <v>33</v>
      </c>
      <c r="G6" s="16">
        <f>C5</f>
        <v>178.77529999999999</v>
      </c>
      <c r="H6" s="17">
        <f>G6-80</f>
        <v>98.775299999999987</v>
      </c>
      <c r="I6" s="17">
        <f>G6-60</f>
        <v>118.77529999999999</v>
      </c>
      <c r="J6" s="18">
        <f t="shared" ref="J6:J12" si="1">H6/100*D5</f>
        <v>179.40028577773325</v>
      </c>
      <c r="K6" s="19">
        <f t="shared" ref="K6:K12" si="2">I6/100*D5</f>
        <v>215.72521433329993</v>
      </c>
      <c r="L6" s="20">
        <f>J6/$D$12*100</f>
        <v>1.6217571108373587</v>
      </c>
      <c r="M6" s="21">
        <f>K6/$D$12*100</f>
        <v>1.9501301172139245</v>
      </c>
    </row>
    <row r="7" spans="1:13" ht="12" customHeight="1" x14ac:dyDescent="0.25">
      <c r="A7" s="3" t="s">
        <v>18</v>
      </c>
      <c r="B7" s="6">
        <v>245.2</v>
      </c>
      <c r="C7" s="6">
        <v>128.4624</v>
      </c>
      <c r="D7" s="6">
        <f t="shared" si="0"/>
        <v>190.87297139085055</v>
      </c>
      <c r="F7" s="15" t="s">
        <v>14</v>
      </c>
      <c r="G7" s="16">
        <f t="shared" ref="G7:G12" si="3">C6</f>
        <v>133.12739999999999</v>
      </c>
      <c r="H7" s="17">
        <f t="shared" ref="H7:H13" si="4">G7-80</f>
        <v>53.127399999999994</v>
      </c>
      <c r="I7" s="17">
        <f t="shared" ref="I7:I17" si="5">G7-60</f>
        <v>73.127399999999994</v>
      </c>
      <c r="J7" s="18">
        <f t="shared" si="1"/>
        <v>903.89777761753021</v>
      </c>
      <c r="K7" s="19">
        <f t="shared" si="2"/>
        <v>1244.1733332131478</v>
      </c>
      <c r="L7" s="20">
        <f t="shared" ref="L7:M17" si="6">J7/$D$12*100</f>
        <v>8.1711277212650888</v>
      </c>
      <c r="M7" s="21">
        <f t="shared" si="6"/>
        <v>11.247178015939811</v>
      </c>
    </row>
    <row r="8" spans="1:13" ht="12" customHeight="1" x14ac:dyDescent="0.25">
      <c r="A8" s="3" t="s">
        <v>7</v>
      </c>
      <c r="B8" s="6">
        <v>460.9</v>
      </c>
      <c r="C8" s="6">
        <v>105.6396</v>
      </c>
      <c r="D8" s="6">
        <f t="shared" si="0"/>
        <v>436.29472281227868</v>
      </c>
      <c r="F8" s="15" t="s">
        <v>18</v>
      </c>
      <c r="G8" s="16">
        <f t="shared" si="3"/>
        <v>128.4624</v>
      </c>
      <c r="H8" s="17">
        <f t="shared" si="4"/>
        <v>48.462400000000002</v>
      </c>
      <c r="I8" s="17">
        <f t="shared" si="5"/>
        <v>68.462400000000002</v>
      </c>
      <c r="J8" s="18">
        <f t="shared" si="1"/>
        <v>92.501622887319556</v>
      </c>
      <c r="K8" s="19">
        <f t="shared" si="2"/>
        <v>130.67621716548967</v>
      </c>
      <c r="L8" s="20">
        <f t="shared" si="6"/>
        <v>0.83620359929284915</v>
      </c>
      <c r="M8" s="21">
        <f t="shared" si="6"/>
        <v>1.1812973624134744</v>
      </c>
    </row>
    <row r="9" spans="1:13" ht="12" customHeight="1" x14ac:dyDescent="0.25">
      <c r="A9" s="3" t="s">
        <v>19</v>
      </c>
      <c r="B9" s="6">
        <v>19.12</v>
      </c>
      <c r="C9" s="6">
        <v>103.39190000000001</v>
      </c>
      <c r="D9" s="6">
        <f t="shared" si="0"/>
        <v>18.492744596046691</v>
      </c>
      <c r="F9" s="15" t="s">
        <v>7</v>
      </c>
      <c r="G9" s="16">
        <f t="shared" si="3"/>
        <v>105.6396</v>
      </c>
      <c r="H9" s="17">
        <f t="shared" si="4"/>
        <v>25.639600000000002</v>
      </c>
      <c r="I9" s="17">
        <f t="shared" si="5"/>
        <v>45.639600000000002</v>
      </c>
      <c r="J9" s="18">
        <f t="shared" si="1"/>
        <v>111.86422175017701</v>
      </c>
      <c r="K9" s="19">
        <f t="shared" si="2"/>
        <v>199.12316631263275</v>
      </c>
      <c r="L9" s="20">
        <f t="shared" si="6"/>
        <v>1.0112391754849352</v>
      </c>
      <c r="M9" s="21">
        <f t="shared" si="6"/>
        <v>1.8000495902222438</v>
      </c>
    </row>
    <row r="10" spans="1:13" ht="12" customHeight="1" x14ac:dyDescent="0.25">
      <c r="A10" s="3" t="s">
        <v>11</v>
      </c>
      <c r="B10" s="6">
        <v>1147.2</v>
      </c>
      <c r="C10" s="6">
        <v>99.160399999999996</v>
      </c>
      <c r="D10" s="6">
        <f t="shared" si="0"/>
        <v>1156.9134452866267</v>
      </c>
      <c r="F10" s="15" t="s">
        <v>19</v>
      </c>
      <c r="G10" s="16">
        <f t="shared" si="3"/>
        <v>103.39190000000001</v>
      </c>
      <c r="H10" s="17">
        <f t="shared" si="4"/>
        <v>23.391900000000007</v>
      </c>
      <c r="I10" s="17">
        <f t="shared" si="5"/>
        <v>43.391900000000007</v>
      </c>
      <c r="J10" s="18">
        <f t="shared" si="1"/>
        <v>4.3258043231626475</v>
      </c>
      <c r="K10" s="19">
        <f t="shared" si="2"/>
        <v>8.0243532423719852</v>
      </c>
      <c r="L10" s="20">
        <f t="shared" si="6"/>
        <v>3.9104753321695919E-2</v>
      </c>
      <c r="M10" s="21">
        <f t="shared" si="6"/>
        <v>7.2539192868458613E-2</v>
      </c>
    </row>
    <row r="11" spans="1:13" ht="12" customHeight="1" x14ac:dyDescent="0.25">
      <c r="A11" s="3" t="s">
        <v>13</v>
      </c>
      <c r="B11" s="6">
        <v>2204.6</v>
      </c>
      <c r="C11" s="6">
        <v>96.363500000000002</v>
      </c>
      <c r="D11" s="6">
        <f t="shared" si="0"/>
        <v>2287.7956902769201</v>
      </c>
      <c r="F11" s="15" t="s">
        <v>11</v>
      </c>
      <c r="G11" s="16">
        <f t="shared" si="3"/>
        <v>99.160399999999996</v>
      </c>
      <c r="H11" s="17">
        <f t="shared" si="4"/>
        <v>19.160399999999996</v>
      </c>
      <c r="I11" s="17">
        <f t="shared" si="5"/>
        <v>39.160399999999996</v>
      </c>
      <c r="J11" s="18">
        <f t="shared" si="1"/>
        <v>221.66924377069878</v>
      </c>
      <c r="K11" s="19">
        <f t="shared" si="2"/>
        <v>453.05193282802412</v>
      </c>
      <c r="L11" s="20">
        <f t="shared" si="6"/>
        <v>2.0038634318813897</v>
      </c>
      <c r="M11" s="21">
        <f t="shared" si="6"/>
        <v>4.0955352465422434</v>
      </c>
    </row>
    <row r="12" spans="1:13" ht="12" customHeight="1" x14ac:dyDescent="0.25">
      <c r="A12" s="3" t="s">
        <v>37</v>
      </c>
      <c r="B12" s="6">
        <v>9992.4</v>
      </c>
      <c r="C12" s="6">
        <v>90.330100000000002</v>
      </c>
      <c r="D12" s="6">
        <f t="shared" si="0"/>
        <v>11062.093366441528</v>
      </c>
      <c r="F12" s="15" t="s">
        <v>13</v>
      </c>
      <c r="G12" s="16">
        <f t="shared" si="3"/>
        <v>96.363500000000002</v>
      </c>
      <c r="H12" s="17">
        <f t="shared" si="4"/>
        <v>16.363500000000002</v>
      </c>
      <c r="I12" s="17">
        <f t="shared" si="5"/>
        <v>36.363500000000002</v>
      </c>
      <c r="J12" s="18">
        <f t="shared" si="1"/>
        <v>374.36344777846392</v>
      </c>
      <c r="K12" s="19">
        <f t="shared" si="2"/>
        <v>831.92258583384796</v>
      </c>
      <c r="L12" s="20">
        <f t="shared" si="6"/>
        <v>3.3842007599949389</v>
      </c>
      <c r="M12" s="21">
        <f t="shared" si="6"/>
        <v>7.5204806023207711</v>
      </c>
    </row>
    <row r="13" spans="1:13" ht="12" customHeight="1" x14ac:dyDescent="0.25">
      <c r="A13" s="3" t="s">
        <v>16</v>
      </c>
      <c r="B13" s="6">
        <v>298.3</v>
      </c>
      <c r="C13" s="6">
        <v>82.777799999999999</v>
      </c>
      <c r="D13" s="6">
        <f t="shared" si="0"/>
        <v>360.36231936582033</v>
      </c>
      <c r="F13" s="15" t="s">
        <v>16</v>
      </c>
      <c r="G13" s="16">
        <f>C13</f>
        <v>82.777799999999999</v>
      </c>
      <c r="H13" s="17">
        <f t="shared" si="4"/>
        <v>2.7777999999999992</v>
      </c>
      <c r="I13" s="17">
        <f t="shared" si="5"/>
        <v>22.777799999999999</v>
      </c>
      <c r="J13" s="18">
        <f>H13/100*D13</f>
        <v>10.010144507343753</v>
      </c>
      <c r="K13" s="19">
        <f>I13/100*D13</f>
        <v>82.082608380507821</v>
      </c>
      <c r="L13" s="20">
        <f t="shared" si="6"/>
        <v>9.0490508222530325E-2</v>
      </c>
      <c r="M13" s="21">
        <f t="shared" si="6"/>
        <v>0.74201695521317312</v>
      </c>
    </row>
    <row r="14" spans="1:13" ht="12" customHeight="1" x14ac:dyDescent="0.25">
      <c r="A14" s="3" t="s">
        <v>38</v>
      </c>
      <c r="B14" s="6">
        <v>32.43</v>
      </c>
      <c r="C14" s="6">
        <v>77.759500000000003</v>
      </c>
      <c r="D14" s="6">
        <f t="shared" si="0"/>
        <v>41.705515081758499</v>
      </c>
      <c r="F14" s="15" t="s">
        <v>38</v>
      </c>
      <c r="G14" s="16">
        <f>C14</f>
        <v>77.759500000000003</v>
      </c>
      <c r="H14" s="17" t="s">
        <v>39</v>
      </c>
      <c r="I14" s="17">
        <f t="shared" si="5"/>
        <v>17.759500000000003</v>
      </c>
      <c r="J14" s="18" t="s">
        <v>39</v>
      </c>
      <c r="K14" s="19">
        <f>I14/100*D14</f>
        <v>7.4066909509449017</v>
      </c>
      <c r="L14" s="20" t="s">
        <v>39</v>
      </c>
      <c r="M14" s="21">
        <f t="shared" si="6"/>
        <v>6.695559968255356E-2</v>
      </c>
    </row>
    <row r="15" spans="1:13" ht="12" customHeight="1" x14ac:dyDescent="0.25">
      <c r="A15" s="3" t="s">
        <v>10</v>
      </c>
      <c r="B15" s="6">
        <v>205.7</v>
      </c>
      <c r="C15" s="6">
        <v>73.530100000000004</v>
      </c>
      <c r="D15" s="6">
        <f t="shared" si="0"/>
        <v>279.74938154578871</v>
      </c>
      <c r="F15" s="15" t="s">
        <v>10</v>
      </c>
      <c r="G15" s="16">
        <f>C15</f>
        <v>73.530100000000004</v>
      </c>
      <c r="H15" s="17" t="s">
        <v>39</v>
      </c>
      <c r="I15" s="17">
        <f t="shared" si="5"/>
        <v>13.530100000000004</v>
      </c>
      <c r="J15" s="18" t="s">
        <v>39</v>
      </c>
      <c r="K15" s="19">
        <f>I15/100*D15</f>
        <v>37.850371072526769</v>
      </c>
      <c r="L15" s="20" t="s">
        <v>39</v>
      </c>
      <c r="M15" s="21">
        <f t="shared" si="6"/>
        <v>0.34216282414819771</v>
      </c>
    </row>
    <row r="16" spans="1:13" ht="12" customHeight="1" x14ac:dyDescent="0.25">
      <c r="A16" s="3" t="s">
        <v>40</v>
      </c>
      <c r="B16" s="6">
        <v>2125.5</v>
      </c>
      <c r="C16" s="6">
        <v>65.836100000000002</v>
      </c>
      <c r="D16" s="6">
        <f t="shared" si="0"/>
        <v>3228.4719173827125</v>
      </c>
      <c r="F16" s="15" t="s">
        <v>40</v>
      </c>
      <c r="G16" s="16">
        <f>C16</f>
        <v>65.836100000000002</v>
      </c>
      <c r="H16" s="17" t="s">
        <v>39</v>
      </c>
      <c r="I16" s="17">
        <f t="shared" si="5"/>
        <v>5.8361000000000018</v>
      </c>
      <c r="J16" s="18" t="s">
        <v>39</v>
      </c>
      <c r="K16" s="19">
        <f>I16/100*D16</f>
        <v>188.41684957037253</v>
      </c>
      <c r="L16" s="20" t="s">
        <v>39</v>
      </c>
      <c r="M16" s="21">
        <f t="shared" si="6"/>
        <v>1.7032657683215955</v>
      </c>
    </row>
    <row r="17" spans="1:13" ht="12" customHeight="1" x14ac:dyDescent="0.25">
      <c r="A17" s="3" t="s">
        <v>41</v>
      </c>
      <c r="B17" s="6">
        <v>142.69999999999999</v>
      </c>
      <c r="C17" s="6">
        <v>65.503600000000006</v>
      </c>
      <c r="D17" s="6">
        <f t="shared" si="0"/>
        <v>217.85062195054925</v>
      </c>
      <c r="F17" s="15" t="s">
        <v>41</v>
      </c>
      <c r="G17" s="16">
        <f>C17</f>
        <v>65.503600000000006</v>
      </c>
      <c r="H17" s="17" t="s">
        <v>39</v>
      </c>
      <c r="I17" s="17">
        <f t="shared" si="5"/>
        <v>5.5036000000000058</v>
      </c>
      <c r="J17" s="18" t="s">
        <v>39</v>
      </c>
      <c r="K17" s="19">
        <f>I17/100*D17</f>
        <v>11.989626829670442</v>
      </c>
      <c r="L17" s="20" t="s">
        <v>39</v>
      </c>
      <c r="M17" s="21">
        <f t="shared" si="6"/>
        <v>0.10838479149021397</v>
      </c>
    </row>
    <row r="18" spans="1:13" ht="12" customHeight="1" x14ac:dyDescent="0.25">
      <c r="B18" s="6"/>
      <c r="C18" s="6"/>
      <c r="D18" s="6"/>
      <c r="F18" s="22" t="s">
        <v>42</v>
      </c>
      <c r="G18" s="23" t="s">
        <v>39</v>
      </c>
      <c r="H18" s="24" t="s">
        <v>39</v>
      </c>
      <c r="I18" s="24" t="s">
        <v>39</v>
      </c>
      <c r="J18" s="25">
        <f>SUMIF(J6:J17,"&gt;0")</f>
        <v>1898.0325484124292</v>
      </c>
      <c r="K18" s="26">
        <f>SUMIF(K6:K17,"&gt;0")</f>
        <v>3410.4429497328365</v>
      </c>
      <c r="L18" s="25">
        <f>SUM(L6:L12)+L13</f>
        <v>17.157987060300787</v>
      </c>
      <c r="M18" s="26">
        <f>SUM(M6:M12)+SUM(M13:M17)</f>
        <v>30.829996066376662</v>
      </c>
    </row>
    <row r="19" spans="1:13" x14ac:dyDescent="0.25">
      <c r="A19" s="27" t="s">
        <v>43</v>
      </c>
      <c r="B19" s="28">
        <v>429.4</v>
      </c>
      <c r="C19" s="28">
        <v>59.769500000000001</v>
      </c>
      <c r="D19" s="6">
        <f t="shared" si="0"/>
        <v>718.42662227390224</v>
      </c>
      <c r="F19" s="3" t="s">
        <v>44</v>
      </c>
    </row>
    <row r="20" spans="1:13" x14ac:dyDescent="0.25">
      <c r="A20" s="27" t="s">
        <v>45</v>
      </c>
      <c r="B20" s="28">
        <v>5.8659999999999997</v>
      </c>
      <c r="C20" s="28">
        <v>55.777099999999997</v>
      </c>
      <c r="D20" s="6">
        <f t="shared" si="0"/>
        <v>10.516860862253505</v>
      </c>
      <c r="F20" s="29" t="s">
        <v>46</v>
      </c>
      <c r="G20" s="30"/>
    </row>
    <row r="21" spans="1:13" x14ac:dyDescent="0.25">
      <c r="A21" s="27" t="s">
        <v>47</v>
      </c>
      <c r="B21" s="28">
        <v>43.32</v>
      </c>
      <c r="C21" s="28">
        <v>51.543100000000003</v>
      </c>
      <c r="D21" s="6">
        <f t="shared" si="0"/>
        <v>84.046167188236652</v>
      </c>
    </row>
    <row r="22" spans="1:13" x14ac:dyDescent="0.25">
      <c r="A22" s="27" t="s">
        <v>48</v>
      </c>
      <c r="B22" s="28">
        <v>17.36</v>
      </c>
      <c r="C22" s="28">
        <v>42.424799999999998</v>
      </c>
      <c r="D22" s="6">
        <f t="shared" si="0"/>
        <v>40.91946220135393</v>
      </c>
    </row>
    <row r="23" spans="1:13" x14ac:dyDescent="0.25">
      <c r="A23" s="27" t="s">
        <v>49</v>
      </c>
      <c r="B23" s="28">
        <v>10.24</v>
      </c>
      <c r="C23" s="28">
        <v>38.4696</v>
      </c>
      <c r="D23" s="6">
        <f t="shared" si="0"/>
        <v>26.618420779004722</v>
      </c>
    </row>
    <row r="24" spans="1:13" x14ac:dyDescent="0.25">
      <c r="A24" s="27" t="s">
        <v>50</v>
      </c>
      <c r="B24" s="28">
        <v>12.73</v>
      </c>
      <c r="C24" s="28">
        <v>21.984999999999999</v>
      </c>
      <c r="D24" s="6">
        <f t="shared" si="0"/>
        <v>57.903115760745969</v>
      </c>
    </row>
    <row r="25" spans="1:13" x14ac:dyDescent="0.25">
      <c r="A25" s="27" t="s">
        <v>51</v>
      </c>
      <c r="B25" s="28">
        <v>2.1019999999999999</v>
      </c>
      <c r="C25" s="28">
        <v>9.4857999999999993</v>
      </c>
      <c r="D25" s="6">
        <f t="shared" si="0"/>
        <v>22.159438318328448</v>
      </c>
    </row>
  </sheetData>
  <mergeCells count="3">
    <mergeCell ref="H5:I5"/>
    <mergeCell ref="J5:K5"/>
    <mergeCell ref="L5:M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B31"/>
  <sheetViews>
    <sheetView workbookViewId="0">
      <selection activeCell="I31" sqref="I31"/>
    </sheetView>
  </sheetViews>
  <sheetFormatPr baseColWidth="10" defaultColWidth="11.44140625" defaultRowHeight="13.2" x14ac:dyDescent="0.25"/>
  <cols>
    <col min="1" max="1" width="10" style="3" customWidth="1"/>
    <col min="2" max="3" width="15.88671875" style="3" customWidth="1"/>
    <col min="4" max="20" width="10.88671875" style="3" customWidth="1"/>
    <col min="21" max="16384" width="11.44140625" style="3"/>
  </cols>
  <sheetData>
    <row r="1" spans="1:54" x14ac:dyDescent="0.25">
      <c r="A1" s="1" t="str">
        <f>[1]DSA!B3</f>
        <v>Italy</v>
      </c>
      <c r="B1" s="1"/>
      <c r="C1" s="1"/>
      <c r="D1" s="2">
        <v>36526</v>
      </c>
      <c r="E1" s="2">
        <v>36892</v>
      </c>
      <c r="F1" s="2">
        <v>37257</v>
      </c>
      <c r="G1" s="2">
        <v>37622</v>
      </c>
      <c r="H1" s="2">
        <v>37987</v>
      </c>
      <c r="I1" s="2">
        <v>38353</v>
      </c>
      <c r="J1" s="2">
        <v>38718</v>
      </c>
      <c r="K1" s="2">
        <v>39083</v>
      </c>
      <c r="L1" s="2">
        <v>39448</v>
      </c>
      <c r="M1" s="2">
        <v>39814</v>
      </c>
      <c r="N1" s="2">
        <v>40179</v>
      </c>
      <c r="O1" s="2">
        <v>40544</v>
      </c>
      <c r="P1" s="2">
        <v>40909</v>
      </c>
      <c r="Q1" s="2">
        <v>41275</v>
      </c>
      <c r="R1" s="2">
        <v>41640</v>
      </c>
      <c r="S1" s="2">
        <v>42005</v>
      </c>
      <c r="T1" s="2">
        <v>42370</v>
      </c>
      <c r="U1" s="2">
        <v>42736</v>
      </c>
      <c r="V1" s="2">
        <v>43101</v>
      </c>
      <c r="W1" s="2">
        <v>43466</v>
      </c>
      <c r="X1" s="2">
        <v>43831</v>
      </c>
      <c r="Y1" s="2">
        <v>44197</v>
      </c>
      <c r="Z1" s="2">
        <v>44562</v>
      </c>
      <c r="AA1" s="2">
        <v>44927</v>
      </c>
      <c r="AB1" s="2">
        <v>45292</v>
      </c>
      <c r="AC1" s="2">
        <v>45658</v>
      </c>
      <c r="AD1" s="2">
        <v>46023</v>
      </c>
      <c r="AE1" s="2">
        <v>46388</v>
      </c>
      <c r="AF1" s="2">
        <v>46753</v>
      </c>
      <c r="AG1" s="2">
        <v>47119</v>
      </c>
      <c r="AH1" s="2">
        <v>47484</v>
      </c>
      <c r="AI1" s="2">
        <v>47849</v>
      </c>
      <c r="AJ1" s="2">
        <v>48214</v>
      </c>
      <c r="AK1" s="2">
        <v>48580</v>
      </c>
      <c r="AL1" s="2">
        <v>48945</v>
      </c>
      <c r="AM1" s="2">
        <v>49310</v>
      </c>
      <c r="AN1" s="2">
        <v>49675</v>
      </c>
      <c r="AO1" s="2">
        <v>50041</v>
      </c>
      <c r="AP1" s="2">
        <v>50406</v>
      </c>
      <c r="AQ1" s="2">
        <v>50771</v>
      </c>
      <c r="AR1" s="2">
        <v>51136</v>
      </c>
      <c r="AS1" s="2">
        <v>51502</v>
      </c>
      <c r="AT1" s="2">
        <v>51867</v>
      </c>
      <c r="AU1" s="2">
        <v>52232</v>
      </c>
      <c r="AV1" s="2">
        <v>52597</v>
      </c>
      <c r="AW1" s="2">
        <v>52963</v>
      </c>
      <c r="AX1" s="2">
        <v>53328</v>
      </c>
      <c r="AY1" s="2">
        <v>53693</v>
      </c>
      <c r="AZ1" s="2">
        <v>54058</v>
      </c>
      <c r="BA1" s="2">
        <v>54424</v>
      </c>
      <c r="BB1" s="2">
        <v>54789</v>
      </c>
    </row>
    <row r="2" spans="1:54" x14ac:dyDescent="0.25">
      <c r="A2" s="1"/>
      <c r="B2" s="1" t="s">
        <v>5</v>
      </c>
      <c r="C2" s="1"/>
      <c r="D2" s="3">
        <f>[1]DSA!AS67</f>
        <v>105.10253650144521</v>
      </c>
      <c r="E2" s="3">
        <f>[1]DSA!AT67</f>
        <v>104.72788303859448</v>
      </c>
      <c r="F2" s="3">
        <f>[1]DSA!AU67</f>
        <v>101.92496028366898</v>
      </c>
      <c r="G2" s="3">
        <f>[1]DSA!AV67</f>
        <v>100.48823981994808</v>
      </c>
      <c r="H2" s="3">
        <f>[1]DSA!AW67</f>
        <v>100.09231111261472</v>
      </c>
      <c r="I2" s="3">
        <f>[1]DSA!AX67</f>
        <v>101.93827719881186</v>
      </c>
      <c r="J2" s="3">
        <f>[1]DSA!AY67</f>
        <v>102.5591017731662</v>
      </c>
      <c r="K2" s="3">
        <f>[1]DSA!AZ67</f>
        <v>99.791805292283385</v>
      </c>
      <c r="L2" s="3">
        <f>[1]DSA!BA67</f>
        <v>102.40474073783614</v>
      </c>
      <c r="M2" s="3">
        <f>[1]DSA!BB67</f>
        <v>112.5452832323931</v>
      </c>
      <c r="N2" s="3">
        <f>[1]DSA!BC67</f>
        <v>115.40558985113883</v>
      </c>
      <c r="O2" s="3">
        <f>[1]DSA!BD67</f>
        <v>116.51560981835927</v>
      </c>
      <c r="P2" s="3">
        <f>[1]DSA!BE67</f>
        <v>123.35233207191627</v>
      </c>
      <c r="Q2" s="3">
        <f>[1]DSA!BF67</f>
        <v>129.01665774439596</v>
      </c>
      <c r="R2" s="3">
        <f>[1]DSA!BG67</f>
        <v>131.77731040363736</v>
      </c>
      <c r="S2" s="3">
        <f>[1]DSA!BH67</f>
        <v>132.05594373294909</v>
      </c>
      <c r="T2" s="3">
        <f>[1]DSA!BI67</f>
        <v>132.61478153450233</v>
      </c>
      <c r="U2" s="3">
        <f>[1]DSA!BJ67</f>
        <v>133.12753912127596</v>
      </c>
      <c r="V2" s="3">
        <f>[1]DSA!BK67</f>
        <v>132.49762208041128</v>
      </c>
      <c r="W2" s="3">
        <f>[1]DSA!BL67</f>
        <v>131.83272142178373</v>
      </c>
      <c r="X2" s="3">
        <f>[1]DSA!BM67</f>
        <v>130.27786599604119</v>
      </c>
      <c r="Y2" s="3">
        <f>[1]DSA!BN67</f>
        <v>127.86122786091383</v>
      </c>
      <c r="Z2" s="3">
        <f>[1]DSA!BO67</f>
        <v>124.874995463472</v>
      </c>
      <c r="AA2" s="3">
        <f>[1]DSA!BP67</f>
        <v>121.95730459367724</v>
      </c>
      <c r="AB2" s="3">
        <f>[1]DSA!BQ67</f>
        <v>119.11946707971961</v>
      </c>
      <c r="AC2" s="3">
        <f>[1]DSA!BR67</f>
        <v>116.35929744043506</v>
      </c>
      <c r="AD2" s="3">
        <f>[1]DSA!BS67</f>
        <v>113.67467000840021</v>
      </c>
      <c r="AE2" s="3">
        <f>[1]DSA!BT67</f>
        <v>111.06351729290907</v>
      </c>
      <c r="AF2" s="3">
        <f>[1]DSA!BU67</f>
        <v>108.5238283877529</v>
      </c>
      <c r="AG2" s="3">
        <f>[1]DSA!BV67</f>
        <v>106.05364742257714</v>
      </c>
      <c r="AH2" s="3">
        <f>[1]DSA!BW67</f>
        <v>103.65107205662243</v>
      </c>
      <c r="AI2" s="3">
        <f>[1]DSA!BX67</f>
        <v>101.31425201369022</v>
      </c>
      <c r="AJ2" s="3">
        <f>[1]DSA!BY67</f>
        <v>99.041387657204197</v>
      </c>
      <c r="AK2" s="3">
        <f>[1]DSA!BZ67</f>
        <v>96.830728604270703</v>
      </c>
      <c r="AL2" s="3">
        <f>[1]DSA!CA67</f>
        <v>94.68057237767016</v>
      </c>
      <c r="AM2" s="3">
        <f>[1]DSA!CB67</f>
        <v>92.589263094741966</v>
      </c>
      <c r="AN2" s="3">
        <f>[1]DSA!CC67</f>
        <v>90.555190192152779</v>
      </c>
      <c r="AO2" s="3">
        <f>[1]DSA!CD67</f>
        <v>88.576787185566133</v>
      </c>
      <c r="AP2" s="3">
        <f>[1]DSA!CE67</f>
        <v>86.652530463258501</v>
      </c>
      <c r="AQ2" s="3">
        <f>[1]DSA!CF67</f>
        <v>84.780938112752324</v>
      </c>
      <c r="AR2" s="3">
        <f>[1]DSA!CG67</f>
        <v>82.960568779562365</v>
      </c>
      <c r="AS2" s="3">
        <f>[1]DSA!CH67</f>
        <v>81.19002055717722</v>
      </c>
      <c r="AT2" s="3">
        <f>[1]DSA!CI67</f>
        <v>79.467929907420029</v>
      </c>
      <c r="AU2" s="3">
        <f>[1]DSA!CJ67</f>
        <v>77.792970610357656</v>
      </c>
      <c r="AV2" s="3">
        <f>[1]DSA!CK67</f>
        <v>76.1638527429497</v>
      </c>
      <c r="AW2" s="3">
        <f>[1]DSA!CL67</f>
        <v>74.579321685650214</v>
      </c>
      <c r="AX2" s="3">
        <f>[1]DSA!CM67</f>
        <v>73.038157156197599</v>
      </c>
      <c r="AY2" s="3">
        <f>[1]DSA!CN67</f>
        <v>71.539172269848322</v>
      </c>
      <c r="AZ2" s="3">
        <f>[1]DSA!CO67</f>
        <v>70.08121262533102</v>
      </c>
      <c r="BA2" s="3">
        <f>[1]DSA!CP67</f>
        <v>68.663155415816334</v>
      </c>
      <c r="BB2" s="3">
        <f>[1]DSA!CQ67</f>
        <v>67.283908564218933</v>
      </c>
    </row>
    <row r="3" spans="1:54" x14ac:dyDescent="0.25">
      <c r="A3" s="1"/>
      <c r="B3" s="1" t="s">
        <v>6</v>
      </c>
      <c r="C3" s="1"/>
      <c r="D3" s="3">
        <f>[1]DSA!AS59</f>
        <v>2.6845464214037094</v>
      </c>
      <c r="E3" s="3">
        <f>[1]DSA!AT59</f>
        <v>0.70881326149549106</v>
      </c>
      <c r="F3" s="3">
        <f>[1]DSA!AU59</f>
        <v>0.39317023296239667</v>
      </c>
      <c r="G3" s="3">
        <f>[1]DSA!AV59</f>
        <v>-0.32877520290954682</v>
      </c>
      <c r="H3" s="3">
        <f>[1]DSA!AW59</f>
        <v>-0.64790682370943076</v>
      </c>
      <c r="I3" s="3">
        <f>[1]DSA!AX59</f>
        <v>-0.44177479392676922</v>
      </c>
      <c r="J3" s="3">
        <f>[1]DSA!AY59</f>
        <v>0.25508222166282274</v>
      </c>
      <c r="K3" s="3">
        <f>[1]DSA!AZ59</f>
        <v>1.806890103285546</v>
      </c>
      <c r="L3" s="3">
        <f>[1]DSA!BA59</f>
        <v>1.4264029725256688</v>
      </c>
      <c r="M3" s="3">
        <f>[1]DSA!BB59</f>
        <v>0.72728901924398381</v>
      </c>
      <c r="N3" s="3">
        <f>[1]DSA!BC59</f>
        <v>0.89549999999999996</v>
      </c>
      <c r="O3" s="3">
        <f>[1]DSA!BD59</f>
        <v>1.2565999999999999</v>
      </c>
      <c r="P3" s="3">
        <f>[1]DSA!BE59</f>
        <v>3.6806999999999999</v>
      </c>
      <c r="Q3" s="3">
        <f>[1]DSA!BF59</f>
        <v>3.8938999999999999</v>
      </c>
      <c r="R3" s="3">
        <f>[1]DSA!BG59</f>
        <v>3.4039000000000001</v>
      </c>
      <c r="S3" s="3">
        <f>[1]DSA!BH59</f>
        <v>3.1478999999999999</v>
      </c>
      <c r="T3" s="3">
        <f>[1]DSA!BI59</f>
        <v>2.2275999999999998</v>
      </c>
      <c r="U3" s="3">
        <f>[1]DSA!BJ59</f>
        <v>1.9387000000000001</v>
      </c>
      <c r="V3" s="3">
        <f>[1]DSA!BK59</f>
        <v>1.549208169274731</v>
      </c>
      <c r="W3" s="3">
        <f>[1]DSA!BL59</f>
        <v>2.1803412980675749</v>
      </c>
      <c r="X3" s="3">
        <f>[1]DSA!BM59</f>
        <v>2.8463009010824267</v>
      </c>
      <c r="Y3" s="3">
        <f>[1]DSA!BN59</f>
        <v>3.480373906548115</v>
      </c>
      <c r="Z3" s="3">
        <f>[1]DSA!BO59</f>
        <v>3.8231716048098296</v>
      </c>
      <c r="AA3" s="3">
        <f>[1]DSA!BP59</f>
        <v>3.9080586052686805</v>
      </c>
      <c r="AB3" s="3">
        <f>[1]DSA!BQ59</f>
        <v>3.9870153193224884</v>
      </c>
      <c r="AC3" s="3">
        <f>[1]DSA!BR59</f>
        <v>4.0603231859097439</v>
      </c>
      <c r="AD3" s="3">
        <f>[1]DSA!BS59</f>
        <v>4.1282526807930315</v>
      </c>
      <c r="AE3" s="3">
        <f>[1]DSA!BT59</f>
        <v>4.1910637058440603</v>
      </c>
      <c r="AF3" s="3">
        <f>[1]DSA!BU59</f>
        <v>4.2490059652321142</v>
      </c>
      <c r="AG3" s="3">
        <f>[1]DSA!BV59</f>
        <v>4.3023193289412909</v>
      </c>
      <c r="AH3" s="3">
        <f>[1]DSA!BW59</f>
        <v>4.3512341840282867</v>
      </c>
      <c r="AI3" s="3">
        <f>[1]DSA!BX59</f>
        <v>4.3959717740194213</v>
      </c>
      <c r="AJ3" s="3">
        <f>[1]DSA!BY59</f>
        <v>4.4367445268333014</v>
      </c>
      <c r="AK3" s="3">
        <f>[1]DSA!BZ59</f>
        <v>4.3259945538620777</v>
      </c>
      <c r="AL3" s="3">
        <f>[1]DSA!CA59</f>
        <v>4.21827566176791</v>
      </c>
      <c r="AM3" s="3">
        <f>[1]DSA!CB59</f>
        <v>4.1135048938598384</v>
      </c>
      <c r="AN3" s="3">
        <f>[1]DSA!CC59</f>
        <v>4.0116015638622295</v>
      </c>
      <c r="AO3" s="3">
        <f>[1]DSA!CD59</f>
        <v>3.9124871937765602</v>
      </c>
      <c r="AP3" s="3">
        <f>[1]DSA!CE59</f>
        <v>3.816085453443737</v>
      </c>
      <c r="AQ3" s="3">
        <f>[1]DSA!CF59</f>
        <v>3.7223221017605947</v>
      </c>
      <c r="AR3" s="3">
        <f>[1]DSA!CG59</f>
        <v>3.6311249295051522</v>
      </c>
      <c r="AS3" s="3">
        <f>[1]DSA!CH59</f>
        <v>3.5424237037266972</v>
      </c>
      <c r="AT3" s="3">
        <f>[1]DSA!CI59</f>
        <v>3.4561501136579178</v>
      </c>
      <c r="AU3" s="3">
        <f>[1]DSA!CJ59</f>
        <v>3.3722377181071823</v>
      </c>
      <c r="AV3" s="3">
        <f>[1]DSA!CK59</f>
        <v>3.2906218942907706</v>
      </c>
      <c r="AW3" s="3">
        <f>[1]DSA!CL59</f>
        <v>3.2112397880654218</v>
      </c>
      <c r="AX3" s="3">
        <f>[1]DSA!CM59</f>
        <v>3.1340302655229926</v>
      </c>
      <c r="AY3" s="3">
        <f>[1]DSA!CN59</f>
        <v>3.0589338659098719</v>
      </c>
      <c r="AZ3" s="3">
        <f>[1]DSA!CO59</f>
        <v>2.98589275583495</v>
      </c>
      <c r="BA3" s="3">
        <f>[1]DSA!CP59</f>
        <v>2.9148506847308533</v>
      </c>
      <c r="BB3" s="3">
        <f>[1]DSA!CQ59</f>
        <v>2.8457529415341529</v>
      </c>
    </row>
    <row r="4" spans="1:54" x14ac:dyDescent="0.25">
      <c r="A4" s="1"/>
      <c r="B4" s="1"/>
      <c r="C4" s="1"/>
    </row>
    <row r="5" spans="1:54" x14ac:dyDescent="0.25">
      <c r="A5" s="3" t="s">
        <v>7</v>
      </c>
      <c r="D5" s="3">
        <v>36526</v>
      </c>
      <c r="E5" s="3">
        <v>36892</v>
      </c>
      <c r="F5" s="3">
        <v>37257</v>
      </c>
      <c r="G5" s="3">
        <v>37622</v>
      </c>
      <c r="H5" s="3">
        <v>37987</v>
      </c>
      <c r="I5" s="3">
        <v>38353</v>
      </c>
      <c r="J5" s="3">
        <v>38718</v>
      </c>
      <c r="K5" s="3">
        <v>39083</v>
      </c>
      <c r="L5" s="3">
        <v>39448</v>
      </c>
      <c r="M5" s="3">
        <v>39814</v>
      </c>
      <c r="N5" s="3">
        <v>40179</v>
      </c>
      <c r="O5" s="3">
        <v>40544</v>
      </c>
      <c r="P5" s="3">
        <v>40909</v>
      </c>
      <c r="Q5" s="3">
        <v>41275</v>
      </c>
      <c r="R5" s="3">
        <v>41640</v>
      </c>
      <c r="S5" s="3">
        <v>42005</v>
      </c>
      <c r="T5" s="3">
        <v>42370</v>
      </c>
      <c r="U5" s="3">
        <v>42736</v>
      </c>
      <c r="V5" s="3">
        <v>43101</v>
      </c>
      <c r="W5" s="3">
        <v>43466</v>
      </c>
      <c r="X5" s="3">
        <v>43831</v>
      </c>
      <c r="Y5" s="3">
        <v>44197</v>
      </c>
      <c r="Z5" s="3">
        <v>44562</v>
      </c>
      <c r="AA5" s="3">
        <v>44927</v>
      </c>
      <c r="AB5" s="3">
        <v>45292</v>
      </c>
      <c r="AC5" s="3">
        <v>45658</v>
      </c>
      <c r="AD5" s="3">
        <v>46023</v>
      </c>
      <c r="AE5" s="3">
        <v>46388</v>
      </c>
      <c r="AF5" s="3">
        <v>46753</v>
      </c>
      <c r="AG5" s="3">
        <v>47119</v>
      </c>
      <c r="AH5" s="3">
        <v>47484</v>
      </c>
      <c r="AI5" s="3">
        <v>47849</v>
      </c>
      <c r="AJ5" s="3">
        <v>48214</v>
      </c>
      <c r="AK5" s="3">
        <v>48580</v>
      </c>
      <c r="AL5" s="3">
        <v>48945</v>
      </c>
      <c r="AM5" s="3">
        <v>49310</v>
      </c>
      <c r="AN5" s="3">
        <v>49675</v>
      </c>
      <c r="AO5" s="3">
        <v>50041</v>
      </c>
      <c r="AP5" s="3">
        <v>50406</v>
      </c>
      <c r="AQ5" s="3">
        <v>50771</v>
      </c>
      <c r="AR5" s="3">
        <v>51136</v>
      </c>
      <c r="AS5" s="3">
        <v>51502</v>
      </c>
      <c r="AT5" s="3">
        <v>51867</v>
      </c>
      <c r="AU5" s="3">
        <v>52232</v>
      </c>
      <c r="AV5" s="3">
        <v>52597</v>
      </c>
      <c r="AW5" s="3">
        <v>52963</v>
      </c>
      <c r="AX5" s="3">
        <v>53328</v>
      </c>
      <c r="AY5" s="3">
        <v>53693</v>
      </c>
      <c r="AZ5" s="3">
        <v>54058</v>
      </c>
      <c r="BA5" s="3">
        <v>54424</v>
      </c>
      <c r="BB5" s="3">
        <v>54789</v>
      </c>
    </row>
    <row r="6" spans="1:54" x14ac:dyDescent="0.25">
      <c r="B6" s="3" t="s">
        <v>5</v>
      </c>
      <c r="C6" s="3" t="s">
        <v>8</v>
      </c>
      <c r="D6" s="3">
        <v>108.78236556141614</v>
      </c>
      <c r="E6" s="3">
        <v>107.60455701536561</v>
      </c>
      <c r="F6" s="3">
        <v>104.70252485776091</v>
      </c>
      <c r="G6" s="3">
        <v>101.11910330211545</v>
      </c>
      <c r="H6" s="3">
        <v>96.514691457629624</v>
      </c>
      <c r="I6" s="3">
        <v>94.612512480697049</v>
      </c>
      <c r="J6" s="3">
        <v>91.042116928201011</v>
      </c>
      <c r="K6" s="3">
        <v>87.028919710019636</v>
      </c>
      <c r="L6" s="3">
        <v>92.525122434800295</v>
      </c>
      <c r="M6" s="3">
        <v>99.518035672814747</v>
      </c>
      <c r="N6" s="3">
        <v>99.725829291072884</v>
      </c>
      <c r="O6" s="3">
        <v>102.58344631844392</v>
      </c>
      <c r="P6" s="3">
        <v>104.33548387096774</v>
      </c>
      <c r="Q6" s="3">
        <v>105.61330773629605</v>
      </c>
      <c r="R6" s="3">
        <v>106.6603460535672</v>
      </c>
      <c r="S6" s="3">
        <v>105.95807004247584</v>
      </c>
      <c r="T6" s="3">
        <v>105.88330086687805</v>
      </c>
      <c r="U6" s="3">
        <v>105.64311651090286</v>
      </c>
      <c r="V6" s="3">
        <v>105.08069718391717</v>
      </c>
      <c r="W6" s="3">
        <v>103.44822802834257</v>
      </c>
      <c r="X6" s="3">
        <v>101.25843457055348</v>
      </c>
      <c r="Y6" s="3">
        <v>98.532454380176318</v>
      </c>
      <c r="Z6" s="3">
        <v>95.79236190538694</v>
      </c>
      <c r="AA6" s="3">
        <v>93.147364942042785</v>
      </c>
      <c r="AB6" s="3">
        <v>90.588791105215819</v>
      </c>
      <c r="AC6" s="3">
        <v>88.113816589472393</v>
      </c>
      <c r="AD6" s="3">
        <v>85.719709854926919</v>
      </c>
      <c r="AE6" s="3">
        <v>83.403828612539883</v>
      </c>
      <c r="AF6" s="3">
        <v>81.163616907919192</v>
      </c>
      <c r="AG6" s="3">
        <v>78.996602300405527</v>
      </c>
      <c r="AH6" s="3">
        <v>76.900393134329093</v>
      </c>
      <c r="AI6" s="3">
        <v>74.87267589942573</v>
      </c>
      <c r="AJ6" s="3">
        <v>72.911212677499208</v>
      </c>
      <c r="AK6" s="3">
        <v>71.013838672511937</v>
      </c>
      <c r="AL6" s="3">
        <v>69.178459821377714</v>
      </c>
      <c r="AM6" s="3">
        <v>67.403050482820191</v>
      </c>
      <c r="AN6" s="3">
        <v>65.685651201745657</v>
      </c>
      <c r="AO6" s="3">
        <v>64.024366546663416</v>
      </c>
      <c r="AP6" s="3">
        <v>62.417363017766561</v>
      </c>
      <c r="AQ6" s="3">
        <v>60.862867023364487</v>
      </c>
      <c r="AR6" s="3">
        <v>59.359162922433917</v>
      </c>
      <c r="AS6" s="3">
        <v>57.904591131127958</v>
      </c>
      <c r="AT6" s="3">
        <v>56.49754629115332</v>
      </c>
      <c r="AU6" s="3">
        <v>55.136475497994518</v>
      </c>
      <c r="AV6" s="3">
        <v>53.819876587029214</v>
      </c>
      <c r="AW6" s="3">
        <v>52.546296475643494</v>
      </c>
      <c r="AX6" s="3">
        <v>51.314329559517134</v>
      </c>
      <c r="AY6" s="3">
        <v>50.122616161308912</v>
      </c>
      <c r="AZ6" s="3">
        <v>48.969841030029862</v>
      </c>
      <c r="BA6" s="3">
        <v>47.854731889448388</v>
      </c>
      <c r="BB6" s="3">
        <v>46.776058033924883</v>
      </c>
    </row>
    <row r="7" spans="1:54" x14ac:dyDescent="0.25">
      <c r="B7" s="3" t="s">
        <v>6</v>
      </c>
      <c r="C7" s="3" t="s">
        <v>8</v>
      </c>
      <c r="D7" s="3" t="s">
        <v>9</v>
      </c>
      <c r="E7" s="3" t="s">
        <v>9</v>
      </c>
      <c r="F7" s="3" t="s">
        <v>9</v>
      </c>
      <c r="G7" s="3" t="s">
        <v>9</v>
      </c>
      <c r="H7" s="3" t="s">
        <v>9</v>
      </c>
      <c r="I7" s="3" t="s">
        <v>9</v>
      </c>
      <c r="J7" s="3" t="s">
        <v>9</v>
      </c>
      <c r="K7" s="3" t="s">
        <v>9</v>
      </c>
      <c r="L7" s="3" t="s">
        <v>9</v>
      </c>
      <c r="M7" s="3" t="s">
        <v>9</v>
      </c>
      <c r="N7" s="3">
        <v>-0.2697</v>
      </c>
      <c r="O7" s="3">
        <v>-0.41909999999999997</v>
      </c>
      <c r="P7" s="3">
        <v>0.184</v>
      </c>
      <c r="Q7" s="3">
        <v>0.51390000000000002</v>
      </c>
      <c r="R7" s="3">
        <v>0.43969999999999998</v>
      </c>
      <c r="S7" s="3">
        <v>0.74709999999999999</v>
      </c>
      <c r="T7" s="3">
        <v>0.65600000000000003</v>
      </c>
      <c r="U7" s="3">
        <v>0.98870000000000002</v>
      </c>
      <c r="V7" s="3">
        <v>0.43798644675945486</v>
      </c>
      <c r="W7" s="3">
        <v>1.0777726522940567</v>
      </c>
      <c r="X7" s="3">
        <v>1.7437996338247825</v>
      </c>
      <c r="Y7" s="3">
        <v>2.3871094947171221</v>
      </c>
      <c r="Z7" s="3">
        <v>2.5050512088931587</v>
      </c>
      <c r="AA7" s="3">
        <v>2.6146792810902735</v>
      </c>
      <c r="AB7" s="3">
        <v>2.716382152727483</v>
      </c>
      <c r="AC7" s="3">
        <v>2.8105925429573948</v>
      </c>
      <c r="AD7" s="3">
        <v>2.8977233544033232</v>
      </c>
      <c r="AE7" s="3">
        <v>2.9781685061653009</v>
      </c>
      <c r="AF7" s="3">
        <v>3.0523037335464593</v>
      </c>
      <c r="AG7" s="3">
        <v>3.1204873557856931</v>
      </c>
      <c r="AH7" s="3">
        <v>3.183061013033142</v>
      </c>
      <c r="AI7" s="3">
        <v>3.2403503737590098</v>
      </c>
      <c r="AJ7" s="3">
        <v>3.2926658137410447</v>
      </c>
      <c r="AK7" s="3">
        <v>3.1937016029459571</v>
      </c>
      <c r="AL7" s="3">
        <v>3.0979709673227012</v>
      </c>
      <c r="AM7" s="3">
        <v>3.0053682524300553</v>
      </c>
      <c r="AN7" s="3">
        <v>2.9157912559998138</v>
      </c>
      <c r="AO7" s="3">
        <v>2.8291411151398496</v>
      </c>
      <c r="AP7" s="3">
        <v>2.7453221972226896</v>
      </c>
      <c r="AQ7" s="3">
        <v>2.6642419943392661</v>
      </c>
      <c r="AR7" s="3">
        <v>2.5858110212012626</v>
      </c>
      <c r="AS7" s="3">
        <v>2.5099427163794359</v>
      </c>
      <c r="AT7" s="3">
        <v>2.4365533467689322</v>
      </c>
      <c r="AU7" s="3">
        <v>2.3655619151760283</v>
      </c>
      <c r="AV7" s="3">
        <v>2.2968900709245199</v>
      </c>
      <c r="AW7" s="3">
        <v>2.2304620233828687</v>
      </c>
      <c r="AX7" s="3">
        <v>2.166204458316817</v>
      </c>
      <c r="AY7" s="3">
        <v>2.104046456975178</v>
      </c>
      <c r="AZ7" s="3">
        <v>2.043919417819303</v>
      </c>
      <c r="BA7" s="3">
        <v>1.9857569808100675</v>
      </c>
      <c r="BB7" s="3">
        <v>1.9294949541687343</v>
      </c>
    </row>
    <row r="9" spans="1:54" x14ac:dyDescent="0.25">
      <c r="A9" s="3" t="s">
        <v>11</v>
      </c>
      <c r="D9" s="3">
        <v>36526</v>
      </c>
      <c r="E9" s="3">
        <v>36892</v>
      </c>
      <c r="F9" s="3">
        <v>37257</v>
      </c>
      <c r="G9" s="3">
        <v>37622</v>
      </c>
      <c r="H9" s="3">
        <v>37987</v>
      </c>
      <c r="I9" s="3">
        <v>38353</v>
      </c>
      <c r="J9" s="3">
        <v>38718</v>
      </c>
      <c r="K9" s="3">
        <v>39083</v>
      </c>
      <c r="L9" s="3">
        <v>39448</v>
      </c>
      <c r="M9" s="3">
        <v>39814</v>
      </c>
      <c r="N9" s="3">
        <v>40179</v>
      </c>
      <c r="O9" s="3">
        <v>40544</v>
      </c>
      <c r="P9" s="3">
        <v>40909</v>
      </c>
      <c r="Q9" s="3">
        <v>41275</v>
      </c>
      <c r="R9" s="3">
        <v>41640</v>
      </c>
      <c r="S9" s="3">
        <v>42005</v>
      </c>
      <c r="T9" s="3">
        <v>42370</v>
      </c>
      <c r="U9" s="3">
        <v>42736</v>
      </c>
      <c r="V9" s="3">
        <v>43101</v>
      </c>
      <c r="W9" s="3">
        <v>43466</v>
      </c>
      <c r="X9" s="3">
        <v>43831</v>
      </c>
      <c r="Y9" s="3">
        <v>44197</v>
      </c>
      <c r="Z9" s="3">
        <v>44562</v>
      </c>
      <c r="AA9" s="3">
        <v>44927</v>
      </c>
      <c r="AB9" s="3">
        <v>45292</v>
      </c>
      <c r="AC9" s="3">
        <v>45658</v>
      </c>
      <c r="AD9" s="3">
        <v>46023</v>
      </c>
      <c r="AE9" s="3">
        <v>46388</v>
      </c>
      <c r="AF9" s="3">
        <v>46753</v>
      </c>
      <c r="AG9" s="3">
        <v>47119</v>
      </c>
      <c r="AH9" s="3">
        <v>47484</v>
      </c>
      <c r="AI9" s="3">
        <v>47849</v>
      </c>
      <c r="AJ9" s="3">
        <v>48214</v>
      </c>
      <c r="AK9" s="3">
        <v>48580</v>
      </c>
      <c r="AL9" s="3">
        <v>48945</v>
      </c>
      <c r="AM9" s="3">
        <v>49310</v>
      </c>
      <c r="AN9" s="3">
        <v>49675</v>
      </c>
      <c r="AO9" s="3">
        <v>50041</v>
      </c>
      <c r="AP9" s="3">
        <v>50406</v>
      </c>
      <c r="AQ9" s="3">
        <v>50771</v>
      </c>
      <c r="AR9" s="3">
        <v>51136</v>
      </c>
      <c r="AS9" s="3">
        <v>51502</v>
      </c>
      <c r="AT9" s="3">
        <v>51867</v>
      </c>
      <c r="AU9" s="3">
        <v>52232</v>
      </c>
      <c r="AV9" s="3">
        <v>52597</v>
      </c>
      <c r="AW9" s="3">
        <v>52963</v>
      </c>
      <c r="AX9" s="3">
        <v>53328</v>
      </c>
      <c r="AY9" s="3">
        <v>53693</v>
      </c>
      <c r="AZ9" s="3">
        <v>54058</v>
      </c>
      <c r="BA9" s="3">
        <v>54424</v>
      </c>
      <c r="BB9" s="3">
        <v>54789</v>
      </c>
    </row>
    <row r="10" spans="1:54" x14ac:dyDescent="0.25">
      <c r="B10" s="3" t="s">
        <v>5</v>
      </c>
      <c r="C10" s="3" t="s">
        <v>12</v>
      </c>
      <c r="D10" s="3">
        <v>57.965183752417801</v>
      </c>
      <c r="E10" s="3">
        <v>54.16509417778844</v>
      </c>
      <c r="F10" s="3">
        <v>51.261998056821945</v>
      </c>
      <c r="G10" s="3">
        <v>47.643228388792643</v>
      </c>
      <c r="H10" s="3">
        <v>45.262473590118638</v>
      </c>
      <c r="I10" s="3">
        <v>42.286092550125403</v>
      </c>
      <c r="J10" s="3">
        <v>38.899812891999197</v>
      </c>
      <c r="K10" s="3">
        <v>35.593773911530917</v>
      </c>
      <c r="L10" s="3">
        <v>39.47296513997852</v>
      </c>
      <c r="M10" s="3">
        <v>52.778689086720156</v>
      </c>
      <c r="N10" s="3">
        <v>60.143600826338471</v>
      </c>
      <c r="O10" s="3">
        <v>69.533908874425094</v>
      </c>
      <c r="P10" s="3">
        <v>85.74110514177336</v>
      </c>
      <c r="Q10" s="3">
        <v>95.453153854103903</v>
      </c>
      <c r="R10" s="3">
        <v>100.44116583496057</v>
      </c>
      <c r="S10" s="3">
        <v>99.838328658592729</v>
      </c>
      <c r="T10" s="3">
        <v>99.384926709227699</v>
      </c>
      <c r="U10" s="3">
        <v>99.157352657723024</v>
      </c>
      <c r="V10" s="3">
        <v>98.534270454127125</v>
      </c>
      <c r="W10" s="3">
        <v>98.358309451414229</v>
      </c>
      <c r="X10" s="3">
        <v>97.318021511795934</v>
      </c>
      <c r="Y10" s="3">
        <v>95.454804620074611</v>
      </c>
      <c r="Z10" s="3">
        <v>92.822937116650266</v>
      </c>
      <c r="AA10" s="3">
        <v>89.459636784408985</v>
      </c>
      <c r="AB10" s="3">
        <v>85.839346439185974</v>
      </c>
      <c r="AC10" s="3">
        <v>82.385799342374739</v>
      </c>
      <c r="AD10" s="3">
        <v>79.091315637323049</v>
      </c>
      <c r="AE10" s="3">
        <v>75.948569186037503</v>
      </c>
      <c r="AF10" s="3">
        <v>72.95057127761774</v>
      </c>
      <c r="AG10" s="3">
        <v>70.09065508704731</v>
      </c>
      <c r="AH10" s="3">
        <v>67.362460849781144</v>
      </c>
      <c r="AI10" s="3">
        <v>64.759921719161468</v>
      </c>
      <c r="AJ10" s="3">
        <v>62.277250275212523</v>
      </c>
      <c r="AK10" s="3">
        <v>59.908925654813125</v>
      </c>
      <c r="AL10" s="3">
        <v>57.64968127462712</v>
      </c>
      <c r="AM10" s="3">
        <v>55.49449311949094</v>
      </c>
      <c r="AN10" s="3">
        <v>53.438568570214528</v>
      </c>
      <c r="AO10" s="3">
        <v>51.477335745950803</v>
      </c>
      <c r="AP10" s="3">
        <v>49.606433337434282</v>
      </c>
      <c r="AQ10" s="3">
        <v>47.821700908480111</v>
      </c>
      <c r="AR10" s="3">
        <v>46.119169644176274</v>
      </c>
      <c r="AS10" s="3">
        <v>44.495053525195623</v>
      </c>
      <c r="AT10" s="3">
        <v>42.945740908600946</v>
      </c>
      <c r="AU10" s="3">
        <v>41.467786496421347</v>
      </c>
      <c r="AV10" s="3">
        <v>40.057903674139673</v>
      </c>
      <c r="AW10" s="3">
        <v>38.712957202053637</v>
      </c>
      <c r="AX10" s="3">
        <v>37.429956243258147</v>
      </c>
      <c r="AY10" s="3">
        <v>36.206047712744635</v>
      </c>
      <c r="AZ10" s="3">
        <v>35.038509932827431</v>
      </c>
      <c r="BA10" s="3">
        <v>33.924746580788316</v>
      </c>
      <c r="BB10" s="3">
        <v>32.862280915280365</v>
      </c>
    </row>
    <row r="11" spans="1:54" x14ac:dyDescent="0.25">
      <c r="B11" s="3" t="s">
        <v>6</v>
      </c>
      <c r="C11" s="3" t="s">
        <v>12</v>
      </c>
      <c r="D11" s="3" t="s">
        <v>9</v>
      </c>
      <c r="E11" s="3" t="s">
        <v>9</v>
      </c>
      <c r="F11" s="3" t="s">
        <v>9</v>
      </c>
      <c r="G11" s="3" t="s">
        <v>9</v>
      </c>
      <c r="H11" s="3" t="s">
        <v>9</v>
      </c>
      <c r="I11" s="3" t="s">
        <v>9</v>
      </c>
      <c r="J11" s="3" t="s">
        <v>9</v>
      </c>
      <c r="K11" s="3" t="s">
        <v>9</v>
      </c>
      <c r="L11" s="3" t="s">
        <v>9</v>
      </c>
      <c r="M11" s="3" t="s">
        <v>9</v>
      </c>
      <c r="N11" s="3">
        <v>-5.2161</v>
      </c>
      <c r="O11" s="3">
        <v>-3.8845999999999998</v>
      </c>
      <c r="P11" s="3">
        <v>-0.2853</v>
      </c>
      <c r="Q11" s="3">
        <v>1.6176999999999999</v>
      </c>
      <c r="R11" s="3">
        <v>1.7683</v>
      </c>
      <c r="S11" s="3">
        <v>0.56730000000000003</v>
      </c>
      <c r="T11" s="3">
        <v>-0.72119999999999995</v>
      </c>
      <c r="U11" s="3">
        <v>-0.7923</v>
      </c>
      <c r="V11" s="3">
        <v>-0.94710173116709462</v>
      </c>
      <c r="W11" s="3">
        <v>-0.35562287036039125</v>
      </c>
      <c r="X11" s="3">
        <v>0.27649149269698842</v>
      </c>
      <c r="Y11" s="3">
        <v>0.88167938734648277</v>
      </c>
      <c r="Z11" s="3">
        <v>1.4577045032360827</v>
      </c>
      <c r="AA11" s="3">
        <v>2.0090021602762844</v>
      </c>
      <c r="AB11" s="3">
        <v>2.4511322439013199</v>
      </c>
      <c r="AC11" s="3">
        <v>2.462265803971857</v>
      </c>
      <c r="AD11" s="3">
        <v>2.4683943042378851</v>
      </c>
      <c r="AE11" s="3">
        <v>2.4699902022670943</v>
      </c>
      <c r="AF11" s="3">
        <v>2.4674930521675176</v>
      </c>
      <c r="AG11" s="3">
        <v>2.4613115332792583</v>
      </c>
      <c r="AH11" s="3">
        <v>2.4518253617906991</v>
      </c>
      <c r="AI11" s="3">
        <v>2.4393870917601483</v>
      </c>
      <c r="AJ11" s="3">
        <v>2.424323811675237</v>
      </c>
      <c r="AK11" s="3">
        <v>2.312215349722639</v>
      </c>
      <c r="AL11" s="3">
        <v>2.2052703766999011</v>
      </c>
      <c r="AM11" s="3">
        <v>2.1032510727541367</v>
      </c>
      <c r="AN11" s="3">
        <v>2.0059305715337077</v>
      </c>
      <c r="AO11" s="3">
        <v>1.9130924556921076</v>
      </c>
      <c r="AP11" s="3">
        <v>1.8245302756279451</v>
      </c>
      <c r="AQ11" s="3">
        <v>1.7400470903907634</v>
      </c>
      <c r="AR11" s="3">
        <v>1.659455029731812</v>
      </c>
      <c r="AS11" s="3">
        <v>1.5825748763258702</v>
      </c>
      <c r="AT11" s="3">
        <v>1.5092356672351501</v>
      </c>
      <c r="AU11" s="3">
        <v>1.4392743137288184</v>
      </c>
      <c r="AV11" s="3">
        <v>1.3725352386130394</v>
      </c>
      <c r="AW11" s="3">
        <v>1.3088700302647369</v>
      </c>
      <c r="AX11" s="3">
        <v>1.2481371125999154</v>
      </c>
      <c r="AY11" s="3">
        <v>1.1902014302425741</v>
      </c>
      <c r="AZ11" s="3">
        <v>1.1349341481940503</v>
      </c>
      <c r="BA11" s="3">
        <v>1.0822123653350728</v>
      </c>
      <c r="BB11" s="3">
        <v>1.0319188411232334</v>
      </c>
    </row>
    <row r="13" spans="1:54" x14ac:dyDescent="0.25">
      <c r="A13" s="3" t="s">
        <v>13</v>
      </c>
      <c r="D13" s="3">
        <v>36526</v>
      </c>
      <c r="E13" s="3">
        <v>36892</v>
      </c>
      <c r="F13" s="3">
        <v>37257</v>
      </c>
      <c r="G13" s="3">
        <v>37622</v>
      </c>
      <c r="H13" s="3">
        <v>37987</v>
      </c>
      <c r="I13" s="3">
        <v>38353</v>
      </c>
      <c r="J13" s="3">
        <v>38718</v>
      </c>
      <c r="K13" s="3">
        <v>39083</v>
      </c>
      <c r="L13" s="3">
        <v>39448</v>
      </c>
      <c r="M13" s="3">
        <v>39814</v>
      </c>
      <c r="N13" s="3">
        <v>40179</v>
      </c>
      <c r="O13" s="3">
        <v>40544</v>
      </c>
      <c r="P13" s="3">
        <v>40909</v>
      </c>
      <c r="Q13" s="3">
        <v>41275</v>
      </c>
      <c r="R13" s="3">
        <v>41640</v>
      </c>
      <c r="S13" s="3">
        <v>42005</v>
      </c>
      <c r="T13" s="3">
        <v>42370</v>
      </c>
      <c r="U13" s="3">
        <v>42736</v>
      </c>
      <c r="V13" s="3">
        <v>43101</v>
      </c>
      <c r="W13" s="3">
        <v>43466</v>
      </c>
      <c r="X13" s="3">
        <v>43831</v>
      </c>
      <c r="Y13" s="3">
        <v>44197</v>
      </c>
      <c r="Z13" s="3">
        <v>44562</v>
      </c>
      <c r="AA13" s="3">
        <v>44927</v>
      </c>
      <c r="AB13" s="3">
        <v>45292</v>
      </c>
      <c r="AC13" s="3">
        <v>45658</v>
      </c>
      <c r="AD13" s="3">
        <v>46023</v>
      </c>
      <c r="AE13" s="3">
        <v>46388</v>
      </c>
      <c r="AF13" s="3">
        <v>46753</v>
      </c>
      <c r="AG13" s="3">
        <v>47119</v>
      </c>
      <c r="AH13" s="3">
        <v>47484</v>
      </c>
      <c r="AI13" s="3">
        <v>47849</v>
      </c>
      <c r="AJ13" s="3">
        <v>48214</v>
      </c>
      <c r="AK13" s="3">
        <v>48580</v>
      </c>
      <c r="AL13" s="3">
        <v>48945</v>
      </c>
      <c r="AM13" s="3">
        <v>49310</v>
      </c>
      <c r="AN13" s="3">
        <v>49675</v>
      </c>
      <c r="AO13" s="3">
        <v>50041</v>
      </c>
      <c r="AP13" s="3">
        <v>50406</v>
      </c>
      <c r="AQ13" s="3">
        <v>50771</v>
      </c>
      <c r="AR13" s="3">
        <v>51136</v>
      </c>
      <c r="AS13" s="3">
        <v>51502</v>
      </c>
      <c r="AT13" s="3">
        <v>51867</v>
      </c>
      <c r="AU13" s="3">
        <v>52232</v>
      </c>
      <c r="AV13" s="3">
        <v>52597</v>
      </c>
      <c r="AW13" s="3">
        <v>52963</v>
      </c>
      <c r="AX13" s="3">
        <v>53328</v>
      </c>
      <c r="AY13" s="3">
        <v>53693</v>
      </c>
      <c r="AZ13" s="3">
        <v>54058</v>
      </c>
      <c r="BA13" s="3">
        <v>54424</v>
      </c>
      <c r="BB13" s="3">
        <v>54789</v>
      </c>
    </row>
    <row r="14" spans="1:54" x14ac:dyDescent="0.25">
      <c r="B14" s="3" t="s">
        <v>5</v>
      </c>
      <c r="C14" s="3" t="s">
        <v>13</v>
      </c>
      <c r="D14" s="3">
        <v>58.600837674198459</v>
      </c>
      <c r="E14" s="3">
        <v>58.091619411522124</v>
      </c>
      <c r="F14" s="3">
        <v>60.015342550990766</v>
      </c>
      <c r="G14" s="3">
        <v>64.142886631432759</v>
      </c>
      <c r="H14" s="3">
        <v>65.672566578596644</v>
      </c>
      <c r="I14" s="3">
        <v>67.145303158391357</v>
      </c>
      <c r="J14" s="3">
        <v>64.388995217634587</v>
      </c>
      <c r="K14" s="3">
        <v>64.348013794733944</v>
      </c>
      <c r="L14" s="3">
        <v>68.006112683818927</v>
      </c>
      <c r="M14" s="3">
        <v>78.942061879808165</v>
      </c>
      <c r="N14" s="3">
        <v>81.647010904782178</v>
      </c>
      <c r="O14" s="3">
        <v>85.160667494138735</v>
      </c>
      <c r="P14" s="3">
        <v>89.528680659476194</v>
      </c>
      <c r="Q14" s="3">
        <v>92.324522421872345</v>
      </c>
      <c r="R14" s="3">
        <v>95.235246948079492</v>
      </c>
      <c r="S14" s="3">
        <v>96.200753393756443</v>
      </c>
      <c r="T14" s="3">
        <v>96.501083019512322</v>
      </c>
      <c r="U14" s="3">
        <v>96.893696899322578</v>
      </c>
      <c r="V14" s="3">
        <v>97.277717216235999</v>
      </c>
      <c r="W14" s="3">
        <v>97.208871355217113</v>
      </c>
      <c r="X14" s="3">
        <v>96.385766401866945</v>
      </c>
      <c r="Y14" s="3">
        <v>94.832717598385102</v>
      </c>
      <c r="Z14" s="3">
        <v>92.577073028900784</v>
      </c>
      <c r="AA14" s="3">
        <v>90.185833685306704</v>
      </c>
      <c r="AB14" s="3">
        <v>87.869278083658315</v>
      </c>
      <c r="AC14" s="3">
        <v>85.625073684000611</v>
      </c>
      <c r="AD14" s="3">
        <v>83.450960796807522</v>
      </c>
      <c r="AE14" s="3">
        <v>81.344750307700593</v>
      </c>
      <c r="AF14" s="3">
        <v>79.30432147322945</v>
      </c>
      <c r="AG14" s="3">
        <v>77.327619785495202</v>
      </c>
      <c r="AH14" s="3">
        <v>75.41265490346629</v>
      </c>
      <c r="AI14" s="3">
        <v>73.557498648903987</v>
      </c>
      <c r="AJ14" s="3">
        <v>71.760283064879687</v>
      </c>
      <c r="AK14" s="3">
        <v>70.019198534928933</v>
      </c>
      <c r="AL14" s="3">
        <v>68.332491960948531</v>
      </c>
      <c r="AM14" s="3">
        <v>66.698464998001953</v>
      </c>
      <c r="AN14" s="3">
        <v>65.115472344255721</v>
      </c>
      <c r="AO14" s="3">
        <v>63.581920084324985</v>
      </c>
      <c r="AP14" s="3">
        <v>62.09626408435993</v>
      </c>
      <c r="AQ14" s="3">
        <v>60.657008437257389</v>
      </c>
      <c r="AR14" s="3">
        <v>59.262703956431892</v>
      </c>
      <c r="AS14" s="3">
        <v>57.911946716629636</v>
      </c>
      <c r="AT14" s="3">
        <v>56.603376640316014</v>
      </c>
      <c r="AU14" s="3">
        <v>55.335676128213585</v>
      </c>
      <c r="AV14" s="3">
        <v>54.107568732611163</v>
      </c>
      <c r="AW14" s="3">
        <v>52.917817872108628</v>
      </c>
      <c r="AX14" s="3">
        <v>51.765225586503028</v>
      </c>
      <c r="AY14" s="3">
        <v>50.648631330562409</v>
      </c>
      <c r="AZ14" s="3">
        <v>49.566910805472759</v>
      </c>
      <c r="BA14" s="3">
        <v>48.518974826781438</v>
      </c>
      <c r="BB14" s="3">
        <v>47.503768227697343</v>
      </c>
    </row>
    <row r="15" spans="1:54" x14ac:dyDescent="0.25">
      <c r="B15" s="3" t="s">
        <v>6</v>
      </c>
      <c r="C15" s="3" t="s">
        <v>13</v>
      </c>
      <c r="D15" s="3" t="s">
        <v>9</v>
      </c>
      <c r="E15" s="3" t="s">
        <v>9</v>
      </c>
      <c r="F15" s="3" t="s">
        <v>9</v>
      </c>
      <c r="G15" s="3" t="s">
        <v>9</v>
      </c>
      <c r="H15" s="3" t="s">
        <v>9</v>
      </c>
      <c r="I15" s="3" t="s">
        <v>9</v>
      </c>
      <c r="J15" s="3" t="s">
        <v>9</v>
      </c>
      <c r="K15" s="3" t="s">
        <v>9</v>
      </c>
      <c r="L15" s="3" t="s">
        <v>9</v>
      </c>
      <c r="M15" s="3" t="s">
        <v>9</v>
      </c>
      <c r="N15" s="3">
        <v>-3.4605000000000001</v>
      </c>
      <c r="O15" s="3">
        <v>-2.4296000000000002</v>
      </c>
      <c r="P15" s="3">
        <v>-1.6253</v>
      </c>
      <c r="Q15" s="3">
        <v>-1.1096999999999999</v>
      </c>
      <c r="R15" s="3">
        <v>-0.75980000000000003</v>
      </c>
      <c r="S15" s="3">
        <v>-0.68910000000000005</v>
      </c>
      <c r="T15" s="3">
        <v>-0.64710000000000001</v>
      </c>
      <c r="U15" s="3">
        <v>-0.54169999999999996</v>
      </c>
      <c r="V15" s="3">
        <v>-1.0238856483179923</v>
      </c>
      <c r="W15" s="3">
        <v>-0.40688441786072699</v>
      </c>
      <c r="X15" s="3">
        <v>0.25520173515037381</v>
      </c>
      <c r="Y15" s="3">
        <v>0.89893502627537669</v>
      </c>
      <c r="Z15" s="3">
        <v>1.5211479139050528</v>
      </c>
      <c r="AA15" s="3">
        <v>1.9708116473291559</v>
      </c>
      <c r="AB15" s="3">
        <v>2.0614709736218524</v>
      </c>
      <c r="AC15" s="3">
        <v>2.1461874769483984</v>
      </c>
      <c r="AD15" s="3">
        <v>2.2252706956055932</v>
      </c>
      <c r="AE15" s="3">
        <v>2.2990166296869208</v>
      </c>
      <c r="AF15" s="3">
        <v>2.3677082847992112</v>
      </c>
      <c r="AG15" s="3">
        <v>2.4316161950223814</v>
      </c>
      <c r="AH15" s="3">
        <v>2.4909989258781779</v>
      </c>
      <c r="AI15" s="3">
        <v>2.546103558046624</v>
      </c>
      <c r="AJ15" s="3">
        <v>2.5971661525422318</v>
      </c>
      <c r="AK15" s="3">
        <v>2.5214937142741887</v>
      </c>
      <c r="AL15" s="3">
        <v>2.4481846951541035</v>
      </c>
      <c r="AM15" s="3">
        <v>2.3771652803268291</v>
      </c>
      <c r="AN15" s="3">
        <v>2.30836396033992</v>
      </c>
      <c r="AO15" s="3">
        <v>2.241711459140717</v>
      </c>
      <c r="AP15" s="3">
        <v>2.1771406643223261</v>
      </c>
      <c r="AQ15" s="3">
        <v>2.1145865595481048</v>
      </c>
      <c r="AR15" s="3">
        <v>2.053986159086723</v>
      </c>
      <c r="AS15" s="3">
        <v>1.9952784443918226</v>
      </c>
      <c r="AT15" s="3">
        <v>1.9384043026624282</v>
      </c>
      <c r="AU15" s="3">
        <v>1.8833064673223026</v>
      </c>
      <c r="AV15" s="3">
        <v>1.8299294603582124</v>
      </c>
      <c r="AW15" s="3">
        <v>1.7782195364590569</v>
      </c>
      <c r="AX15" s="3">
        <v>1.72812462889982</v>
      </c>
      <c r="AY15" s="3">
        <v>1.6795942971154596</v>
      </c>
      <c r="AZ15" s="3">
        <v>1.6325796759124049</v>
      </c>
      <c r="BA15" s="3">
        <v>1.5870334262661399</v>
      </c>
      <c r="BB15" s="3">
        <v>1.542909687655537</v>
      </c>
    </row>
    <row r="17" spans="1:54" x14ac:dyDescent="0.25">
      <c r="A17" s="3" t="s">
        <v>14</v>
      </c>
      <c r="D17" s="3">
        <v>36526</v>
      </c>
      <c r="E17" s="3">
        <v>36892</v>
      </c>
      <c r="F17" s="3">
        <v>37257</v>
      </c>
      <c r="G17" s="3">
        <v>37622</v>
      </c>
      <c r="H17" s="3">
        <v>37987</v>
      </c>
      <c r="I17" s="3">
        <v>38353</v>
      </c>
      <c r="J17" s="3">
        <v>38718</v>
      </c>
      <c r="K17" s="3">
        <v>39083</v>
      </c>
      <c r="L17" s="3">
        <v>39448</v>
      </c>
      <c r="M17" s="3">
        <v>39814</v>
      </c>
      <c r="N17" s="3">
        <v>40179</v>
      </c>
      <c r="O17" s="3">
        <v>40544</v>
      </c>
      <c r="P17" s="3">
        <v>40909</v>
      </c>
      <c r="Q17" s="3">
        <v>41275</v>
      </c>
      <c r="R17" s="3">
        <v>41640</v>
      </c>
      <c r="S17" s="3">
        <v>42005</v>
      </c>
      <c r="T17" s="3">
        <v>42370</v>
      </c>
      <c r="U17" s="3">
        <v>42736</v>
      </c>
      <c r="V17" s="3">
        <v>43101</v>
      </c>
      <c r="W17" s="3">
        <v>43466</v>
      </c>
      <c r="X17" s="3">
        <v>43831</v>
      </c>
      <c r="Y17" s="3">
        <v>44197</v>
      </c>
      <c r="Z17" s="3">
        <v>44562</v>
      </c>
      <c r="AA17" s="3">
        <v>44927</v>
      </c>
      <c r="AB17" s="3">
        <v>45292</v>
      </c>
      <c r="AC17" s="3">
        <v>45658</v>
      </c>
      <c r="AD17" s="3">
        <v>46023</v>
      </c>
      <c r="AE17" s="3">
        <v>46388</v>
      </c>
      <c r="AF17" s="3">
        <v>46753</v>
      </c>
      <c r="AG17" s="3">
        <v>47119</v>
      </c>
      <c r="AH17" s="3">
        <v>47484</v>
      </c>
      <c r="AI17" s="3">
        <v>47849</v>
      </c>
      <c r="AJ17" s="3">
        <v>48214</v>
      </c>
      <c r="AK17" s="3">
        <v>48580</v>
      </c>
      <c r="AL17" s="3">
        <v>48945</v>
      </c>
      <c r="AM17" s="3">
        <v>49310</v>
      </c>
      <c r="AN17" s="3">
        <v>49675</v>
      </c>
      <c r="AO17" s="3">
        <v>50041</v>
      </c>
      <c r="AP17" s="3">
        <v>50406</v>
      </c>
      <c r="AQ17" s="3">
        <v>50771</v>
      </c>
      <c r="AR17" s="3">
        <v>51136</v>
      </c>
      <c r="AS17" s="3">
        <v>51502</v>
      </c>
      <c r="AT17" s="3">
        <v>51867</v>
      </c>
      <c r="AU17" s="3">
        <v>52232</v>
      </c>
      <c r="AV17" s="3">
        <v>52597</v>
      </c>
      <c r="AW17" s="3">
        <v>52963</v>
      </c>
      <c r="AX17" s="3">
        <v>53328</v>
      </c>
      <c r="AY17" s="3">
        <v>53693</v>
      </c>
      <c r="AZ17" s="3">
        <v>54058</v>
      </c>
      <c r="BA17" s="3">
        <v>54424</v>
      </c>
      <c r="BB17" s="3">
        <v>54789</v>
      </c>
    </row>
    <row r="18" spans="1:54" x14ac:dyDescent="0.25">
      <c r="B18" s="3" t="s">
        <v>5</v>
      </c>
      <c r="C18" s="3" t="s">
        <v>15</v>
      </c>
      <c r="D18" s="3">
        <v>105.10253650144521</v>
      </c>
      <c r="E18" s="3">
        <v>104.72788303859448</v>
      </c>
      <c r="F18" s="3">
        <v>101.92496028366898</v>
      </c>
      <c r="G18" s="3">
        <v>100.48823981994808</v>
      </c>
      <c r="H18" s="3">
        <v>100.09231111261472</v>
      </c>
      <c r="I18" s="3">
        <v>101.93827719881186</v>
      </c>
      <c r="J18" s="3">
        <v>102.5591017731662</v>
      </c>
      <c r="K18" s="3">
        <v>99.791805292283385</v>
      </c>
      <c r="L18" s="3">
        <v>102.40474073783614</v>
      </c>
      <c r="M18" s="3">
        <v>112.5452832323931</v>
      </c>
      <c r="N18" s="3">
        <v>115.40558985113883</v>
      </c>
      <c r="O18" s="3">
        <v>116.51560981835927</v>
      </c>
      <c r="P18" s="3">
        <v>123.35233207191627</v>
      </c>
      <c r="Q18" s="3">
        <v>129.01665774439596</v>
      </c>
      <c r="R18" s="3">
        <v>131.77731040363736</v>
      </c>
      <c r="S18" s="3">
        <v>132.05594373294909</v>
      </c>
      <c r="T18" s="3">
        <v>132.61478153450233</v>
      </c>
      <c r="U18" s="3">
        <v>133.12753912127596</v>
      </c>
      <c r="V18" s="3">
        <v>132.49762208041128</v>
      </c>
      <c r="W18" s="3">
        <v>131.83272142178373</v>
      </c>
      <c r="X18" s="3">
        <v>130.27786599604119</v>
      </c>
      <c r="Y18" s="3">
        <v>127.86122786091383</v>
      </c>
      <c r="Z18" s="3">
        <v>124.874995463472</v>
      </c>
      <c r="AA18" s="3">
        <v>121.95730459367724</v>
      </c>
      <c r="AB18" s="3">
        <v>119.11946707971961</v>
      </c>
      <c r="AC18" s="3">
        <v>116.35929744043506</v>
      </c>
      <c r="AD18" s="3">
        <v>113.67467000840021</v>
      </c>
      <c r="AE18" s="3">
        <v>111.06351729290907</v>
      </c>
      <c r="AF18" s="3">
        <v>108.5238283877529</v>
      </c>
      <c r="AG18" s="3">
        <v>106.05364742257714</v>
      </c>
      <c r="AH18" s="3">
        <v>103.65107205662243</v>
      </c>
      <c r="AI18" s="3">
        <v>101.31425201369022</v>
      </c>
      <c r="AJ18" s="3">
        <v>99.041387657204197</v>
      </c>
      <c r="AK18" s="3">
        <v>96.830728604270703</v>
      </c>
      <c r="AL18" s="3">
        <v>94.68057237767016</v>
      </c>
      <c r="AM18" s="3">
        <v>92.589263094741966</v>
      </c>
      <c r="AN18" s="3">
        <v>90.555190192152779</v>
      </c>
      <c r="AO18" s="3">
        <v>88.576787185566133</v>
      </c>
      <c r="AP18" s="3">
        <v>86.652530463258501</v>
      </c>
      <c r="AQ18" s="3">
        <v>84.780938112752324</v>
      </c>
      <c r="AR18" s="3">
        <v>82.960568779562365</v>
      </c>
      <c r="AS18" s="3">
        <v>81.19002055717722</v>
      </c>
      <c r="AT18" s="3">
        <v>79.467929907420029</v>
      </c>
      <c r="AU18" s="3">
        <v>77.792970610357656</v>
      </c>
      <c r="AV18" s="3">
        <v>76.1638527429497</v>
      </c>
      <c r="AW18" s="3">
        <v>74.579321685650214</v>
      </c>
      <c r="AX18" s="3">
        <v>73.038157156197599</v>
      </c>
      <c r="AY18" s="3">
        <v>71.539172269848322</v>
      </c>
      <c r="AZ18" s="3">
        <v>70.08121262533102</v>
      </c>
      <c r="BA18" s="3">
        <v>68.663155415816334</v>
      </c>
      <c r="BB18" s="3">
        <v>67.283908564218933</v>
      </c>
    </row>
    <row r="19" spans="1:54" x14ac:dyDescent="0.25">
      <c r="B19" s="3" t="s">
        <v>6</v>
      </c>
      <c r="C19" s="3" t="s">
        <v>15</v>
      </c>
      <c r="D19" s="3">
        <v>2.6845464214037094</v>
      </c>
      <c r="E19" s="3">
        <v>0.70881326149549106</v>
      </c>
      <c r="F19" s="3">
        <v>0.39317023296239667</v>
      </c>
      <c r="G19" s="3">
        <v>-0.32877520290954682</v>
      </c>
      <c r="H19" s="3">
        <v>-0.64790682370943076</v>
      </c>
      <c r="I19" s="3">
        <v>-0.44177479392676922</v>
      </c>
      <c r="J19" s="3">
        <v>0.25508222166282274</v>
      </c>
      <c r="K19" s="3">
        <v>1.806890103285546</v>
      </c>
      <c r="L19" s="3">
        <v>1.4264029725256688</v>
      </c>
      <c r="M19" s="3">
        <v>0.72728901924398381</v>
      </c>
      <c r="N19" s="3">
        <v>0.89549999999999996</v>
      </c>
      <c r="O19" s="3">
        <v>1.2565999999999999</v>
      </c>
      <c r="P19" s="3">
        <v>3.6806999999999999</v>
      </c>
      <c r="Q19" s="3">
        <v>3.8938999999999999</v>
      </c>
      <c r="R19" s="3">
        <v>3.4039000000000001</v>
      </c>
      <c r="S19" s="3">
        <v>3.1478999999999999</v>
      </c>
      <c r="T19" s="3">
        <v>2.2275999999999998</v>
      </c>
      <c r="U19" s="3">
        <v>1.9387000000000001</v>
      </c>
      <c r="V19" s="3">
        <v>1.549208169274731</v>
      </c>
      <c r="W19" s="3">
        <v>2.1803412980675749</v>
      </c>
      <c r="X19" s="3">
        <v>2.8463009010824267</v>
      </c>
      <c r="Y19" s="3">
        <v>3.480373906548115</v>
      </c>
      <c r="Z19" s="3">
        <v>3.8231716048098296</v>
      </c>
      <c r="AA19" s="3">
        <v>3.9080586052686805</v>
      </c>
      <c r="AB19" s="3">
        <v>3.9870153193224884</v>
      </c>
      <c r="AC19" s="3">
        <v>4.0603231859097439</v>
      </c>
      <c r="AD19" s="3">
        <v>4.1282526807930315</v>
      </c>
      <c r="AE19" s="3">
        <v>4.1910637058440603</v>
      </c>
      <c r="AF19" s="3">
        <v>4.2490059652321142</v>
      </c>
      <c r="AG19" s="3">
        <v>4.3023193289412909</v>
      </c>
      <c r="AH19" s="3">
        <v>4.3512341840282867</v>
      </c>
      <c r="AI19" s="3">
        <v>4.3959717740194213</v>
      </c>
      <c r="AJ19" s="3">
        <v>4.4367445268333014</v>
      </c>
      <c r="AK19" s="3">
        <v>4.3259945538620777</v>
      </c>
      <c r="AL19" s="3">
        <v>4.21827566176791</v>
      </c>
      <c r="AM19" s="3">
        <v>4.1135048938598384</v>
      </c>
      <c r="AN19" s="3">
        <v>4.0116015638622295</v>
      </c>
      <c r="AO19" s="3">
        <v>3.9124871937765602</v>
      </c>
      <c r="AP19" s="3">
        <v>3.816085453443737</v>
      </c>
      <c r="AQ19" s="3">
        <v>3.7223221017605947</v>
      </c>
      <c r="AR19" s="3">
        <v>3.6311249295051522</v>
      </c>
      <c r="AS19" s="3">
        <v>3.5424237037266972</v>
      </c>
      <c r="AT19" s="3">
        <v>3.4561501136579178</v>
      </c>
      <c r="AU19" s="3">
        <v>3.3722377181071823</v>
      </c>
      <c r="AV19" s="3">
        <v>3.2906218942907706</v>
      </c>
      <c r="AW19" s="3">
        <v>3.2112397880654218</v>
      </c>
      <c r="AX19" s="3">
        <v>3.1340302655229926</v>
      </c>
      <c r="AY19" s="3">
        <v>3.0589338659098719</v>
      </c>
      <c r="AZ19" s="3">
        <v>2.98589275583495</v>
      </c>
      <c r="BA19" s="3">
        <v>2.9148506847308533</v>
      </c>
      <c r="BB19" s="3">
        <v>2.8457529415341529</v>
      </c>
    </row>
    <row r="21" spans="1:54" x14ac:dyDescent="0.25">
      <c r="A21" s="3" t="s">
        <v>16</v>
      </c>
      <c r="D21" s="3">
        <v>36526</v>
      </c>
      <c r="E21" s="3">
        <v>36892</v>
      </c>
      <c r="F21" s="3">
        <v>37257</v>
      </c>
      <c r="G21" s="3">
        <v>37622</v>
      </c>
      <c r="H21" s="3">
        <v>37987</v>
      </c>
      <c r="I21" s="3">
        <v>38353</v>
      </c>
      <c r="J21" s="3">
        <v>38718</v>
      </c>
      <c r="K21" s="3">
        <v>39083</v>
      </c>
      <c r="L21" s="3">
        <v>39448</v>
      </c>
      <c r="M21" s="3">
        <v>39814</v>
      </c>
      <c r="N21" s="3">
        <v>40179</v>
      </c>
      <c r="O21" s="3">
        <v>40544</v>
      </c>
      <c r="P21" s="3">
        <v>40909</v>
      </c>
      <c r="Q21" s="3">
        <v>41275</v>
      </c>
      <c r="R21" s="3">
        <v>41640</v>
      </c>
      <c r="S21" s="3">
        <v>42005</v>
      </c>
      <c r="T21" s="3">
        <v>42370</v>
      </c>
      <c r="U21" s="3">
        <v>42736</v>
      </c>
      <c r="V21" s="3">
        <v>43101</v>
      </c>
      <c r="W21" s="3">
        <v>43466</v>
      </c>
      <c r="X21" s="3">
        <v>43831</v>
      </c>
      <c r="Y21" s="3">
        <v>44197</v>
      </c>
      <c r="Z21" s="3">
        <v>44562</v>
      </c>
      <c r="AA21" s="3">
        <v>44927</v>
      </c>
      <c r="AB21" s="3">
        <v>45292</v>
      </c>
      <c r="AC21" s="3">
        <v>45658</v>
      </c>
      <c r="AD21" s="3">
        <v>46023</v>
      </c>
      <c r="AE21" s="3">
        <v>46388</v>
      </c>
      <c r="AF21" s="3">
        <v>46753</v>
      </c>
      <c r="AG21" s="3">
        <v>47119</v>
      </c>
      <c r="AH21" s="3">
        <v>47484</v>
      </c>
      <c r="AI21" s="3">
        <v>47849</v>
      </c>
      <c r="AJ21" s="3">
        <v>48214</v>
      </c>
      <c r="AK21" s="3">
        <v>48580</v>
      </c>
      <c r="AL21" s="3">
        <v>48945</v>
      </c>
      <c r="AM21" s="3">
        <v>49310</v>
      </c>
      <c r="AN21" s="3">
        <v>49675</v>
      </c>
      <c r="AO21" s="3">
        <v>50041</v>
      </c>
      <c r="AP21" s="3">
        <v>50406</v>
      </c>
      <c r="AQ21" s="3">
        <v>50771</v>
      </c>
      <c r="AR21" s="3">
        <v>51136</v>
      </c>
      <c r="AS21" s="3">
        <v>51502</v>
      </c>
      <c r="AT21" s="3">
        <v>51867</v>
      </c>
      <c r="AU21" s="3">
        <v>52232</v>
      </c>
      <c r="AV21" s="3">
        <v>52597</v>
      </c>
      <c r="AW21" s="3">
        <v>52963</v>
      </c>
      <c r="AX21" s="3">
        <v>53328</v>
      </c>
      <c r="AY21" s="3">
        <v>53693</v>
      </c>
      <c r="AZ21" s="3">
        <v>54058</v>
      </c>
      <c r="BA21" s="3">
        <v>54424</v>
      </c>
      <c r="BB21" s="3">
        <v>54789</v>
      </c>
    </row>
    <row r="22" spans="1:54" x14ac:dyDescent="0.25">
      <c r="B22" s="3" t="s">
        <v>5</v>
      </c>
      <c r="C22" s="3" t="s">
        <v>17</v>
      </c>
      <c r="D22" s="3">
        <v>65.854863198717055</v>
      </c>
      <c r="E22" s="3">
        <v>66.471085077991077</v>
      </c>
      <c r="F22" s="3">
        <v>66.503846396883475</v>
      </c>
      <c r="G22" s="3">
        <v>65.75780349022854</v>
      </c>
      <c r="H22" s="3">
        <v>65.091820045133645</v>
      </c>
      <c r="I22" s="3">
        <v>68.614078612920551</v>
      </c>
      <c r="J22" s="3">
        <v>67.322630761263596</v>
      </c>
      <c r="K22" s="3">
        <v>65.097226142734343</v>
      </c>
      <c r="L22" s="3">
        <v>68.852027743599152</v>
      </c>
      <c r="M22" s="3">
        <v>80.087103460517611</v>
      </c>
      <c r="N22" s="3">
        <v>82.782496542244019</v>
      </c>
      <c r="O22" s="3">
        <v>82.590724241916632</v>
      </c>
      <c r="P22" s="3">
        <v>82.020200746096876</v>
      </c>
      <c r="Q22" s="3">
        <v>81.323448436655141</v>
      </c>
      <c r="R22" s="3">
        <v>84.43860133358514</v>
      </c>
      <c r="S22" s="3">
        <v>85.467319415350573</v>
      </c>
      <c r="T22" s="3">
        <v>84.608275416102757</v>
      </c>
      <c r="U22" s="3">
        <v>82.784075929343544</v>
      </c>
      <c r="V22" s="3">
        <v>81.151468300745847</v>
      </c>
      <c r="W22" s="3">
        <v>79.287838157001744</v>
      </c>
      <c r="X22" s="3">
        <v>77.391108609020392</v>
      </c>
      <c r="Y22" s="3">
        <v>75.465245229776784</v>
      </c>
      <c r="Z22" s="3">
        <v>73.514165986567477</v>
      </c>
      <c r="AA22" s="3">
        <v>71.657405918883569</v>
      </c>
      <c r="AB22" s="3">
        <v>69.858273387889554</v>
      </c>
      <c r="AC22" s="3">
        <v>68.114979830247179</v>
      </c>
      <c r="AD22" s="3">
        <v>66.425792193559701</v>
      </c>
      <c r="AE22" s="3">
        <v>64.789031213500337</v>
      </c>
      <c r="AF22" s="3">
        <v>63.203069744413099</v>
      </c>
      <c r="AG22" s="3">
        <v>61.666331141725941</v>
      </c>
      <c r="AH22" s="3">
        <v>60.177287694568228</v>
      </c>
      <c r="AI22" s="3">
        <v>58.734459107034773</v>
      </c>
      <c r="AJ22" s="3">
        <v>57.336411026585907</v>
      </c>
      <c r="AK22" s="3">
        <v>55.981753618121267</v>
      </c>
      <c r="AL22" s="3">
        <v>54.669140182309427</v>
      </c>
      <c r="AM22" s="3">
        <v>53.39726581679988</v>
      </c>
      <c r="AN22" s="3">
        <v>52.164866118986495</v>
      </c>
      <c r="AO22" s="3">
        <v>50.970715929032743</v>
      </c>
      <c r="AP22" s="3">
        <v>49.81362811190921</v>
      </c>
      <c r="AQ22" s="3">
        <v>48.692452377232534</v>
      </c>
      <c r="AR22" s="3">
        <v>47.606074135732491</v>
      </c>
      <c r="AS22" s="3">
        <v>46.553413391210519</v>
      </c>
      <c r="AT22" s="3">
        <v>45.533423666888048</v>
      </c>
      <c r="AU22" s="3">
        <v>44.545090965077385</v>
      </c>
      <c r="AV22" s="3">
        <v>43.587432759140839</v>
      </c>
      <c r="AW22" s="3">
        <v>42.659497016736054</v>
      </c>
      <c r="AX22" s="3">
        <v>41.760361253376473</v>
      </c>
      <c r="AY22" s="3">
        <v>40.889131615366097</v>
      </c>
      <c r="AZ22" s="3">
        <v>40.044941991196815</v>
      </c>
      <c r="BA22" s="3">
        <v>39.226953150524949</v>
      </c>
      <c r="BB22" s="3">
        <v>38.434351909871083</v>
      </c>
    </row>
    <row r="23" spans="1:54" x14ac:dyDescent="0.25">
      <c r="B23" s="3" t="s">
        <v>6</v>
      </c>
      <c r="C23" s="3" t="s">
        <v>17</v>
      </c>
      <c r="D23" s="3" t="s">
        <v>9</v>
      </c>
      <c r="E23" s="3" t="s">
        <v>9</v>
      </c>
      <c r="F23" s="3" t="s">
        <v>9</v>
      </c>
      <c r="G23" s="3" t="s">
        <v>9</v>
      </c>
      <c r="H23" s="3" t="s">
        <v>9</v>
      </c>
      <c r="I23" s="3" t="s">
        <v>9</v>
      </c>
      <c r="J23" s="3" t="s">
        <v>9</v>
      </c>
      <c r="K23" s="3" t="s">
        <v>9</v>
      </c>
      <c r="L23" s="3" t="s">
        <v>9</v>
      </c>
      <c r="M23" s="3" t="s">
        <v>9</v>
      </c>
      <c r="N23" s="3">
        <v>-0.3453</v>
      </c>
      <c r="O23" s="3">
        <v>0.2283</v>
      </c>
      <c r="P23" s="3">
        <v>0.84399999999999997</v>
      </c>
      <c r="Q23" s="3">
        <v>1.4128000000000001</v>
      </c>
      <c r="R23" s="3">
        <v>1.6711</v>
      </c>
      <c r="S23" s="3">
        <v>2.0994000000000002</v>
      </c>
      <c r="T23" s="3">
        <v>1.0665</v>
      </c>
      <c r="U23" s="3">
        <v>0.94869999999999999</v>
      </c>
      <c r="V23" s="3">
        <v>1.0096125103246292</v>
      </c>
      <c r="W23" s="3">
        <v>1.5987065275933126</v>
      </c>
      <c r="X23" s="3">
        <v>1.6927748822927999</v>
      </c>
      <c r="Y23" s="3">
        <v>1.7790775038834157</v>
      </c>
      <c r="Z23" s="3">
        <v>1.8575752014537206</v>
      </c>
      <c r="AA23" s="3">
        <v>1.9311949986745993</v>
      </c>
      <c r="AB23" s="3">
        <v>1.9999665124767301</v>
      </c>
      <c r="AC23" s="3">
        <v>2.0641433821802182</v>
      </c>
      <c r="AD23" s="3">
        <v>2.1239681731076292</v>
      </c>
      <c r="AE23" s="3">
        <v>2.179672819659165</v>
      </c>
      <c r="AF23" s="3">
        <v>2.2314790515521183</v>
      </c>
      <c r="AG23" s="3">
        <v>2.2795988038426409</v>
      </c>
      <c r="AH23" s="3">
        <v>2.3242346113260681</v>
      </c>
      <c r="AI23" s="3">
        <v>2.3655799878904493</v>
      </c>
      <c r="AJ23" s="3">
        <v>2.4038197913773898</v>
      </c>
      <c r="AK23" s="3">
        <v>2.3364867066695441</v>
      </c>
      <c r="AL23" s="3">
        <v>2.2712434126013132</v>
      </c>
      <c r="AM23" s="3">
        <v>2.2080250491571922</v>
      </c>
      <c r="AN23" s="3">
        <v>2.1467687693566537</v>
      </c>
      <c r="AO23" s="3">
        <v>2.08741367677634</v>
      </c>
      <c r="AP23" s="3">
        <v>2.0299007650113681</v>
      </c>
      <c r="AQ23" s="3">
        <v>1.9741728590156375</v>
      </c>
      <c r="AR23" s="3">
        <v>1.9201745582625478</v>
      </c>
      <c r="AS23" s="3">
        <v>1.8678521816700444</v>
      </c>
      <c r="AT23" s="3">
        <v>1.8171537142348135</v>
      </c>
      <c r="AU23" s="3">
        <v>1.7680287553229048</v>
      </c>
      <c r="AV23" s="3">
        <v>1.7204284685651143</v>
      </c>
      <c r="AW23" s="3">
        <v>1.6743055333075703</v>
      </c>
      <c r="AX23" s="3">
        <v>1.629614097569031</v>
      </c>
      <c r="AY23" s="3">
        <v>1.586309732458286</v>
      </c>
      <c r="AZ23" s="3">
        <v>1.5443493880062533</v>
      </c>
      <c r="BA23" s="3">
        <v>1.5036913503689309</v>
      </c>
      <c r="BB23" s="3">
        <v>1.4642952003585943</v>
      </c>
    </row>
    <row r="25" spans="1:54" x14ac:dyDescent="0.25">
      <c r="A25" s="3" t="s">
        <v>18</v>
      </c>
      <c r="D25" s="3">
        <v>36526</v>
      </c>
      <c r="E25" s="3">
        <v>36892</v>
      </c>
      <c r="F25" s="3">
        <v>37257</v>
      </c>
      <c r="G25" s="3">
        <v>37622</v>
      </c>
      <c r="H25" s="3">
        <v>37987</v>
      </c>
      <c r="I25" s="3">
        <v>38353</v>
      </c>
      <c r="J25" s="3">
        <v>38718</v>
      </c>
      <c r="K25" s="3">
        <v>39083</v>
      </c>
      <c r="L25" s="3">
        <v>39448</v>
      </c>
      <c r="M25" s="3">
        <v>39814</v>
      </c>
      <c r="N25" s="3">
        <v>40179</v>
      </c>
      <c r="O25" s="3">
        <v>40544</v>
      </c>
      <c r="P25" s="3">
        <v>40909</v>
      </c>
      <c r="Q25" s="3">
        <v>41275</v>
      </c>
      <c r="R25" s="3">
        <v>41640</v>
      </c>
      <c r="S25" s="3">
        <v>42005</v>
      </c>
      <c r="T25" s="3">
        <v>42370</v>
      </c>
      <c r="U25" s="3">
        <v>42736</v>
      </c>
      <c r="V25" s="3">
        <v>43101</v>
      </c>
      <c r="W25" s="3">
        <v>43466</v>
      </c>
      <c r="X25" s="3">
        <v>43831</v>
      </c>
      <c r="Y25" s="3">
        <v>44197</v>
      </c>
      <c r="Z25" s="3">
        <v>44562</v>
      </c>
      <c r="AA25" s="3">
        <v>44927</v>
      </c>
      <c r="AB25" s="3">
        <v>45292</v>
      </c>
      <c r="AC25" s="3">
        <v>45658</v>
      </c>
      <c r="AD25" s="3">
        <v>46023</v>
      </c>
      <c r="AE25" s="3">
        <v>46388</v>
      </c>
      <c r="AF25" s="3">
        <v>46753</v>
      </c>
      <c r="AG25" s="3">
        <v>47119</v>
      </c>
      <c r="AH25" s="3">
        <v>47484</v>
      </c>
      <c r="AI25" s="3">
        <v>47849</v>
      </c>
      <c r="AJ25" s="3">
        <v>48214</v>
      </c>
      <c r="AK25" s="3">
        <v>48580</v>
      </c>
      <c r="AL25" s="3">
        <v>48945</v>
      </c>
      <c r="AM25" s="3">
        <v>49310</v>
      </c>
      <c r="AN25" s="3">
        <v>49675</v>
      </c>
      <c r="AO25" s="3">
        <v>50041</v>
      </c>
      <c r="AP25" s="3">
        <v>50406</v>
      </c>
      <c r="AQ25" s="3">
        <v>50771</v>
      </c>
      <c r="AR25" s="3">
        <v>51136</v>
      </c>
      <c r="AS25" s="3">
        <v>51502</v>
      </c>
      <c r="AT25" s="3">
        <v>51867</v>
      </c>
      <c r="AU25" s="3">
        <v>52232</v>
      </c>
      <c r="AV25" s="3">
        <v>52597</v>
      </c>
      <c r="AW25" s="3">
        <v>52963</v>
      </c>
      <c r="AX25" s="3">
        <v>53328</v>
      </c>
      <c r="AY25" s="3">
        <v>53693</v>
      </c>
      <c r="AZ25" s="3">
        <v>54058</v>
      </c>
      <c r="BA25" s="3">
        <v>54424</v>
      </c>
      <c r="BB25" s="3">
        <v>54789</v>
      </c>
    </row>
    <row r="26" spans="1:54" x14ac:dyDescent="0.25">
      <c r="B26" s="3" t="s">
        <v>5</v>
      </c>
      <c r="C26" s="3" t="str">
        <f>A25</f>
        <v>Portugal</v>
      </c>
      <c r="D26" s="3">
        <v>50.285561271710947</v>
      </c>
      <c r="E26" s="3">
        <v>53.450148165872157</v>
      </c>
      <c r="F26" s="3">
        <v>56.158742044178197</v>
      </c>
      <c r="G26" s="3">
        <v>58.635055279104918</v>
      </c>
      <c r="H26" s="3">
        <v>62.019431442604791</v>
      </c>
      <c r="I26" s="3">
        <v>67.379923178063265</v>
      </c>
      <c r="J26" s="3">
        <v>69.173473236181692</v>
      </c>
      <c r="K26" s="3">
        <v>68.445645551859386</v>
      </c>
      <c r="L26" s="3">
        <v>71.671122351886197</v>
      </c>
      <c r="M26" s="3">
        <v>83.614422946487892</v>
      </c>
      <c r="N26" s="3">
        <v>96.204186299323396</v>
      </c>
      <c r="O26" s="3">
        <v>111.37184914734122</v>
      </c>
      <c r="P26" s="3">
        <v>126.24853026758038</v>
      </c>
      <c r="Q26" s="3">
        <v>129.03089400144361</v>
      </c>
      <c r="R26" s="3">
        <v>130.57613542016338</v>
      </c>
      <c r="S26" s="3">
        <v>128.9662698887993</v>
      </c>
      <c r="T26" s="3">
        <v>130.37280891488294</v>
      </c>
      <c r="U26" s="3">
        <v>128.45807352705424</v>
      </c>
      <c r="V26" s="3">
        <v>126.1840242175675</v>
      </c>
      <c r="W26" s="3">
        <v>124.39778059134228</v>
      </c>
      <c r="X26" s="3">
        <v>121.71306431017086</v>
      </c>
      <c r="Y26" s="3">
        <v>118.18322296072348</v>
      </c>
      <c r="Z26" s="3">
        <v>114.01244778533206</v>
      </c>
      <c r="AA26" s="3">
        <v>109.73657351196321</v>
      </c>
      <c r="AB26" s="3">
        <v>105.63980615505247</v>
      </c>
      <c r="AC26" s="3">
        <v>101.71464332199606</v>
      </c>
      <c r="AD26" s="3">
        <v>97.953896878823613</v>
      </c>
      <c r="AE26" s="3">
        <v>94.350679786598704</v>
      </c>
      <c r="AF26" s="3">
        <v>90.898393489214286</v>
      </c>
      <c r="AG26" s="3">
        <v>87.590715829484722</v>
      </c>
      <c r="AH26" s="3">
        <v>84.421589471406179</v>
      </c>
      <c r="AI26" s="3">
        <v>81.385210807383316</v>
      </c>
      <c r="AJ26" s="3">
        <v>78.476019330107107</v>
      </c>
      <c r="AK26" s="3">
        <v>75.688687449621767</v>
      </c>
      <c r="AL26" s="3">
        <v>73.018110736931831</v>
      </c>
      <c r="AM26" s="3">
        <v>70.459398576283021</v>
      </c>
      <c r="AN26" s="3">
        <v>68.00786520899868</v>
      </c>
      <c r="AO26" s="3">
        <v>65.659021152469577</v>
      </c>
      <c r="AP26" s="3">
        <v>63.408564978583804</v>
      </c>
      <c r="AQ26" s="3">
        <v>61.252375436539708</v>
      </c>
      <c r="AR26" s="3">
        <v>59.186503905616739</v>
      </c>
      <c r="AS26" s="3">
        <v>57.20716716408333</v>
      </c>
      <c r="AT26" s="3">
        <v>55.310740460998971</v>
      </c>
      <c r="AU26" s="3">
        <v>53.493750878223253</v>
      </c>
      <c r="AV26" s="3">
        <v>51.752870970475705</v>
      </c>
      <c r="AW26" s="3">
        <v>50.084912671799451</v>
      </c>
      <c r="AX26" s="3">
        <v>48.486821457269535</v>
      </c>
      <c r="AY26" s="3">
        <v>46.955670749254494</v>
      </c>
      <c r="AZ26" s="3">
        <v>45.488656557987198</v>
      </c>
      <c r="BA26" s="3">
        <v>44.083092346630394</v>
      </c>
      <c r="BB26" s="3">
        <v>42.736404111433082</v>
      </c>
    </row>
    <row r="27" spans="1:54" x14ac:dyDescent="0.25">
      <c r="B27" s="3" t="s">
        <v>6</v>
      </c>
      <c r="C27" s="3" t="str">
        <f>A25</f>
        <v>Portugal</v>
      </c>
      <c r="D27" s="3" t="s">
        <v>9</v>
      </c>
      <c r="E27" s="3" t="s">
        <v>9</v>
      </c>
      <c r="F27" s="3" t="s">
        <v>9</v>
      </c>
      <c r="G27" s="3" t="s">
        <v>9</v>
      </c>
      <c r="H27" s="3" t="s">
        <v>9</v>
      </c>
      <c r="I27" s="3" t="s">
        <v>9</v>
      </c>
      <c r="J27" s="3" t="s">
        <v>9</v>
      </c>
      <c r="K27" s="3" t="s">
        <v>9</v>
      </c>
      <c r="L27" s="3" t="s">
        <v>9</v>
      </c>
      <c r="M27" s="3" t="s">
        <v>9</v>
      </c>
      <c r="N27" s="3">
        <v>-5.5194000000000001</v>
      </c>
      <c r="O27" s="3">
        <v>-2.2585000000000002</v>
      </c>
      <c r="P27" s="3">
        <v>1.4198</v>
      </c>
      <c r="Q27" s="3">
        <v>1.9554</v>
      </c>
      <c r="R27" s="3">
        <v>3.1720999999999999</v>
      </c>
      <c r="S27" s="3">
        <v>2.2660999999999998</v>
      </c>
      <c r="T27" s="3">
        <v>2.2238000000000002</v>
      </c>
      <c r="U27" s="3">
        <v>1.9579</v>
      </c>
      <c r="V27" s="3">
        <v>1.7096465893061548</v>
      </c>
      <c r="W27" s="3">
        <v>2.2312053650300516</v>
      </c>
      <c r="X27" s="3">
        <v>2.7790348627594144</v>
      </c>
      <c r="Y27" s="3">
        <v>3.2922108484301993</v>
      </c>
      <c r="Z27" s="3">
        <v>3.6292653271501356</v>
      </c>
      <c r="AA27" s="3">
        <v>3.5866313163698744</v>
      </c>
      <c r="AB27" s="3">
        <v>3.5420436386049374</v>
      </c>
      <c r="AC27" s="3">
        <v>3.4957615038931107</v>
      </c>
      <c r="AD27" s="3">
        <v>3.4480258346800823</v>
      </c>
      <c r="AE27" s="3">
        <v>3.3990603430665631</v>
      </c>
      <c r="AF27" s="3">
        <v>3.3490725498954599</v>
      </c>
      <c r="AG27" s="3">
        <v>3.2982547486615958</v>
      </c>
      <c r="AH27" s="3">
        <v>3.2467849170781848</v>
      </c>
      <c r="AI27" s="3">
        <v>3.1948275789940932</v>
      </c>
      <c r="AJ27" s="3">
        <v>3.1425346192217161</v>
      </c>
      <c r="AK27" s="3">
        <v>3.0123287677556205</v>
      </c>
      <c r="AL27" s="3">
        <v>2.8875769514341196</v>
      </c>
      <c r="AM27" s="3">
        <v>2.7680507127876099</v>
      </c>
      <c r="AN27" s="3">
        <v>2.6535311639245442</v>
      </c>
      <c r="AO27" s="3">
        <v>2.5438085856830965</v>
      </c>
      <c r="AP27" s="3">
        <v>2.4386820435732561</v>
      </c>
      <c r="AQ27" s="3">
        <v>2.3379590198064331</v>
      </c>
      <c r="AR27" s="3">
        <v>2.2414550607383883</v>
      </c>
      <c r="AS27" s="3">
        <v>2.1489934390801149</v>
      </c>
      <c r="AT27" s="3">
        <v>2.0604048302578448</v>
      </c>
      <c r="AU27" s="3">
        <v>1.9755270023297471</v>
      </c>
      <c r="AV27" s="3">
        <v>1.8942045188912044</v>
      </c>
      <c r="AW27" s="3">
        <v>1.8162884544248137</v>
      </c>
      <c r="AX27" s="3">
        <v>1.7416361215737679</v>
      </c>
      <c r="AY27" s="3">
        <v>1.6701108098389821</v>
      </c>
      <c r="AZ27" s="3">
        <v>1.6015815352218687</v>
      </c>
      <c r="BA27" s="3">
        <v>1.5359228003538294</v>
      </c>
      <c r="BB27" s="3">
        <v>1.4730143646735154</v>
      </c>
    </row>
    <row r="29" spans="1:54" x14ac:dyDescent="0.25">
      <c r="A29" s="3" t="s">
        <v>19</v>
      </c>
      <c r="D29" s="3">
        <v>36526</v>
      </c>
      <c r="E29" s="3">
        <v>36892</v>
      </c>
      <c r="F29" s="3">
        <v>37257</v>
      </c>
      <c r="G29" s="3">
        <v>37622</v>
      </c>
      <c r="H29" s="3">
        <v>37987</v>
      </c>
      <c r="I29" s="3">
        <v>38353</v>
      </c>
      <c r="J29" s="3">
        <v>38718</v>
      </c>
      <c r="K29" s="3">
        <v>39083</v>
      </c>
      <c r="L29" s="3">
        <v>39448</v>
      </c>
      <c r="M29" s="3">
        <v>39814</v>
      </c>
      <c r="N29" s="3">
        <v>40179</v>
      </c>
      <c r="O29" s="3">
        <v>40544</v>
      </c>
      <c r="P29" s="3">
        <v>40909</v>
      </c>
      <c r="Q29" s="3">
        <v>41275</v>
      </c>
      <c r="R29" s="3">
        <v>41640</v>
      </c>
      <c r="S29" s="3">
        <v>42005</v>
      </c>
      <c r="T29" s="3">
        <v>42370</v>
      </c>
      <c r="U29" s="3">
        <v>42736</v>
      </c>
      <c r="V29" s="3">
        <v>43101</v>
      </c>
      <c r="W29" s="3">
        <v>43466</v>
      </c>
      <c r="X29" s="3">
        <v>43831</v>
      </c>
      <c r="Y29" s="3">
        <v>44197</v>
      </c>
      <c r="Z29" s="3">
        <v>44562</v>
      </c>
      <c r="AA29" s="3">
        <v>44927</v>
      </c>
      <c r="AB29" s="3">
        <v>45292</v>
      </c>
      <c r="AC29" s="3">
        <v>45658</v>
      </c>
      <c r="AD29" s="3">
        <v>46023</v>
      </c>
      <c r="AE29" s="3">
        <v>46388</v>
      </c>
      <c r="AF29" s="3">
        <v>46753</v>
      </c>
      <c r="AG29" s="3">
        <v>47119</v>
      </c>
      <c r="AH29" s="3">
        <v>47484</v>
      </c>
      <c r="AI29" s="3">
        <v>47849</v>
      </c>
      <c r="AJ29" s="3">
        <v>48214</v>
      </c>
      <c r="AK29" s="3">
        <v>48580</v>
      </c>
      <c r="AL29" s="3">
        <v>48945</v>
      </c>
      <c r="AM29" s="3">
        <v>49310</v>
      </c>
      <c r="AN29" s="3">
        <v>49675</v>
      </c>
      <c r="AO29" s="3">
        <v>50041</v>
      </c>
      <c r="AP29" s="3">
        <v>50406</v>
      </c>
      <c r="AQ29" s="3">
        <v>50771</v>
      </c>
      <c r="AR29" s="3">
        <v>51136</v>
      </c>
      <c r="AS29" s="3">
        <v>51502</v>
      </c>
      <c r="AT29" s="3">
        <v>51867</v>
      </c>
      <c r="AU29" s="3">
        <v>52232</v>
      </c>
      <c r="AV29" s="3">
        <v>52597</v>
      </c>
      <c r="AW29" s="3">
        <v>52963</v>
      </c>
      <c r="AX29" s="3">
        <v>53328</v>
      </c>
      <c r="AY29" s="3">
        <v>53693</v>
      </c>
      <c r="AZ29" s="3">
        <v>54058</v>
      </c>
      <c r="BA29" s="3">
        <v>54424</v>
      </c>
      <c r="BB29" s="3">
        <v>54789</v>
      </c>
    </row>
    <row r="30" spans="1:54" x14ac:dyDescent="0.25">
      <c r="B30" s="3" t="s">
        <v>5</v>
      </c>
      <c r="C30" s="3" t="s">
        <v>20</v>
      </c>
      <c r="D30" s="3">
        <v>54.837704933505741</v>
      </c>
      <c r="E30" s="3">
        <v>56.495245202502609</v>
      </c>
      <c r="F30" s="3">
        <v>59.779204246175823</v>
      </c>
      <c r="G30" s="3">
        <v>63.135785534509424</v>
      </c>
      <c r="H30" s="3">
        <v>64.086233512048281</v>
      </c>
      <c r="I30" s="3">
        <v>62.810934364934901</v>
      </c>
      <c r="J30" s="3">
        <v>58.687756758935819</v>
      </c>
      <c r="K30" s="3">
        <v>53.507450498470156</v>
      </c>
      <c r="L30" s="3">
        <v>44.670198190462358</v>
      </c>
      <c r="M30" s="3">
        <v>53.337531789650917</v>
      </c>
      <c r="N30" s="3">
        <v>55.804554522137884</v>
      </c>
      <c r="O30" s="3">
        <v>65.22710893383325</v>
      </c>
      <c r="P30" s="3">
        <v>79.262463547228961</v>
      </c>
      <c r="Q30" s="3">
        <v>102.21754675680062</v>
      </c>
      <c r="R30" s="3">
        <v>107.13055753998184</v>
      </c>
      <c r="S30" s="3">
        <v>107.50017859998027</v>
      </c>
      <c r="T30" s="3">
        <v>107.81279676449888</v>
      </c>
      <c r="U30" s="3">
        <v>103.41686733433289</v>
      </c>
      <c r="V30" s="3">
        <v>99.853938729707011</v>
      </c>
      <c r="W30" s="3">
        <v>97.373990854062015</v>
      </c>
      <c r="X30" s="3">
        <v>94.62569693108108</v>
      </c>
      <c r="Y30" s="3">
        <v>91.654945356780971</v>
      </c>
      <c r="Z30" s="3">
        <v>88.509861328920564</v>
      </c>
      <c r="AA30" s="3">
        <v>85.069061565415296</v>
      </c>
      <c r="AB30" s="3">
        <v>81.776515606170321</v>
      </c>
      <c r="AC30" s="3">
        <v>78.625835636727288</v>
      </c>
      <c r="AD30" s="3">
        <v>75.610909074509834</v>
      </c>
      <c r="AE30" s="3">
        <v>72.72588670990217</v>
      </c>
      <c r="AF30" s="3">
        <v>69.96517135829356</v>
      </c>
      <c r="AG30" s="3">
        <v>67.323407001072042</v>
      </c>
      <c r="AH30" s="3">
        <v>64.795468394500517</v>
      </c>
      <c r="AI30" s="3">
        <v>62.376451126315416</v>
      </c>
      <c r="AJ30" s="3">
        <v>60.06166210075682</v>
      </c>
      <c r="AK30" s="3">
        <v>57.846610433570248</v>
      </c>
      <c r="AL30" s="3">
        <v>55.726998739315711</v>
      </c>
      <c r="AM30" s="3">
        <v>53.698714794080701</v>
      </c>
      <c r="AN30" s="3">
        <v>51.757823557421943</v>
      </c>
      <c r="AO30" s="3">
        <v>49.900559538057863</v>
      </c>
      <c r="AP30" s="3">
        <v>48.123319488500734</v>
      </c>
      <c r="AQ30" s="3">
        <v>46.422655414455235</v>
      </c>
      <c r="AR30" s="3">
        <v>44.795267885421254</v>
      </c>
      <c r="AS30" s="3">
        <v>43.237999633522797</v>
      </c>
      <c r="AT30" s="3">
        <v>41.74782942814435</v>
      </c>
      <c r="AU30" s="3">
        <v>40.321866214490896</v>
      </c>
      <c r="AV30" s="3">
        <v>38.957343504699828</v>
      </c>
      <c r="AW30" s="3">
        <v>37.651614010623256</v>
      </c>
      <c r="AX30" s="3">
        <v>36.402144507867575</v>
      </c>
      <c r="AY30" s="3">
        <v>35.206510921126387</v>
      </c>
      <c r="AZ30" s="3">
        <v>34.06239362127171</v>
      </c>
      <c r="BA30" s="3">
        <v>32.967572925079516</v>
      </c>
      <c r="BB30" s="3">
        <v>31.91992478885868</v>
      </c>
    </row>
    <row r="31" spans="1:54" x14ac:dyDescent="0.25">
      <c r="B31" s="3" t="s">
        <v>6</v>
      </c>
      <c r="C31" s="3" t="s">
        <v>20</v>
      </c>
      <c r="D31" s="3" t="s">
        <v>9</v>
      </c>
      <c r="E31" s="3" t="s">
        <v>9</v>
      </c>
      <c r="F31" s="3" t="s">
        <v>9</v>
      </c>
      <c r="G31" s="3" t="s">
        <v>9</v>
      </c>
      <c r="H31" s="3" t="s">
        <v>9</v>
      </c>
      <c r="I31" s="3" t="s">
        <v>9</v>
      </c>
      <c r="J31" s="3" t="s">
        <v>9</v>
      </c>
      <c r="K31" s="3" t="s">
        <v>9</v>
      </c>
      <c r="L31" s="3" t="s">
        <v>9</v>
      </c>
      <c r="M31" s="3" t="s">
        <v>9</v>
      </c>
      <c r="N31" s="3">
        <v>-2.9499</v>
      </c>
      <c r="O31" s="3">
        <v>-3.1432000000000002</v>
      </c>
      <c r="P31" s="3">
        <v>-1.2128000000000001</v>
      </c>
      <c r="Q31" s="3">
        <v>2.1583000000000001</v>
      </c>
      <c r="R31" s="3">
        <v>5.8128000000000002</v>
      </c>
      <c r="S31" s="3">
        <v>4.2607999999999997</v>
      </c>
      <c r="T31" s="3">
        <v>3.4521999999999999</v>
      </c>
      <c r="U31" s="3">
        <v>2.2452999999999999</v>
      </c>
      <c r="V31" s="3">
        <v>2.0169625904831308</v>
      </c>
      <c r="W31" s="3">
        <v>2.135335387277181</v>
      </c>
      <c r="X31" s="3">
        <v>2.2447719101831325</v>
      </c>
      <c r="Y31" s="3">
        <v>2.3357788023007511</v>
      </c>
      <c r="Z31" s="3">
        <v>2.4085542121104009</v>
      </c>
      <c r="AA31" s="3">
        <v>2.4666057591261872</v>
      </c>
      <c r="AB31" s="3">
        <v>2.5163801069377674</v>
      </c>
      <c r="AC31" s="3">
        <v>2.558513005932741</v>
      </c>
      <c r="AD31" s="3">
        <v>2.5936007878682812</v>
      </c>
      <c r="AE31" s="3">
        <v>2.6222025824686583</v>
      </c>
      <c r="AF31" s="3">
        <v>2.6448424161899866</v>
      </c>
      <c r="AG31" s="3">
        <v>2.662011199191181</v>
      </c>
      <c r="AH31" s="3">
        <v>2.6741686062484504</v>
      </c>
      <c r="AI31" s="3">
        <v>2.6817448570640208</v>
      </c>
      <c r="AJ31" s="3">
        <v>2.6851424011465634</v>
      </c>
      <c r="AK31" s="3">
        <v>2.5716622113770313</v>
      </c>
      <c r="AL31" s="3">
        <v>2.4630715446828972</v>
      </c>
      <c r="AM31" s="3">
        <v>2.3591597260912773</v>
      </c>
      <c r="AN31" s="3">
        <v>2.2597251579857773</v>
      </c>
      <c r="AO31" s="3">
        <v>2.1645749289903269</v>
      </c>
      <c r="AP31" s="3">
        <v>2.0735244397049351</v>
      </c>
      <c r="AQ31" s="3">
        <v>1.9863970445674461</v>
      </c>
      <c r="AR31" s="3">
        <v>1.9030237091463689</v>
      </c>
      <c r="AS31" s="3">
        <v>1.8232426821999568</v>
      </c>
      <c r="AT31" s="3">
        <v>1.7468991818652593</v>
      </c>
      <c r="AU31" s="3">
        <v>1.673845095368347</v>
      </c>
      <c r="AV31" s="3">
        <v>1.6039386916732106</v>
      </c>
      <c r="AW31" s="3">
        <v>1.5370443465116428</v>
      </c>
      <c r="AX31" s="3">
        <v>1.4730322792608366</v>
      </c>
      <c r="AY31" s="3">
        <v>1.4117783011581242</v>
      </c>
      <c r="AZ31" s="3">
        <v>1.3531635743644042</v>
      </c>
      <c r="BA31" s="3">
        <v>1.2970743814087784</v>
      </c>
      <c r="BB31" s="3">
        <v>1.2434019045671734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6"/>
  <sheetViews>
    <sheetView workbookViewId="0">
      <selection activeCell="G25" sqref="G25:G26"/>
    </sheetView>
  </sheetViews>
  <sheetFormatPr baseColWidth="10" defaultRowHeight="14.4" x14ac:dyDescent="0.3"/>
  <cols>
    <col min="1" max="1" width="25.44140625" customWidth="1"/>
  </cols>
  <sheetData>
    <row r="1" spans="1:25" x14ac:dyDescent="0.3">
      <c r="B1">
        <v>2017</v>
      </c>
      <c r="C1">
        <f>B1+1</f>
        <v>2018</v>
      </c>
      <c r="D1">
        <f t="shared" ref="D1:Y1" si="0">C1+1</f>
        <v>2019</v>
      </c>
      <c r="E1">
        <f t="shared" si="0"/>
        <v>2020</v>
      </c>
      <c r="F1">
        <f t="shared" si="0"/>
        <v>2021</v>
      </c>
      <c r="G1">
        <f t="shared" si="0"/>
        <v>2022</v>
      </c>
      <c r="H1">
        <f t="shared" si="0"/>
        <v>2023</v>
      </c>
      <c r="I1">
        <f t="shared" si="0"/>
        <v>2024</v>
      </c>
      <c r="J1">
        <f t="shared" si="0"/>
        <v>2025</v>
      </c>
      <c r="K1">
        <f t="shared" si="0"/>
        <v>2026</v>
      </c>
      <c r="L1">
        <f t="shared" si="0"/>
        <v>2027</v>
      </c>
      <c r="M1">
        <f t="shared" si="0"/>
        <v>2028</v>
      </c>
      <c r="N1">
        <f t="shared" si="0"/>
        <v>2029</v>
      </c>
      <c r="O1">
        <f t="shared" si="0"/>
        <v>2030</v>
      </c>
      <c r="P1">
        <f t="shared" si="0"/>
        <v>2031</v>
      </c>
      <c r="Q1">
        <f t="shared" si="0"/>
        <v>2032</v>
      </c>
      <c r="R1">
        <f t="shared" si="0"/>
        <v>2033</v>
      </c>
      <c r="S1">
        <f t="shared" si="0"/>
        <v>2034</v>
      </c>
      <c r="T1">
        <f t="shared" si="0"/>
        <v>2035</v>
      </c>
      <c r="U1">
        <f t="shared" si="0"/>
        <v>2036</v>
      </c>
      <c r="V1">
        <f t="shared" si="0"/>
        <v>2037</v>
      </c>
      <c r="W1">
        <f t="shared" si="0"/>
        <v>2038</v>
      </c>
      <c r="X1">
        <f t="shared" si="0"/>
        <v>2039</v>
      </c>
      <c r="Y1">
        <f t="shared" si="0"/>
        <v>2040</v>
      </c>
    </row>
    <row r="2" spans="1:25" x14ac:dyDescent="0.3">
      <c r="A2" t="s">
        <v>1</v>
      </c>
      <c r="B2">
        <v>133.12753912127596</v>
      </c>
      <c r="C2">
        <v>132.49762208041128</v>
      </c>
      <c r="D2">
        <v>130.92310471603068</v>
      </c>
      <c r="E2">
        <v>128.42873205612207</v>
      </c>
      <c r="F2">
        <v>125.17428767777426</v>
      </c>
      <c r="G2">
        <v>121.57946156032303</v>
      </c>
      <c r="H2">
        <v>117.69540244627461</v>
      </c>
      <c r="I2">
        <v>113.95139857434768</v>
      </c>
      <c r="J2">
        <v>110.34239969420625</v>
      </c>
      <c r="K2">
        <v>106.86353766243208</v>
      </c>
      <c r="L2">
        <v>103.51011987593348</v>
      </c>
      <c r="M2">
        <v>100.27762294213862</v>
      </c>
      <c r="N2">
        <v>97.161686577435574</v>
      </c>
      <c r="O2">
        <v>94.158107725627985</v>
      </c>
      <c r="P2">
        <v>91.262834888473861</v>
      </c>
      <c r="Q2">
        <v>88.471962660658747</v>
      </c>
      <c r="R2">
        <v>85.781726461832719</v>
      </c>
      <c r="S2">
        <v>83.188497458604687</v>
      </c>
      <c r="T2">
        <v>80.688777669644267</v>
      </c>
      <c r="U2">
        <v>78.279195247288897</v>
      </c>
      <c r="V2">
        <v>75.956499929291439</v>
      </c>
      <c r="W2">
        <v>73.717558654573097</v>
      </c>
      <c r="X2">
        <v>71.559351337067781</v>
      </c>
      <c r="Y2">
        <v>69.478966791957546</v>
      </c>
    </row>
    <row r="3" spans="1:25" x14ac:dyDescent="0.3">
      <c r="A3" t="s">
        <v>0</v>
      </c>
      <c r="B3">
        <v>133.12753912127596</v>
      </c>
      <c r="C3">
        <v>132.49762208041128</v>
      </c>
      <c r="D3">
        <v>131.75318524745575</v>
      </c>
      <c r="E3">
        <v>130.08417134716703</v>
      </c>
      <c r="F3">
        <v>127.64169068533479</v>
      </c>
      <c r="G3">
        <v>124.83902466855209</v>
      </c>
      <c r="H3">
        <v>123.04662026712589</v>
      </c>
      <c r="I3">
        <v>121.09033416793041</v>
      </c>
      <c r="J3">
        <v>118.97907650914554</v>
      </c>
      <c r="K3">
        <v>116.72100692066148</v>
      </c>
      <c r="L3">
        <v>114.59015081059336</v>
      </c>
      <c r="M3">
        <v>112.59519066332426</v>
      </c>
      <c r="N3">
        <v>110.73177767410556</v>
      </c>
      <c r="O3">
        <v>108.99324833010363</v>
      </c>
      <c r="P3">
        <v>107.372284260903</v>
      </c>
      <c r="Q3">
        <v>105.86087399285643</v>
      </c>
      <c r="R3">
        <v>104.45032691320908</v>
      </c>
      <c r="S3">
        <v>103.13803886330113</v>
      </c>
      <c r="T3">
        <v>101.92152251497136</v>
      </c>
      <c r="U3">
        <v>100.79840366887886</v>
      </c>
      <c r="V3">
        <v>99.766417697639625</v>
      </c>
      <c r="W3">
        <v>98.823406128809211</v>
      </c>
      <c r="X3">
        <v>97.967313362927527</v>
      </c>
      <c r="Y3">
        <v>97.196183522019666</v>
      </c>
    </row>
    <row r="4" spans="1:25" x14ac:dyDescent="0.3">
      <c r="A4" t="s">
        <v>2</v>
      </c>
      <c r="B4">
        <v>133.12753912127596</v>
      </c>
      <c r="C4">
        <v>132.49762208041128</v>
      </c>
      <c r="D4">
        <v>131.42329588569888</v>
      </c>
      <c r="E4">
        <v>129.42253433690308</v>
      </c>
      <c r="F4">
        <v>126.64918394620395</v>
      </c>
      <c r="G4">
        <v>123.51887376650271</v>
      </c>
      <c r="H4">
        <v>120.86518473608044</v>
      </c>
      <c r="I4">
        <v>118.15647475089949</v>
      </c>
      <c r="J4">
        <v>115.40318718784262</v>
      </c>
      <c r="K4">
        <v>112.61411344975288</v>
      </c>
      <c r="L4">
        <v>109.95133320810642</v>
      </c>
      <c r="M4">
        <v>107.42301073045289</v>
      </c>
      <c r="N4">
        <v>105.02423469984035</v>
      </c>
      <c r="O4">
        <v>102.74401797264206</v>
      </c>
      <c r="P4">
        <v>100.57573948221352</v>
      </c>
      <c r="Q4">
        <v>98.512141365826025</v>
      </c>
      <c r="R4">
        <v>96.54535012950582</v>
      </c>
      <c r="S4">
        <v>94.672285255833657</v>
      </c>
      <c r="T4">
        <v>92.889984752750536</v>
      </c>
      <c r="U4">
        <v>91.195601016601287</v>
      </c>
      <c r="V4">
        <v>89.586396846822907</v>
      </c>
      <c r="W4">
        <v>88.059741606855198</v>
      </c>
      <c r="X4">
        <v>86.613107526047955</v>
      </c>
      <c r="Y4">
        <v>85.244066137527966</v>
      </c>
    </row>
    <row r="5" spans="1:25" x14ac:dyDescent="0.3">
      <c r="A5" t="s">
        <v>4</v>
      </c>
      <c r="B5">
        <v>133.12753912127596</v>
      </c>
      <c r="C5">
        <v>132.49762208041128</v>
      </c>
      <c r="D5">
        <v>130.10424432224571</v>
      </c>
      <c r="E5">
        <v>126.80583422939182</v>
      </c>
      <c r="F5">
        <v>122.77057620036329</v>
      </c>
      <c r="G5">
        <v>118.42419435359363</v>
      </c>
      <c r="H5">
        <v>113.39183789523804</v>
      </c>
      <c r="I5">
        <v>108.54064401627397</v>
      </c>
      <c r="J5">
        <v>103.85980385300029</v>
      </c>
      <c r="K5">
        <v>99.339243333481477</v>
      </c>
      <c r="L5">
        <v>94.969574723319809</v>
      </c>
      <c r="M5">
        <v>90.73536113709622</v>
      </c>
      <c r="N5">
        <v>86.631918636270413</v>
      </c>
      <c r="O5">
        <v>82.656860498333401</v>
      </c>
      <c r="P5">
        <v>78.808681140088623</v>
      </c>
      <c r="Q5">
        <v>75.086691881296403</v>
      </c>
      <c r="R5">
        <v>71.490928205542986</v>
      </c>
      <c r="S5">
        <v>68.016818509624201</v>
      </c>
      <c r="T5">
        <v>64.65995609334955</v>
      </c>
      <c r="U5">
        <v>61.416093208864773</v>
      </c>
      <c r="V5">
        <v>58.281135324747588</v>
      </c>
      <c r="W5">
        <v>55.251135597123103</v>
      </c>
      <c r="X5">
        <v>52.322289540325343</v>
      </c>
      <c r="Y5">
        <v>49.490929889901452</v>
      </c>
    </row>
    <row r="6" spans="1:25" x14ac:dyDescent="0.3">
      <c r="A6" t="s">
        <v>3</v>
      </c>
      <c r="B6">
        <v>133.12753912127596</v>
      </c>
      <c r="C6">
        <v>132.49762208041128</v>
      </c>
      <c r="D6">
        <v>130.42967459370374</v>
      </c>
      <c r="E6">
        <v>127.45203001291274</v>
      </c>
      <c r="F6">
        <v>123.7301968818674</v>
      </c>
      <c r="G6">
        <v>119.68768383435442</v>
      </c>
      <c r="H6">
        <v>115.11738074132877</v>
      </c>
      <c r="I6">
        <v>110.71180393438904</v>
      </c>
      <c r="J6">
        <v>106.46073344811013</v>
      </c>
      <c r="K6">
        <v>102.3546462919668</v>
      </c>
      <c r="L6">
        <v>98.384670600223259</v>
      </c>
      <c r="M6">
        <v>94.535852575633058</v>
      </c>
      <c r="N6">
        <v>90.803934669606122</v>
      </c>
      <c r="O6">
        <v>87.189958053460003</v>
      </c>
      <c r="P6">
        <v>83.691707707842895</v>
      </c>
      <c r="Q6">
        <v>80.307818294041937</v>
      </c>
      <c r="R6">
        <v>77.037682016723167</v>
      </c>
      <c r="S6">
        <v>73.877143848393473</v>
      </c>
      <c r="T6">
        <v>70.822198369175567</v>
      </c>
      <c r="U6">
        <v>67.868984365825355</v>
      </c>
      <c r="V6">
        <v>65.013779625689466</v>
      </c>
      <c r="W6">
        <v>62.252995918564238</v>
      </c>
      <c r="X6">
        <v>59.583174159672346</v>
      </c>
      <c r="Y6">
        <v>57.000979747217642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Graphiques</vt:lpstr>
      </vt:variant>
      <vt:variant>
        <vt:i4>5</vt:i4>
      </vt:variant>
    </vt:vector>
  </HeadingPairs>
  <TitlesOfParts>
    <vt:vector size="9" baseType="lpstr">
      <vt:lpstr>Sommaire </vt:lpstr>
      <vt:lpstr>Tableau1data_bis</vt:lpstr>
      <vt:lpstr>data_g1ab et 2ab</vt:lpstr>
      <vt:lpstr>data_graphique 3</vt:lpstr>
      <vt:lpstr>graphique1a</vt:lpstr>
      <vt:lpstr>graphique 1b</vt:lpstr>
      <vt:lpstr>graphique 2a</vt:lpstr>
      <vt:lpstr>graphique 2b</vt:lpstr>
      <vt:lpstr>graphique 3</vt:lpstr>
    </vt:vector>
  </TitlesOfParts>
  <Company>SPM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G</dc:creator>
  <cp:lastModifiedBy>HURION Sylvie</cp:lastModifiedBy>
  <dcterms:created xsi:type="dcterms:W3CDTF">2017-09-29T10:08:21Z</dcterms:created>
  <dcterms:modified xsi:type="dcterms:W3CDTF">2017-10-10T09:02:19Z</dcterms:modified>
</cp:coreProperties>
</file>