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29. rapport 2021\_graphiques\"/>
    </mc:Choice>
  </mc:AlternateContent>
  <bookViews>
    <workbookView xWindow="0" yWindow="0" windowWidth="20490" windowHeight="7020" firstSheet="4" activeTab="11"/>
  </bookViews>
  <sheets>
    <sheet name="intro Graphique 1" sheetId="9" r:id="rId1"/>
    <sheet name="intro Graphique 2" sheetId="2" r:id="rId2"/>
    <sheet name="chap 7 Graphique 1" sheetId="10" r:id="rId3"/>
    <sheet name="chap 7 graph2" sheetId="11" r:id="rId4"/>
    <sheet name="chap 8 graph 1a" sheetId="7" r:id="rId5"/>
    <sheet name="chap 8 graph 1b" sheetId="8" r:id="rId6"/>
    <sheet name="chap 8 graph 2" sheetId="12" r:id="rId7"/>
    <sheet name="chap 8 Graph 3" sheetId="13" r:id="rId8"/>
    <sheet name="chap 8 Graph 4" sheetId="14" r:id="rId9"/>
    <sheet name="chap 9 Graph 1" sheetId="15" r:id="rId10"/>
    <sheet name="chap 9 Graph 2 " sheetId="16" r:id="rId11"/>
    <sheet name="chap 9 Graph 3" sheetId="1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ZI1">#REF!</definedName>
    <definedName name="__ZI2">#REF!</definedName>
    <definedName name="_xlnm._FilterDatabase" localSheetId="7" hidden="1">'chap 8 Graph 3'!$A$4:$F$4</definedName>
    <definedName name="_xlnm._FilterDatabase" localSheetId="8" hidden="1">'chap 8 Graph 4'!$A$14:$D$14</definedName>
    <definedName name="_ZI1">#REF!</definedName>
    <definedName name="_ZI2">#REF!</definedName>
    <definedName name="BG">#REF!</definedName>
    <definedName name="cafi">[1]RLT_new!$J$4</definedName>
    <definedName name="coint">[1]RLT_new!$J$9</definedName>
    <definedName name="core">[1]RLT_new!$J$6</definedName>
    <definedName name="court">[1]RLT_new!$J$3</definedName>
    <definedName name="Cz">[1]RLT_ancien!$M$8</definedName>
    <definedName name="d">[2]FERI!#REF!</definedName>
    <definedName name="FeriTable1">#REF!</definedName>
    <definedName name="FeriTable10">[3]FERI!#REF!</definedName>
    <definedName name="FeriTable11">[3]FERI!#REF!</definedName>
    <definedName name="FeriTable12">[3]FERI!#REF!</definedName>
    <definedName name="FeriTable13">[3]FERI!$R$1:$U$476</definedName>
    <definedName name="FeriTable14">#REF!</definedName>
    <definedName name="FeriTable15">#REF!</definedName>
    <definedName name="FeriTable16">#REF!</definedName>
    <definedName name="FeriTable18">#REF!</definedName>
    <definedName name="FeriTable19">#REF!</definedName>
    <definedName name="FeriTable2">#REF!</definedName>
    <definedName name="FeriTable3">#REF!</definedName>
    <definedName name="FeriTable4">#REF!</definedName>
    <definedName name="FeriTable5">#REF!</definedName>
    <definedName name="FeriTable6">[3]FERI!$AP$1:$AP$4</definedName>
    <definedName name="FeriTable7">[3]FERI!#REF!</definedName>
    <definedName name="FeriTable8">[3]FERI!#REF!</definedName>
    <definedName name="FeriTable9">[3]FERI!#REF!</definedName>
    <definedName name="FR">#REF!</definedName>
    <definedName name="GE">#REF!</definedName>
    <definedName name="hfghfghf">[3]FERI!#REF!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  <definedName name="IT">#REF!</definedName>
    <definedName name="JP">#REF!</definedName>
    <definedName name="NL">#REF!</definedName>
    <definedName name="p">'[4]3'!$A$1:$AA$49</definedName>
    <definedName name="pibga">[1]RLT_new!$J$5</definedName>
    <definedName name="PlageTempEq">#REF!</definedName>
    <definedName name="PlageTempX">#REF!</definedName>
    <definedName name="PlageTempY">#REF!</definedName>
    <definedName name="Présentation">'[4]3'!$A$1:$AA$49</definedName>
    <definedName name="Présentation1">#REF!</definedName>
    <definedName name="présentation2">#REF!</definedName>
    <definedName name="Présentation3">'[5]3'!$A$1:$AA$49</definedName>
    <definedName name="Présentation4">'[5]4'!$A$1:$S$72</definedName>
    <definedName name="R_neutre">[1]RCT!$D$1</definedName>
    <definedName name="SP">#REF!</definedName>
    <definedName name="StartPosition">[6]REQUEST_TABLE!$B$6</definedName>
    <definedName name="Synthèse">#REF!</definedName>
    <definedName name="SynthèseCompte">#REF!</definedName>
    <definedName name="textToday">[6]REQUEST_TABLE!$G$3</definedName>
    <definedName name="UK">#REF!</definedName>
    <definedName name="US">#REF!</definedName>
    <definedName name="VALID_FORMATS">[6]REQUEST_TABLE!#REF!</definedName>
    <definedName name="wserv">[3]contrib!$L$4:$L$14</definedName>
    <definedName name="_xlnm.Print_Area" localSheetId="5">'chap 8 graph 1b'!$A$1:$J$1</definedName>
    <definedName name="Zone_d_impression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7" l="1"/>
  <c r="D104" i="17"/>
  <c r="D102" i="17"/>
  <c r="D100" i="17"/>
  <c r="D98" i="17"/>
  <c r="D96" i="17"/>
  <c r="D94" i="17"/>
  <c r="D92" i="17"/>
  <c r="D90" i="17"/>
  <c r="D88" i="17"/>
  <c r="D86" i="17"/>
  <c r="D84" i="17"/>
  <c r="D82" i="17"/>
  <c r="D80" i="17"/>
  <c r="D78" i="17"/>
  <c r="D76" i="17"/>
  <c r="D74" i="17"/>
  <c r="D72" i="17"/>
  <c r="D70" i="17"/>
  <c r="D68" i="17"/>
  <c r="D66" i="17"/>
  <c r="K46" i="17"/>
  <c r="I45" i="17"/>
  <c r="K44" i="17"/>
  <c r="I43" i="17"/>
  <c r="K42" i="17"/>
  <c r="I41" i="17"/>
  <c r="K40" i="17"/>
  <c r="I39" i="17"/>
  <c r="K38" i="17"/>
  <c r="I37" i="17"/>
  <c r="K36" i="17"/>
  <c r="I35" i="17"/>
  <c r="K34" i="17"/>
  <c r="I33" i="17"/>
  <c r="K32" i="17"/>
  <c r="I31" i="17"/>
  <c r="K30" i="17"/>
  <c r="I29" i="17"/>
  <c r="K28" i="17"/>
  <c r="I27" i="17"/>
  <c r="K26" i="17"/>
  <c r="I25" i="17"/>
  <c r="K24" i="17"/>
  <c r="I23" i="17"/>
  <c r="K22" i="17"/>
  <c r="I21" i="17"/>
  <c r="K20" i="17"/>
  <c r="I19" i="17"/>
  <c r="K18" i="17"/>
  <c r="I17" i="17"/>
  <c r="K16" i="17"/>
  <c r="I15" i="17"/>
  <c r="K14" i="17"/>
  <c r="I13" i="17"/>
  <c r="K12" i="17"/>
  <c r="I11" i="17"/>
  <c r="K10" i="17"/>
  <c r="I9" i="17"/>
  <c r="K8" i="17"/>
  <c r="I7" i="17"/>
  <c r="K6" i="17"/>
  <c r="C133" i="16"/>
  <c r="C131" i="16"/>
  <c r="C129" i="16"/>
  <c r="C127" i="16"/>
  <c r="C125" i="16"/>
  <c r="C123" i="16"/>
  <c r="C121" i="16"/>
  <c r="C119" i="16"/>
  <c r="C117" i="16"/>
  <c r="C115" i="16"/>
  <c r="C113" i="16"/>
  <c r="C111" i="16"/>
  <c r="C109" i="16"/>
  <c r="C107" i="16"/>
  <c r="C105" i="16"/>
  <c r="C103" i="16"/>
  <c r="C101" i="16"/>
  <c r="N38" i="16"/>
  <c r="K38" i="16"/>
  <c r="L37" i="16"/>
  <c r="I37" i="16"/>
  <c r="N36" i="16"/>
  <c r="K36" i="16"/>
  <c r="L35" i="16"/>
  <c r="I35" i="16"/>
  <c r="N34" i="16"/>
  <c r="K34" i="16"/>
  <c r="L33" i="16"/>
  <c r="I33" i="16"/>
  <c r="N32" i="16"/>
  <c r="K32" i="16"/>
  <c r="L31" i="16"/>
  <c r="I31" i="16"/>
  <c r="N30" i="16"/>
  <c r="K30" i="16"/>
  <c r="L29" i="16"/>
  <c r="I29" i="16"/>
  <c r="N28" i="16"/>
  <c r="K28" i="16"/>
  <c r="L27" i="16"/>
  <c r="I27" i="16"/>
  <c r="N26" i="16"/>
  <c r="K26" i="16"/>
  <c r="L25" i="16"/>
  <c r="I25" i="16"/>
  <c r="N24" i="16"/>
  <c r="K24" i="16"/>
  <c r="L23" i="16"/>
  <c r="I23" i="16"/>
  <c r="N22" i="16"/>
  <c r="K22" i="16"/>
  <c r="L21" i="16"/>
  <c r="I21" i="16"/>
  <c r="N20" i="16"/>
  <c r="K20" i="16"/>
  <c r="L19" i="16"/>
  <c r="I19" i="16"/>
  <c r="N18" i="16"/>
  <c r="K18" i="16"/>
  <c r="L17" i="16"/>
  <c r="I17" i="16"/>
  <c r="N16" i="16"/>
  <c r="K16" i="16"/>
  <c r="L15" i="16"/>
  <c r="I15" i="16"/>
  <c r="N14" i="16"/>
  <c r="K14" i="16"/>
  <c r="L13" i="16"/>
  <c r="I13" i="16"/>
  <c r="N12" i="16"/>
  <c r="K12" i="16"/>
  <c r="L11" i="16"/>
  <c r="I11" i="16"/>
  <c r="N10" i="16"/>
  <c r="K10" i="16"/>
  <c r="L9" i="16"/>
  <c r="I9" i="16"/>
  <c r="N8" i="16"/>
  <c r="K8" i="16"/>
  <c r="L7" i="16"/>
  <c r="I7" i="16"/>
  <c r="N6" i="16"/>
  <c r="K6" i="16"/>
  <c r="K46" i="15"/>
  <c r="I45" i="15"/>
  <c r="K44" i="15"/>
  <c r="I43" i="15"/>
  <c r="K42" i="15"/>
  <c r="I41" i="15"/>
  <c r="K40" i="15"/>
  <c r="I39" i="15"/>
  <c r="K38" i="15"/>
  <c r="I37" i="15"/>
  <c r="K36" i="15"/>
  <c r="I35" i="15"/>
  <c r="K34" i="15"/>
  <c r="I33" i="15"/>
  <c r="K32" i="15"/>
  <c r="I31" i="15"/>
  <c r="K30" i="15"/>
  <c r="I29" i="15"/>
  <c r="K28" i="15"/>
  <c r="I27" i="15"/>
  <c r="K26" i="15"/>
  <c r="I25" i="15"/>
  <c r="K24" i="15"/>
  <c r="I23" i="15"/>
  <c r="K22" i="15"/>
  <c r="I21" i="15"/>
  <c r="K20" i="15"/>
  <c r="I19" i="15"/>
  <c r="K18" i="15"/>
  <c r="I17" i="15"/>
  <c r="K16" i="15"/>
  <c r="I15" i="15"/>
  <c r="K14" i="15"/>
  <c r="I13" i="15"/>
  <c r="K12" i="15"/>
  <c r="I11" i="15"/>
  <c r="K10" i="15"/>
  <c r="I9" i="15"/>
  <c r="K8" i="15"/>
  <c r="I7" i="15"/>
  <c r="K6" i="15"/>
  <c r="C23" i="14" l="1"/>
  <c r="C22" i="14"/>
  <c r="C21" i="14"/>
  <c r="C20" i="14"/>
  <c r="C19" i="14"/>
  <c r="C18" i="14"/>
  <c r="C17" i="14"/>
  <c r="C16" i="14"/>
  <c r="C15" i="14"/>
  <c r="Q14" i="12"/>
  <c r="P14" i="12"/>
  <c r="O14" i="12"/>
  <c r="N14" i="12"/>
  <c r="M14" i="12"/>
  <c r="L14" i="12"/>
  <c r="K14" i="12"/>
  <c r="Q13" i="12"/>
  <c r="P13" i="12"/>
  <c r="O13" i="12"/>
  <c r="N13" i="12"/>
  <c r="M13" i="12"/>
  <c r="L13" i="12"/>
  <c r="K13" i="12"/>
  <c r="Q12" i="12"/>
  <c r="P12" i="12"/>
  <c r="O12" i="12"/>
  <c r="N12" i="12"/>
  <c r="M12" i="12"/>
  <c r="L12" i="12"/>
  <c r="K12" i="12"/>
  <c r="Q11" i="12"/>
  <c r="P11" i="12"/>
  <c r="O11" i="12"/>
  <c r="N11" i="12"/>
  <c r="M11" i="12"/>
  <c r="L11" i="12"/>
  <c r="K11" i="12"/>
  <c r="Q10" i="12"/>
  <c r="P10" i="12"/>
  <c r="O10" i="12"/>
  <c r="N10" i="12"/>
  <c r="M10" i="12"/>
  <c r="L10" i="12"/>
  <c r="K10" i="12"/>
  <c r="Q9" i="12"/>
  <c r="P9" i="12"/>
  <c r="O9" i="12"/>
  <c r="N9" i="12"/>
  <c r="M9" i="12"/>
  <c r="L9" i="12"/>
  <c r="K9" i="12"/>
  <c r="Q8" i="12"/>
  <c r="P8" i="12"/>
  <c r="O8" i="12"/>
  <c r="N8" i="12"/>
  <c r="M8" i="12"/>
  <c r="L8" i="12"/>
  <c r="K8" i="12"/>
  <c r="Q7" i="12"/>
  <c r="P7" i="12"/>
  <c r="O7" i="12"/>
  <c r="N7" i="12"/>
  <c r="M7" i="12"/>
  <c r="L7" i="12"/>
  <c r="K7" i="12"/>
  <c r="Q6" i="12"/>
  <c r="P6" i="12"/>
  <c r="O6" i="12"/>
  <c r="N6" i="12"/>
  <c r="M6" i="12"/>
  <c r="L6" i="12"/>
  <c r="K6" i="12"/>
  <c r="Q5" i="12"/>
  <c r="P5" i="12"/>
  <c r="O5" i="12"/>
  <c r="N5" i="12"/>
  <c r="M5" i="12"/>
  <c r="L5" i="12"/>
  <c r="K5" i="12"/>
  <c r="AG10" i="9" l="1"/>
  <c r="AC10" i="9" s="1"/>
  <c r="AB10" i="9" s="1"/>
  <c r="AG9" i="9"/>
  <c r="AC9" i="9" s="1"/>
  <c r="AB9" i="9" s="1"/>
  <c r="AG8" i="9"/>
  <c r="AC8" i="9" s="1"/>
  <c r="AB8" i="9" s="1"/>
  <c r="AG7" i="9"/>
  <c r="AC7" i="9" s="1"/>
  <c r="AB7" i="9" s="1"/>
  <c r="AG6" i="9"/>
  <c r="AC6" i="9" s="1"/>
  <c r="AB6" i="9" s="1"/>
  <c r="S15" i="8" l="1"/>
  <c r="T15" i="8"/>
  <c r="S16" i="8"/>
  <c r="T16" i="8"/>
  <c r="S17" i="8"/>
  <c r="T17" i="8"/>
  <c r="S18" i="8"/>
  <c r="T18" i="8"/>
  <c r="S19" i="8"/>
  <c r="T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5" i="8"/>
  <c r="P15" i="8" s="1"/>
  <c r="M15" i="8" l="1"/>
  <c r="E15" i="8"/>
  <c r="I15" i="8"/>
  <c r="Q15" i="8"/>
  <c r="F15" i="8"/>
  <c r="J15" i="8"/>
  <c r="N15" i="8"/>
  <c r="R15" i="8"/>
  <c r="C15" i="8"/>
  <c r="G15" i="8"/>
  <c r="K15" i="8"/>
  <c r="O15" i="8"/>
  <c r="D15" i="8"/>
  <c r="H15" i="8"/>
  <c r="L15" i="8"/>
</calcChain>
</file>

<file path=xl/sharedStrings.xml><?xml version="1.0" encoding="utf-8"?>
<sst xmlns="http://schemas.openxmlformats.org/spreadsheetml/2006/main" count="316" uniqueCount="162">
  <si>
    <t>Pays</t>
  </si>
  <si>
    <t>Allemagne</t>
  </si>
  <si>
    <t>Espagne</t>
  </si>
  <si>
    <t>France</t>
  </si>
  <si>
    <t>Champ</t>
  </si>
  <si>
    <t>Secteur industriel (de B à E dans la classification Isic Rev4)</t>
  </si>
  <si>
    <t>Sources</t>
  </si>
  <si>
    <t>Données outward FATS d'Eurostat</t>
  </si>
  <si>
    <t>Statistiques annuelles des entreprises pour des agrégats spéciaux d’activités d’Eurostat</t>
  </si>
  <si>
    <t>Liens</t>
  </si>
  <si>
    <t>https://appsso.eurostat.ec.europa.eu/nui/show.do?dataset=fats_out2_r2&amp;lang=en</t>
  </si>
  <si>
    <t>http://appsso.eurostat.ec.europa.eu/nui/show.do?dataset=sbs_na_sca_r2&amp;lang=fr</t>
  </si>
  <si>
    <t>Italie (2018)</t>
  </si>
  <si>
    <t>Royaume-Uni (2018)</t>
  </si>
  <si>
    <t>Source : Insee, comptes nationaux, base 2014.</t>
  </si>
  <si>
    <t>Construction de véhicules automobiles</t>
  </si>
  <si>
    <t>Source: CCFA</t>
  </si>
  <si>
    <t>Solde commercial</t>
  </si>
  <si>
    <t>Produits automobiles (en milliards d'euros)</t>
  </si>
  <si>
    <t>en valeur, en milliards d'euros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</si>
  <si>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</si>
  <si>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</si>
  <si>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</si>
  <si>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</si>
  <si>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</si>
  <si>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</si>
  <si>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</si>
  <si>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</si>
  <si>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</si>
  <si>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</si>
  <si>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</si>
  <si>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</si>
  <si>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</si>
  <si>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</si>
  <si>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</si>
  <si>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</si>
  <si>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</si>
  <si>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Italie</t>
  </si>
  <si>
    <t>Royaume-Uni</t>
  </si>
  <si>
    <t>Sources : Insee, Eurostat, comptes nationaux.</t>
  </si>
  <si>
    <t>2017</t>
  </si>
  <si>
    <t>2018</t>
  </si>
  <si>
    <t xml:space="preserve">Graphique X - Évolution de la production automobile des principaux pays producteurs </t>
  </si>
  <si>
    <t>Graphique X - Évolution de l’emploi et du solde commercial de l’industrie automobile</t>
  </si>
  <si>
    <t>Note: branche C29 de la NACE</t>
  </si>
  <si>
    <t>Effectifs employés</t>
  </si>
  <si>
    <t>Source:</t>
  </si>
  <si>
    <t>Compte des opérations courantes, principales composantes, solde net - données annuelles, % du PIB [TIPSBP11]</t>
  </si>
  <si>
    <t>Eurostat</t>
  </si>
  <si>
    <t>Ouvrir la page produit</t>
  </si>
  <si>
    <t>Ouvrir dans le Data Browser</t>
  </si>
  <si>
    <t>Milliards</t>
  </si>
  <si>
    <t>PIB 2021 France (en milliards euros</t>
  </si>
  <si>
    <t>Biens</t>
  </si>
  <si>
    <t>:</t>
  </si>
  <si>
    <t>Services</t>
  </si>
  <si>
    <t>Revenus primaires</t>
  </si>
  <si>
    <t>Revenus secondaires</t>
  </si>
  <si>
    <t>Balance courante</t>
  </si>
  <si>
    <t>Graphique 1 – Balance courante de la France en % du PIB</t>
  </si>
  <si>
    <t>Graphqiue 2 Emploi des filiales à l'étranger en % de l'emploi domestique salarié - secteur industriel</t>
  </si>
  <si>
    <t>Graphique 1 : Les stocks d’investissement direct entrants et sortants en 2019, en % du PIB</t>
  </si>
  <si>
    <t>Stocks d'IDE entrants</t>
  </si>
  <si>
    <t>Stocks d'IDE sortants</t>
  </si>
  <si>
    <t>Pologne</t>
  </si>
  <si>
    <t>Union européenne</t>
  </si>
  <si>
    <t>Source de base : CNUCED</t>
  </si>
  <si>
    <t>World Investment Report 2020</t>
  </si>
  <si>
    <t xml:space="preserve"> ---&gt; Country Fact Sheets 2020</t>
  </si>
  <si>
    <t>https://unctad.org/en/Pages/DIAE/World%20Investment%20Report/Country-Fact-Sheets.aspx</t>
  </si>
  <si>
    <t>Taux d’imposition sur les sociétés (%, 2018).</t>
  </si>
  <si>
    <t>Légal</t>
  </si>
  <si>
    <t>Effectif</t>
  </si>
  <si>
    <t>Belgique</t>
  </si>
  <si>
    <t>Grèce</t>
  </si>
  <si>
    <t>Luxembourg</t>
  </si>
  <si>
    <t>Autriche</t>
  </si>
  <si>
    <t>Pays-Bas</t>
  </si>
  <si>
    <t>Norvège</t>
  </si>
  <si>
    <t>Danemark</t>
  </si>
  <si>
    <t>Suède</t>
  </si>
  <si>
    <t>Portugal</t>
  </si>
  <si>
    <t>Slovaquie</t>
  </si>
  <si>
    <t>Estonie</t>
  </si>
  <si>
    <t>Finlande</t>
  </si>
  <si>
    <t>Lettonie</t>
  </si>
  <si>
    <t>Tchéquie</t>
  </si>
  <si>
    <t>Slovénie</t>
  </si>
  <si>
    <t>Suisse</t>
  </si>
  <si>
    <t>Roumanie</t>
  </si>
  <si>
    <t>Lituanie</t>
  </si>
  <si>
    <t>Irlande</t>
  </si>
  <si>
    <t>Bulgarie</t>
  </si>
  <si>
    <t>Hongrie</t>
  </si>
  <si>
    <t>Taux d’aide fiscale implicite sur les dépenses de R &amp; D (2018).</t>
  </si>
  <si>
    <t>Impôts sur la production (% du PIB, 2018).</t>
  </si>
  <si>
    <t>Graphique 4 – Comparaison des niveaux de fiscalité des pays européens en 2018</t>
  </si>
  <si>
    <t>Source : données de KPMG, Tørsløv et al. (2018), OCDE et Eurostat</t>
  </si>
  <si>
    <t>Graphique 2 : Attractivité des sites de production par rapport à la France</t>
  </si>
  <si>
    <t>Calculs : France Stratégie</t>
  </si>
  <si>
    <t>iso_o</t>
  </si>
  <si>
    <t>l_llaborcost</t>
  </si>
  <si>
    <t>l_schooling</t>
  </si>
  <si>
    <t>l_corptax</t>
  </si>
  <si>
    <t>l_prodtax</t>
  </si>
  <si>
    <t>l_lnQell</t>
  </si>
  <si>
    <t>l_inf</t>
  </si>
  <si>
    <t>lwages</t>
  </si>
  <si>
    <t>coût du travail</t>
  </si>
  <si>
    <t>éducation</t>
  </si>
  <si>
    <t>impôts sur les sociétés</t>
  </si>
  <si>
    <t>impôts sur la production</t>
  </si>
  <si>
    <t>économies d'échelle</t>
  </si>
  <si>
    <t>infrastructures</t>
  </si>
  <si>
    <t>compétitivité coût</t>
  </si>
  <si>
    <t>TUR</t>
  </si>
  <si>
    <t>Turquie</t>
  </si>
  <si>
    <t>FRA</t>
  </si>
  <si>
    <t>MEX</t>
  </si>
  <si>
    <t>Mexique</t>
  </si>
  <si>
    <t>CZE</t>
  </si>
  <si>
    <t>GBR</t>
  </si>
  <si>
    <t>ESP</t>
  </si>
  <si>
    <t>DEU</t>
  </si>
  <si>
    <t>JPN</t>
  </si>
  <si>
    <t>Japon</t>
  </si>
  <si>
    <t>USA</t>
  </si>
  <si>
    <t>Etats-Unis</t>
  </si>
  <si>
    <t>KOR</t>
  </si>
  <si>
    <t>Corée du sud</t>
  </si>
  <si>
    <t>Graphique 3 : Impact sur la production automobile de la baisse de la fiscalité française au niveau de l’Allemagne</t>
  </si>
  <si>
    <t>CF</t>
  </si>
  <si>
    <t>impôt sur les sociétés</t>
  </si>
  <si>
    <t>avec économies d'échelle</t>
  </si>
  <si>
    <t>impôt sur la production</t>
  </si>
  <si>
    <t>SVK</t>
  </si>
  <si>
    <t xml:space="preserve">Graphique 4 : </t>
  </si>
  <si>
    <t>Impact sur la production automobile d’un rattrapage de la productivité des constructeurs français au niveau des constructeurs allemands</t>
  </si>
  <si>
    <t>iso</t>
  </si>
  <si>
    <t>test</t>
  </si>
  <si>
    <t>Avec économies d'échelle</t>
  </si>
  <si>
    <t>MAR</t>
  </si>
  <si>
    <t>ROM</t>
  </si>
  <si>
    <t>RUS</t>
  </si>
  <si>
    <t>SVN</t>
  </si>
  <si>
    <t>COL</t>
  </si>
  <si>
    <t>POL</t>
  </si>
  <si>
    <t>Emploi total</t>
  </si>
  <si>
    <t>est</t>
  </si>
  <si>
    <t>up</t>
  </si>
  <si>
    <t>to_add</t>
  </si>
  <si>
    <t>horizontal</t>
  </si>
  <si>
    <t>vertical</t>
  </si>
  <si>
    <t>Création d'emplois</t>
  </si>
  <si>
    <t>Destruction d'emplois</t>
  </si>
  <si>
    <t>up_creation</t>
  </si>
  <si>
    <t>Emploi des concurrents</t>
  </si>
  <si>
    <t>Graphique 1 – Impact de l’automatisation sur l’emploi total au niveau des entreprises</t>
  </si>
  <si>
    <t>Source : Aghion P., Antonin C., Bunel S. et Jaravel X. (2021)</t>
  </si>
  <si>
    <t>Graphique 2 – Impact de l’automatisation sur les créations et destructions d’emploi</t>
  </si>
  <si>
    <t>au niveau des entreprises</t>
  </si>
  <si>
    <t>Graphique 3 – Impact de l’automatisation sur l’emploi des entreprises concurrentes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</si>
</sst>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&quot;(r) &quot;#,##0.0;&quot;(r) -&quot;#,##0.0"/>
    <numFmt numFmtId="168" formatCode="0.0%"/>
    <numFmt numFmtId="169" formatCode="0.00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sz val="10"/>
      <name val="Arial"/>
      <family val="2"/>
    </font>
    <font>
      <b/>
      <i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sz val="10.5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9.5"/>
      <color theme="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rgb="FF969696"/>
      </patternFill>
    </fill>
    <fill>
      <patternFill patternType="solid">
        <fgColor rgb="FFF6F6F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43" fontId="1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1" applyFont="1" applyAlignment="1">
      <alignment horizontal="left" vertical="center"/>
    </xf>
    <xf numFmtId="0" fontId="1" fillId="0" borderId="0" xfId="2"/>
    <xf numFmtId="0" fontId="5" fillId="3" borderId="4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7" fillId="0" borderId="0" xfId="3" applyAlignment="1">
      <alignment vertical="center"/>
    </xf>
    <xf numFmtId="0" fontId="4" fillId="0" borderId="0" xfId="4" applyFont="1" applyAlignment="1">
      <alignment vertical="center"/>
    </xf>
    <xf numFmtId="0" fontId="1" fillId="0" borderId="0" xfId="4" applyAlignment="1">
      <alignment vertical="center"/>
    </xf>
    <xf numFmtId="0" fontId="8" fillId="0" borderId="0" xfId="4" applyFont="1" applyAlignment="1">
      <alignment vertical="center"/>
    </xf>
    <xf numFmtId="2" fontId="1" fillId="0" borderId="0" xfId="4" applyNumberFormat="1" applyAlignment="1">
      <alignment horizontal="right" vertical="center"/>
    </xf>
    <xf numFmtId="2" fontId="4" fillId="0" borderId="0" xfId="4" applyNumberFormat="1" applyFont="1" applyAlignment="1">
      <alignment horizontal="center" vertical="center" wrapText="1"/>
    </xf>
    <xf numFmtId="4" fontId="8" fillId="0" borderId="0" xfId="4" applyNumberFormat="1" applyFont="1" applyAlignment="1">
      <alignment vertical="center"/>
    </xf>
    <xf numFmtId="4" fontId="1" fillId="0" borderId="0" xfId="4" applyNumberFormat="1" applyAlignment="1">
      <alignment vertical="center"/>
    </xf>
    <xf numFmtId="165" fontId="1" fillId="0" borderId="0" xfId="4" applyNumberFormat="1" applyAlignment="1">
      <alignment vertical="center"/>
    </xf>
    <xf numFmtId="0" fontId="0" fillId="0" borderId="0" xfId="5" applyNumberFormat="1" applyFont="1" applyAlignment="1">
      <alignment vertical="center"/>
    </xf>
    <xf numFmtId="4" fontId="8" fillId="0" borderId="0" xfId="4" applyNumberFormat="1" applyFont="1" applyAlignment="1">
      <alignment vertical="center" wrapText="1"/>
    </xf>
    <xf numFmtId="0" fontId="11" fillId="0" borderId="0" xfId="7"/>
    <xf numFmtId="166" fontId="8" fillId="0" borderId="0" xfId="8" applyNumberFormat="1" applyFont="1" applyBorder="1" applyAlignment="1">
      <alignment horizontal="center" vertical="center"/>
    </xf>
    <xf numFmtId="0" fontId="8" fillId="0" borderId="0" xfId="7" applyFont="1" applyAlignment="1">
      <alignment horizontal="left" vertical="center" wrapText="1"/>
    </xf>
    <xf numFmtId="2" fontId="2" fillId="0" borderId="0" xfId="4" applyNumberFormat="1" applyFont="1" applyAlignment="1">
      <alignment horizontal="left" vertical="center" wrapText="1"/>
    </xf>
    <xf numFmtId="0" fontId="10" fillId="0" borderId="0" xfId="4" applyFont="1" applyAlignment="1">
      <alignment horizontal="left" vertical="center"/>
    </xf>
    <xf numFmtId="0" fontId="12" fillId="0" borderId="0" xfId="7" applyFont="1"/>
    <xf numFmtId="0" fontId="4" fillId="0" borderId="0" xfId="7" applyFont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0" fontId="4" fillId="0" borderId="0" xfId="9" applyFont="1"/>
    <xf numFmtId="0" fontId="8" fillId="0" borderId="0" xfId="9" applyFont="1" applyAlignment="1">
      <alignment horizontal="center"/>
    </xf>
    <xf numFmtId="0" fontId="8" fillId="0" borderId="0" xfId="9" applyFont="1"/>
    <xf numFmtId="0" fontId="8" fillId="0" borderId="0" xfId="9" applyFont="1" applyAlignment="1">
      <alignment horizontal="right"/>
    </xf>
    <xf numFmtId="0" fontId="4" fillId="0" borderId="7" xfId="9" applyFont="1" applyBorder="1"/>
    <xf numFmtId="0" fontId="4" fillId="0" borderId="7" xfId="9" applyFont="1" applyBorder="1" applyAlignment="1">
      <alignment horizontal="center"/>
    </xf>
    <xf numFmtId="0" fontId="8" fillId="0" borderId="7" xfId="9" applyFont="1" applyBorder="1"/>
    <xf numFmtId="0" fontId="8" fillId="0" borderId="7" xfId="9" applyFont="1" applyBorder="1" applyAlignment="1">
      <alignment horizontal="center"/>
    </xf>
    <xf numFmtId="164" fontId="8" fillId="0" borderId="7" xfId="9" applyNumberFormat="1" applyFont="1" applyBorder="1" applyAlignment="1">
      <alignment horizontal="center"/>
    </xf>
    <xf numFmtId="0" fontId="13" fillId="0" borderId="0" xfId="9" applyFont="1"/>
    <xf numFmtId="164" fontId="8" fillId="0" borderId="0" xfId="9" applyNumberFormat="1" applyFont="1"/>
    <xf numFmtId="0" fontId="2" fillId="0" borderId="5" xfId="2" applyFont="1" applyBorder="1"/>
    <xf numFmtId="164" fontId="2" fillId="0" borderId="5" xfId="2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6" xfId="2" applyFont="1" applyBorder="1"/>
    <xf numFmtId="164" fontId="2" fillId="0" borderId="6" xfId="2" applyNumberFormat="1" applyFont="1" applyBorder="1" applyAlignment="1">
      <alignment horizontal="center"/>
    </xf>
    <xf numFmtId="0" fontId="2" fillId="0" borderId="5" xfId="2" applyFont="1" applyFill="1" applyBorder="1"/>
    <xf numFmtId="0" fontId="2" fillId="0" borderId="0" xfId="2" applyFont="1"/>
    <xf numFmtId="0" fontId="14" fillId="0" borderId="0" xfId="3" applyFont="1"/>
    <xf numFmtId="0" fontId="14" fillId="0" borderId="0" xfId="3" applyFont="1" applyAlignment="1">
      <alignment vertical="center"/>
    </xf>
    <xf numFmtId="0" fontId="15" fillId="0" borderId="0" xfId="9" applyFont="1"/>
    <xf numFmtId="0" fontId="16" fillId="0" borderId="0" xfId="0" applyFont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168" fontId="0" fillId="0" borderId="0" xfId="0" applyNumberFormat="1"/>
    <xf numFmtId="168" fontId="0" fillId="0" borderId="0" xfId="10" applyNumberFormat="1" applyFont="1"/>
    <xf numFmtId="169" fontId="0" fillId="0" borderId="0" xfId="0" applyNumberFormat="1"/>
    <xf numFmtId="169" fontId="0" fillId="0" borderId="0" xfId="10" applyNumberFormat="1" applyFont="1"/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8" fillId="0" borderId="0" xfId="7" applyFont="1"/>
    <xf numFmtId="0" fontId="19" fillId="0" borderId="0" xfId="7" applyFont="1"/>
    <xf numFmtId="0" fontId="11" fillId="0" borderId="0" xfId="7" applyBorder="1" applyAlignment="1">
      <alignment horizontal="center"/>
    </xf>
    <xf numFmtId="0" fontId="11" fillId="0" borderId="8" xfId="7" applyBorder="1"/>
    <xf numFmtId="0" fontId="11" fillId="0" borderId="8" xfId="7" applyBorder="1" applyAlignment="1">
      <alignment horizontal="center"/>
    </xf>
    <xf numFmtId="0" fontId="11" fillId="0" borderId="0" xfId="7" applyBorder="1"/>
    <xf numFmtId="0" fontId="20" fillId="0" borderId="0" xfId="7" applyFont="1"/>
    <xf numFmtId="0" fontId="18" fillId="0" borderId="8" xfId="7" applyFont="1" applyBorder="1"/>
    <xf numFmtId="0" fontId="21" fillId="0" borderId="0" xfId="7" applyFont="1"/>
    <xf numFmtId="3" fontId="18" fillId="0" borderId="8" xfId="7" applyNumberFormat="1" applyFont="1" applyBorder="1"/>
    <xf numFmtId="0" fontId="18" fillId="0" borderId="8" xfId="7" applyFont="1" applyFill="1" applyBorder="1"/>
    <xf numFmtId="0" fontId="11" fillId="0" borderId="8" xfId="7" applyFill="1" applyBorder="1" applyAlignment="1">
      <alignment horizontal="center"/>
    </xf>
    <xf numFmtId="0" fontId="19" fillId="0" borderId="0" xfId="7" applyFont="1" applyBorder="1"/>
    <xf numFmtId="0" fontId="11" fillId="0" borderId="8" xfId="7" applyFont="1" applyBorder="1" applyAlignment="1">
      <alignment horizontal="center"/>
    </xf>
    <xf numFmtId="3" fontId="11" fillId="0" borderId="0" xfId="7" applyNumberFormat="1"/>
    <xf numFmtId="0" fontId="20" fillId="0" borderId="0" xfId="7" applyFont="1" applyAlignment="1">
      <alignment horizontal="right"/>
    </xf>
    <xf numFmtId="0" fontId="22" fillId="0" borderId="0" xfId="7" applyFont="1" applyAlignment="1">
      <alignment horizontal="left" vertical="center"/>
    </xf>
    <xf numFmtId="2" fontId="0" fillId="0" borderId="0" xfId="0" applyNumberForma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8" fillId="0" borderId="0" xfId="0" applyFont="1"/>
    <xf numFmtId="0" fontId="12" fillId="0" borderId="0" xfId="0" applyFont="1"/>
    <xf numFmtId="0" fontId="11" fillId="0" borderId="0" xfId="11"/>
    <xf numFmtId="0" fontId="11" fillId="0" borderId="0" xfId="11" applyFont="1"/>
    <xf numFmtId="9" fontId="0" fillId="0" borderId="0" xfId="12" applyFont="1"/>
    <xf numFmtId="168" fontId="0" fillId="0" borderId="0" xfId="12" applyNumberFormat="1" applyFo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4" fillId="0" borderId="0" xfId="9" applyFont="1" applyAlignment="1">
      <alignment horizontal="left" vertical="top"/>
    </xf>
    <xf numFmtId="0" fontId="28" fillId="0" borderId="0" xfId="9" applyFont="1" applyAlignment="1"/>
    <xf numFmtId="0" fontId="8" fillId="0" borderId="0" xfId="9" applyAlignment="1"/>
    <xf numFmtId="0" fontId="8" fillId="0" borderId="0" xfId="9" applyFont="1" applyAlignment="1">
      <alignment wrapText="1"/>
    </xf>
    <xf numFmtId="0" fontId="8" fillId="0" borderId="0" xfId="9" applyFont="1" applyBorder="1" applyAlignment="1">
      <alignment horizontal="center" vertical="center" wrapText="1"/>
    </xf>
    <xf numFmtId="0" fontId="8" fillId="0" borderId="0" xfId="9" applyFont="1" applyBorder="1" applyAlignment="1">
      <alignment vertical="center" wrapText="1"/>
    </xf>
    <xf numFmtId="0" fontId="8" fillId="0" borderId="0" xfId="9"/>
    <xf numFmtId="0" fontId="8" fillId="0" borderId="0" xfId="9" applyFont="1" applyAlignment="1">
      <alignment horizontal="center" vertical="center" wrapText="1"/>
    </xf>
    <xf numFmtId="0" fontId="28" fillId="0" borderId="0" xfId="9" applyFont="1" applyAlignment="1">
      <alignment horizontal="center"/>
    </xf>
    <xf numFmtId="0" fontId="8" fillId="0" borderId="0" xfId="9" applyAlignment="1">
      <alignment horizontal="center"/>
    </xf>
    <xf numFmtId="0" fontId="8" fillId="0" borderId="0" xfId="9" applyFont="1" applyAlignment="1">
      <alignment vertical="center" wrapText="1"/>
    </xf>
    <xf numFmtId="0" fontId="8" fillId="0" borderId="0" xfId="9" applyFont="1" applyAlignment="1">
      <alignment vertical="center"/>
    </xf>
    <xf numFmtId="0" fontId="13" fillId="0" borderId="0" xfId="9" applyFont="1" applyAlignment="1">
      <alignment horizontal="left" vertical="top"/>
    </xf>
    <xf numFmtId="0" fontId="8" fillId="0" borderId="0" xfId="9" applyAlignment="1">
      <alignment horizontal="center"/>
    </xf>
    <xf numFmtId="0" fontId="8" fillId="0" borderId="0" xfId="9" applyFont="1" applyBorder="1" applyAlignment="1">
      <alignment horizontal="center" vertical="center" wrapText="1"/>
    </xf>
    <xf numFmtId="0" fontId="8" fillId="0" borderId="0" xfId="9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0" xfId="9" applyFont="1" applyAlignment="1">
      <alignment horizontal="center"/>
    </xf>
    <xf numFmtId="0" fontId="30" fillId="0" borderId="0" xfId="0" applyFont="1" applyAlignment="1">
      <alignment vertical="center"/>
    </xf>
  </cellXfs>
  <cellStyles count="13">
    <cellStyle name="Lien hypertexte" xfId="3" builtinId="8"/>
    <cellStyle name="Milliers 2" xfId="8"/>
    <cellStyle name="Normal" xfId="0" builtinId="0"/>
    <cellStyle name="Normal 2" xfId="1"/>
    <cellStyle name="Normal 2 2" xfId="6"/>
    <cellStyle name="Normal 2 3" xfId="9"/>
    <cellStyle name="Normal 3" xfId="7"/>
    <cellStyle name="Normal 4" xfId="11"/>
    <cellStyle name="Normal 6" xfId="2"/>
    <cellStyle name="Normal 9" xfId="4"/>
    <cellStyle name="Per cent 2" xfId="12"/>
    <cellStyle name="Pourcentage" xfId="10" builtinId="5"/>
    <cellStyle name="Pourcentag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'intro Graphique 1'!$A$6</c:f>
              <c:strCache>
                <c:ptCount val="1"/>
                <c:pt idx="0">
                  <c:v>Biens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'intro Graphique 1'!$F$5:$AB$5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'intro Graphique 1'!$F$6:$AB$6</c:f>
              <c:numCache>
                <c:formatCode>General</c:formatCode>
                <c:ptCount val="23"/>
                <c:pt idx="0">
                  <c:v>1.5</c:v>
                </c:pt>
                <c:pt idx="1">
                  <c:v>0</c:v>
                </c:pt>
                <c:pt idx="2">
                  <c:v>0.3</c:v>
                </c:pt>
                <c:pt idx="3">
                  <c:v>0.6</c:v>
                </c:pt>
                <c:pt idx="4">
                  <c:v>0.4</c:v>
                </c:pt>
                <c:pt idx="5">
                  <c:v>0</c:v>
                </c:pt>
                <c:pt idx="6">
                  <c:v>-0.9</c:v>
                </c:pt>
                <c:pt idx="7">
                  <c:v>-1.2</c:v>
                </c:pt>
                <c:pt idx="8">
                  <c:v>-1.7</c:v>
                </c:pt>
                <c:pt idx="9">
                  <c:v>-2.5</c:v>
                </c:pt>
                <c:pt idx="10">
                  <c:v>-1.9</c:v>
                </c:pt>
                <c:pt idx="11">
                  <c:v>-2.4</c:v>
                </c:pt>
                <c:pt idx="12">
                  <c:v>-3.2</c:v>
                </c:pt>
                <c:pt idx="13">
                  <c:v>-2.6</c:v>
                </c:pt>
                <c:pt idx="14">
                  <c:v>-2</c:v>
                </c:pt>
                <c:pt idx="15">
                  <c:v>-2</c:v>
                </c:pt>
                <c:pt idx="16">
                  <c:v>-1.3</c:v>
                </c:pt>
                <c:pt idx="17">
                  <c:v>-1.4</c:v>
                </c:pt>
                <c:pt idx="18">
                  <c:v>-2</c:v>
                </c:pt>
                <c:pt idx="19">
                  <c:v>-2.2000000000000002</c:v>
                </c:pt>
                <c:pt idx="20">
                  <c:v>-1.9</c:v>
                </c:pt>
                <c:pt idx="21">
                  <c:v>-2.6</c:v>
                </c:pt>
                <c:pt idx="22">
                  <c:v>-2.841552142279709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0-4718-928E-EE4A2D8D92A0}"/>
            </c:ext>
          </c:extLst>
        </c:ser>
        <c:ser>
          <c:idx val="1"/>
          <c:order val="1"/>
          <c:tx>
            <c:strRef>
              <c:f>'intro Graphique 1'!$A$7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'intro Graphique 1'!$F$5:$AB$5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'intro Graphique 1'!$F$7:$AB$7</c:f>
              <c:numCache>
                <c:formatCode>General</c:formatCode>
                <c:ptCount val="23"/>
                <c:pt idx="0">
                  <c:v>1</c:v>
                </c:pt>
                <c:pt idx="1">
                  <c:v>0.9</c:v>
                </c:pt>
                <c:pt idx="2">
                  <c:v>1</c:v>
                </c:pt>
                <c:pt idx="3">
                  <c:v>1.2</c:v>
                </c:pt>
                <c:pt idx="4">
                  <c:v>0.9</c:v>
                </c:pt>
                <c:pt idx="5">
                  <c:v>0.9</c:v>
                </c:pt>
                <c:pt idx="6">
                  <c:v>1</c:v>
                </c:pt>
                <c:pt idx="7">
                  <c:v>1.1000000000000001</c:v>
                </c:pt>
                <c:pt idx="8">
                  <c:v>1.3</c:v>
                </c:pt>
                <c:pt idx="9">
                  <c:v>1.2</c:v>
                </c:pt>
                <c:pt idx="10">
                  <c:v>1</c:v>
                </c:pt>
                <c:pt idx="11">
                  <c:v>1</c:v>
                </c:pt>
                <c:pt idx="12">
                  <c:v>1.3</c:v>
                </c:pt>
                <c:pt idx="13">
                  <c:v>1.5</c:v>
                </c:pt>
                <c:pt idx="14">
                  <c:v>1.4</c:v>
                </c:pt>
                <c:pt idx="15">
                  <c:v>1.2</c:v>
                </c:pt>
                <c:pt idx="16">
                  <c:v>0.9</c:v>
                </c:pt>
                <c:pt idx="17">
                  <c:v>0.9</c:v>
                </c:pt>
                <c:pt idx="18">
                  <c:v>1.1000000000000001</c:v>
                </c:pt>
                <c:pt idx="19">
                  <c:v>1</c:v>
                </c:pt>
                <c:pt idx="20">
                  <c:v>1</c:v>
                </c:pt>
                <c:pt idx="21">
                  <c:v>0.7</c:v>
                </c:pt>
                <c:pt idx="22">
                  <c:v>1.4632174616006468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0-4718-928E-EE4A2D8D92A0}"/>
            </c:ext>
          </c:extLst>
        </c:ser>
        <c:ser>
          <c:idx val="2"/>
          <c:order val="2"/>
          <c:tx>
            <c:strRef>
              <c:f>'intro Graphique 1'!$A$8</c:f>
              <c:strCache>
                <c:ptCount val="1"/>
                <c:pt idx="0">
                  <c:v>Revenus primaires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'intro Graphique 1'!$F$5:$AB$5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'intro Graphique 1'!$F$8:$AB$8</c:f>
              <c:numCache>
                <c:formatCode>General</c:formatCode>
                <c:ptCount val="23"/>
                <c:pt idx="0">
                  <c:v>2.1</c:v>
                </c:pt>
                <c:pt idx="1">
                  <c:v>1.8</c:v>
                </c:pt>
                <c:pt idx="2">
                  <c:v>1.9</c:v>
                </c:pt>
                <c:pt idx="3">
                  <c:v>0.9</c:v>
                </c:pt>
                <c:pt idx="4">
                  <c:v>1.3</c:v>
                </c:pt>
                <c:pt idx="5">
                  <c:v>1.4</c:v>
                </c:pt>
                <c:pt idx="6">
                  <c:v>1.8</c:v>
                </c:pt>
                <c:pt idx="7">
                  <c:v>2.1</c:v>
                </c:pt>
                <c:pt idx="8">
                  <c:v>2.1</c:v>
                </c:pt>
                <c:pt idx="9">
                  <c:v>2.2000000000000002</c:v>
                </c:pt>
                <c:pt idx="10">
                  <c:v>2.2999999999999998</c:v>
                </c:pt>
                <c:pt idx="11">
                  <c:v>2.6</c:v>
                </c:pt>
                <c:pt idx="12">
                  <c:v>2.8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2.1</c:v>
                </c:pt>
                <c:pt idx="16">
                  <c:v>2.1</c:v>
                </c:pt>
                <c:pt idx="17">
                  <c:v>2.2000000000000002</c:v>
                </c:pt>
                <c:pt idx="18">
                  <c:v>2.1</c:v>
                </c:pt>
                <c:pt idx="19">
                  <c:v>2.2999999999999998</c:v>
                </c:pt>
                <c:pt idx="20">
                  <c:v>2.5</c:v>
                </c:pt>
                <c:pt idx="21">
                  <c:v>1.9</c:v>
                </c:pt>
                <c:pt idx="22">
                  <c:v>2.0452708164915117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0-4718-928E-EE4A2D8D92A0}"/>
            </c:ext>
          </c:extLst>
        </c:ser>
        <c:ser>
          <c:idx val="3"/>
          <c:order val="3"/>
          <c:tx>
            <c:strRef>
              <c:f>'intro Graphique 1'!$A$9</c:f>
              <c:strCache>
                <c:ptCount val="1"/>
                <c:pt idx="0">
                  <c:v>Revenus secondaires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'intro Graphique 1'!$F$5:$AB$5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'intro Graphique 1'!$F$9:$AB$9</c:f>
              <c:numCache>
                <c:formatCode>General</c:formatCode>
                <c:ptCount val="23"/>
                <c:pt idx="0">
                  <c:v>-1.3</c:v>
                </c:pt>
                <c:pt idx="1">
                  <c:v>-1.7</c:v>
                </c:pt>
                <c:pt idx="2">
                  <c:v>-1.6</c:v>
                </c:pt>
                <c:pt idx="3">
                  <c:v>-1.6</c:v>
                </c:pt>
                <c:pt idx="4">
                  <c:v>-1.7</c:v>
                </c:pt>
                <c:pt idx="5">
                  <c:v>-1.8</c:v>
                </c:pt>
                <c:pt idx="6">
                  <c:v>-1.9</c:v>
                </c:pt>
                <c:pt idx="7">
                  <c:v>-1.8</c:v>
                </c:pt>
                <c:pt idx="8">
                  <c:v>-1.8</c:v>
                </c:pt>
                <c:pt idx="9">
                  <c:v>-1.7</c:v>
                </c:pt>
                <c:pt idx="10">
                  <c:v>-1.9</c:v>
                </c:pt>
                <c:pt idx="11">
                  <c:v>-1.8</c:v>
                </c:pt>
                <c:pt idx="12">
                  <c:v>-1.8</c:v>
                </c:pt>
                <c:pt idx="13">
                  <c:v>-2</c:v>
                </c:pt>
                <c:pt idx="14">
                  <c:v>-2.1</c:v>
                </c:pt>
                <c:pt idx="15">
                  <c:v>-2.2999999999999998</c:v>
                </c:pt>
                <c:pt idx="16">
                  <c:v>-2</c:v>
                </c:pt>
                <c:pt idx="17">
                  <c:v>-2.1</c:v>
                </c:pt>
                <c:pt idx="18">
                  <c:v>-1.9</c:v>
                </c:pt>
                <c:pt idx="19">
                  <c:v>-2</c:v>
                </c:pt>
                <c:pt idx="20">
                  <c:v>-1.9</c:v>
                </c:pt>
                <c:pt idx="21">
                  <c:v>-1.9</c:v>
                </c:pt>
                <c:pt idx="22">
                  <c:v>-1.6046887631366209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0-4718-928E-EE4A2D8D9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81007568"/>
        <c:axId val="1981003824"/>
      </c:barChart>
      <c:lineChart>
        <c:grouping val="standard"/>
        <c:varyColors val="0"/>
        <c:ser>
          <c:idx val="4"/>
          <c:order val="4"/>
          <c:tx>
            <c:strRef>
              <c:f>'intro Graphique 1'!$A$10</c:f>
              <c:strCache>
                <c:ptCount val="1"/>
                <c:pt idx="0">
                  <c:v>Balance courante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'intro Graphique 1'!$F$5:$AB$5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'intro Graphique 1'!$F$10:$AB$10</c:f>
              <c:numCache>
                <c:formatCode>General</c:formatCode>
                <c:ptCount val="23"/>
                <c:pt idx="0">
                  <c:v>3.4</c:v>
                </c:pt>
                <c:pt idx="1">
                  <c:v>1.1000000000000001</c:v>
                </c:pt>
                <c:pt idx="2">
                  <c:v>1.6</c:v>
                </c:pt>
                <c:pt idx="3">
                  <c:v>1.1000000000000001</c:v>
                </c:pt>
                <c:pt idx="4">
                  <c:v>0.8</c:v>
                </c:pt>
                <c:pt idx="5">
                  <c:v>0.5</c:v>
                </c:pt>
                <c:pt idx="6">
                  <c:v>0.1</c:v>
                </c:pt>
                <c:pt idx="7">
                  <c:v>0.3</c:v>
                </c:pt>
                <c:pt idx="8">
                  <c:v>-0.1</c:v>
                </c:pt>
                <c:pt idx="9">
                  <c:v>-0.7</c:v>
                </c:pt>
                <c:pt idx="10">
                  <c:v>-0.6</c:v>
                </c:pt>
                <c:pt idx="11">
                  <c:v>-0.6</c:v>
                </c:pt>
                <c:pt idx="12">
                  <c:v>-0.9</c:v>
                </c:pt>
                <c:pt idx="13">
                  <c:v>-1</c:v>
                </c:pt>
                <c:pt idx="14">
                  <c:v>-0.5</c:v>
                </c:pt>
                <c:pt idx="15">
                  <c:v>-1</c:v>
                </c:pt>
                <c:pt idx="16">
                  <c:v>-0.4</c:v>
                </c:pt>
                <c:pt idx="17">
                  <c:v>-0.5</c:v>
                </c:pt>
                <c:pt idx="18">
                  <c:v>-0.8</c:v>
                </c:pt>
                <c:pt idx="19">
                  <c:v>-0.8</c:v>
                </c:pt>
                <c:pt idx="20">
                  <c:v>-0.3</c:v>
                </c:pt>
                <c:pt idx="21">
                  <c:v>-1.9</c:v>
                </c:pt>
                <c:pt idx="22">
                  <c:v>-0.93775262732417131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D0-4718-928E-EE4A2D8D9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007568"/>
        <c:axId val="1981003824"/>
      </c:lineChart>
      <c:catAx>
        <c:axId val="19810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1003824"/>
        <c:crossesAt val="-1000"/>
        <c:auto val="1"/>
        <c:lblAlgn val="ctr"/>
        <c:lblOffset val="100"/>
        <c:noMultiLvlLbl val="0"/>
      </c:catAx>
      <c:valAx>
        <c:axId val="198100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Balance courante en % du PIB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100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'chap 8 Graph 3'!$C$4</c:f>
              <c:strCache>
                <c:ptCount val="1"/>
                <c:pt idx="0">
                  <c:v>impôt sur les sociétés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'chap 8 Graph 3'!$B$5:$B$14</c:f>
              <c:strCache>
                <c:ptCount val="9"/>
                <c:pt idx="0">
                  <c:v>FRA</c:v>
                </c:pt>
                <c:pt idx="1">
                  <c:v>ESP</c:v>
                </c:pt>
                <c:pt idx="2">
                  <c:v>DEU</c:v>
                </c:pt>
                <c:pt idx="3">
                  <c:v>TUR</c:v>
                </c:pt>
                <c:pt idx="4">
                  <c:v>CZE</c:v>
                </c:pt>
                <c:pt idx="5">
                  <c:v>GBR</c:v>
                </c:pt>
                <c:pt idx="6">
                  <c:v>SVK</c:v>
                </c:pt>
                <c:pt idx="7">
                  <c:v>JPN</c:v>
                </c:pt>
                <c:pt idx="8">
                  <c:v>KOR</c:v>
                </c:pt>
              </c:strCache>
            </c:strRef>
          </c:xVal>
          <c:yVal>
            <c:numRef>
              <c:f>'chap 8 Graph 3'!$C$5:$C$14</c:f>
              <c:numCache>
                <c:formatCode>General</c:formatCode>
                <c:ptCount val="10"/>
                <c:pt idx="0">
                  <c:v>67249</c:v>
                </c:pt>
                <c:pt idx="1">
                  <c:v>-10547</c:v>
                </c:pt>
                <c:pt idx="2">
                  <c:v>-11855</c:v>
                </c:pt>
                <c:pt idx="3">
                  <c:v>-5272</c:v>
                </c:pt>
                <c:pt idx="4">
                  <c:v>-5300</c:v>
                </c:pt>
                <c:pt idx="5">
                  <c:v>-4945</c:v>
                </c:pt>
                <c:pt idx="6">
                  <c:v>-4561</c:v>
                </c:pt>
                <c:pt idx="7">
                  <c:v>-4034</c:v>
                </c:pt>
                <c:pt idx="8">
                  <c:v>-3077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B-4CC2-827F-B203741AB7FA}"/>
            </c:ext>
          </c:extLst>
        </c:ser>
        <c:ser>
          <c:idx val="1"/>
          <c:order val="1"/>
          <c:tx>
            <c:strRef>
              <c:f>'chap 8 Graph 3'!$D$4</c:f>
              <c:strCache>
                <c:ptCount val="1"/>
                <c:pt idx="0">
                  <c:v>avec économies d'échelle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'chap 8 Graph 3'!$B$5:$B$14</c:f>
              <c:strCache>
                <c:ptCount val="9"/>
                <c:pt idx="0">
                  <c:v>FRA</c:v>
                </c:pt>
                <c:pt idx="1">
                  <c:v>ESP</c:v>
                </c:pt>
                <c:pt idx="2">
                  <c:v>DEU</c:v>
                </c:pt>
                <c:pt idx="3">
                  <c:v>TUR</c:v>
                </c:pt>
                <c:pt idx="4">
                  <c:v>CZE</c:v>
                </c:pt>
                <c:pt idx="5">
                  <c:v>GBR</c:v>
                </c:pt>
                <c:pt idx="6">
                  <c:v>SVK</c:v>
                </c:pt>
                <c:pt idx="7">
                  <c:v>JPN</c:v>
                </c:pt>
                <c:pt idx="8">
                  <c:v>KOR</c:v>
                </c:pt>
              </c:strCache>
            </c:strRef>
          </c:xVal>
          <c:yVal>
            <c:numRef>
              <c:f>'chap 8 Graph 3'!$D$5:$D$14</c:f>
              <c:numCache>
                <c:formatCode>General</c:formatCode>
                <c:ptCount val="10"/>
                <c:pt idx="0">
                  <c:v>90946</c:v>
                </c:pt>
                <c:pt idx="1">
                  <c:v>-16014</c:v>
                </c:pt>
                <c:pt idx="2">
                  <c:v>-15707</c:v>
                </c:pt>
                <c:pt idx="3">
                  <c:v>-8069</c:v>
                </c:pt>
                <c:pt idx="4">
                  <c:v>-7501</c:v>
                </c:pt>
                <c:pt idx="5">
                  <c:v>-7321</c:v>
                </c:pt>
                <c:pt idx="6">
                  <c:v>-7138</c:v>
                </c:pt>
                <c:pt idx="7">
                  <c:v>-4399</c:v>
                </c:pt>
                <c:pt idx="8">
                  <c:v>-3551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BB-4CC2-827F-B203741AB7FA}"/>
            </c:ext>
          </c:extLst>
        </c:ser>
        <c:ser>
          <c:idx val="2"/>
          <c:order val="2"/>
          <c:tx>
            <c:strRef>
              <c:f>'chap 8 Graph 3'!$E$4</c:f>
              <c:strCache>
                <c:ptCount val="1"/>
                <c:pt idx="0">
                  <c:v>impôt sur la production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'chap 8 Graph 3'!$B$5:$B$14</c:f>
              <c:strCache>
                <c:ptCount val="9"/>
                <c:pt idx="0">
                  <c:v>FRA</c:v>
                </c:pt>
                <c:pt idx="1">
                  <c:v>ESP</c:v>
                </c:pt>
                <c:pt idx="2">
                  <c:v>DEU</c:v>
                </c:pt>
                <c:pt idx="3">
                  <c:v>TUR</c:v>
                </c:pt>
                <c:pt idx="4">
                  <c:v>CZE</c:v>
                </c:pt>
                <c:pt idx="5">
                  <c:v>GBR</c:v>
                </c:pt>
                <c:pt idx="6">
                  <c:v>SVK</c:v>
                </c:pt>
                <c:pt idx="7">
                  <c:v>JPN</c:v>
                </c:pt>
                <c:pt idx="8">
                  <c:v>KOR</c:v>
                </c:pt>
              </c:strCache>
            </c:strRef>
          </c:xVal>
          <c:yVal>
            <c:numRef>
              <c:f>'chap 8 Graph 3'!$E$5:$E$14</c:f>
              <c:numCache>
                <c:formatCode>General</c:formatCode>
                <c:ptCount val="10"/>
                <c:pt idx="0">
                  <c:v>133596</c:v>
                </c:pt>
                <c:pt idx="1">
                  <c:v>-20937</c:v>
                </c:pt>
                <c:pt idx="2">
                  <c:v>-23589</c:v>
                </c:pt>
                <c:pt idx="3">
                  <c:v>-10460</c:v>
                </c:pt>
                <c:pt idx="4">
                  <c:v>-10511</c:v>
                </c:pt>
                <c:pt idx="5">
                  <c:v>-9827</c:v>
                </c:pt>
                <c:pt idx="6">
                  <c:v>-9013</c:v>
                </c:pt>
                <c:pt idx="7">
                  <c:v>-8022</c:v>
                </c:pt>
                <c:pt idx="8">
                  <c:v>-6123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BB-4CC2-827F-B203741AB7FA}"/>
            </c:ext>
          </c:extLst>
        </c:ser>
        <c:ser>
          <c:idx val="3"/>
          <c:order val="3"/>
          <c:tx>
            <c:strRef>
              <c:f>'chap 8 Graph 3'!$F$4</c:f>
              <c:strCache>
                <c:ptCount val="1"/>
                <c:pt idx="0">
                  <c:v>avec économies d'échelle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'chap 8 Graph 3'!$B$5:$B$14</c:f>
              <c:strCache>
                <c:ptCount val="9"/>
                <c:pt idx="0">
                  <c:v>FRA</c:v>
                </c:pt>
                <c:pt idx="1">
                  <c:v>ESP</c:v>
                </c:pt>
                <c:pt idx="2">
                  <c:v>DEU</c:v>
                </c:pt>
                <c:pt idx="3">
                  <c:v>TUR</c:v>
                </c:pt>
                <c:pt idx="4">
                  <c:v>CZE</c:v>
                </c:pt>
                <c:pt idx="5">
                  <c:v>GBR</c:v>
                </c:pt>
                <c:pt idx="6">
                  <c:v>SVK</c:v>
                </c:pt>
                <c:pt idx="7">
                  <c:v>JPN</c:v>
                </c:pt>
                <c:pt idx="8">
                  <c:v>KOR</c:v>
                </c:pt>
              </c:strCache>
            </c:strRef>
          </c:xVal>
          <c:yVal>
            <c:numRef>
              <c:f>'chap 8 Graph 3'!$F$5:$F$14</c:f>
              <c:numCache>
                <c:formatCode>General</c:formatCode>
                <c:ptCount val="10"/>
                <c:pt idx="0">
                  <c:v>181494</c:v>
                </c:pt>
                <c:pt idx="1">
                  <c:v>-31930</c:v>
                </c:pt>
                <c:pt idx="2">
                  <c:v>-31449</c:v>
                </c:pt>
                <c:pt idx="3">
                  <c:v>-16071</c:v>
                </c:pt>
                <c:pt idx="4">
                  <c:v>-14930</c:v>
                </c:pt>
                <c:pt idx="5">
                  <c:v>-14620</c:v>
                </c:pt>
                <c:pt idx="6">
                  <c:v>-14128</c:v>
                </c:pt>
                <c:pt idx="7">
                  <c:v>-8797</c:v>
                </c:pt>
                <c:pt idx="8">
                  <c:v>-7116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BB-4CC2-827F-B203741AB7FA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'chap 8 Graph 3'!$E$18:$F$18</c:f>
              <c:numCache>
                <c:formatCode>General</c:formatCode>
                <c:ptCount val="2"/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BB-4CC2-827F-B203741A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627488"/>
        <c:axId val="415555312"/>
      </c:scatterChart>
      <c:valAx>
        <c:axId val="4176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55312"/>
        <c:crosses val="autoZero"/>
        <c:crossBetween val="midCat"/>
      </c:valAx>
      <c:valAx>
        <c:axId val="41555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Nombre de voitures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7627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37783500910319"/>
          <c:y val="0.95167859522909604"/>
          <c:w val="0.47466682995114545"/>
          <c:h val="3.8561499359547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'chap 8 Graph 4'!$B$14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'chap 8 Graph 4'!$A$15:$A$23</c:f>
              <c:strCache>
                <c:ptCount val="9"/>
                <c:pt idx="0">
                  <c:v>FRA</c:v>
                </c:pt>
                <c:pt idx="1">
                  <c:v>ESP</c:v>
                </c:pt>
                <c:pt idx="2">
                  <c:v>MAR</c:v>
                </c:pt>
                <c:pt idx="3">
                  <c:v>ROM</c:v>
                </c:pt>
                <c:pt idx="4">
                  <c:v>SVK</c:v>
                </c:pt>
                <c:pt idx="5">
                  <c:v>RUS</c:v>
                </c:pt>
                <c:pt idx="6">
                  <c:v>SVN</c:v>
                </c:pt>
                <c:pt idx="7">
                  <c:v>COL</c:v>
                </c:pt>
                <c:pt idx="8">
                  <c:v>POL</c:v>
                </c:pt>
              </c:strCache>
            </c:strRef>
          </c:cat>
          <c:val>
            <c:numRef>
              <c:f>'chap 8 Graph 4'!$B$15:$B$23</c:f>
              <c:numCache>
                <c:formatCode>General</c:formatCode>
                <c:ptCount val="9"/>
                <c:pt idx="0">
                  <c:v>144571</c:v>
                </c:pt>
                <c:pt idx="1">
                  <c:v>101035</c:v>
                </c:pt>
                <c:pt idx="2">
                  <c:v>29949</c:v>
                </c:pt>
                <c:pt idx="3">
                  <c:v>30046</c:v>
                </c:pt>
                <c:pt idx="4">
                  <c:v>23391</c:v>
                </c:pt>
                <c:pt idx="5">
                  <c:v>14529</c:v>
                </c:pt>
                <c:pt idx="6">
                  <c:v>9642</c:v>
                </c:pt>
                <c:pt idx="7">
                  <c:v>8979</c:v>
                </c:pt>
                <c:pt idx="8">
                  <c:v>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1-46B4-91E3-21FEDA0AD44D}"/>
            </c:ext>
          </c:extLst>
        </c:ser>
        <c:ser>
          <c:idx val="1"/>
          <c:order val="1"/>
          <c:tx>
            <c:strRef>
              <c:f>'chap 8 Graph 4'!$C$14</c:f>
              <c:strCache>
                <c:ptCount val="1"/>
                <c:pt idx="0">
                  <c:v>Avec économies d'échelle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'chap 8 Graph 4'!$A$15:$A$23</c:f>
              <c:strCache>
                <c:ptCount val="9"/>
                <c:pt idx="0">
                  <c:v>FRA</c:v>
                </c:pt>
                <c:pt idx="1">
                  <c:v>ESP</c:v>
                </c:pt>
                <c:pt idx="2">
                  <c:v>MAR</c:v>
                </c:pt>
                <c:pt idx="3">
                  <c:v>ROM</c:v>
                </c:pt>
                <c:pt idx="4">
                  <c:v>SVK</c:v>
                </c:pt>
                <c:pt idx="5">
                  <c:v>RUS</c:v>
                </c:pt>
                <c:pt idx="6">
                  <c:v>SVN</c:v>
                </c:pt>
                <c:pt idx="7">
                  <c:v>COL</c:v>
                </c:pt>
                <c:pt idx="8">
                  <c:v>POL</c:v>
                </c:pt>
              </c:strCache>
            </c:strRef>
          </c:cat>
          <c:val>
            <c:numRef>
              <c:f>'chap 8 Graph 4'!$C$15:$C$23</c:f>
              <c:numCache>
                <c:formatCode>General</c:formatCode>
                <c:ptCount val="9"/>
                <c:pt idx="0">
                  <c:v>44102</c:v>
                </c:pt>
                <c:pt idx="1">
                  <c:v>31617</c:v>
                </c:pt>
                <c:pt idx="2">
                  <c:v>8933</c:v>
                </c:pt>
                <c:pt idx="3">
                  <c:v>7845</c:v>
                </c:pt>
                <c:pt idx="4">
                  <c:v>5499</c:v>
                </c:pt>
                <c:pt idx="5">
                  <c:v>1372</c:v>
                </c:pt>
                <c:pt idx="6">
                  <c:v>2304</c:v>
                </c:pt>
                <c:pt idx="7">
                  <c:v>2512</c:v>
                </c:pt>
                <c:pt idx="8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1-46B4-91E3-21FEDA0AD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554304"/>
        <c:axId val="382266176"/>
      </c:barChart>
      <c:catAx>
        <c:axId val="32455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2266176"/>
        <c:crosses val="autoZero"/>
        <c:auto val="1"/>
        <c:lblAlgn val="ctr"/>
        <c:lblOffset val="100"/>
        <c:noMultiLvlLbl val="0"/>
      </c:catAx>
      <c:valAx>
        <c:axId val="38226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0" i="0" baseline="0">
                    <a:effectLst/>
                  </a:rPr>
                  <a:t>Nombre de voitures</a:t>
                </a:r>
                <a:endParaRPr lang="en-FR" sz="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9762126679506354E-2"/>
              <c:y val="0.338012654254086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55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n-US" sz="1600" b="0"/>
              <a:t>Emploi total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4931887639324"/>
          <c:y val="0.11031574811046424"/>
          <c:w val="0.84997966579082695"/>
          <c:h val="0.79377455460256185"/>
        </c:manualLayout>
      </c:layout>
      <c:lineChart>
        <c:grouping val="standard"/>
        <c:varyColors val="0"/>
        <c:ser>
          <c:idx val="0"/>
          <c:order val="0"/>
          <c:tx>
            <c:strRef>
              <c:f>'chap 9 Graph 1'!$I$5</c:f>
              <c:strCache>
                <c:ptCount val="1"/>
                <c:pt idx="0">
                  <c:v>est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circle"/>
            <c:size val="2"/>
            <c:spPr>
              <a:solidFill>
                <a:srgbClr val="0000FF"/>
              </a:solidFill>
              <a:ln w="0"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'chap 9 Graph 1'!$K$6:$K$46</c:f>
                <c:numCache>
                  <c:formatCode>General</c:formatCode>
                  <c:ptCount val="41"/>
                  <c:pt idx="0">
                    <c:v>0.12888189999999999</c:v>
                  </c:pt>
                  <c:pt idx="2">
                    <c:v>0.12311430000000001</c:v>
                  </c:pt>
                  <c:pt idx="4">
                    <c:v>0.1199495</c:v>
                  </c:pt>
                  <c:pt idx="6">
                    <c:v>0.11001339999999998</c:v>
                  </c:pt>
                  <c:pt idx="8">
                    <c:v>0.11334359999999999</c:v>
                  </c:pt>
                  <c:pt idx="10">
                    <c:v>0.10801419999999999</c:v>
                  </c:pt>
                  <c:pt idx="12">
                    <c:v>8.8351399999999997E-2</c:v>
                  </c:pt>
                  <c:pt idx="14">
                    <c:v>5.85602E-2</c:v>
                  </c:pt>
                  <c:pt idx="16">
                    <c:v>5.0107200000000005E-2</c:v>
                  </c:pt>
                  <c:pt idx="18">
                    <c:v>0</c:v>
                  </c:pt>
                  <c:pt idx="20">
                    <c:v>7.3329200000000011E-2</c:v>
                  </c:pt>
                  <c:pt idx="22">
                    <c:v>0.10819250000000002</c:v>
                  </c:pt>
                  <c:pt idx="24">
                    <c:v>0.11412519999999998</c:v>
                  </c:pt>
                  <c:pt idx="26">
                    <c:v>0.11797420000000003</c:v>
                  </c:pt>
                  <c:pt idx="28">
                    <c:v>0.12523830000000002</c:v>
                  </c:pt>
                  <c:pt idx="30">
                    <c:v>0.13528459999999998</c:v>
                  </c:pt>
                  <c:pt idx="32">
                    <c:v>0.14492189999999999</c:v>
                  </c:pt>
                  <c:pt idx="34">
                    <c:v>0.13381660000000001</c:v>
                  </c:pt>
                  <c:pt idx="36">
                    <c:v>0.13611210000000001</c:v>
                  </c:pt>
                  <c:pt idx="38">
                    <c:v>0.14231240000000006</c:v>
                  </c:pt>
                  <c:pt idx="40">
                    <c:v>0.14911950000000002</c:v>
                  </c:pt>
                </c:numCache>
              </c:numRef>
            </c:plus>
            <c:minus>
              <c:numRef>
                <c:f>'chap 9 Graph 1'!$K$6:$K$46</c:f>
                <c:numCache>
                  <c:formatCode>General</c:formatCode>
                  <c:ptCount val="41"/>
                  <c:pt idx="0">
                    <c:v>0.12888189999999999</c:v>
                  </c:pt>
                  <c:pt idx="2">
                    <c:v>0.12311430000000001</c:v>
                  </c:pt>
                  <c:pt idx="4">
                    <c:v>0.1199495</c:v>
                  </c:pt>
                  <c:pt idx="6">
                    <c:v>0.11001339999999998</c:v>
                  </c:pt>
                  <c:pt idx="8">
                    <c:v>0.11334359999999999</c:v>
                  </c:pt>
                  <c:pt idx="10">
                    <c:v>0.10801419999999999</c:v>
                  </c:pt>
                  <c:pt idx="12">
                    <c:v>8.8351399999999997E-2</c:v>
                  </c:pt>
                  <c:pt idx="14">
                    <c:v>5.85602E-2</c:v>
                  </c:pt>
                  <c:pt idx="16">
                    <c:v>5.0107200000000005E-2</c:v>
                  </c:pt>
                  <c:pt idx="18">
                    <c:v>0</c:v>
                  </c:pt>
                  <c:pt idx="20">
                    <c:v>7.3329200000000011E-2</c:v>
                  </c:pt>
                  <c:pt idx="22">
                    <c:v>0.10819250000000002</c:v>
                  </c:pt>
                  <c:pt idx="24">
                    <c:v>0.11412519999999998</c:v>
                  </c:pt>
                  <c:pt idx="26">
                    <c:v>0.11797420000000003</c:v>
                  </c:pt>
                  <c:pt idx="28">
                    <c:v>0.12523830000000002</c:v>
                  </c:pt>
                  <c:pt idx="30">
                    <c:v>0.13528459999999998</c:v>
                  </c:pt>
                  <c:pt idx="32">
                    <c:v>0.14492189999999999</c:v>
                  </c:pt>
                  <c:pt idx="34">
                    <c:v>0.13381660000000001</c:v>
                  </c:pt>
                  <c:pt idx="36">
                    <c:v>0.13611210000000001</c:v>
                  </c:pt>
                  <c:pt idx="38">
                    <c:v>0.14231240000000006</c:v>
                  </c:pt>
                  <c:pt idx="40">
                    <c:v>0.14911950000000002</c:v>
                  </c:pt>
                </c:numCache>
              </c:numRef>
            </c:minus>
            <c:spPr>
              <a:ln>
                <a:solidFill>
                  <a:srgbClr val="002060"/>
                </a:solidFill>
              </a:ln>
            </c:spPr>
          </c:errBars>
          <c:cat>
            <c:numRef>
              <c:f>'chap 9 Graph 1'!$H$6:$H$46</c:f>
              <c:numCache>
                <c:formatCode>General</c:formatCode>
                <c:ptCount val="41"/>
                <c:pt idx="0">
                  <c:v>-10</c:v>
                </c:pt>
                <c:pt idx="2">
                  <c:v>-9</c:v>
                </c:pt>
                <c:pt idx="4">
                  <c:v>-8</c:v>
                </c:pt>
                <c:pt idx="6">
                  <c:v>-7</c:v>
                </c:pt>
                <c:pt idx="8">
                  <c:v>-6</c:v>
                </c:pt>
                <c:pt idx="10">
                  <c:v>-5</c:v>
                </c:pt>
                <c:pt idx="12">
                  <c:v>-4</c:v>
                </c:pt>
                <c:pt idx="14">
                  <c:v>-3</c:v>
                </c:pt>
                <c:pt idx="16">
                  <c:v>-2</c:v>
                </c:pt>
                <c:pt idx="18">
                  <c:v>-1</c:v>
                </c:pt>
                <c:pt idx="20">
                  <c:v>0</c:v>
                </c:pt>
                <c:pt idx="22">
                  <c:v>1</c:v>
                </c:pt>
                <c:pt idx="24">
                  <c:v>2</c:v>
                </c:pt>
                <c:pt idx="26">
                  <c:v>3</c:v>
                </c:pt>
                <c:pt idx="28">
                  <c:v>4</c:v>
                </c:pt>
                <c:pt idx="30">
                  <c:v>5</c:v>
                </c:pt>
                <c:pt idx="32">
                  <c:v>6</c:v>
                </c:pt>
                <c:pt idx="34">
                  <c:v>7</c:v>
                </c:pt>
                <c:pt idx="36">
                  <c:v>8</c:v>
                </c:pt>
                <c:pt idx="38">
                  <c:v>9</c:v>
                </c:pt>
                <c:pt idx="40">
                  <c:v>10</c:v>
                </c:pt>
              </c:numCache>
            </c:numRef>
          </c:cat>
          <c:val>
            <c:numRef>
              <c:f>'chap 9 Graph 1'!$I$6:$I$46</c:f>
              <c:numCache>
                <c:formatCode>General</c:formatCode>
                <c:ptCount val="41"/>
                <c:pt idx="0">
                  <c:v>-1.4401799999999999E-2</c:v>
                </c:pt>
                <c:pt idx="1">
                  <c:v>6.8243000000000002E-3</c:v>
                </c:pt>
                <c:pt idx="2">
                  <c:v>2.80504E-2</c:v>
                </c:pt>
                <c:pt idx="3">
                  <c:v>2.3406900000000001E-2</c:v>
                </c:pt>
                <c:pt idx="4">
                  <c:v>1.87634E-2</c:v>
                </c:pt>
                <c:pt idx="5">
                  <c:v>2.9545350000000001E-2</c:v>
                </c:pt>
                <c:pt idx="6">
                  <c:v>4.0327300000000003E-2</c:v>
                </c:pt>
                <c:pt idx="7">
                  <c:v>4.1243250000000002E-2</c:v>
                </c:pt>
                <c:pt idx="8">
                  <c:v>4.2159200000000001E-2</c:v>
                </c:pt>
                <c:pt idx="9">
                  <c:v>4.3981649999999997E-2</c:v>
                </c:pt>
                <c:pt idx="10">
                  <c:v>4.58041E-2</c:v>
                </c:pt>
                <c:pt idx="11">
                  <c:v>4.5570699999999999E-2</c:v>
                </c:pt>
                <c:pt idx="12">
                  <c:v>4.5337299999999997E-2</c:v>
                </c:pt>
                <c:pt idx="13">
                  <c:v>1.1774049999999998E-2</c:v>
                </c:pt>
                <c:pt idx="14">
                  <c:v>-2.1789200000000002E-2</c:v>
                </c:pt>
                <c:pt idx="15">
                  <c:v>-2.0222650000000002E-2</c:v>
                </c:pt>
                <c:pt idx="16">
                  <c:v>-1.8656099999999998E-2</c:v>
                </c:pt>
                <c:pt idx="17">
                  <c:v>-9.3280499999999992E-3</c:v>
                </c:pt>
                <c:pt idx="18">
                  <c:v>0</c:v>
                </c:pt>
                <c:pt idx="19">
                  <c:v>8.7528549999999997E-2</c:v>
                </c:pt>
                <c:pt idx="20">
                  <c:v>0.17505709999999999</c:v>
                </c:pt>
                <c:pt idx="21">
                  <c:v>0.24214045000000001</c:v>
                </c:pt>
                <c:pt idx="22">
                  <c:v>0.30922379999999999</c:v>
                </c:pt>
                <c:pt idx="23">
                  <c:v>0.31266630000000001</c:v>
                </c:pt>
                <c:pt idx="24">
                  <c:v>0.31610880000000002</c:v>
                </c:pt>
                <c:pt idx="25">
                  <c:v>0.314195</c:v>
                </c:pt>
                <c:pt idx="26">
                  <c:v>0.31228119999999998</c:v>
                </c:pt>
                <c:pt idx="27">
                  <c:v>0.30230774999999999</c:v>
                </c:pt>
                <c:pt idx="28">
                  <c:v>0.29233429999999999</c:v>
                </c:pt>
                <c:pt idx="29">
                  <c:v>0.28160255000000001</c:v>
                </c:pt>
                <c:pt idx="30">
                  <c:v>0.27087080000000002</c:v>
                </c:pt>
                <c:pt idx="31">
                  <c:v>0.2876707</c:v>
                </c:pt>
                <c:pt idx="32">
                  <c:v>0.30447059999999998</c:v>
                </c:pt>
                <c:pt idx="33">
                  <c:v>0.33410980000000001</c:v>
                </c:pt>
                <c:pt idx="34">
                  <c:v>0.36374899999999999</c:v>
                </c:pt>
                <c:pt idx="35">
                  <c:v>0.36734164999999996</c:v>
                </c:pt>
                <c:pt idx="36">
                  <c:v>0.37093429999999999</c:v>
                </c:pt>
                <c:pt idx="37">
                  <c:v>0.37790479999999999</c:v>
                </c:pt>
                <c:pt idx="38">
                  <c:v>0.38487529999999998</c:v>
                </c:pt>
                <c:pt idx="39">
                  <c:v>0.37323869999999998</c:v>
                </c:pt>
                <c:pt idx="40">
                  <c:v>0.36160209999999998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7B-4030-BEA1-F1C6AFD9AFDB}"/>
            </c:ext>
          </c:extLst>
        </c:ser>
        <c:ser>
          <c:idx val="2"/>
          <c:order val="1"/>
          <c:tx>
            <c:strRef>
              <c:f>'chap 9 Graph 1'!$L$5</c:f>
              <c:strCache>
                <c:ptCount val="1"/>
                <c:pt idx="0">
                  <c:v>horizontal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'chap 9 Graph 1'!$H$6:$H$46</c:f>
              <c:numCache>
                <c:formatCode>General</c:formatCode>
                <c:ptCount val="41"/>
                <c:pt idx="0">
                  <c:v>-10</c:v>
                </c:pt>
                <c:pt idx="2">
                  <c:v>-9</c:v>
                </c:pt>
                <c:pt idx="4">
                  <c:v>-8</c:v>
                </c:pt>
                <c:pt idx="6">
                  <c:v>-7</c:v>
                </c:pt>
                <c:pt idx="8">
                  <c:v>-6</c:v>
                </c:pt>
                <c:pt idx="10">
                  <c:v>-5</c:v>
                </c:pt>
                <c:pt idx="12">
                  <c:v>-4</c:v>
                </c:pt>
                <c:pt idx="14">
                  <c:v>-3</c:v>
                </c:pt>
                <c:pt idx="16">
                  <c:v>-2</c:v>
                </c:pt>
                <c:pt idx="18">
                  <c:v>-1</c:v>
                </c:pt>
                <c:pt idx="20">
                  <c:v>0</c:v>
                </c:pt>
                <c:pt idx="22">
                  <c:v>1</c:v>
                </c:pt>
                <c:pt idx="24">
                  <c:v>2</c:v>
                </c:pt>
                <c:pt idx="26">
                  <c:v>3</c:v>
                </c:pt>
                <c:pt idx="28">
                  <c:v>4</c:v>
                </c:pt>
                <c:pt idx="30">
                  <c:v>5</c:v>
                </c:pt>
                <c:pt idx="32">
                  <c:v>6</c:v>
                </c:pt>
                <c:pt idx="34">
                  <c:v>7</c:v>
                </c:pt>
                <c:pt idx="36">
                  <c:v>8</c:v>
                </c:pt>
                <c:pt idx="38">
                  <c:v>9</c:v>
                </c:pt>
                <c:pt idx="40">
                  <c:v>10</c:v>
                </c:pt>
              </c:numCache>
            </c:numRef>
          </c:cat>
          <c:val>
            <c:numRef>
              <c:f>'chap 9 Graph 1'!$L$6:$L$46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7B-4030-BEA1-F1C6AFD9AFDB}"/>
            </c:ext>
          </c:extLst>
        </c:ser>
        <c:ser>
          <c:idx val="3"/>
          <c:order val="2"/>
          <c:tx>
            <c:strRef>
              <c:f>'chap 9 Graph 1'!$M$5</c:f>
              <c:strCache>
                <c:ptCount val="1"/>
                <c:pt idx="0">
                  <c:v>vertical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dPt>
            <c:idx val="1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D17B-4030-BEA1-F1C6AFD9AFDB}"/>
              </c:ext>
            </c:extLst>
          </c:dPt>
          <c:errBars>
            <c:errDir val="y"/>
            <c:errBarType val="both"/>
            <c:errValType val="fixedVal"/>
            <c:noEndCap val="0"/>
            <c:val val="2"/>
            <c:spPr>
              <a:ln>
                <a:solidFill>
                  <a:srgbClr val="FF0000"/>
                </a:solidFill>
                <a:prstDash val="dash"/>
              </a:ln>
            </c:spPr>
          </c:errBars>
          <c:cat>
            <c:numRef>
              <c:f>'chap 9 Graph 1'!$H$6:$H$46</c:f>
              <c:numCache>
                <c:formatCode>General</c:formatCode>
                <c:ptCount val="41"/>
                <c:pt idx="0">
                  <c:v>-10</c:v>
                </c:pt>
                <c:pt idx="2">
                  <c:v>-9</c:v>
                </c:pt>
                <c:pt idx="4">
                  <c:v>-8</c:v>
                </c:pt>
                <c:pt idx="6">
                  <c:v>-7</c:v>
                </c:pt>
                <c:pt idx="8">
                  <c:v>-6</c:v>
                </c:pt>
                <c:pt idx="10">
                  <c:v>-5</c:v>
                </c:pt>
                <c:pt idx="12">
                  <c:v>-4</c:v>
                </c:pt>
                <c:pt idx="14">
                  <c:v>-3</c:v>
                </c:pt>
                <c:pt idx="16">
                  <c:v>-2</c:v>
                </c:pt>
                <c:pt idx="18">
                  <c:v>-1</c:v>
                </c:pt>
                <c:pt idx="20">
                  <c:v>0</c:v>
                </c:pt>
                <c:pt idx="22">
                  <c:v>1</c:v>
                </c:pt>
                <c:pt idx="24">
                  <c:v>2</c:v>
                </c:pt>
                <c:pt idx="26">
                  <c:v>3</c:v>
                </c:pt>
                <c:pt idx="28">
                  <c:v>4</c:v>
                </c:pt>
                <c:pt idx="30">
                  <c:v>5</c:v>
                </c:pt>
                <c:pt idx="32">
                  <c:v>6</c:v>
                </c:pt>
                <c:pt idx="34">
                  <c:v>7</c:v>
                </c:pt>
                <c:pt idx="36">
                  <c:v>8</c:v>
                </c:pt>
                <c:pt idx="38">
                  <c:v>9</c:v>
                </c:pt>
                <c:pt idx="40">
                  <c:v>10</c:v>
                </c:pt>
              </c:numCache>
            </c:numRef>
          </c:cat>
          <c:val>
            <c:numRef>
              <c:f>'chap 9 Graph 1'!$M$6:$M$46</c:f>
              <c:numCache>
                <c:formatCode>General</c:formatCode>
                <c:ptCount val="41"/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7B-4030-BEA1-F1C6AFD9A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808056"/>
        <c:axId val="1"/>
      </c:lineChart>
      <c:catAx>
        <c:axId val="45380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Année relative à la variation d'automatisation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crossAx val="1"/>
        <c:crosses val="autoZero"/>
        <c:auto val="1"/>
        <c:lblAlgn val="ctr"/>
        <c:lblOffset val="10"/>
        <c:noMultiLvlLbl val="0"/>
      </c:catAx>
      <c:valAx>
        <c:axId val="1"/>
        <c:scaling>
          <c:orientation val="minMax"/>
          <c:max val="1"/>
          <c:min val="-0.6000000000000000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Semi-élasticité estimée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538080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5000000000000011" r="0.75000000000000011" t="0.984251969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n-US" sz="1600" b="0"/>
              <a:t>Création d'emplois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4931887639324"/>
          <c:y val="0.11031574811046424"/>
          <c:w val="0.84997966579082695"/>
          <c:h val="0.79377455460256185"/>
        </c:manualLayout>
      </c:layout>
      <c:lineChart>
        <c:grouping val="standard"/>
        <c:varyColors val="0"/>
        <c:ser>
          <c:idx val="0"/>
          <c:order val="0"/>
          <c:tx>
            <c:strRef>
              <c:f>'chap 9 Graph 2 '!$I$5</c:f>
              <c:strCache>
                <c:ptCount val="1"/>
                <c:pt idx="0">
                  <c:v>est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circle"/>
            <c:size val="2"/>
            <c:spPr>
              <a:solidFill>
                <a:srgbClr val="0000FF"/>
              </a:solidFill>
              <a:ln w="0"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'chap 9 Graph 2 '!$K$6:$K$38</c:f>
                <c:numCache>
                  <c:formatCode>General</c:formatCode>
                  <c:ptCount val="33"/>
                  <c:pt idx="0">
                    <c:v>0.18812089999999998</c:v>
                  </c:pt>
                  <c:pt idx="2">
                    <c:v>0.1753837</c:v>
                  </c:pt>
                  <c:pt idx="4">
                    <c:v>0.16423130000000002</c:v>
                  </c:pt>
                  <c:pt idx="6">
                    <c:v>0.16311780000000001</c:v>
                  </c:pt>
                  <c:pt idx="8">
                    <c:v>0.15749350000000001</c:v>
                  </c:pt>
                  <c:pt idx="10">
                    <c:v>0.18568809999999999</c:v>
                  </c:pt>
                  <c:pt idx="12">
                    <c:v>0.1537193</c:v>
                  </c:pt>
                  <c:pt idx="14">
                    <c:v>0</c:v>
                  </c:pt>
                  <c:pt idx="16">
                    <c:v>0.16954500000000006</c:v>
                  </c:pt>
                  <c:pt idx="18">
                    <c:v>0.18295689999999998</c:v>
                  </c:pt>
                  <c:pt idx="20">
                    <c:v>0.15104000000000001</c:v>
                  </c:pt>
                  <c:pt idx="22">
                    <c:v>0.16822799999999999</c:v>
                  </c:pt>
                  <c:pt idx="24">
                    <c:v>0.18450909999999998</c:v>
                  </c:pt>
                  <c:pt idx="26">
                    <c:v>0.1860154</c:v>
                  </c:pt>
                  <c:pt idx="28">
                    <c:v>0.19571829999999998</c:v>
                  </c:pt>
                  <c:pt idx="30">
                    <c:v>0.20188879999999998</c:v>
                  </c:pt>
                  <c:pt idx="32">
                    <c:v>0.1825909</c:v>
                  </c:pt>
                </c:numCache>
              </c:numRef>
            </c:plus>
            <c:minus>
              <c:numRef>
                <c:f>'chap 9 Graph 2 '!$K$6:$K$38</c:f>
                <c:numCache>
                  <c:formatCode>General</c:formatCode>
                  <c:ptCount val="33"/>
                  <c:pt idx="0">
                    <c:v>0.18812089999999998</c:v>
                  </c:pt>
                  <c:pt idx="2">
                    <c:v>0.1753837</c:v>
                  </c:pt>
                  <c:pt idx="4">
                    <c:v>0.16423130000000002</c:v>
                  </c:pt>
                  <c:pt idx="6">
                    <c:v>0.16311780000000001</c:v>
                  </c:pt>
                  <c:pt idx="8">
                    <c:v>0.15749350000000001</c:v>
                  </c:pt>
                  <c:pt idx="10">
                    <c:v>0.18568809999999999</c:v>
                  </c:pt>
                  <c:pt idx="12">
                    <c:v>0.1537193</c:v>
                  </c:pt>
                  <c:pt idx="14">
                    <c:v>0</c:v>
                  </c:pt>
                  <c:pt idx="16">
                    <c:v>0.16954500000000006</c:v>
                  </c:pt>
                  <c:pt idx="18">
                    <c:v>0.18295689999999998</c:v>
                  </c:pt>
                  <c:pt idx="20">
                    <c:v>0.15104000000000001</c:v>
                  </c:pt>
                  <c:pt idx="22">
                    <c:v>0.16822799999999999</c:v>
                  </c:pt>
                  <c:pt idx="24">
                    <c:v>0.18450909999999998</c:v>
                  </c:pt>
                  <c:pt idx="26">
                    <c:v>0.1860154</c:v>
                  </c:pt>
                  <c:pt idx="28">
                    <c:v>0.19571829999999998</c:v>
                  </c:pt>
                  <c:pt idx="30">
                    <c:v>0.20188879999999998</c:v>
                  </c:pt>
                  <c:pt idx="32">
                    <c:v>0.1825909</c:v>
                  </c:pt>
                </c:numCache>
              </c:numRef>
            </c:minus>
            <c:spPr>
              <a:ln>
                <a:solidFill>
                  <a:srgbClr val="002060"/>
                </a:solidFill>
              </a:ln>
            </c:spPr>
          </c:errBars>
          <c:cat>
            <c:numRef>
              <c:f>'chap 9 Graph 2 '!$H$6:$H$38</c:f>
              <c:numCache>
                <c:formatCode>General</c:formatCode>
                <c:ptCount val="33"/>
                <c:pt idx="0">
                  <c:v>-8</c:v>
                </c:pt>
                <c:pt idx="2">
                  <c:v>-7</c:v>
                </c:pt>
                <c:pt idx="4">
                  <c:v>-6</c:v>
                </c:pt>
                <c:pt idx="6">
                  <c:v>-5</c:v>
                </c:pt>
                <c:pt idx="8">
                  <c:v>-4</c:v>
                </c:pt>
                <c:pt idx="10">
                  <c:v>-3</c:v>
                </c:pt>
                <c:pt idx="12">
                  <c:v>-2</c:v>
                </c:pt>
                <c:pt idx="14">
                  <c:v>-1</c:v>
                </c:pt>
                <c:pt idx="16">
                  <c:v>0</c:v>
                </c:pt>
                <c:pt idx="18">
                  <c:v>1</c:v>
                </c:pt>
                <c:pt idx="20">
                  <c:v>2</c:v>
                </c:pt>
                <c:pt idx="22">
                  <c:v>3</c:v>
                </c:pt>
                <c:pt idx="24">
                  <c:v>4</c:v>
                </c:pt>
                <c:pt idx="26">
                  <c:v>5</c:v>
                </c:pt>
                <c:pt idx="28">
                  <c:v>6</c:v>
                </c:pt>
                <c:pt idx="30">
                  <c:v>7</c:v>
                </c:pt>
                <c:pt idx="32">
                  <c:v>8</c:v>
                </c:pt>
              </c:numCache>
            </c:numRef>
          </c:cat>
          <c:val>
            <c:numRef>
              <c:f>'chap 9 Graph 2 '!$I$6:$I$38</c:f>
              <c:numCache>
                <c:formatCode>General</c:formatCode>
                <c:ptCount val="33"/>
                <c:pt idx="0">
                  <c:v>-0.1232683</c:v>
                </c:pt>
                <c:pt idx="1">
                  <c:v>-9.352125E-2</c:v>
                </c:pt>
                <c:pt idx="2">
                  <c:v>-6.3774200000000003E-2</c:v>
                </c:pt>
                <c:pt idx="3">
                  <c:v>-0.10477115000000001</c:v>
                </c:pt>
                <c:pt idx="4">
                  <c:v>-0.14576810000000001</c:v>
                </c:pt>
                <c:pt idx="5">
                  <c:v>-0.16566800000000001</c:v>
                </c:pt>
                <c:pt idx="6">
                  <c:v>-0.18556790000000001</c:v>
                </c:pt>
                <c:pt idx="7">
                  <c:v>-0.17034715</c:v>
                </c:pt>
                <c:pt idx="8">
                  <c:v>-0.1551264</c:v>
                </c:pt>
                <c:pt idx="9">
                  <c:v>-0.1370951</c:v>
                </c:pt>
                <c:pt idx="10">
                  <c:v>-0.1190638</c:v>
                </c:pt>
                <c:pt idx="11">
                  <c:v>-0.14478475000000002</c:v>
                </c:pt>
                <c:pt idx="12">
                  <c:v>-0.17050570000000001</c:v>
                </c:pt>
                <c:pt idx="13">
                  <c:v>-8.5252850000000005E-2</c:v>
                </c:pt>
                <c:pt idx="14">
                  <c:v>0</c:v>
                </c:pt>
                <c:pt idx="15">
                  <c:v>0.27103949999999999</c:v>
                </c:pt>
                <c:pt idx="16">
                  <c:v>0.54207899999999998</c:v>
                </c:pt>
                <c:pt idx="17">
                  <c:v>0.48446099999999997</c:v>
                </c:pt>
                <c:pt idx="18">
                  <c:v>0.42684299999999997</c:v>
                </c:pt>
                <c:pt idx="19">
                  <c:v>0.37207020000000002</c:v>
                </c:pt>
                <c:pt idx="20">
                  <c:v>0.31729740000000001</c:v>
                </c:pt>
                <c:pt idx="21">
                  <c:v>0.28832409999999997</c:v>
                </c:pt>
                <c:pt idx="22">
                  <c:v>0.25935079999999999</c:v>
                </c:pt>
                <c:pt idx="23">
                  <c:v>0.2647832</c:v>
                </c:pt>
                <c:pt idx="24">
                  <c:v>0.2702156</c:v>
                </c:pt>
                <c:pt idx="25">
                  <c:v>0.2176341</c:v>
                </c:pt>
                <c:pt idx="26">
                  <c:v>0.16505259999999999</c:v>
                </c:pt>
                <c:pt idx="27">
                  <c:v>0.20704305000000001</c:v>
                </c:pt>
                <c:pt idx="28">
                  <c:v>0.24903349999999999</c:v>
                </c:pt>
                <c:pt idx="29">
                  <c:v>0.21056059999999999</c:v>
                </c:pt>
                <c:pt idx="30">
                  <c:v>0.17208770000000001</c:v>
                </c:pt>
                <c:pt idx="31">
                  <c:v>0.2123709</c:v>
                </c:pt>
                <c:pt idx="32">
                  <c:v>0.25265409999999999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06-4D2B-802A-48E050939927}"/>
            </c:ext>
          </c:extLst>
        </c:ser>
        <c:ser>
          <c:idx val="2"/>
          <c:order val="1"/>
          <c:tx>
            <c:strRef>
              <c:f>'chap 9 Graph 2 '!$O$5</c:f>
              <c:strCache>
                <c:ptCount val="1"/>
                <c:pt idx="0">
                  <c:v>horizontal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'chap 9 Graph 2 '!$H$6:$H$38</c:f>
              <c:numCache>
                <c:formatCode>General</c:formatCode>
                <c:ptCount val="33"/>
                <c:pt idx="0">
                  <c:v>-8</c:v>
                </c:pt>
                <c:pt idx="2">
                  <c:v>-7</c:v>
                </c:pt>
                <c:pt idx="4">
                  <c:v>-6</c:v>
                </c:pt>
                <c:pt idx="6">
                  <c:v>-5</c:v>
                </c:pt>
                <c:pt idx="8">
                  <c:v>-4</c:v>
                </c:pt>
                <c:pt idx="10">
                  <c:v>-3</c:v>
                </c:pt>
                <c:pt idx="12">
                  <c:v>-2</c:v>
                </c:pt>
                <c:pt idx="14">
                  <c:v>-1</c:v>
                </c:pt>
                <c:pt idx="16">
                  <c:v>0</c:v>
                </c:pt>
                <c:pt idx="18">
                  <c:v>1</c:v>
                </c:pt>
                <c:pt idx="20">
                  <c:v>2</c:v>
                </c:pt>
                <c:pt idx="22">
                  <c:v>3</c:v>
                </c:pt>
                <c:pt idx="24">
                  <c:v>4</c:v>
                </c:pt>
                <c:pt idx="26">
                  <c:v>5</c:v>
                </c:pt>
                <c:pt idx="28">
                  <c:v>6</c:v>
                </c:pt>
                <c:pt idx="30">
                  <c:v>7</c:v>
                </c:pt>
                <c:pt idx="32">
                  <c:v>8</c:v>
                </c:pt>
              </c:numCache>
            </c:numRef>
          </c:cat>
          <c:val>
            <c:numRef>
              <c:f>'chap 9 Graph 2 '!$O$6:$O$38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06-4D2B-802A-48E050939927}"/>
            </c:ext>
          </c:extLst>
        </c:ser>
        <c:ser>
          <c:idx val="3"/>
          <c:order val="2"/>
          <c:tx>
            <c:strRef>
              <c:f>'chap 9 Graph 2 '!$P$5</c:f>
              <c:strCache>
                <c:ptCount val="1"/>
                <c:pt idx="0">
                  <c:v>vertical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dPt>
            <c:idx val="1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0106-4D2B-802A-48E050939927}"/>
              </c:ext>
            </c:extLst>
          </c:dPt>
          <c:dPt>
            <c:idx val="1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0106-4D2B-802A-48E050939927}"/>
              </c:ext>
            </c:extLst>
          </c:dPt>
          <c:errBars>
            <c:errDir val="y"/>
            <c:errBarType val="both"/>
            <c:errValType val="fixedVal"/>
            <c:noEndCap val="0"/>
            <c:val val="2"/>
            <c:spPr>
              <a:ln>
                <a:solidFill>
                  <a:srgbClr val="FF0000"/>
                </a:solidFill>
                <a:prstDash val="dash"/>
              </a:ln>
            </c:spPr>
          </c:errBars>
          <c:cat>
            <c:numRef>
              <c:f>'chap 9 Graph 2 '!$H$6:$H$38</c:f>
              <c:numCache>
                <c:formatCode>General</c:formatCode>
                <c:ptCount val="33"/>
                <c:pt idx="0">
                  <c:v>-8</c:v>
                </c:pt>
                <c:pt idx="2">
                  <c:v>-7</c:v>
                </c:pt>
                <c:pt idx="4">
                  <c:v>-6</c:v>
                </c:pt>
                <c:pt idx="6">
                  <c:v>-5</c:v>
                </c:pt>
                <c:pt idx="8">
                  <c:v>-4</c:v>
                </c:pt>
                <c:pt idx="10">
                  <c:v>-3</c:v>
                </c:pt>
                <c:pt idx="12">
                  <c:v>-2</c:v>
                </c:pt>
                <c:pt idx="14">
                  <c:v>-1</c:v>
                </c:pt>
                <c:pt idx="16">
                  <c:v>0</c:v>
                </c:pt>
                <c:pt idx="18">
                  <c:v>1</c:v>
                </c:pt>
                <c:pt idx="20">
                  <c:v>2</c:v>
                </c:pt>
                <c:pt idx="22">
                  <c:v>3</c:v>
                </c:pt>
                <c:pt idx="24">
                  <c:v>4</c:v>
                </c:pt>
                <c:pt idx="26">
                  <c:v>5</c:v>
                </c:pt>
                <c:pt idx="28">
                  <c:v>6</c:v>
                </c:pt>
                <c:pt idx="30">
                  <c:v>7</c:v>
                </c:pt>
                <c:pt idx="32">
                  <c:v>8</c:v>
                </c:pt>
              </c:numCache>
            </c:numRef>
          </c:cat>
          <c:val>
            <c:numRef>
              <c:f>'chap 9 Graph 2 '!$P$6:$P$38</c:f>
              <c:numCache>
                <c:formatCode>General</c:formatCode>
                <c:ptCount val="33"/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06-4D2B-802A-48E050939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808056"/>
        <c:axId val="1"/>
      </c:lineChart>
      <c:catAx>
        <c:axId val="45380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Année relative à la variation d'automatisation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crossAx val="1"/>
        <c:crosses val="autoZero"/>
        <c:auto val="1"/>
        <c:lblAlgn val="ctr"/>
        <c:lblOffset val="10"/>
        <c:noMultiLvlLbl val="0"/>
      </c:catAx>
      <c:valAx>
        <c:axId val="1"/>
        <c:scaling>
          <c:orientation val="minMax"/>
          <c:max val="1"/>
          <c:min val="-0.6000000000000000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Semi-élasticité estimée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538080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5000000000000011" r="0.75000000000000011" t="0.984251969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n-US" sz="1600" b="0"/>
              <a:t>Destruction d'emplois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4931887639324"/>
          <c:y val="0.11031574811046424"/>
          <c:w val="0.84997966579082695"/>
          <c:h val="0.79377455460256185"/>
        </c:manualLayout>
      </c:layout>
      <c:lineChart>
        <c:grouping val="standard"/>
        <c:varyColors val="0"/>
        <c:ser>
          <c:idx val="0"/>
          <c:order val="0"/>
          <c:tx>
            <c:strRef>
              <c:f>'chap 9 Graph 2 '!$L$5</c:f>
              <c:strCache>
                <c:ptCount val="1"/>
                <c:pt idx="0">
                  <c:v>est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circle"/>
            <c:size val="2"/>
            <c:spPr>
              <a:solidFill>
                <a:srgbClr val="0000FF"/>
              </a:solidFill>
              <a:ln w="0"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'chap 9 Graph 2 '!$N$6:$N$38</c:f>
                <c:numCache>
                  <c:formatCode>General</c:formatCode>
                  <c:ptCount val="33"/>
                  <c:pt idx="0">
                    <c:v>0.15157889999999999</c:v>
                  </c:pt>
                  <c:pt idx="2">
                    <c:v>0.17013490000000001</c:v>
                  </c:pt>
                  <c:pt idx="4">
                    <c:v>0.1563119</c:v>
                  </c:pt>
                  <c:pt idx="6">
                    <c:v>0.15008959999999999</c:v>
                  </c:pt>
                  <c:pt idx="8">
                    <c:v>0.14412919999999999</c:v>
                  </c:pt>
                  <c:pt idx="10">
                    <c:v>0.13728219999999999</c:v>
                  </c:pt>
                  <c:pt idx="12">
                    <c:v>0.11887780000000001</c:v>
                  </c:pt>
                  <c:pt idx="14">
                    <c:v>0</c:v>
                  </c:pt>
                  <c:pt idx="16">
                    <c:v>0.13183929999999999</c:v>
                  </c:pt>
                  <c:pt idx="18">
                    <c:v>0.14593559999999997</c:v>
                  </c:pt>
                  <c:pt idx="20">
                    <c:v>0.15413149999999998</c:v>
                  </c:pt>
                  <c:pt idx="22">
                    <c:v>0.16463479999999997</c:v>
                  </c:pt>
                  <c:pt idx="24">
                    <c:v>0.1598792</c:v>
                  </c:pt>
                  <c:pt idx="26">
                    <c:v>0.15619629999999995</c:v>
                  </c:pt>
                  <c:pt idx="28">
                    <c:v>0.17563050000000002</c:v>
                  </c:pt>
                  <c:pt idx="30">
                    <c:v>0.17308199999999999</c:v>
                  </c:pt>
                  <c:pt idx="32">
                    <c:v>0.16958279999999998</c:v>
                  </c:pt>
                </c:numCache>
              </c:numRef>
            </c:plus>
            <c:minus>
              <c:numRef>
                <c:f>'chap 9 Graph 2 '!$N$6:$N$38</c:f>
                <c:numCache>
                  <c:formatCode>General</c:formatCode>
                  <c:ptCount val="33"/>
                  <c:pt idx="0">
                    <c:v>0.15157889999999999</c:v>
                  </c:pt>
                  <c:pt idx="2">
                    <c:v>0.17013490000000001</c:v>
                  </c:pt>
                  <c:pt idx="4">
                    <c:v>0.1563119</c:v>
                  </c:pt>
                  <c:pt idx="6">
                    <c:v>0.15008959999999999</c:v>
                  </c:pt>
                  <c:pt idx="8">
                    <c:v>0.14412919999999999</c:v>
                  </c:pt>
                  <c:pt idx="10">
                    <c:v>0.13728219999999999</c:v>
                  </c:pt>
                  <c:pt idx="12">
                    <c:v>0.11887780000000001</c:v>
                  </c:pt>
                  <c:pt idx="14">
                    <c:v>0</c:v>
                  </c:pt>
                  <c:pt idx="16">
                    <c:v>0.13183929999999999</c:v>
                  </c:pt>
                  <c:pt idx="18">
                    <c:v>0.14593559999999997</c:v>
                  </c:pt>
                  <c:pt idx="20">
                    <c:v>0.15413149999999998</c:v>
                  </c:pt>
                  <c:pt idx="22">
                    <c:v>0.16463479999999997</c:v>
                  </c:pt>
                  <c:pt idx="24">
                    <c:v>0.1598792</c:v>
                  </c:pt>
                  <c:pt idx="26">
                    <c:v>0.15619629999999995</c:v>
                  </c:pt>
                  <c:pt idx="28">
                    <c:v>0.17563050000000002</c:v>
                  </c:pt>
                  <c:pt idx="30">
                    <c:v>0.17308199999999999</c:v>
                  </c:pt>
                  <c:pt idx="32">
                    <c:v>0.16958279999999998</c:v>
                  </c:pt>
                </c:numCache>
              </c:numRef>
            </c:minus>
            <c:spPr>
              <a:ln>
                <a:solidFill>
                  <a:srgbClr val="002060"/>
                </a:solidFill>
              </a:ln>
            </c:spPr>
          </c:errBars>
          <c:cat>
            <c:numRef>
              <c:f>'chap 9 Graph 2 '!$H$6:$H$38</c:f>
              <c:numCache>
                <c:formatCode>General</c:formatCode>
                <c:ptCount val="33"/>
                <c:pt idx="0">
                  <c:v>-8</c:v>
                </c:pt>
                <c:pt idx="2">
                  <c:v>-7</c:v>
                </c:pt>
                <c:pt idx="4">
                  <c:v>-6</c:v>
                </c:pt>
                <c:pt idx="6">
                  <c:v>-5</c:v>
                </c:pt>
                <c:pt idx="8">
                  <c:v>-4</c:v>
                </c:pt>
                <c:pt idx="10">
                  <c:v>-3</c:v>
                </c:pt>
                <c:pt idx="12">
                  <c:v>-2</c:v>
                </c:pt>
                <c:pt idx="14">
                  <c:v>-1</c:v>
                </c:pt>
                <c:pt idx="16">
                  <c:v>0</c:v>
                </c:pt>
                <c:pt idx="18">
                  <c:v>1</c:v>
                </c:pt>
                <c:pt idx="20">
                  <c:v>2</c:v>
                </c:pt>
                <c:pt idx="22">
                  <c:v>3</c:v>
                </c:pt>
                <c:pt idx="24">
                  <c:v>4</c:v>
                </c:pt>
                <c:pt idx="26">
                  <c:v>5</c:v>
                </c:pt>
                <c:pt idx="28">
                  <c:v>6</c:v>
                </c:pt>
                <c:pt idx="30">
                  <c:v>7</c:v>
                </c:pt>
                <c:pt idx="32">
                  <c:v>8</c:v>
                </c:pt>
              </c:numCache>
            </c:numRef>
          </c:cat>
          <c:val>
            <c:numRef>
              <c:f>'chap 9 Graph 2 '!$L$6:$L$38</c:f>
              <c:numCache>
                <c:formatCode>General</c:formatCode>
                <c:ptCount val="33"/>
                <c:pt idx="0">
                  <c:v>-2.2197100000000001E-2</c:v>
                </c:pt>
                <c:pt idx="1">
                  <c:v>-4.2945850000000001E-2</c:v>
                </c:pt>
                <c:pt idx="2">
                  <c:v>-6.3694600000000004E-2</c:v>
                </c:pt>
                <c:pt idx="3">
                  <c:v>-2.828895E-2</c:v>
                </c:pt>
                <c:pt idx="4">
                  <c:v>7.1167000000000001E-3</c:v>
                </c:pt>
                <c:pt idx="5">
                  <c:v>-5.1725199999999999E-2</c:v>
                </c:pt>
                <c:pt idx="6">
                  <c:v>-0.1105671</c:v>
                </c:pt>
                <c:pt idx="7">
                  <c:v>-5.5511200000000004E-2</c:v>
                </c:pt>
                <c:pt idx="8">
                  <c:v>-4.5530000000000001E-4</c:v>
                </c:pt>
                <c:pt idx="9">
                  <c:v>3.2933899999999995E-2</c:v>
                </c:pt>
                <c:pt idx="10">
                  <c:v>6.6323099999999996E-2</c:v>
                </c:pt>
                <c:pt idx="11">
                  <c:v>-4.9942000000000042E-3</c:v>
                </c:pt>
                <c:pt idx="12">
                  <c:v>-7.6311500000000004E-2</c:v>
                </c:pt>
                <c:pt idx="13">
                  <c:v>-3.8155750000000002E-2</c:v>
                </c:pt>
                <c:pt idx="14">
                  <c:v>0</c:v>
                </c:pt>
                <c:pt idx="15">
                  <c:v>1.6157299999999999E-2</c:v>
                </c:pt>
                <c:pt idx="16">
                  <c:v>3.2314599999999999E-2</c:v>
                </c:pt>
                <c:pt idx="17">
                  <c:v>0.13799485</c:v>
                </c:pt>
                <c:pt idx="18">
                  <c:v>0.24367510000000001</c:v>
                </c:pt>
                <c:pt idx="19">
                  <c:v>0.25644285</c:v>
                </c:pt>
                <c:pt idx="20">
                  <c:v>0.26921060000000002</c:v>
                </c:pt>
                <c:pt idx="21">
                  <c:v>0.32638635000000005</c:v>
                </c:pt>
                <c:pt idx="22">
                  <c:v>0.38356210000000002</c:v>
                </c:pt>
                <c:pt idx="23">
                  <c:v>0.35414485000000001</c:v>
                </c:pt>
                <c:pt idx="24">
                  <c:v>0.32472760000000001</c:v>
                </c:pt>
                <c:pt idx="25">
                  <c:v>0.31624079999999999</c:v>
                </c:pt>
                <c:pt idx="26">
                  <c:v>0.30775400000000003</c:v>
                </c:pt>
                <c:pt idx="27">
                  <c:v>0.27690694999999999</c:v>
                </c:pt>
                <c:pt idx="28">
                  <c:v>0.2460599</c:v>
                </c:pt>
                <c:pt idx="29">
                  <c:v>0.22157175000000001</c:v>
                </c:pt>
                <c:pt idx="30">
                  <c:v>0.1970836</c:v>
                </c:pt>
                <c:pt idx="31">
                  <c:v>0.22313149999999998</c:v>
                </c:pt>
                <c:pt idx="32">
                  <c:v>0.2491794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45-4333-AB47-5EE91D2F4F9A}"/>
            </c:ext>
          </c:extLst>
        </c:ser>
        <c:ser>
          <c:idx val="2"/>
          <c:order val="1"/>
          <c:tx>
            <c:strRef>
              <c:f>'chap 9 Graph 2 '!$O$5</c:f>
              <c:strCache>
                <c:ptCount val="1"/>
                <c:pt idx="0">
                  <c:v>horizontal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'chap 9 Graph 2 '!$H$6:$H$38</c:f>
              <c:numCache>
                <c:formatCode>General</c:formatCode>
                <c:ptCount val="33"/>
                <c:pt idx="0">
                  <c:v>-8</c:v>
                </c:pt>
                <c:pt idx="2">
                  <c:v>-7</c:v>
                </c:pt>
                <c:pt idx="4">
                  <c:v>-6</c:v>
                </c:pt>
                <c:pt idx="6">
                  <c:v>-5</c:v>
                </c:pt>
                <c:pt idx="8">
                  <c:v>-4</c:v>
                </c:pt>
                <c:pt idx="10">
                  <c:v>-3</c:v>
                </c:pt>
                <c:pt idx="12">
                  <c:v>-2</c:v>
                </c:pt>
                <c:pt idx="14">
                  <c:v>-1</c:v>
                </c:pt>
                <c:pt idx="16">
                  <c:v>0</c:v>
                </c:pt>
                <c:pt idx="18">
                  <c:v>1</c:v>
                </c:pt>
                <c:pt idx="20">
                  <c:v>2</c:v>
                </c:pt>
                <c:pt idx="22">
                  <c:v>3</c:v>
                </c:pt>
                <c:pt idx="24">
                  <c:v>4</c:v>
                </c:pt>
                <c:pt idx="26">
                  <c:v>5</c:v>
                </c:pt>
                <c:pt idx="28">
                  <c:v>6</c:v>
                </c:pt>
                <c:pt idx="30">
                  <c:v>7</c:v>
                </c:pt>
                <c:pt idx="32">
                  <c:v>8</c:v>
                </c:pt>
              </c:numCache>
            </c:numRef>
          </c:cat>
          <c:val>
            <c:numRef>
              <c:f>'chap 9 Graph 2 '!$O$6:$O$38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45-4333-AB47-5EE91D2F4F9A}"/>
            </c:ext>
          </c:extLst>
        </c:ser>
        <c:ser>
          <c:idx val="3"/>
          <c:order val="2"/>
          <c:tx>
            <c:strRef>
              <c:f>'chap 9 Graph 2 '!$P$5</c:f>
              <c:strCache>
                <c:ptCount val="1"/>
                <c:pt idx="0">
                  <c:v>vertical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dPt>
            <c:idx val="1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1E45-4333-AB47-5EE91D2F4F9A}"/>
              </c:ext>
            </c:extLst>
          </c:dPt>
          <c:dPt>
            <c:idx val="1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1E45-4333-AB47-5EE91D2F4F9A}"/>
              </c:ext>
            </c:extLst>
          </c:dPt>
          <c:errBars>
            <c:errDir val="y"/>
            <c:errBarType val="both"/>
            <c:errValType val="fixedVal"/>
            <c:noEndCap val="0"/>
            <c:val val="2"/>
            <c:spPr>
              <a:ln>
                <a:solidFill>
                  <a:srgbClr val="FF0000"/>
                </a:solidFill>
                <a:prstDash val="dash"/>
              </a:ln>
            </c:spPr>
          </c:errBars>
          <c:cat>
            <c:numRef>
              <c:f>'chap 9 Graph 2 '!$H$6:$H$38</c:f>
              <c:numCache>
                <c:formatCode>General</c:formatCode>
                <c:ptCount val="33"/>
                <c:pt idx="0">
                  <c:v>-8</c:v>
                </c:pt>
                <c:pt idx="2">
                  <c:v>-7</c:v>
                </c:pt>
                <c:pt idx="4">
                  <c:v>-6</c:v>
                </c:pt>
                <c:pt idx="6">
                  <c:v>-5</c:v>
                </c:pt>
                <c:pt idx="8">
                  <c:v>-4</c:v>
                </c:pt>
                <c:pt idx="10">
                  <c:v>-3</c:v>
                </c:pt>
                <c:pt idx="12">
                  <c:v>-2</c:v>
                </c:pt>
                <c:pt idx="14">
                  <c:v>-1</c:v>
                </c:pt>
                <c:pt idx="16">
                  <c:v>0</c:v>
                </c:pt>
                <c:pt idx="18">
                  <c:v>1</c:v>
                </c:pt>
                <c:pt idx="20">
                  <c:v>2</c:v>
                </c:pt>
                <c:pt idx="22">
                  <c:v>3</c:v>
                </c:pt>
                <c:pt idx="24">
                  <c:v>4</c:v>
                </c:pt>
                <c:pt idx="26">
                  <c:v>5</c:v>
                </c:pt>
                <c:pt idx="28">
                  <c:v>6</c:v>
                </c:pt>
                <c:pt idx="30">
                  <c:v>7</c:v>
                </c:pt>
                <c:pt idx="32">
                  <c:v>8</c:v>
                </c:pt>
              </c:numCache>
            </c:numRef>
          </c:cat>
          <c:val>
            <c:numRef>
              <c:f>'chap 9 Graph 2 '!$P$6:$P$38</c:f>
              <c:numCache>
                <c:formatCode>General</c:formatCode>
                <c:ptCount val="33"/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45-4333-AB47-5EE91D2F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808056"/>
        <c:axId val="1"/>
      </c:lineChart>
      <c:catAx>
        <c:axId val="45380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Année relative à la variation d'automatisation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crossAx val="1"/>
        <c:crosses val="autoZero"/>
        <c:auto val="1"/>
        <c:lblAlgn val="ctr"/>
        <c:lblOffset val="10"/>
        <c:noMultiLvlLbl val="0"/>
      </c:catAx>
      <c:valAx>
        <c:axId val="1"/>
        <c:scaling>
          <c:orientation val="minMax"/>
          <c:max val="1"/>
          <c:min val="-0.6000000000000000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Semi-élasticité estimée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538080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5000000000000011" r="0.75000000000000011" t="0.984251969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n-US" sz="1600" b="0"/>
              <a:t>Emploi des concurrents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242946640302636"/>
          <c:y val="0.11031574811046424"/>
          <c:w val="0.80769959819335768"/>
          <c:h val="0.79377455460256185"/>
        </c:manualLayout>
      </c:layout>
      <c:lineChart>
        <c:grouping val="standard"/>
        <c:varyColors val="0"/>
        <c:ser>
          <c:idx val="0"/>
          <c:order val="0"/>
          <c:tx>
            <c:strRef>
              <c:f>'chap 9 Graph 3'!$I$5</c:f>
              <c:strCache>
                <c:ptCount val="1"/>
                <c:pt idx="0">
                  <c:v>est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circle"/>
            <c:size val="2"/>
            <c:spPr>
              <a:solidFill>
                <a:srgbClr val="0000FF"/>
              </a:solidFill>
              <a:ln w="0"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'chap 9 Graph 3'!$K$6:$K$46</c:f>
                <c:numCache>
                  <c:formatCode>General</c:formatCode>
                  <c:ptCount val="41"/>
                  <c:pt idx="0">
                    <c:v>5.0200000000000006E-4</c:v>
                  </c:pt>
                  <c:pt idx="2">
                    <c:v>4.2509999999999998E-4</c:v>
                  </c:pt>
                  <c:pt idx="4">
                    <c:v>4.3639999999999998E-4</c:v>
                  </c:pt>
                  <c:pt idx="6">
                    <c:v>3.2089999999999999E-4</c:v>
                  </c:pt>
                  <c:pt idx="8">
                    <c:v>3.057E-4</c:v>
                  </c:pt>
                  <c:pt idx="10">
                    <c:v>2.9189999999999999E-4</c:v>
                  </c:pt>
                  <c:pt idx="12">
                    <c:v>2.429E-4</c:v>
                  </c:pt>
                  <c:pt idx="14">
                    <c:v>1.9770000000000001E-4</c:v>
                  </c:pt>
                  <c:pt idx="16">
                    <c:v>1.6150000000000002E-4</c:v>
                  </c:pt>
                  <c:pt idx="18">
                    <c:v>0</c:v>
                  </c:pt>
                  <c:pt idx="20">
                    <c:v>1.8219999999999998E-4</c:v>
                  </c:pt>
                  <c:pt idx="22">
                    <c:v>3.1629999999999999E-4</c:v>
                  </c:pt>
                  <c:pt idx="24">
                    <c:v>3.6439999999999997E-4</c:v>
                  </c:pt>
                  <c:pt idx="26">
                    <c:v>4.1960000000000001E-4</c:v>
                  </c:pt>
                  <c:pt idx="28">
                    <c:v>4.6080000000000003E-4</c:v>
                  </c:pt>
                  <c:pt idx="30">
                    <c:v>5.0670000000000001E-4</c:v>
                  </c:pt>
                  <c:pt idx="32">
                    <c:v>5.4000000000000001E-4</c:v>
                  </c:pt>
                  <c:pt idx="34">
                    <c:v>5.8970000000000008E-4</c:v>
                  </c:pt>
                  <c:pt idx="36">
                    <c:v>6.0619999999999999E-4</c:v>
                  </c:pt>
                  <c:pt idx="38">
                    <c:v>6.1070000000000004E-4</c:v>
                  </c:pt>
                  <c:pt idx="40">
                    <c:v>6.3929999999999998E-4</c:v>
                  </c:pt>
                </c:numCache>
              </c:numRef>
            </c:plus>
            <c:minus>
              <c:numRef>
                <c:f>'chap 9 Graph 3'!$K$6:$K$46</c:f>
                <c:numCache>
                  <c:formatCode>General</c:formatCode>
                  <c:ptCount val="41"/>
                  <c:pt idx="0">
                    <c:v>5.0200000000000006E-4</c:v>
                  </c:pt>
                  <c:pt idx="2">
                    <c:v>4.2509999999999998E-4</c:v>
                  </c:pt>
                  <c:pt idx="4">
                    <c:v>4.3639999999999998E-4</c:v>
                  </c:pt>
                  <c:pt idx="6">
                    <c:v>3.2089999999999999E-4</c:v>
                  </c:pt>
                  <c:pt idx="8">
                    <c:v>3.057E-4</c:v>
                  </c:pt>
                  <c:pt idx="10">
                    <c:v>2.9189999999999999E-4</c:v>
                  </c:pt>
                  <c:pt idx="12">
                    <c:v>2.429E-4</c:v>
                  </c:pt>
                  <c:pt idx="14">
                    <c:v>1.9770000000000001E-4</c:v>
                  </c:pt>
                  <c:pt idx="16">
                    <c:v>1.6150000000000002E-4</c:v>
                  </c:pt>
                  <c:pt idx="18">
                    <c:v>0</c:v>
                  </c:pt>
                  <c:pt idx="20">
                    <c:v>1.8219999999999998E-4</c:v>
                  </c:pt>
                  <c:pt idx="22">
                    <c:v>3.1629999999999999E-4</c:v>
                  </c:pt>
                  <c:pt idx="24">
                    <c:v>3.6439999999999997E-4</c:v>
                  </c:pt>
                  <c:pt idx="26">
                    <c:v>4.1960000000000001E-4</c:v>
                  </c:pt>
                  <c:pt idx="28">
                    <c:v>4.6080000000000003E-4</c:v>
                  </c:pt>
                  <c:pt idx="30">
                    <c:v>5.0670000000000001E-4</c:v>
                  </c:pt>
                  <c:pt idx="32">
                    <c:v>5.4000000000000001E-4</c:v>
                  </c:pt>
                  <c:pt idx="34">
                    <c:v>5.8970000000000008E-4</c:v>
                  </c:pt>
                  <c:pt idx="36">
                    <c:v>6.0619999999999999E-4</c:v>
                  </c:pt>
                  <c:pt idx="38">
                    <c:v>6.1070000000000004E-4</c:v>
                  </c:pt>
                  <c:pt idx="40">
                    <c:v>6.3929999999999998E-4</c:v>
                  </c:pt>
                </c:numCache>
              </c:numRef>
            </c:minus>
            <c:spPr>
              <a:ln>
                <a:solidFill>
                  <a:srgbClr val="002060"/>
                </a:solidFill>
              </a:ln>
            </c:spPr>
          </c:errBars>
          <c:cat>
            <c:numRef>
              <c:f>'chap 9 Graph 3'!$H$6:$H$46</c:f>
              <c:numCache>
                <c:formatCode>General</c:formatCode>
                <c:ptCount val="41"/>
                <c:pt idx="0">
                  <c:v>-10</c:v>
                </c:pt>
                <c:pt idx="2">
                  <c:v>-9</c:v>
                </c:pt>
                <c:pt idx="4">
                  <c:v>-8</c:v>
                </c:pt>
                <c:pt idx="6">
                  <c:v>-7</c:v>
                </c:pt>
                <c:pt idx="8">
                  <c:v>-6</c:v>
                </c:pt>
                <c:pt idx="10">
                  <c:v>-5</c:v>
                </c:pt>
                <c:pt idx="12">
                  <c:v>-4</c:v>
                </c:pt>
                <c:pt idx="14">
                  <c:v>-3</c:v>
                </c:pt>
                <c:pt idx="16">
                  <c:v>-2</c:v>
                </c:pt>
                <c:pt idx="18">
                  <c:v>-1</c:v>
                </c:pt>
                <c:pt idx="20">
                  <c:v>0</c:v>
                </c:pt>
                <c:pt idx="22">
                  <c:v>1</c:v>
                </c:pt>
                <c:pt idx="24">
                  <c:v>2</c:v>
                </c:pt>
                <c:pt idx="26">
                  <c:v>3</c:v>
                </c:pt>
                <c:pt idx="28">
                  <c:v>4</c:v>
                </c:pt>
                <c:pt idx="30">
                  <c:v>5</c:v>
                </c:pt>
                <c:pt idx="32">
                  <c:v>6</c:v>
                </c:pt>
                <c:pt idx="34">
                  <c:v>7</c:v>
                </c:pt>
                <c:pt idx="36">
                  <c:v>8</c:v>
                </c:pt>
                <c:pt idx="38">
                  <c:v>9</c:v>
                </c:pt>
                <c:pt idx="40">
                  <c:v>10</c:v>
                </c:pt>
              </c:numCache>
            </c:numRef>
          </c:cat>
          <c:val>
            <c:numRef>
              <c:f>'chap 9 Graph 3'!$I$6:$I$46</c:f>
              <c:numCache>
                <c:formatCode>General</c:formatCode>
                <c:ptCount val="41"/>
                <c:pt idx="0">
                  <c:v>1.6029999999999999E-4</c:v>
                </c:pt>
                <c:pt idx="1">
                  <c:v>6.7249999999999995E-5</c:v>
                </c:pt>
                <c:pt idx="2">
                  <c:v>-2.58E-5</c:v>
                </c:pt>
                <c:pt idx="3">
                  <c:v>-1.4304999999999998E-4</c:v>
                </c:pt>
                <c:pt idx="4">
                  <c:v>-2.6029999999999998E-4</c:v>
                </c:pt>
                <c:pt idx="5">
                  <c:v>-1.7200000000000001E-4</c:v>
                </c:pt>
                <c:pt idx="6">
                  <c:v>-8.3700000000000002E-5</c:v>
                </c:pt>
                <c:pt idx="7">
                  <c:v>-1.3240000000000002E-4</c:v>
                </c:pt>
                <c:pt idx="8">
                  <c:v>-1.8110000000000001E-4</c:v>
                </c:pt>
                <c:pt idx="9">
                  <c:v>-1.6915000000000002E-4</c:v>
                </c:pt>
                <c:pt idx="10">
                  <c:v>-1.572E-4</c:v>
                </c:pt>
                <c:pt idx="11">
                  <c:v>-6.0950000000000004E-5</c:v>
                </c:pt>
                <c:pt idx="12">
                  <c:v>3.5299999999999997E-5</c:v>
                </c:pt>
                <c:pt idx="13">
                  <c:v>4.8299999999999995E-5</c:v>
                </c:pt>
                <c:pt idx="14">
                  <c:v>6.1299999999999999E-5</c:v>
                </c:pt>
                <c:pt idx="15">
                  <c:v>8.8450000000000009E-5</c:v>
                </c:pt>
                <c:pt idx="16">
                  <c:v>1.156E-4</c:v>
                </c:pt>
                <c:pt idx="17">
                  <c:v>5.7800000000000002E-5</c:v>
                </c:pt>
                <c:pt idx="18">
                  <c:v>0</c:v>
                </c:pt>
                <c:pt idx="19">
                  <c:v>-1.2799999999999999E-4</c:v>
                </c:pt>
                <c:pt idx="20">
                  <c:v>-2.5599999999999999E-4</c:v>
                </c:pt>
                <c:pt idx="21">
                  <c:v>-4.6020000000000002E-4</c:v>
                </c:pt>
                <c:pt idx="22">
                  <c:v>-6.6439999999999999E-4</c:v>
                </c:pt>
                <c:pt idx="23">
                  <c:v>-7.0554999999999999E-4</c:v>
                </c:pt>
                <c:pt idx="24">
                  <c:v>-7.4669999999999999E-4</c:v>
                </c:pt>
                <c:pt idx="25">
                  <c:v>-7.1119999999999994E-4</c:v>
                </c:pt>
                <c:pt idx="26">
                  <c:v>-6.757E-4</c:v>
                </c:pt>
                <c:pt idx="27">
                  <c:v>-7.3315000000000001E-4</c:v>
                </c:pt>
                <c:pt idx="28">
                  <c:v>-7.9060000000000003E-4</c:v>
                </c:pt>
                <c:pt idx="29">
                  <c:v>-6.9629999999999996E-4</c:v>
                </c:pt>
                <c:pt idx="30">
                  <c:v>-6.02E-4</c:v>
                </c:pt>
                <c:pt idx="31">
                  <c:v>-6.8114999999999994E-4</c:v>
                </c:pt>
                <c:pt idx="32">
                  <c:v>-7.6029999999999999E-4</c:v>
                </c:pt>
                <c:pt idx="33">
                  <c:v>-7.4875000000000007E-4</c:v>
                </c:pt>
                <c:pt idx="34">
                  <c:v>-7.3720000000000003E-4</c:v>
                </c:pt>
                <c:pt idx="35">
                  <c:v>-7.4050000000000006E-4</c:v>
                </c:pt>
                <c:pt idx="36">
                  <c:v>-7.4379999999999997E-4</c:v>
                </c:pt>
                <c:pt idx="37">
                  <c:v>-7.0165000000000006E-4</c:v>
                </c:pt>
                <c:pt idx="38">
                  <c:v>-6.5950000000000004E-4</c:v>
                </c:pt>
                <c:pt idx="39">
                  <c:v>-6.803E-4</c:v>
                </c:pt>
                <c:pt idx="40">
                  <c:v>-7.0109999999999997E-4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B2-4B1E-965A-2CCA806F8EEC}"/>
            </c:ext>
          </c:extLst>
        </c:ser>
        <c:ser>
          <c:idx val="2"/>
          <c:order val="1"/>
          <c:tx>
            <c:strRef>
              <c:f>'chap 9 Graph 3'!$L$5</c:f>
              <c:strCache>
                <c:ptCount val="1"/>
                <c:pt idx="0">
                  <c:v>horizontal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'chap 9 Graph 3'!$H$6:$H$46</c:f>
              <c:numCache>
                <c:formatCode>General</c:formatCode>
                <c:ptCount val="41"/>
                <c:pt idx="0">
                  <c:v>-10</c:v>
                </c:pt>
                <c:pt idx="2">
                  <c:v>-9</c:v>
                </c:pt>
                <c:pt idx="4">
                  <c:v>-8</c:v>
                </c:pt>
                <c:pt idx="6">
                  <c:v>-7</c:v>
                </c:pt>
                <c:pt idx="8">
                  <c:v>-6</c:v>
                </c:pt>
                <c:pt idx="10">
                  <c:v>-5</c:v>
                </c:pt>
                <c:pt idx="12">
                  <c:v>-4</c:v>
                </c:pt>
                <c:pt idx="14">
                  <c:v>-3</c:v>
                </c:pt>
                <c:pt idx="16">
                  <c:v>-2</c:v>
                </c:pt>
                <c:pt idx="18">
                  <c:v>-1</c:v>
                </c:pt>
                <c:pt idx="20">
                  <c:v>0</c:v>
                </c:pt>
                <c:pt idx="22">
                  <c:v>1</c:v>
                </c:pt>
                <c:pt idx="24">
                  <c:v>2</c:v>
                </c:pt>
                <c:pt idx="26">
                  <c:v>3</c:v>
                </c:pt>
                <c:pt idx="28">
                  <c:v>4</c:v>
                </c:pt>
                <c:pt idx="30">
                  <c:v>5</c:v>
                </c:pt>
                <c:pt idx="32">
                  <c:v>6</c:v>
                </c:pt>
                <c:pt idx="34">
                  <c:v>7</c:v>
                </c:pt>
                <c:pt idx="36">
                  <c:v>8</c:v>
                </c:pt>
                <c:pt idx="38">
                  <c:v>9</c:v>
                </c:pt>
                <c:pt idx="40">
                  <c:v>10</c:v>
                </c:pt>
              </c:numCache>
            </c:numRef>
          </c:cat>
          <c:val>
            <c:numRef>
              <c:f>'chap 9 Graph 3'!$L$6:$L$46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2-4B1E-965A-2CCA806F8EEC}"/>
            </c:ext>
          </c:extLst>
        </c:ser>
        <c:ser>
          <c:idx val="3"/>
          <c:order val="2"/>
          <c:tx>
            <c:strRef>
              <c:f>'chap 9 Graph 3'!$M$5</c:f>
              <c:strCache>
                <c:ptCount val="1"/>
                <c:pt idx="0">
                  <c:v>vertical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dPt>
            <c:idx val="1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3EB2-4B1E-965A-2CCA806F8EEC}"/>
              </c:ext>
            </c:extLst>
          </c:dPt>
          <c:errBars>
            <c:errDir val="y"/>
            <c:errBarType val="both"/>
            <c:errValType val="fixedVal"/>
            <c:noEndCap val="0"/>
            <c:val val="2"/>
            <c:spPr>
              <a:ln>
                <a:solidFill>
                  <a:srgbClr val="FF0000"/>
                </a:solidFill>
                <a:prstDash val="dash"/>
              </a:ln>
            </c:spPr>
          </c:errBars>
          <c:cat>
            <c:numRef>
              <c:f>'chap 9 Graph 3'!$H$6:$H$46</c:f>
              <c:numCache>
                <c:formatCode>General</c:formatCode>
                <c:ptCount val="41"/>
                <c:pt idx="0">
                  <c:v>-10</c:v>
                </c:pt>
                <c:pt idx="2">
                  <c:v>-9</c:v>
                </c:pt>
                <c:pt idx="4">
                  <c:v>-8</c:v>
                </c:pt>
                <c:pt idx="6">
                  <c:v>-7</c:v>
                </c:pt>
                <c:pt idx="8">
                  <c:v>-6</c:v>
                </c:pt>
                <c:pt idx="10">
                  <c:v>-5</c:v>
                </c:pt>
                <c:pt idx="12">
                  <c:v>-4</c:v>
                </c:pt>
                <c:pt idx="14">
                  <c:v>-3</c:v>
                </c:pt>
                <c:pt idx="16">
                  <c:v>-2</c:v>
                </c:pt>
                <c:pt idx="18">
                  <c:v>-1</c:v>
                </c:pt>
                <c:pt idx="20">
                  <c:v>0</c:v>
                </c:pt>
                <c:pt idx="22">
                  <c:v>1</c:v>
                </c:pt>
                <c:pt idx="24">
                  <c:v>2</c:v>
                </c:pt>
                <c:pt idx="26">
                  <c:v>3</c:v>
                </c:pt>
                <c:pt idx="28">
                  <c:v>4</c:v>
                </c:pt>
                <c:pt idx="30">
                  <c:v>5</c:v>
                </c:pt>
                <c:pt idx="32">
                  <c:v>6</c:v>
                </c:pt>
                <c:pt idx="34">
                  <c:v>7</c:v>
                </c:pt>
                <c:pt idx="36">
                  <c:v>8</c:v>
                </c:pt>
                <c:pt idx="38">
                  <c:v>9</c:v>
                </c:pt>
                <c:pt idx="40">
                  <c:v>10</c:v>
                </c:pt>
              </c:numCache>
            </c:numRef>
          </c:cat>
          <c:val>
            <c:numRef>
              <c:f>'chap 9 Graph 3'!$M$6:$M$46</c:f>
              <c:numCache>
                <c:formatCode>General</c:formatCode>
                <c:ptCount val="41"/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B2-4B1E-965A-2CCA806F8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808056"/>
        <c:axId val="1"/>
      </c:lineChart>
      <c:catAx>
        <c:axId val="45380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Année relative à la variation d'automatisation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crossAx val="1"/>
        <c:crosses val="autoZero"/>
        <c:auto val="1"/>
        <c:lblAlgn val="ctr"/>
        <c:lblOffset val="10"/>
        <c:noMultiLvlLbl val="0"/>
      </c:catAx>
      <c:valAx>
        <c:axId val="1"/>
        <c:scaling>
          <c:orientation val="minMax"/>
          <c:max val="8.0000000000000026E-4"/>
          <c:min val="-1.5000000000000005E-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Semi-élasticité estimée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538080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5000000000000011" r="0.75000000000000011" t="0.98425196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'intro Graphique 2'!$B$4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'intro Graphique 2'!$A$5:$A$9</c:f>
              <c:strCache>
                <c:ptCount val="5"/>
                <c:pt idx="0">
                  <c:v>Allemagne</c:v>
                </c:pt>
                <c:pt idx="1">
                  <c:v>Espagne</c:v>
                </c:pt>
                <c:pt idx="2">
                  <c:v>France</c:v>
                </c:pt>
                <c:pt idx="3">
                  <c:v>Italie (2018)</c:v>
                </c:pt>
                <c:pt idx="4">
                  <c:v>Royaume-Uni (2018)</c:v>
                </c:pt>
              </c:strCache>
            </c:strRef>
          </c:cat>
          <c:val>
            <c:numRef>
              <c:f>'intro Graphique 2'!$B$5:$B$9</c:f>
              <c:numCache>
                <c:formatCode>0.0</c:formatCode>
                <c:ptCount val="5"/>
                <c:pt idx="0">
                  <c:v>32.546677940821958</c:v>
                </c:pt>
                <c:pt idx="1">
                  <c:v>8.3962067388078534</c:v>
                </c:pt>
                <c:pt idx="2">
                  <c:v>63.744691026954612</c:v>
                </c:pt>
                <c:pt idx="3">
                  <c:v>24.61851036622895</c:v>
                </c:pt>
                <c:pt idx="4">
                  <c:v>58.76364892758744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A-4E79-A095-CA08C935D739}"/>
            </c:ext>
          </c:extLst>
        </c:ser>
        <c:ser>
          <c:idx val="1"/>
          <c:order val="1"/>
          <c:tx>
            <c:strRef>
              <c:f>'intro Graphique 2'!$C$4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'intro Graphique 2'!$A$5:$A$9</c:f>
              <c:strCache>
                <c:ptCount val="5"/>
                <c:pt idx="0">
                  <c:v>Allemagne</c:v>
                </c:pt>
                <c:pt idx="1">
                  <c:v>Espagne</c:v>
                </c:pt>
                <c:pt idx="2">
                  <c:v>France</c:v>
                </c:pt>
                <c:pt idx="3">
                  <c:v>Italie (2018)</c:v>
                </c:pt>
                <c:pt idx="4">
                  <c:v>Royaume-Uni (2018)</c:v>
                </c:pt>
              </c:strCache>
            </c:strRef>
          </c:cat>
          <c:val>
            <c:numRef>
              <c:f>'intro Graphique 2'!$C$5:$C$9</c:f>
              <c:numCache>
                <c:formatCode>0.0</c:formatCode>
                <c:ptCount val="5"/>
                <c:pt idx="0">
                  <c:v>34.511337072119233</c:v>
                </c:pt>
                <c:pt idx="1">
                  <c:v>10.252849404985229</c:v>
                </c:pt>
                <c:pt idx="2">
                  <c:v>67.771230956941309</c:v>
                </c:pt>
                <c:pt idx="3">
                  <c:v>26.997249456976419</c:v>
                </c:pt>
                <c:pt idx="4">
                  <c:v>44.008993752524901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A-4E79-A095-CA08C935D7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9520368"/>
        <c:axId val="825366624"/>
      </c:barChart>
      <c:catAx>
        <c:axId val="85952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5366624"/>
        <c:crosses val="autoZero"/>
        <c:auto val="1"/>
        <c:lblAlgn val="ctr"/>
        <c:lblOffset val="100"/>
        <c:noMultiLvlLbl val="0"/>
      </c:catAx>
      <c:valAx>
        <c:axId val="82536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952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2.5428396792866646E-2"/>
          <c:w val="0.90286351706036749"/>
          <c:h val="0.77743802857976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[7]Feuil9!$B$4</c:f>
              <c:strCache>
                <c:ptCount val="1"/>
                <c:pt idx="0">
                  <c:v>Stocks d'IDE entrants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[7]Feuil9!$A$5:$A$11</c:f>
              <c:strCache>
                <c:ptCount val="7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Espagne</c:v>
                </c:pt>
                <c:pt idx="4">
                  <c:v>Pologne</c:v>
                </c:pt>
                <c:pt idx="5">
                  <c:v>Royaume-Uni</c:v>
                </c:pt>
                <c:pt idx="6">
                  <c:v>Union européenne</c:v>
                </c:pt>
              </c:strCache>
            </c:strRef>
          </c:cat>
          <c:val>
            <c:numRef>
              <c:f>[7]Feuil9!$B$5:$B$11</c:f>
              <c:numCache>
                <c:formatCode>General</c:formatCode>
                <c:ptCount val="7"/>
                <c:pt idx="0">
                  <c:v>32.1</c:v>
                </c:pt>
                <c:pt idx="1">
                  <c:v>24.8</c:v>
                </c:pt>
                <c:pt idx="2">
                  <c:v>22.3</c:v>
                </c:pt>
                <c:pt idx="3">
                  <c:v>53.9</c:v>
                </c:pt>
                <c:pt idx="4">
                  <c:v>41.6</c:v>
                </c:pt>
                <c:pt idx="5">
                  <c:v>73.400000000000006</c:v>
                </c:pt>
                <c:pt idx="6">
                  <c:v>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F-452E-ADC9-47D1BE426ACB}"/>
            </c:ext>
          </c:extLst>
        </c:ser>
        <c:ser>
          <c:idx val="1"/>
          <c:order val="1"/>
          <c:tx>
            <c:strRef>
              <c:f>[7]Feuil9!$C$4</c:f>
              <c:strCache>
                <c:ptCount val="1"/>
                <c:pt idx="0">
                  <c:v>Stocks d'IDE sortants</c:v>
                </c:pt>
              </c:strCache>
            </c:strRef>
          </c:tx>
          <c:spPr>
            <a:pattFill prst="dkUp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[7]Feuil9!$A$5:$A$11</c:f>
              <c:strCache>
                <c:ptCount val="7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Espagne</c:v>
                </c:pt>
                <c:pt idx="4">
                  <c:v>Pologne</c:v>
                </c:pt>
                <c:pt idx="5">
                  <c:v>Royaume-Uni</c:v>
                </c:pt>
                <c:pt idx="6">
                  <c:v>Union européenne</c:v>
                </c:pt>
              </c:strCache>
            </c:strRef>
          </c:cat>
          <c:val>
            <c:numRef>
              <c:f>[7]Feuil9!$C$5:$C$11</c:f>
              <c:numCache>
                <c:formatCode>General</c:formatCode>
                <c:ptCount val="7"/>
                <c:pt idx="0">
                  <c:v>56.7</c:v>
                </c:pt>
                <c:pt idx="1">
                  <c:v>44.7</c:v>
                </c:pt>
                <c:pt idx="2">
                  <c:v>27.9</c:v>
                </c:pt>
                <c:pt idx="3">
                  <c:v>43.5</c:v>
                </c:pt>
                <c:pt idx="4">
                  <c:v>4.4000000000000004</c:v>
                </c:pt>
                <c:pt idx="5">
                  <c:v>68.900000000000006</c:v>
                </c:pt>
                <c:pt idx="6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6F-452E-ADC9-47D1BE426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8367072"/>
        <c:axId val="1867848304"/>
      </c:barChart>
      <c:catAx>
        <c:axId val="186836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7848304"/>
        <c:crosses val="autoZero"/>
        <c:auto val="1"/>
        <c:lblAlgn val="ctr"/>
        <c:lblOffset val="100"/>
        <c:noMultiLvlLbl val="0"/>
      </c:catAx>
      <c:valAx>
        <c:axId val="186784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836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016085403614033E-2"/>
          <c:y val="0.10045575466956537"/>
          <c:w val="0.90683989501312334"/>
          <c:h val="0.65794254884806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'[8]annexe 6a'!$B$2</c:f>
              <c:strCache>
                <c:ptCount val="1"/>
                <c:pt idx="0">
                  <c:v>Légal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27-4C6C-BA33-6162CD3380CA}"/>
              </c:ext>
            </c:extLst>
          </c:dPt>
          <c:dPt>
            <c:idx val="15"/>
            <c:invertIfNegative val="0"/>
            <c:bubble3D val="0"/>
            <c:spPr>
              <a:solidFill>
                <a:srgbClr val="5B9BD5"/>
              </a:solidFill>
              <a:ln>
                <a:solidFill>
                  <a:srgbClr val="4472C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27-4C6C-BA33-6162CD3380CA}"/>
              </c:ext>
            </c:extLst>
          </c:dPt>
          <c:cat>
            <c:strRef>
              <c:f>'[8]annexe 6a'!$A$3:$A$29</c:f>
              <c:strCache>
                <c:ptCount val="27"/>
                <c:pt idx="0">
                  <c:v>France</c:v>
                </c:pt>
                <c:pt idx="1">
                  <c:v>Allemagne</c:v>
                </c:pt>
                <c:pt idx="2">
                  <c:v>Belgique</c:v>
                </c:pt>
                <c:pt idx="3">
                  <c:v>Grèce</c:v>
                </c:pt>
                <c:pt idx="4">
                  <c:v>Luxembourg</c:v>
                </c:pt>
                <c:pt idx="5">
                  <c:v>Autriche</c:v>
                </c:pt>
                <c:pt idx="6">
                  <c:v>Pays-Bas</c:v>
                </c:pt>
                <c:pt idx="7">
                  <c:v>Espagne</c:v>
                </c:pt>
                <c:pt idx="8">
                  <c:v>Italie</c:v>
                </c:pt>
                <c:pt idx="9">
                  <c:v>Norvège</c:v>
                </c:pt>
                <c:pt idx="10">
                  <c:v>Danemark</c:v>
                </c:pt>
                <c:pt idx="11">
                  <c:v>Suède</c:v>
                </c:pt>
                <c:pt idx="12">
                  <c:v>Portugal</c:v>
                </c:pt>
                <c:pt idx="13">
                  <c:v>Slovaquie</c:v>
                </c:pt>
                <c:pt idx="14">
                  <c:v>Estonie</c:v>
                </c:pt>
                <c:pt idx="15">
                  <c:v>Finlande</c:v>
                </c:pt>
                <c:pt idx="16">
                  <c:v>Lettonie</c:v>
                </c:pt>
                <c:pt idx="17">
                  <c:v>Tchéquie</c:v>
                </c:pt>
                <c:pt idx="18">
                  <c:v>Pologne</c:v>
                </c:pt>
                <c:pt idx="19">
                  <c:v>Slovénie</c:v>
                </c:pt>
                <c:pt idx="20">
                  <c:v>Royaume-Uni</c:v>
                </c:pt>
                <c:pt idx="21">
                  <c:v>Suisse</c:v>
                </c:pt>
                <c:pt idx="22">
                  <c:v>Roumanie</c:v>
                </c:pt>
                <c:pt idx="23">
                  <c:v>Lituanie</c:v>
                </c:pt>
                <c:pt idx="24">
                  <c:v>Irlande</c:v>
                </c:pt>
                <c:pt idx="25">
                  <c:v>Bulgarie</c:v>
                </c:pt>
                <c:pt idx="26">
                  <c:v>Hongrie</c:v>
                </c:pt>
              </c:strCache>
            </c:strRef>
          </c:cat>
          <c:val>
            <c:numRef>
              <c:f>'[8]annexe 6a'!$B$3:$B$29</c:f>
              <c:numCache>
                <c:formatCode>General</c:formatCode>
                <c:ptCount val="27"/>
                <c:pt idx="0">
                  <c:v>33</c:v>
                </c:pt>
                <c:pt idx="1">
                  <c:v>30</c:v>
                </c:pt>
                <c:pt idx="2">
                  <c:v>29</c:v>
                </c:pt>
                <c:pt idx="3">
                  <c:v>29</c:v>
                </c:pt>
                <c:pt idx="4">
                  <c:v>26.01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22</c:v>
                </c:pt>
                <c:pt idx="11">
                  <c:v>22</c:v>
                </c:pt>
                <c:pt idx="12">
                  <c:v>21</c:v>
                </c:pt>
                <c:pt idx="13">
                  <c:v>21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18</c:v>
                </c:pt>
                <c:pt idx="22">
                  <c:v>16</c:v>
                </c:pt>
                <c:pt idx="23">
                  <c:v>15</c:v>
                </c:pt>
                <c:pt idx="24">
                  <c:v>12.5</c:v>
                </c:pt>
                <c:pt idx="25">
                  <c:v>10</c:v>
                </c:pt>
                <c:pt idx="2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27-4C6C-BA33-6162CD3380CA}"/>
            </c:ext>
          </c:extLst>
        </c:ser>
        <c:ser>
          <c:idx val="1"/>
          <c:order val="1"/>
          <c:tx>
            <c:strRef>
              <c:f>'[8]annexe 6a'!$C$2</c:f>
              <c:strCache>
                <c:ptCount val="1"/>
                <c:pt idx="0">
                  <c:v>Effectif</c:v>
                </c:pt>
              </c:strCache>
            </c:strRef>
          </c:tx>
          <c:spPr>
            <a:pattFill prst="ltDn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0070C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ysClr val="window" lastClr="FFFFFF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127-4C6C-BA33-6162CD3380CA}"/>
              </c:ext>
            </c:extLst>
          </c:dPt>
          <c:dPt>
            <c:idx val="15"/>
            <c:invertIfNegative val="0"/>
            <c:bubble3D val="0"/>
            <c:spPr>
              <a:pattFill prst="ltDnDiag">
                <a:fgClr>
                  <a:srgbClr val="0070C0"/>
                </a:fgClr>
                <a:bgClr>
                  <a:sysClr val="window" lastClr="FFFFFF"/>
                </a:bgClr>
              </a:pattFill>
              <a:ln>
                <a:solidFill>
                  <a:srgbClr val="4472C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127-4C6C-BA33-6162CD3380CA}"/>
              </c:ext>
            </c:extLst>
          </c:dPt>
          <c:cat>
            <c:strRef>
              <c:f>'[8]annexe 6a'!$A$3:$A$29</c:f>
              <c:strCache>
                <c:ptCount val="27"/>
                <c:pt idx="0">
                  <c:v>France</c:v>
                </c:pt>
                <c:pt idx="1">
                  <c:v>Allemagne</c:v>
                </c:pt>
                <c:pt idx="2">
                  <c:v>Belgique</c:v>
                </c:pt>
                <c:pt idx="3">
                  <c:v>Grèce</c:v>
                </c:pt>
                <c:pt idx="4">
                  <c:v>Luxembourg</c:v>
                </c:pt>
                <c:pt idx="5">
                  <c:v>Autriche</c:v>
                </c:pt>
                <c:pt idx="6">
                  <c:v>Pays-Bas</c:v>
                </c:pt>
                <c:pt idx="7">
                  <c:v>Espagne</c:v>
                </c:pt>
                <c:pt idx="8">
                  <c:v>Italie</c:v>
                </c:pt>
                <c:pt idx="9">
                  <c:v>Norvège</c:v>
                </c:pt>
                <c:pt idx="10">
                  <c:v>Danemark</c:v>
                </c:pt>
                <c:pt idx="11">
                  <c:v>Suède</c:v>
                </c:pt>
                <c:pt idx="12">
                  <c:v>Portugal</c:v>
                </c:pt>
                <c:pt idx="13">
                  <c:v>Slovaquie</c:v>
                </c:pt>
                <c:pt idx="14">
                  <c:v>Estonie</c:v>
                </c:pt>
                <c:pt idx="15">
                  <c:v>Finlande</c:v>
                </c:pt>
                <c:pt idx="16">
                  <c:v>Lettonie</c:v>
                </c:pt>
                <c:pt idx="17">
                  <c:v>Tchéquie</c:v>
                </c:pt>
                <c:pt idx="18">
                  <c:v>Pologne</c:v>
                </c:pt>
                <c:pt idx="19">
                  <c:v>Slovénie</c:v>
                </c:pt>
                <c:pt idx="20">
                  <c:v>Royaume-Uni</c:v>
                </c:pt>
                <c:pt idx="21">
                  <c:v>Suisse</c:v>
                </c:pt>
                <c:pt idx="22">
                  <c:v>Roumanie</c:v>
                </c:pt>
                <c:pt idx="23">
                  <c:v>Lituanie</c:v>
                </c:pt>
                <c:pt idx="24">
                  <c:v>Irlande</c:v>
                </c:pt>
                <c:pt idx="25">
                  <c:v>Bulgarie</c:v>
                </c:pt>
                <c:pt idx="26">
                  <c:v>Hongrie</c:v>
                </c:pt>
              </c:strCache>
            </c:strRef>
          </c:cat>
          <c:val>
            <c:numRef>
              <c:f>'[8]annexe 6a'!$C$3:$C$29</c:f>
              <c:numCache>
                <c:formatCode>General</c:formatCode>
                <c:ptCount val="27"/>
                <c:pt idx="0">
                  <c:v>27.138098390109</c:v>
                </c:pt>
                <c:pt idx="1">
                  <c:v>10.5688823291127</c:v>
                </c:pt>
                <c:pt idx="2">
                  <c:v>18.742426983704398</c:v>
                </c:pt>
                <c:pt idx="3">
                  <c:v>18.641603978550002</c:v>
                </c:pt>
                <c:pt idx="4">
                  <c:v>2.79630257365918</c:v>
                </c:pt>
                <c:pt idx="5">
                  <c:v>17.7130355751152</c:v>
                </c:pt>
                <c:pt idx="6">
                  <c:v>10.4849038432705</c:v>
                </c:pt>
                <c:pt idx="7">
                  <c:v>17.854513612704302</c:v>
                </c:pt>
                <c:pt idx="8">
                  <c:v>17.596888878420799</c:v>
                </c:pt>
                <c:pt idx="9">
                  <c:v>22.304226581791902</c:v>
                </c:pt>
                <c:pt idx="10">
                  <c:v>14.950708919067299</c:v>
                </c:pt>
                <c:pt idx="11">
                  <c:v>23.240677496786699</c:v>
                </c:pt>
                <c:pt idx="12">
                  <c:v>23.389494144374503</c:v>
                </c:pt>
                <c:pt idx="13">
                  <c:v>25.136691949526302</c:v>
                </c:pt>
                <c:pt idx="14">
                  <c:v>11.5343210547778</c:v>
                </c:pt>
                <c:pt idx="15">
                  <c:v>20.095461174702798</c:v>
                </c:pt>
                <c:pt idx="16">
                  <c:v>10.296717318914201</c:v>
                </c:pt>
                <c:pt idx="17">
                  <c:v>19.987578983562198</c:v>
                </c:pt>
                <c:pt idx="18">
                  <c:v>10.004109953339899</c:v>
                </c:pt>
                <c:pt idx="19">
                  <c:v>18.430597322014901</c:v>
                </c:pt>
                <c:pt idx="20">
                  <c:v>16.514206638750601</c:v>
                </c:pt>
                <c:pt idx="21">
                  <c:v>21.188216848158202</c:v>
                </c:pt>
                <c:pt idx="24">
                  <c:v>4.3730990037364803</c:v>
                </c:pt>
                <c:pt idx="26">
                  <c:v>10.6268398193415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27-4C6C-BA33-6162CD338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316223"/>
        <c:axId val="24319135"/>
      </c:barChart>
      <c:catAx>
        <c:axId val="2431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319135"/>
        <c:crossesAt val="0"/>
        <c:auto val="1"/>
        <c:lblAlgn val="ctr"/>
        <c:lblOffset val="100"/>
        <c:noMultiLvlLbl val="0"/>
      </c:catAx>
      <c:valAx>
        <c:axId val="2431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?/?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316223"/>
        <c:crosses val="autoZero"/>
        <c:crossBetween val="between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29116360454943"/>
          <c:y val="0.13020778652668413"/>
          <c:w val="0.18751006124234471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+mn-lt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[8]Annexe6c!$B$1</c:f>
              <c:strCache>
                <c:ptCount val="1"/>
                <c:pt idx="0">
                  <c:v>Taux d’aide fiscale implicite sur les dépenses de R &amp; D (2018).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8C-4310-B608-5A56BAD6EF66}"/>
              </c:ext>
            </c:extLst>
          </c:dPt>
          <c:cat>
            <c:strRef>
              <c:f>'[8]annexe6b '!$A$2:$A$28</c:f>
              <c:strCache>
                <c:ptCount val="27"/>
                <c:pt idx="0">
                  <c:v>Grèce</c:v>
                </c:pt>
                <c:pt idx="1">
                  <c:v>France</c:v>
                </c:pt>
                <c:pt idx="2">
                  <c:v>Italie</c:v>
                </c:pt>
                <c:pt idx="3">
                  <c:v>Belgique</c:v>
                </c:pt>
                <c:pt idx="4">
                  <c:v>Luxembourg</c:v>
                </c:pt>
                <c:pt idx="5">
                  <c:v>Espagne</c:v>
                </c:pt>
                <c:pt idx="6">
                  <c:v>Danemark</c:v>
                </c:pt>
                <c:pt idx="7">
                  <c:v>Royaume-Uni</c:v>
                </c:pt>
                <c:pt idx="8">
                  <c:v>Pologne</c:v>
                </c:pt>
                <c:pt idx="9">
                  <c:v>Portugal</c:v>
                </c:pt>
                <c:pt idx="10">
                  <c:v>Lettonie</c:v>
                </c:pt>
                <c:pt idx="11">
                  <c:v>Pays-Bas</c:v>
                </c:pt>
                <c:pt idx="12">
                  <c:v>Slovénie</c:v>
                </c:pt>
                <c:pt idx="13">
                  <c:v>Hongrie</c:v>
                </c:pt>
                <c:pt idx="14">
                  <c:v>Suède</c:v>
                </c:pt>
                <c:pt idx="15">
                  <c:v>Irlande</c:v>
                </c:pt>
                <c:pt idx="16">
                  <c:v>Slovaquie</c:v>
                </c:pt>
                <c:pt idx="17">
                  <c:v>Bulgarie</c:v>
                </c:pt>
                <c:pt idx="18">
                  <c:v>Norvège</c:v>
                </c:pt>
                <c:pt idx="19">
                  <c:v>Autriche</c:v>
                </c:pt>
                <c:pt idx="20">
                  <c:v>Estonie</c:v>
                </c:pt>
                <c:pt idx="21">
                  <c:v>Suisse</c:v>
                </c:pt>
                <c:pt idx="22">
                  <c:v>Allemagne</c:v>
                </c:pt>
                <c:pt idx="23">
                  <c:v>Roumanie</c:v>
                </c:pt>
                <c:pt idx="24">
                  <c:v>Tchéquie</c:v>
                </c:pt>
                <c:pt idx="25">
                  <c:v>Lituanie</c:v>
                </c:pt>
                <c:pt idx="26">
                  <c:v>Finlande</c:v>
                </c:pt>
              </c:strCache>
            </c:strRef>
          </c:cat>
          <c:val>
            <c:numRef>
              <c:f>'[8]annexe6b '!$B$2:$B$28</c:f>
              <c:numCache>
                <c:formatCode>General</c:formatCode>
                <c:ptCount val="27"/>
                <c:pt idx="0">
                  <c:v>3.7</c:v>
                </c:pt>
                <c:pt idx="1">
                  <c:v>2.9</c:v>
                </c:pt>
                <c:pt idx="2">
                  <c:v>2.9</c:v>
                </c:pt>
                <c:pt idx="3">
                  <c:v>2.2000000000000002</c:v>
                </c:pt>
                <c:pt idx="4">
                  <c:v>2.1</c:v>
                </c:pt>
                <c:pt idx="5">
                  <c:v>1.7</c:v>
                </c:pt>
                <c:pt idx="6">
                  <c:v>1.6</c:v>
                </c:pt>
                <c:pt idx="7">
                  <c:v>1.6</c:v>
                </c:pt>
                <c:pt idx="8">
                  <c:v>1.5</c:v>
                </c:pt>
                <c:pt idx="9">
                  <c:v>1.5</c:v>
                </c:pt>
                <c:pt idx="10">
                  <c:v>1.3</c:v>
                </c:pt>
                <c:pt idx="11">
                  <c:v>1.3</c:v>
                </c:pt>
                <c:pt idx="12">
                  <c:v>1.2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</c:v>
                </c:pt>
                <c:pt idx="16">
                  <c:v>1</c:v>
                </c:pt>
                <c:pt idx="17">
                  <c:v>0.8</c:v>
                </c:pt>
                <c:pt idx="18">
                  <c:v>0.8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0.6</c:v>
                </c:pt>
                <c:pt idx="23">
                  <c:v>0.6</c:v>
                </c:pt>
                <c:pt idx="24">
                  <c:v>0.5</c:v>
                </c:pt>
                <c:pt idx="25">
                  <c:v>0.5</c:v>
                </c:pt>
                <c:pt idx="2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C-4310-B608-5A56BAD6E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4570015"/>
        <c:axId val="1554252047"/>
      </c:barChart>
      <c:catAx>
        <c:axId val="1554570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252047"/>
        <c:crosses val="autoZero"/>
        <c:auto val="1"/>
        <c:lblAlgn val="ctr"/>
        <c:lblOffset val="100"/>
        <c:noMultiLvlLbl val="0"/>
      </c:catAx>
      <c:valAx>
        <c:axId val="155425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570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8A-42BC-BCC6-B9E7C31DE40B}"/>
              </c:ext>
            </c:extLst>
          </c:dPt>
          <c:cat>
            <c:strRef>
              <c:f>[8]Annexe6c!$A$2:$A$28</c:f>
              <c:strCache>
                <c:ptCount val="27"/>
                <c:pt idx="0">
                  <c:v>France</c:v>
                </c:pt>
                <c:pt idx="1">
                  <c:v>Portugal</c:v>
                </c:pt>
                <c:pt idx="2">
                  <c:v>Espagne</c:v>
                </c:pt>
                <c:pt idx="3">
                  <c:v>Lituanie</c:v>
                </c:pt>
                <c:pt idx="4">
                  <c:v>Irlande</c:v>
                </c:pt>
                <c:pt idx="5">
                  <c:v>Slovaquie</c:v>
                </c:pt>
                <c:pt idx="6">
                  <c:v>Pologne</c:v>
                </c:pt>
                <c:pt idx="7">
                  <c:v>Tchéquie</c:v>
                </c:pt>
                <c:pt idx="8">
                  <c:v>Hongrie</c:v>
                </c:pt>
                <c:pt idx="9">
                  <c:v>Norvège</c:v>
                </c:pt>
                <c:pt idx="10">
                  <c:v>Slovénie</c:v>
                </c:pt>
                <c:pt idx="11">
                  <c:v>Autriche</c:v>
                </c:pt>
                <c:pt idx="12">
                  <c:v>Belgique</c:v>
                </c:pt>
                <c:pt idx="13">
                  <c:v>Pays-Bas</c:v>
                </c:pt>
                <c:pt idx="14">
                  <c:v>Grèce</c:v>
                </c:pt>
                <c:pt idx="15">
                  <c:v>Royaume-Uni</c:v>
                </c:pt>
                <c:pt idx="16">
                  <c:v>Italie</c:v>
                </c:pt>
                <c:pt idx="17">
                  <c:v>Roumanie</c:v>
                </c:pt>
                <c:pt idx="18">
                  <c:v>Suède</c:v>
                </c:pt>
                <c:pt idx="19">
                  <c:v>Bulgarie</c:v>
                </c:pt>
                <c:pt idx="20">
                  <c:v>Danemark</c:v>
                </c:pt>
                <c:pt idx="21">
                  <c:v>Estonie</c:v>
                </c:pt>
                <c:pt idx="22">
                  <c:v>Finlande</c:v>
                </c:pt>
                <c:pt idx="23">
                  <c:v>Lettonie</c:v>
                </c:pt>
                <c:pt idx="24">
                  <c:v>Luxembourg</c:v>
                </c:pt>
                <c:pt idx="25">
                  <c:v>Suisse</c:v>
                </c:pt>
                <c:pt idx="26">
                  <c:v>Allemagne</c:v>
                </c:pt>
              </c:strCache>
            </c:strRef>
          </c:cat>
          <c:val>
            <c:numRef>
              <c:f>[8]Annexe6c!$B$2:$B$28</c:f>
              <c:numCache>
                <c:formatCode>General</c:formatCode>
                <c:ptCount val="27"/>
                <c:pt idx="0">
                  <c:v>0.43</c:v>
                </c:pt>
                <c:pt idx="1">
                  <c:v>0.39</c:v>
                </c:pt>
                <c:pt idx="2">
                  <c:v>0.33</c:v>
                </c:pt>
                <c:pt idx="3">
                  <c:v>0.31</c:v>
                </c:pt>
                <c:pt idx="4">
                  <c:v>0.28999999999999998</c:v>
                </c:pt>
                <c:pt idx="5">
                  <c:v>0.28000000000000003</c:v>
                </c:pt>
                <c:pt idx="6">
                  <c:v>0.22</c:v>
                </c:pt>
                <c:pt idx="7">
                  <c:v>0.21</c:v>
                </c:pt>
                <c:pt idx="8">
                  <c:v>0.21</c:v>
                </c:pt>
                <c:pt idx="9">
                  <c:v>0.21</c:v>
                </c:pt>
                <c:pt idx="10">
                  <c:v>0.21</c:v>
                </c:pt>
                <c:pt idx="11">
                  <c:v>0.17</c:v>
                </c:pt>
                <c:pt idx="12">
                  <c:v>0.16</c:v>
                </c:pt>
                <c:pt idx="13">
                  <c:v>0.13</c:v>
                </c:pt>
                <c:pt idx="14">
                  <c:v>0.11</c:v>
                </c:pt>
                <c:pt idx="15">
                  <c:v>0.11</c:v>
                </c:pt>
                <c:pt idx="16">
                  <c:v>0.09</c:v>
                </c:pt>
                <c:pt idx="17">
                  <c:v>0.08</c:v>
                </c:pt>
                <c:pt idx="18">
                  <c:v>0.05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-0.01</c:v>
                </c:pt>
                <c:pt idx="23">
                  <c:v>-0.01</c:v>
                </c:pt>
                <c:pt idx="24">
                  <c:v>-0.01</c:v>
                </c:pt>
                <c:pt idx="25">
                  <c:v>-0.01</c:v>
                </c:pt>
                <c:pt idx="26">
                  <c:v>-0.02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tax!#REF!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B8A-42BC-BCC6-B9E7C31DE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13264"/>
        <c:axId val="479354192"/>
      </c:barChart>
      <c:catAx>
        <c:axId val="43161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9354192"/>
        <c:crosses val="autoZero"/>
        <c:auto val="1"/>
        <c:lblAlgn val="ctr"/>
        <c:lblOffset val="100"/>
        <c:noMultiLvlLbl val="0"/>
      </c:catAx>
      <c:valAx>
        <c:axId val="47935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61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'chap 8 graph 1a'!$B$3</c:f>
              <c:strCache>
                <c:ptCount val="1"/>
                <c:pt idx="0">
                  <c:v>Solde commercial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'chap 8 graph 1a'!$A$4:$A$23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'chap 8 graph 1a'!$B$4:$B$23</c:f>
              <c:numCache>
                <c:formatCode>#\ ##0.0</c:formatCode>
                <c:ptCount val="20"/>
                <c:pt idx="0">
                  <c:v>10.26183</c:v>
                </c:pt>
                <c:pt idx="1">
                  <c:v>12.989413000000001</c:v>
                </c:pt>
                <c:pt idx="2">
                  <c:v>12.871487999999999</c:v>
                </c:pt>
                <c:pt idx="3">
                  <c:v>13.430611000000001</c:v>
                </c:pt>
                <c:pt idx="4">
                  <c:v>14.19425</c:v>
                </c:pt>
                <c:pt idx="5">
                  <c:v>11.370682</c:v>
                </c:pt>
                <c:pt idx="6">
                  <c:v>8.0986550000000008</c:v>
                </c:pt>
                <c:pt idx="7">
                  <c:v>3.7328209999999999</c:v>
                </c:pt>
                <c:pt idx="8">
                  <c:v>-0.75289699999999704</c:v>
                </c:pt>
                <c:pt idx="9">
                  <c:v>-3.492</c:v>
                </c:pt>
                <c:pt idx="10">
                  <c:v>-2.40900000000001</c:v>
                </c:pt>
                <c:pt idx="11">
                  <c:v>-3.74</c:v>
                </c:pt>
                <c:pt idx="12">
                  <c:v>-2.3580000000000001</c:v>
                </c:pt>
                <c:pt idx="13">
                  <c:v>-2.415</c:v>
                </c:pt>
                <c:pt idx="14">
                  <c:v>-3.4980000000000002</c:v>
                </c:pt>
                <c:pt idx="15">
                  <c:v>-4.282</c:v>
                </c:pt>
                <c:pt idx="16">
                  <c:v>-7.2380000000000004</c:v>
                </c:pt>
                <c:pt idx="17">
                  <c:v>-7.0370000000000097</c:v>
                </c:pt>
                <c:pt idx="18" formatCode="&quot;(r) &quot;#\ ##0.0;&quot;(r) -&quot;#\ ##0.0">
                  <c:v>-9.7490000000000006</c:v>
                </c:pt>
                <c:pt idx="19">
                  <c:v>-14.343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07-41AC-9003-747038825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479071"/>
        <c:axId val="1896480751"/>
      </c:lineChart>
      <c:lineChart>
        <c:grouping val="standard"/>
        <c:varyColors val="0"/>
        <c:ser>
          <c:idx val="1"/>
          <c:order val="1"/>
          <c:tx>
            <c:strRef>
              <c:f>'chap 8 graph 1a'!$C$3</c:f>
              <c:strCache>
                <c:ptCount val="1"/>
                <c:pt idx="0">
                  <c:v>Effectifs employés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'chap 8 graph 1a'!$A$4:$A$23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'chap 8 graph 1a'!$C$4:$C$23</c:f>
              <c:numCache>
                <c:formatCode>_-* #\ ##0_-;\-* #\ ##0_-;_-* "-"??_-;_-@_-</c:formatCode>
                <c:ptCount val="20"/>
                <c:pt idx="0">
                  <c:v>190830</c:v>
                </c:pt>
                <c:pt idx="1">
                  <c:v>197069</c:v>
                </c:pt>
                <c:pt idx="2">
                  <c:v>191367</c:v>
                </c:pt>
                <c:pt idx="3">
                  <c:v>183850</c:v>
                </c:pt>
                <c:pt idx="4">
                  <c:v>186123</c:v>
                </c:pt>
                <c:pt idx="5">
                  <c:v>185061</c:v>
                </c:pt>
                <c:pt idx="6">
                  <c:v>176803</c:v>
                </c:pt>
                <c:pt idx="7">
                  <c:v>173621</c:v>
                </c:pt>
                <c:pt idx="8">
                  <c:v>148898</c:v>
                </c:pt>
                <c:pt idx="9">
                  <c:v>144717</c:v>
                </c:pt>
                <c:pt idx="10">
                  <c:v>137527</c:v>
                </c:pt>
                <c:pt idx="11">
                  <c:v>139411</c:v>
                </c:pt>
                <c:pt idx="12">
                  <c:v>137918</c:v>
                </c:pt>
                <c:pt idx="13">
                  <c:v>130480</c:v>
                </c:pt>
                <c:pt idx="14">
                  <c:v>122585</c:v>
                </c:pt>
                <c:pt idx="15">
                  <c:v>118952</c:v>
                </c:pt>
                <c:pt idx="16">
                  <c:v>111268</c:v>
                </c:pt>
                <c:pt idx="17">
                  <c:v>110778</c:v>
                </c:pt>
                <c:pt idx="18">
                  <c:v>109000</c:v>
                </c:pt>
                <c:pt idx="19">
                  <c:v>107000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07-41AC-9003-747038825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057903"/>
        <c:axId val="1950727423"/>
      </c:lineChart>
      <c:catAx>
        <c:axId val="1896479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6480751"/>
        <c:crosses val="autoZero"/>
        <c:auto val="1"/>
        <c:lblAlgn val="ctr"/>
        <c:lblOffset val="100"/>
        <c:tickLblSkip val="2"/>
        <c:noMultiLvlLbl val="0"/>
      </c:catAx>
      <c:valAx>
        <c:axId val="189648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6479071"/>
        <c:crosses val="autoZero"/>
        <c:crossBetween val="between"/>
      </c:valAx>
      <c:valAx>
        <c:axId val="1950727423"/>
        <c:scaling>
          <c:orientation val="minMax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3057903"/>
        <c:crosses val="max"/>
        <c:crossBetween val="between"/>
      </c:valAx>
      <c:catAx>
        <c:axId val="1983057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07274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377977601220483"/>
          <c:y val="0.74111307086614164"/>
          <c:w val="0.64740138697973548"/>
          <c:h val="0.12735165379580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'chap 8 graph 1b'!$A$15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'chap 8 graph 1b'!$B$14:$T$14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'chap 8 graph 1b'!$B$15:$T$15</c:f>
              <c:numCache>
                <c:formatCode>General</c:formatCode>
                <c:ptCount val="19"/>
                <c:pt idx="0">
                  <c:v>100</c:v>
                </c:pt>
                <c:pt idx="1">
                  <c:v>107.974335472044</c:v>
                </c:pt>
                <c:pt idx="2">
                  <c:v>110.03666361136573</c:v>
                </c:pt>
                <c:pt idx="3">
                  <c:v>111.3198900091659</c:v>
                </c:pt>
                <c:pt idx="4">
                  <c:v>117.14023831347389</c:v>
                </c:pt>
                <c:pt idx="5">
                  <c:v>122.59395050412466</c:v>
                </c:pt>
                <c:pt idx="6">
                  <c:v>132.26397800183321</c:v>
                </c:pt>
                <c:pt idx="7">
                  <c:v>144.59211732355638</c:v>
                </c:pt>
                <c:pt idx="8">
                  <c:v>140.05499541704862</c:v>
                </c:pt>
                <c:pt idx="9">
                  <c:v>109.85334555453713</c:v>
                </c:pt>
                <c:pt idx="10">
                  <c:v>134.32630614115493</c:v>
                </c:pt>
                <c:pt idx="11">
                  <c:v>153.57561869844179</c:v>
                </c:pt>
                <c:pt idx="12">
                  <c:v>155.21356553620532</c:v>
                </c:pt>
                <c:pt idx="13">
                  <c:v>151.05545371219068</c:v>
                </c:pt>
                <c:pt idx="14">
                  <c:v>163.68377635197069</c:v>
                </c:pt>
                <c:pt idx="15">
                  <c:v>175.83776351970673</c:v>
                </c:pt>
                <c:pt idx="16">
                  <c:v>182.39871677360222</c:v>
                </c:pt>
                <c:pt idx="17">
                  <c:v>189.81759853345557</c:v>
                </c:pt>
                <c:pt idx="18">
                  <c:v>191.04674610449126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E-4245-AE07-E37CCECC127B}"/>
            </c:ext>
          </c:extLst>
        </c:ser>
        <c:ser>
          <c:idx val="2"/>
          <c:order val="1"/>
          <c:tx>
            <c:strRef>
              <c:f>'chap 8 graph 1b'!$A$16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'chap 8 graph 1b'!$B$14:$T$14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'chap 8 graph 1b'!$B$16:$T$16</c:f>
              <c:numCache>
                <c:formatCode>General</c:formatCode>
                <c:ptCount val="19"/>
                <c:pt idx="0">
                  <c:v>100</c:v>
                </c:pt>
                <c:pt idx="1">
                  <c:v>99.800399201596804</c:v>
                </c:pt>
                <c:pt idx="2">
                  <c:v>102.9940119760479</c:v>
                </c:pt>
                <c:pt idx="3">
                  <c:v>107.98403193612774</c:v>
                </c:pt>
                <c:pt idx="4">
                  <c:v>112.77445109780439</c:v>
                </c:pt>
                <c:pt idx="5">
                  <c:v>110.77844311377245</c:v>
                </c:pt>
                <c:pt idx="6">
                  <c:v>115.16966067864271</c:v>
                </c:pt>
                <c:pt idx="7">
                  <c:v>122.55489021956087</c:v>
                </c:pt>
                <c:pt idx="8">
                  <c:v>106.78642714570859</c:v>
                </c:pt>
                <c:pt idx="9">
                  <c:v>86.427145708582827</c:v>
                </c:pt>
                <c:pt idx="10">
                  <c:v>97.205588822355281</c:v>
                </c:pt>
                <c:pt idx="11">
                  <c:v>100.26546906187623</c:v>
                </c:pt>
                <c:pt idx="12">
                  <c:v>90.223552894211565</c:v>
                </c:pt>
                <c:pt idx="13">
                  <c:v>97.698602794411187</c:v>
                </c:pt>
                <c:pt idx="14">
                  <c:v>107.26546906187625</c:v>
                </c:pt>
                <c:pt idx="15">
                  <c:v>123.64870259481037</c:v>
                </c:pt>
                <c:pt idx="16">
                  <c:v>128.77644710578841</c:v>
                </c:pt>
                <c:pt idx="17">
                  <c:v>133.51896207584829</c:v>
                </c:pt>
                <c:pt idx="18">
                  <c:v>134.64471057884228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0E-4245-AE07-E37CCECC127B}"/>
            </c:ext>
          </c:extLst>
        </c:ser>
        <c:ser>
          <c:idx val="3"/>
          <c:order val="2"/>
          <c:tx>
            <c:strRef>
              <c:f>'chap 8 graph 1b'!$A$17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'chap 8 graph 1b'!$B$14:$T$14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'chap 8 graph 1b'!$B$17:$T$17</c:f>
              <c:numCache>
                <c:formatCode>General</c:formatCode>
                <c:ptCount val="19"/>
                <c:pt idx="0">
                  <c:v>100</c:v>
                </c:pt>
                <c:pt idx="1">
                  <c:v>107.68136557610242</c:v>
                </c:pt>
                <c:pt idx="2">
                  <c:v>109.53058321479375</c:v>
                </c:pt>
                <c:pt idx="3">
                  <c:v>104.55192034139402</c:v>
                </c:pt>
                <c:pt idx="4">
                  <c:v>109.3883357041252</c:v>
                </c:pt>
                <c:pt idx="5">
                  <c:v>107.53911806543384</c:v>
                </c:pt>
                <c:pt idx="6">
                  <c:v>104.83641536273116</c:v>
                </c:pt>
                <c:pt idx="7">
                  <c:v>103.98293029871977</c:v>
                </c:pt>
                <c:pt idx="8">
                  <c:v>94.594594594594597</c:v>
                </c:pt>
                <c:pt idx="9">
                  <c:v>68.847795163584635</c:v>
                </c:pt>
                <c:pt idx="10">
                  <c:v>82.930298719772409</c:v>
                </c:pt>
                <c:pt idx="11">
                  <c:v>86.580369843527748</c:v>
                </c:pt>
                <c:pt idx="12">
                  <c:v>78.615931721194897</c:v>
                </c:pt>
                <c:pt idx="13">
                  <c:v>73.159317211948789</c:v>
                </c:pt>
                <c:pt idx="14">
                  <c:v>75.26315789473685</c:v>
                </c:pt>
                <c:pt idx="15">
                  <c:v>80.314366998577526</c:v>
                </c:pt>
                <c:pt idx="16">
                  <c:v>85.556187766714089</c:v>
                </c:pt>
                <c:pt idx="17">
                  <c:v>95.57325746799431</c:v>
                </c:pt>
                <c:pt idx="18">
                  <c:v>98.852062588904687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0E-4245-AE07-E37CCECC127B}"/>
            </c:ext>
          </c:extLst>
        </c:ser>
        <c:ser>
          <c:idx val="4"/>
          <c:order val="3"/>
          <c:tx>
            <c:strRef>
              <c:f>'chap 8 graph 1b'!$A$18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'chap 8 graph 1b'!$B$14:$T$14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'chap 8 graph 1b'!$B$18:$T$18</c:f>
              <c:numCache>
                <c:formatCode>General</c:formatCode>
                <c:ptCount val="19"/>
                <c:pt idx="0">
                  <c:v>100</c:v>
                </c:pt>
                <c:pt idx="1">
                  <c:v>97.87685774946921</c:v>
                </c:pt>
                <c:pt idx="2">
                  <c:v>96.390658174097666</c:v>
                </c:pt>
                <c:pt idx="3">
                  <c:v>95.329087048832264</c:v>
                </c:pt>
                <c:pt idx="4">
                  <c:v>100.21231422505308</c:v>
                </c:pt>
                <c:pt idx="5">
                  <c:v>102.54777070063695</c:v>
                </c:pt>
                <c:pt idx="6">
                  <c:v>120.38216560509554</c:v>
                </c:pt>
                <c:pt idx="7">
                  <c:v>136.94267515923568</c:v>
                </c:pt>
                <c:pt idx="8">
                  <c:v>128.23779193205945</c:v>
                </c:pt>
                <c:pt idx="9">
                  <c:v>93.418259023354565</c:v>
                </c:pt>
                <c:pt idx="10">
                  <c:v>104.03397027600849</c:v>
                </c:pt>
                <c:pt idx="11">
                  <c:v>106.66942675159235</c:v>
                </c:pt>
                <c:pt idx="12">
                  <c:v>96.632271762208063</c:v>
                </c:pt>
                <c:pt idx="13">
                  <c:v>99.852866242038203</c:v>
                </c:pt>
                <c:pt idx="14">
                  <c:v>108.79065817409766</c:v>
                </c:pt>
                <c:pt idx="15">
                  <c:v>124.79639065817409</c:v>
                </c:pt>
                <c:pt idx="16">
                  <c:v>136.45987261146496</c:v>
                </c:pt>
                <c:pt idx="17">
                  <c:v>147.44840764331209</c:v>
                </c:pt>
                <c:pt idx="18">
                  <c:v>143.92632696390658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0E-4245-AE07-E37CCECC127B}"/>
            </c:ext>
          </c:extLst>
        </c:ser>
        <c:ser>
          <c:idx val="5"/>
          <c:order val="4"/>
          <c:tx>
            <c:strRef>
              <c:f>'chap 8 graph 1b'!$A$19</c:f>
              <c:strCache>
                <c:ptCount val="1"/>
                <c:pt idx="0">
                  <c:v>Royaume-Uni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'chap 8 graph 1b'!$B$14:$T$14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'chap 8 graph 1b'!$B$19:$T$19</c:f>
              <c:numCache>
                <c:formatCode>General</c:formatCode>
                <c:ptCount val="19"/>
                <c:pt idx="0">
                  <c:v>100</c:v>
                </c:pt>
                <c:pt idx="1">
                  <c:v>97.822141560798542</c:v>
                </c:pt>
                <c:pt idx="2">
                  <c:v>101.45190562613431</c:v>
                </c:pt>
                <c:pt idx="3">
                  <c:v>95.825771324863879</c:v>
                </c:pt>
                <c:pt idx="4">
                  <c:v>97.640653357531761</c:v>
                </c:pt>
                <c:pt idx="5">
                  <c:v>100.36297640653358</c:v>
                </c:pt>
                <c:pt idx="6">
                  <c:v>103.99274047186933</c:v>
                </c:pt>
                <c:pt idx="7">
                  <c:v>107.62250453720507</c:v>
                </c:pt>
                <c:pt idx="8">
                  <c:v>89.473684210526315</c:v>
                </c:pt>
                <c:pt idx="9">
                  <c:v>68.058076225045369</c:v>
                </c:pt>
                <c:pt idx="10">
                  <c:v>82.758620689655174</c:v>
                </c:pt>
                <c:pt idx="11">
                  <c:v>89.499818511796718</c:v>
                </c:pt>
                <c:pt idx="12">
                  <c:v>103.25226860254085</c:v>
                </c:pt>
                <c:pt idx="13">
                  <c:v>106.38711433756806</c:v>
                </c:pt>
                <c:pt idx="14">
                  <c:v>118.57332123411979</c:v>
                </c:pt>
                <c:pt idx="15">
                  <c:v>136.92377495462793</c:v>
                </c:pt>
                <c:pt idx="16">
                  <c:v>136.34863883847549</c:v>
                </c:pt>
                <c:pt idx="17">
                  <c:v>131.57767695099818</c:v>
                </c:pt>
                <c:pt idx="18">
                  <c:v>131.60054446460978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0E-4245-AE07-E37CCECC1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8962496"/>
        <c:axId val="1408964144"/>
      </c:lineChart>
      <c:catAx>
        <c:axId val="140896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8964144"/>
        <c:crosses val="autoZero"/>
        <c:auto val="1"/>
        <c:lblAlgn val="ctr"/>
        <c:lblOffset val="100"/>
        <c:tickLblSkip val="2"/>
        <c:noMultiLvlLbl val="0"/>
      </c:catAx>
      <c:valAx>
        <c:axId val="1408964144"/>
        <c:scaling>
          <c:orientation val="minMax"/>
          <c:max val="2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896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941203925729954E-2"/>
          <c:y val="3.3440677028888005E-2"/>
          <c:w val="0.95923525097385298"/>
          <c:h val="0.933118645942223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'chap 8 graph 2'!$K$4</c:f>
              <c:strCache>
                <c:ptCount val="1"/>
                <c:pt idx="0">
                  <c:v>coût du travail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'chap 8 graph 2'!$J$5:$J$14</c:f>
              <c:strCache>
                <c:ptCount val="10"/>
                <c:pt idx="0">
                  <c:v>Turquie</c:v>
                </c:pt>
                <c:pt idx="1">
                  <c:v>France</c:v>
                </c:pt>
                <c:pt idx="2">
                  <c:v>Mexique</c:v>
                </c:pt>
                <c:pt idx="3">
                  <c:v>Tchéquie</c:v>
                </c:pt>
                <c:pt idx="4">
                  <c:v>Royaume-Uni</c:v>
                </c:pt>
                <c:pt idx="5">
                  <c:v>Espagne</c:v>
                </c:pt>
                <c:pt idx="6">
                  <c:v>Allemagne</c:v>
                </c:pt>
                <c:pt idx="7">
                  <c:v>Japon</c:v>
                </c:pt>
                <c:pt idx="8">
                  <c:v>Etats-Unis</c:v>
                </c:pt>
                <c:pt idx="9">
                  <c:v>Corée du sud</c:v>
                </c:pt>
              </c:strCache>
            </c:strRef>
          </c:cat>
          <c:val>
            <c:numRef>
              <c:f>'chap 8 graph 2'!$K$5:$K$14</c:f>
              <c:numCache>
                <c:formatCode>0%</c:formatCode>
                <c:ptCount val="10"/>
                <c:pt idx="0">
                  <c:v>0.4678543</c:v>
                </c:pt>
                <c:pt idx="1">
                  <c:v>0</c:v>
                </c:pt>
                <c:pt idx="2">
                  <c:v>0.53125580000000006</c:v>
                </c:pt>
                <c:pt idx="3">
                  <c:v>0.24676500000000001</c:v>
                </c:pt>
                <c:pt idx="4">
                  <c:v>8.3443000000000045E-2</c:v>
                </c:pt>
                <c:pt idx="5">
                  <c:v>0.11287500000000006</c:v>
                </c:pt>
                <c:pt idx="6">
                  <c:v>-1.330319999999996E-2</c:v>
                </c:pt>
                <c:pt idx="7">
                  <c:v>0.24539719999999998</c:v>
                </c:pt>
                <c:pt idx="8">
                  <c:v>6.8542999999999799E-3</c:v>
                </c:pt>
                <c:pt idx="9">
                  <c:v>0.1972701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4-4540-B024-4381AB1EBE87}"/>
            </c:ext>
          </c:extLst>
        </c:ser>
        <c:ser>
          <c:idx val="1"/>
          <c:order val="1"/>
          <c:tx>
            <c:strRef>
              <c:f>'chap 8 graph 2'!$L$4</c:f>
              <c:strCache>
                <c:ptCount val="1"/>
                <c:pt idx="0">
                  <c:v>éducation</c:v>
                </c:pt>
              </c:strCache>
            </c:strRef>
          </c:tx>
          <c:spPr>
            <a:solidFill>
              <a:srgbClr val="47B043"/>
            </a:solidFill>
            <a:ln>
              <a:noFill/>
            </a:ln>
            <a:effectLst/>
          </c:spPr>
          <c:invertIfNegative val="0"/>
          <c:cat>
            <c:strRef>
              <c:f>'chap 8 graph 2'!$J$5:$J$14</c:f>
              <c:strCache>
                <c:ptCount val="10"/>
                <c:pt idx="0">
                  <c:v>Turquie</c:v>
                </c:pt>
                <c:pt idx="1">
                  <c:v>France</c:v>
                </c:pt>
                <c:pt idx="2">
                  <c:v>Mexique</c:v>
                </c:pt>
                <c:pt idx="3">
                  <c:v>Tchéquie</c:v>
                </c:pt>
                <c:pt idx="4">
                  <c:v>Royaume-Uni</c:v>
                </c:pt>
                <c:pt idx="5">
                  <c:v>Espagne</c:v>
                </c:pt>
                <c:pt idx="6">
                  <c:v>Allemagne</c:v>
                </c:pt>
                <c:pt idx="7">
                  <c:v>Japon</c:v>
                </c:pt>
                <c:pt idx="8">
                  <c:v>Etats-Unis</c:v>
                </c:pt>
                <c:pt idx="9">
                  <c:v>Corée du sud</c:v>
                </c:pt>
              </c:strCache>
            </c:strRef>
          </c:cat>
          <c:val>
            <c:numRef>
              <c:f>'chap 8 graph 2'!$L$5:$L$14</c:f>
              <c:numCache>
                <c:formatCode>0%</c:formatCode>
                <c:ptCount val="10"/>
                <c:pt idx="0">
                  <c:v>-3.43469E-2</c:v>
                </c:pt>
                <c:pt idx="1">
                  <c:v>0</c:v>
                </c:pt>
                <c:pt idx="2">
                  <c:v>-3.305749999999999E-2</c:v>
                </c:pt>
                <c:pt idx="3">
                  <c:v>1.0315700000000011E-2</c:v>
                </c:pt>
                <c:pt idx="4">
                  <c:v>1.3129100000000005E-2</c:v>
                </c:pt>
                <c:pt idx="5">
                  <c:v>-7.8541000000000027E-3</c:v>
                </c:pt>
                <c:pt idx="6">
                  <c:v>1.8638700000000008E-2</c:v>
                </c:pt>
                <c:pt idx="7">
                  <c:v>1.9576499999999997E-2</c:v>
                </c:pt>
                <c:pt idx="8">
                  <c:v>8.7918000000000163E-3</c:v>
                </c:pt>
                <c:pt idx="9">
                  <c:v>8.9090000000000003E-3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4-4540-B024-4381AB1EBE87}"/>
            </c:ext>
          </c:extLst>
        </c:ser>
        <c:ser>
          <c:idx val="2"/>
          <c:order val="2"/>
          <c:tx>
            <c:strRef>
              <c:f>'chap 8 graph 2'!$M$4</c:f>
              <c:strCache>
                <c:ptCount val="1"/>
                <c:pt idx="0">
                  <c:v>impôts sur les sociétés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'chap 8 graph 2'!$J$5:$J$14</c:f>
              <c:strCache>
                <c:ptCount val="10"/>
                <c:pt idx="0">
                  <c:v>Turquie</c:v>
                </c:pt>
                <c:pt idx="1">
                  <c:v>France</c:v>
                </c:pt>
                <c:pt idx="2">
                  <c:v>Mexique</c:v>
                </c:pt>
                <c:pt idx="3">
                  <c:v>Tchéquie</c:v>
                </c:pt>
                <c:pt idx="4">
                  <c:v>Royaume-Uni</c:v>
                </c:pt>
                <c:pt idx="5">
                  <c:v>Espagne</c:v>
                </c:pt>
                <c:pt idx="6">
                  <c:v>Allemagne</c:v>
                </c:pt>
                <c:pt idx="7">
                  <c:v>Japon</c:v>
                </c:pt>
                <c:pt idx="8">
                  <c:v>Etats-Unis</c:v>
                </c:pt>
                <c:pt idx="9">
                  <c:v>Corée du sud</c:v>
                </c:pt>
              </c:strCache>
            </c:strRef>
          </c:cat>
          <c:val>
            <c:numRef>
              <c:f>'chap 8 graph 2'!$M$5:$M$14</c:f>
              <c:numCache>
                <c:formatCode>0%</c:formatCode>
                <c:ptCount val="10"/>
                <c:pt idx="0">
                  <c:v>0.18440520000000005</c:v>
                </c:pt>
                <c:pt idx="1">
                  <c:v>0</c:v>
                </c:pt>
                <c:pt idx="2">
                  <c:v>5.0292300000000068E-2</c:v>
                </c:pt>
                <c:pt idx="3">
                  <c:v>0.2346974</c:v>
                </c:pt>
                <c:pt idx="4">
                  <c:v>0.2346974</c:v>
                </c:pt>
                <c:pt idx="5">
                  <c:v>0.13411290000000003</c:v>
                </c:pt>
                <c:pt idx="6">
                  <c:v>5.0292300000000068E-2</c:v>
                </c:pt>
                <c:pt idx="7">
                  <c:v>3.5875199999999996E-2</c:v>
                </c:pt>
                <c:pt idx="8">
                  <c:v>0.10058460000000002</c:v>
                </c:pt>
                <c:pt idx="9">
                  <c:v>0.13411290000000003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44-4540-B024-4381AB1EBE87}"/>
            </c:ext>
          </c:extLst>
        </c:ser>
        <c:ser>
          <c:idx val="3"/>
          <c:order val="3"/>
          <c:tx>
            <c:strRef>
              <c:f>'chap 8 graph 2'!$N$4</c:f>
              <c:strCache>
                <c:ptCount val="1"/>
                <c:pt idx="0">
                  <c:v>impôts sur la production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'chap 8 graph 2'!$J$5:$J$14</c:f>
              <c:strCache>
                <c:ptCount val="10"/>
                <c:pt idx="0">
                  <c:v>Turquie</c:v>
                </c:pt>
                <c:pt idx="1">
                  <c:v>France</c:v>
                </c:pt>
                <c:pt idx="2">
                  <c:v>Mexique</c:v>
                </c:pt>
                <c:pt idx="3">
                  <c:v>Tchéquie</c:v>
                </c:pt>
                <c:pt idx="4">
                  <c:v>Royaume-Uni</c:v>
                </c:pt>
                <c:pt idx="5">
                  <c:v>Espagne</c:v>
                </c:pt>
                <c:pt idx="6">
                  <c:v>Allemagne</c:v>
                </c:pt>
                <c:pt idx="7">
                  <c:v>Japon</c:v>
                </c:pt>
                <c:pt idx="8">
                  <c:v>Etats-Unis</c:v>
                </c:pt>
                <c:pt idx="9">
                  <c:v>Corée du sud</c:v>
                </c:pt>
              </c:strCache>
            </c:strRef>
          </c:cat>
          <c:val>
            <c:numRef>
              <c:f>'chap 8 graph 2'!$N$5:$N$14</c:f>
              <c:numCache>
                <c:formatCode>0%</c:formatCode>
                <c:ptCount val="10"/>
                <c:pt idx="0">
                  <c:v>0.21256510000000001</c:v>
                </c:pt>
                <c:pt idx="1">
                  <c:v>0</c:v>
                </c:pt>
                <c:pt idx="2">
                  <c:v>7.3920899999999998E-2</c:v>
                </c:pt>
                <c:pt idx="3">
                  <c:v>0.11820369999999999</c:v>
                </c:pt>
                <c:pt idx="4">
                  <c:v>7.7786999999999995E-2</c:v>
                </c:pt>
                <c:pt idx="5">
                  <c:v>0.105755</c:v>
                </c:pt>
                <c:pt idx="6">
                  <c:v>0.1078243</c:v>
                </c:pt>
                <c:pt idx="7">
                  <c:v>-0.27626339999999999</c:v>
                </c:pt>
                <c:pt idx="8">
                  <c:v>2.4831800000000001E-2</c:v>
                </c:pt>
                <c:pt idx="9">
                  <c:v>8.5856299999999997E-2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44-4540-B024-4381AB1EBE87}"/>
            </c:ext>
          </c:extLst>
        </c:ser>
        <c:ser>
          <c:idx val="4"/>
          <c:order val="4"/>
          <c:tx>
            <c:strRef>
              <c:f>'chap 8 graph 2'!$O$4</c:f>
              <c:strCache>
                <c:ptCount val="1"/>
                <c:pt idx="0">
                  <c:v>économies d'échelle</c:v>
                </c:pt>
              </c:strCache>
            </c:strRef>
          </c:tx>
          <c:spPr>
            <a:solidFill>
              <a:srgbClr val="CF2626"/>
            </a:solidFill>
            <a:ln>
              <a:noFill/>
            </a:ln>
            <a:effectLst/>
          </c:spPr>
          <c:invertIfNegative val="0"/>
          <c:cat>
            <c:strRef>
              <c:f>'chap 8 graph 2'!$J$5:$J$14</c:f>
              <c:strCache>
                <c:ptCount val="10"/>
                <c:pt idx="0">
                  <c:v>Turquie</c:v>
                </c:pt>
                <c:pt idx="1">
                  <c:v>France</c:v>
                </c:pt>
                <c:pt idx="2">
                  <c:v>Mexique</c:v>
                </c:pt>
                <c:pt idx="3">
                  <c:v>Tchéquie</c:v>
                </c:pt>
                <c:pt idx="4">
                  <c:v>Royaume-Uni</c:v>
                </c:pt>
                <c:pt idx="5">
                  <c:v>Espagne</c:v>
                </c:pt>
                <c:pt idx="6">
                  <c:v>Allemagne</c:v>
                </c:pt>
                <c:pt idx="7">
                  <c:v>Japon</c:v>
                </c:pt>
                <c:pt idx="8">
                  <c:v>Etats-Unis</c:v>
                </c:pt>
                <c:pt idx="9">
                  <c:v>Corée du sud</c:v>
                </c:pt>
              </c:strCache>
            </c:strRef>
          </c:cat>
          <c:val>
            <c:numRef>
              <c:f>'chap 8 graph 2'!$O$5:$O$14</c:f>
              <c:numCache>
                <c:formatCode>0%</c:formatCode>
                <c:ptCount val="10"/>
                <c:pt idx="0">
                  <c:v>-0.16530700000000031</c:v>
                </c:pt>
                <c:pt idx="1">
                  <c:v>0</c:v>
                </c:pt>
                <c:pt idx="2">
                  <c:v>0.17795100000000019</c:v>
                </c:pt>
                <c:pt idx="3">
                  <c:v>-7.1246999999999616E-2</c:v>
                </c:pt>
                <c:pt idx="4">
                  <c:v>-2.6825999999999794E-2</c:v>
                </c:pt>
                <c:pt idx="5">
                  <c:v>6.7239999999999966E-2</c:v>
                </c:pt>
                <c:pt idx="6">
                  <c:v>0.3313050000000004</c:v>
                </c:pt>
                <c:pt idx="7">
                  <c:v>0.48805100000000046</c:v>
                </c:pt>
                <c:pt idx="8">
                  <c:v>0.48182300000000033</c:v>
                </c:pt>
                <c:pt idx="9">
                  <c:v>0.22589900000000007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44-4540-B024-4381AB1EBE87}"/>
            </c:ext>
          </c:extLst>
        </c:ser>
        <c:ser>
          <c:idx val="5"/>
          <c:order val="5"/>
          <c:tx>
            <c:strRef>
              <c:f>'chap 8 graph 2'!$P$4</c:f>
              <c:strCache>
                <c:ptCount val="1"/>
                <c:pt idx="0">
                  <c:v>infrastructures</c:v>
                </c:pt>
              </c:strCache>
            </c:strRef>
          </c:tx>
          <c:spPr>
            <a:solidFill>
              <a:srgbClr val="00701D"/>
            </a:solidFill>
            <a:ln>
              <a:noFill/>
            </a:ln>
            <a:effectLst/>
          </c:spPr>
          <c:invertIfNegative val="0"/>
          <c:cat>
            <c:strRef>
              <c:f>'chap 8 graph 2'!$J$5:$J$14</c:f>
              <c:strCache>
                <c:ptCount val="10"/>
                <c:pt idx="0">
                  <c:v>Turquie</c:v>
                </c:pt>
                <c:pt idx="1">
                  <c:v>France</c:v>
                </c:pt>
                <c:pt idx="2">
                  <c:v>Mexique</c:v>
                </c:pt>
                <c:pt idx="3">
                  <c:v>Tchéquie</c:v>
                </c:pt>
                <c:pt idx="4">
                  <c:v>Royaume-Uni</c:v>
                </c:pt>
                <c:pt idx="5">
                  <c:v>Espagne</c:v>
                </c:pt>
                <c:pt idx="6">
                  <c:v>Allemagne</c:v>
                </c:pt>
                <c:pt idx="7">
                  <c:v>Japon</c:v>
                </c:pt>
                <c:pt idx="8">
                  <c:v>Etats-Unis</c:v>
                </c:pt>
                <c:pt idx="9">
                  <c:v>Corée du sud</c:v>
                </c:pt>
              </c:strCache>
            </c:strRef>
          </c:cat>
          <c:val>
            <c:numRef>
              <c:f>'chap 8 graph 2'!$P$5:$P$14</c:f>
              <c:numCache>
                <c:formatCode>0%</c:formatCode>
                <c:ptCount val="10"/>
                <c:pt idx="0">
                  <c:v>-0.68059700000000012</c:v>
                </c:pt>
                <c:pt idx="1">
                  <c:v>0</c:v>
                </c:pt>
                <c:pt idx="2">
                  <c:v>-0.66967899999999991</c:v>
                </c:pt>
                <c:pt idx="3">
                  <c:v>-0.25722600000000018</c:v>
                </c:pt>
                <c:pt idx="4">
                  <c:v>-4.2498000000000147E-2</c:v>
                </c:pt>
                <c:pt idx="5">
                  <c:v>-3.9331999999999923E-2</c:v>
                </c:pt>
                <c:pt idx="6">
                  <c:v>2.8709999999998459E-3</c:v>
                </c:pt>
                <c:pt idx="7">
                  <c:v>5.1604999999999901E-2</c:v>
                </c:pt>
                <c:pt idx="8">
                  <c:v>-2.5751000000000079E-2</c:v>
                </c:pt>
                <c:pt idx="9">
                  <c:v>4.709899999999978E-2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44-4540-B024-4381AB1EB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741359"/>
        <c:axId val="242742991"/>
      </c:barChart>
      <c:scatterChart>
        <c:scatterStyle val="lineMarker"/>
        <c:varyColors val="0"/>
        <c:ser>
          <c:idx val="6"/>
          <c:order val="6"/>
          <c:tx>
            <c:strRef>
              <c:f>'chap 8 graph 2'!$Q$4</c:f>
              <c:strCache>
                <c:ptCount val="1"/>
                <c:pt idx="0">
                  <c:v>compétitivité coût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strRef>
              <c:f>'chap 8 graph 2'!$J$5:$J$14</c:f>
              <c:strCache>
                <c:ptCount val="10"/>
                <c:pt idx="0">
                  <c:v>Turquie</c:v>
                </c:pt>
                <c:pt idx="1">
                  <c:v>France</c:v>
                </c:pt>
                <c:pt idx="2">
                  <c:v>Mexique</c:v>
                </c:pt>
                <c:pt idx="3">
                  <c:v>Tchéquie</c:v>
                </c:pt>
                <c:pt idx="4">
                  <c:v>Royaume-Uni</c:v>
                </c:pt>
                <c:pt idx="5">
                  <c:v>Espagne</c:v>
                </c:pt>
                <c:pt idx="6">
                  <c:v>Allemagne</c:v>
                </c:pt>
                <c:pt idx="7">
                  <c:v>Japon</c:v>
                </c:pt>
                <c:pt idx="8">
                  <c:v>Etats-Unis</c:v>
                </c:pt>
                <c:pt idx="9">
                  <c:v>Corée du sud</c:v>
                </c:pt>
              </c:strCache>
            </c:strRef>
          </c:xVal>
          <c:yVal>
            <c:numRef>
              <c:f>'chap 8 graph 2'!$Q$5:$Q$14</c:f>
              <c:numCache>
                <c:formatCode>0%</c:formatCode>
                <c:ptCount val="10"/>
                <c:pt idx="0">
                  <c:v>-1.5424999999999578E-2</c:v>
                </c:pt>
                <c:pt idx="1">
                  <c:v>0</c:v>
                </c:pt>
                <c:pt idx="2">
                  <c:v>0.13068400000000047</c:v>
                </c:pt>
                <c:pt idx="3">
                  <c:v>0.28150900000000068</c:v>
                </c:pt>
                <c:pt idx="4">
                  <c:v>0.33973299999999984</c:v>
                </c:pt>
                <c:pt idx="5">
                  <c:v>0.37279800000000041</c:v>
                </c:pt>
                <c:pt idx="6">
                  <c:v>0.49762900000000077</c:v>
                </c:pt>
                <c:pt idx="7">
                  <c:v>0.56424099999999999</c:v>
                </c:pt>
                <c:pt idx="8">
                  <c:v>0.59713599999999989</c:v>
                </c:pt>
                <c:pt idx="9">
                  <c:v>0.69914700000000085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44-4540-B024-4381AB1EB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741359"/>
        <c:axId val="242742991"/>
      </c:scatterChart>
      <c:catAx>
        <c:axId val="242741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2742991"/>
        <c:crosses val="autoZero"/>
        <c:auto val="1"/>
        <c:lblAlgn val="ctr"/>
        <c:lblOffset val="100"/>
        <c:noMultiLvlLbl val="0"/>
      </c:catAx>
      <c:valAx>
        <c:axId val="24274299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42741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668841564753576"/>
          <c:y val="0.74691415799750427"/>
          <c:w val="0.7315938914738499"/>
          <c:h val="0.2409255958101727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752474</xdr:colOff>
      <xdr:row>11</xdr:row>
      <xdr:rowOff>4762</xdr:rowOff>
    </xdr:from>
    <xdr:to>
      <xdr:col>12</xdr:col>
      <xdr:colOff>457199</xdr:colOff>
      <xdr:row>25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A7DE1F3-05A5-C34D-B0A9-E45AC75F9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692150</xdr:colOff>
      <xdr:row>8</xdr:row>
      <xdr:rowOff>171450</xdr:rowOff>
    </xdr:from>
    <xdr:to>
      <xdr:col>12</xdr:col>
      <xdr:colOff>311150</xdr:colOff>
      <xdr:row>24</xdr:row>
      <xdr:rowOff>134897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DFA5F0-9175-CE4D-88C7-B179BDEC8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167639</xdr:colOff>
      <xdr:row>3</xdr:row>
      <xdr:rowOff>68580</xdr:rowOff>
    </xdr:from>
    <xdr:to>
      <xdr:col>7</xdr:col>
      <xdr:colOff>421820</xdr:colOff>
      <xdr:row>26</xdr:row>
      <xdr:rowOff>143435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3</xdr:row>
      <xdr:rowOff>68580</xdr:rowOff>
    </xdr:from>
    <xdr:to>
      <xdr:col>6</xdr:col>
      <xdr:colOff>205740</xdr:colOff>
      <xdr:row>26</xdr:row>
      <xdr:rowOff>143435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174172</xdr:colOff>
      <xdr:row>29</xdr:row>
      <xdr:rowOff>21771</xdr:rowOff>
    </xdr:from>
    <xdr:to>
      <xdr:col>6</xdr:col>
      <xdr:colOff>212272</xdr:colOff>
      <xdr:row>51</xdr:row>
      <xdr:rowOff>270798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3</xdr:row>
      <xdr:rowOff>68581</xdr:rowOff>
    </xdr:from>
    <xdr:to>
      <xdr:col>6</xdr:col>
      <xdr:colOff>571500</xdr:colOff>
      <xdr:row>25</xdr:row>
      <xdr:rowOff>31751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15</xdr:row>
      <xdr:rowOff>71437</xdr:rowOff>
    </xdr:from>
    <xdr:to>
      <xdr:col>4</xdr:col>
      <xdr:colOff>590550</xdr:colOff>
      <xdr:row>34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35017B1-7EBE-4480-A79C-CFC6C187B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9940</xdr:colOff>
      <xdr:row>0</xdr:row>
      <xdr:rowOff>88624</xdr:rowOff>
    </xdr:from>
    <xdr:to>
      <xdr:col>13</xdr:col>
      <xdr:colOff>9940</xdr:colOff>
      <xdr:row>14</xdr:row>
      <xdr:rowOff>77028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703856</xdr:colOff>
      <xdr:row>7</xdr:row>
      <xdr:rowOff>32847</xdr:rowOff>
    </xdr:from>
    <xdr:to>
      <xdr:col>15</xdr:col>
      <xdr:colOff>535542</xdr:colOff>
      <xdr:row>29</xdr:row>
      <xdr:rowOff>4387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807BCD-0846-0F43-B333-430ED6100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39</xdr:row>
      <xdr:rowOff>0</xdr:rowOff>
    </xdr:from>
    <xdr:to>
      <xdr:col>14</xdr:col>
      <xdr:colOff>670631</xdr:colOff>
      <xdr:row>57</xdr:row>
      <xdr:rowOff>190147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71B9DD7-E28B-5241-B2B8-758744D48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66</xdr:row>
      <xdr:rowOff>0</xdr:rowOff>
    </xdr:from>
    <xdr:to>
      <xdr:col>14</xdr:col>
      <xdr:colOff>194732</xdr:colOff>
      <xdr:row>90</xdr:row>
      <xdr:rowOff>50800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6D092ECD-6878-B244-B108-D991B6C65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636858</xdr:colOff>
      <xdr:row>14</xdr:row>
      <xdr:rowOff>12700</xdr:rowOff>
    </xdr:from>
    <xdr:to>
      <xdr:col>12</xdr:col>
      <xdr:colOff>711200</xdr:colOff>
      <xdr:row>37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95A544-AA64-4F42-AA82-80D126525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736600</xdr:colOff>
      <xdr:row>20</xdr:row>
      <xdr:rowOff>95250</xdr:rowOff>
    </xdr:from>
    <xdr:to>
      <xdr:col>12</xdr:col>
      <xdr:colOff>546100</xdr:colOff>
      <xdr:row>44</xdr:row>
      <xdr:rowOff>25400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C2FF2FF-F9FE-A243-A06C-D82A2EEE3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237066</xdr:colOff>
      <xdr:row>17</xdr:row>
      <xdr:rowOff>16933</xdr:rowOff>
    </xdr:from>
    <xdr:to>
      <xdr:col>17</xdr:col>
      <xdr:colOff>575927</xdr:colOff>
      <xdr:row>37</xdr:row>
      <xdr:rowOff>130480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1EA5B60-2951-B049-BBC9-B6006492C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530677</xdr:colOff>
      <xdr:row>3</xdr:row>
      <xdr:rowOff>90577</xdr:rowOff>
    </xdr:from>
    <xdr:to>
      <xdr:col>17</xdr:col>
      <xdr:colOff>217742</xdr:colOff>
      <xdr:row>29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86667C-B08A-5C41-8DEA-C28994311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0.1841</cdr:x>
      <cdr:y>0.69521</cdr:y>
    </cdr:from>
    <cdr:to>
      <cdr:x>0.97086</cdr:x>
      <cdr:y>0.77518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54AD44B-081F-B542-BAED-C6EDB609D900}"/>
            </a:ext>
          </a:extLst>
        </cdr:cNvPr>
        <cdr:cNvSpPr txBox="1"/>
      </cdr:nvSpPr>
      <cdr:spPr>
        <a:xfrm xmlns:a="http://schemas.openxmlformats.org/drawingml/2006/main">
          <a:off x="1276112" y="5585737"/>
          <a:ext cx="5453530" cy="642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	</a:t>
          </a:r>
        </a:p>
      </cdr:txBody>
    </cdr:sp>
  </cdr:relSizeAnchor>
  <cdr:relSizeAnchor xmlns:cdr="http://schemas.openxmlformats.org/drawingml/2006/chartDrawing">
    <cdr:from>
      <cdr:x>0.15392</cdr:x>
      <cdr:y>0.6543</cdr:y>
    </cdr:from>
    <cdr:to>
      <cdr:x>1</cdr:x>
      <cdr:y>0.71009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39CD0C6-C876-8848-A568-7B4381EF779F}"/>
            </a:ext>
          </a:extLst>
        </cdr:cNvPr>
        <cdr:cNvSpPr txBox="1"/>
      </cdr:nvSpPr>
      <cdr:spPr>
        <a:xfrm xmlns:a="http://schemas.openxmlformats.org/drawingml/2006/main">
          <a:off x="1066935" y="5257031"/>
          <a:ext cx="5864708" cy="44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effectLst/>
              <a:latin typeface="+mn-lt"/>
              <a:ea typeface="+mn-ea"/>
              <a:cs typeface="+mn-cs"/>
            </a:rPr>
            <a:t>       FRA</a:t>
          </a:r>
          <a:r>
            <a:rPr lang="fr-FR" sz="1100" baseline="0">
              <a:effectLst/>
              <a:latin typeface="+mn-lt"/>
              <a:ea typeface="+mn-ea"/>
              <a:cs typeface="+mn-cs"/>
            </a:rPr>
            <a:t>          </a:t>
          </a:r>
          <a:r>
            <a:rPr lang="fr-FR" sz="1100">
              <a:effectLst/>
              <a:latin typeface="+mn-lt"/>
              <a:ea typeface="+mn-ea"/>
              <a:cs typeface="+mn-cs"/>
            </a:rPr>
            <a:t>DEU</a:t>
          </a:r>
          <a:r>
            <a:rPr lang="fr-FR" sz="1100" baseline="0">
              <a:effectLst/>
              <a:latin typeface="+mn-lt"/>
              <a:ea typeface="+mn-ea"/>
              <a:cs typeface="+mn-cs"/>
            </a:rPr>
            <a:t>           </a:t>
          </a:r>
          <a:r>
            <a:rPr lang="fr-FR" sz="1100">
              <a:effectLst/>
              <a:latin typeface="+mn-lt"/>
              <a:ea typeface="+mn-ea"/>
              <a:cs typeface="+mn-cs"/>
            </a:rPr>
            <a:t>ESP</a:t>
          </a:r>
          <a:r>
            <a:rPr lang="fr-FR" sz="1100" baseline="0">
              <a:effectLst/>
              <a:latin typeface="+mn-lt"/>
              <a:ea typeface="+mn-ea"/>
              <a:cs typeface="+mn-cs"/>
            </a:rPr>
            <a:t>            </a:t>
          </a:r>
          <a:r>
            <a:rPr lang="fr-FR" sz="1100">
              <a:effectLst/>
              <a:latin typeface="+mn-lt"/>
              <a:ea typeface="+mn-ea"/>
              <a:cs typeface="+mn-cs"/>
            </a:rPr>
            <a:t>CZE</a:t>
          </a:r>
          <a:r>
            <a:rPr lang="fr-FR" sz="1100" baseline="0">
              <a:effectLst/>
              <a:latin typeface="+mn-lt"/>
              <a:ea typeface="+mn-ea"/>
              <a:cs typeface="+mn-cs"/>
            </a:rPr>
            <a:t>            </a:t>
          </a:r>
          <a:r>
            <a:rPr lang="fr-FR" sz="1100">
              <a:effectLst/>
              <a:latin typeface="+mn-lt"/>
              <a:ea typeface="+mn-ea"/>
              <a:cs typeface="+mn-cs"/>
            </a:rPr>
            <a:t>TUR</a:t>
          </a:r>
          <a:r>
            <a:rPr lang="fr-FR" sz="1100" baseline="0">
              <a:effectLst/>
              <a:latin typeface="+mn-lt"/>
              <a:ea typeface="+mn-ea"/>
              <a:cs typeface="+mn-cs"/>
            </a:rPr>
            <a:t>            </a:t>
          </a:r>
          <a:r>
            <a:rPr lang="fr-FR" sz="1100">
              <a:effectLst/>
              <a:latin typeface="+mn-lt"/>
              <a:ea typeface="+mn-ea"/>
              <a:cs typeface="+mn-cs"/>
            </a:rPr>
            <a:t>GBR</a:t>
          </a:r>
          <a:r>
            <a:rPr lang="fr-FR" sz="1100" baseline="0">
              <a:effectLst/>
              <a:latin typeface="+mn-lt"/>
              <a:ea typeface="+mn-ea"/>
              <a:cs typeface="+mn-cs"/>
            </a:rPr>
            <a:t>            </a:t>
          </a:r>
          <a:r>
            <a:rPr lang="fr-FR" sz="1100">
              <a:effectLst/>
              <a:latin typeface="+mn-lt"/>
              <a:ea typeface="+mn-ea"/>
              <a:cs typeface="+mn-cs"/>
            </a:rPr>
            <a:t>SVK</a:t>
          </a:r>
          <a:r>
            <a:rPr lang="fr-FR" sz="1100" baseline="0">
              <a:effectLst/>
              <a:latin typeface="+mn-lt"/>
              <a:ea typeface="+mn-ea"/>
              <a:cs typeface="+mn-cs"/>
            </a:rPr>
            <a:t>            </a:t>
          </a:r>
          <a:r>
            <a:rPr lang="fr-FR" sz="1100">
              <a:effectLst/>
              <a:latin typeface="+mn-lt"/>
              <a:ea typeface="+mn-ea"/>
              <a:cs typeface="+mn-cs"/>
            </a:rPr>
            <a:t>JPN</a:t>
          </a:r>
          <a:r>
            <a:rPr lang="fr-FR" sz="1100" baseline="0">
              <a:effectLst/>
              <a:latin typeface="+mn-lt"/>
              <a:ea typeface="+mn-ea"/>
              <a:cs typeface="+mn-cs"/>
            </a:rPr>
            <a:t>            </a:t>
          </a:r>
          <a:r>
            <a:rPr lang="fr-FR" sz="1100">
              <a:effectLst/>
              <a:latin typeface="+mn-lt"/>
              <a:ea typeface="+mn-ea"/>
              <a:cs typeface="+mn-cs"/>
            </a:rPr>
            <a:t>KOR</a:t>
          </a:r>
          <a:endParaRPr lang="en-FR" sz="11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ublic\Taux\Equations_u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hap%209%202022_02_cnp_figures_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gtpe-data/Secteurs2/SPMAE/PREV/PREV2/Allemagne/Indicateurs%20conjonturels/Prix%20IPC%20IPP/prix%20IPC%20IP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rv-data/spmae/SPMAE/PREV/PREV2/Allemagne/Indicateurs%20conjonturels/IPC%20&amp;%20IPCH/prix%20IPC%20IP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GTPE-DATA/Secteurs2/User-sc/ITALIE/Comptes%20Italiens/Pr&#233;sentation%20du%20compte%20Ital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gtpe-secteurs2/secteurs/User-sc/ITALIE/Comptes%20Italiens/Pr&#233;sentation%20du%20compte%20Itali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rv-data/spmae/AALanglet/AExcel7/ABex/_Belg_PB/BEE/Data/PIB_DS_DI_ma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rlallement\Mes%20Documents\TableauxGraphiquesCartes\IDE%20flux%20et%20stocks%20donn&#233;es%20CNUCED%20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Vincent\attractivit&#233;\Lachaux\Graphiques%20DT%20Attractivite&#769;_Lachaux%20Lallemen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Vincent\attractivit&#233;\Automobile\Graphiques%20NS%20Au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pTrim"/>
      <sheetName val="DS_help"/>
      <sheetName val="DS"/>
      <sheetName val="DS_CAFI"/>
      <sheetName val="CptesPrev"/>
      <sheetName val="_BASE_"/>
      <sheetName val="RCT"/>
      <sheetName val="RLT_ancien"/>
      <sheetName val="RLT_new"/>
      <sheetName val="RLT_new2"/>
      <sheetName val="divers coeff"/>
      <sheetName val="Graph1"/>
      <sheetName val="Gr.LT Inf"/>
      <sheetName val="Gr. LT Horizon"/>
      <sheetName val="G1"/>
      <sheetName val="G1b"/>
      <sheetName val="G1c"/>
      <sheetName val="G1d"/>
      <sheetName val="Gold"/>
      <sheetName val="Gnew2"/>
      <sheetName val="Gnew"/>
      <sheetName val="G"/>
      <sheetName val="G2b"/>
      <sheetName val="G3"/>
      <sheetName val="T1b"/>
      <sheetName val="T1"/>
      <sheetName val="T3"/>
      <sheetName val="Simuls"/>
      <sheetName val="Rats_last"/>
      <sheetName val="rats"/>
      <sheetName val="rats_new"/>
      <sheetName val="Equations_u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D1">
            <v>2</v>
          </cell>
        </row>
      </sheetData>
      <sheetData sheetId="7" refreshError="1">
        <row r="8">
          <cell r="M8">
            <v>-0.31262891799999998</v>
          </cell>
        </row>
      </sheetData>
      <sheetData sheetId="8" refreshError="1">
        <row r="3">
          <cell r="J3">
            <v>0.35899999999999999</v>
          </cell>
        </row>
        <row r="4">
          <cell r="J4">
            <v>-0.16</v>
          </cell>
        </row>
        <row r="5">
          <cell r="J5">
            <v>0.52800000000000002</v>
          </cell>
        </row>
        <row r="6">
          <cell r="J6">
            <v>0.875</v>
          </cell>
        </row>
        <row r="9">
          <cell r="J9">
            <v>-0.24415501100000001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 1"/>
      <sheetName val="Graphique 2 "/>
      <sheetName val="Graphique 3"/>
    </sheetNames>
    <sheetDataSet>
      <sheetData sheetId="0">
        <row r="5">
          <cell r="I5" t="str">
            <v>est</v>
          </cell>
          <cell r="L5" t="str">
            <v>horizontal</v>
          </cell>
          <cell r="M5" t="str">
            <v>vertical</v>
          </cell>
        </row>
        <row r="6">
          <cell r="H6">
            <v>-10</v>
          </cell>
          <cell r="I6">
            <v>-1.4401799999999999E-2</v>
          </cell>
          <cell r="K6">
            <v>0.12888189999999999</v>
          </cell>
          <cell r="L6">
            <v>0</v>
          </cell>
        </row>
        <row r="7">
          <cell r="I7">
            <v>6.8243000000000002E-3</v>
          </cell>
          <cell r="L7">
            <v>0</v>
          </cell>
        </row>
        <row r="8">
          <cell r="H8">
            <v>-9</v>
          </cell>
          <cell r="I8">
            <v>2.80504E-2</v>
          </cell>
          <cell r="K8">
            <v>0.12311430000000001</v>
          </cell>
          <cell r="L8">
            <v>0</v>
          </cell>
        </row>
        <row r="9">
          <cell r="I9">
            <v>2.3406900000000001E-2</v>
          </cell>
          <cell r="L9">
            <v>0</v>
          </cell>
        </row>
        <row r="10">
          <cell r="H10">
            <v>-8</v>
          </cell>
          <cell r="I10">
            <v>1.87634E-2</v>
          </cell>
          <cell r="K10">
            <v>0.1199495</v>
          </cell>
          <cell r="L10">
            <v>0</v>
          </cell>
        </row>
        <row r="11">
          <cell r="I11">
            <v>2.9545350000000001E-2</v>
          </cell>
          <cell r="L11">
            <v>0</v>
          </cell>
        </row>
        <row r="12">
          <cell r="H12">
            <v>-7</v>
          </cell>
          <cell r="I12">
            <v>4.0327300000000003E-2</v>
          </cell>
          <cell r="K12">
            <v>0.11001339999999998</v>
          </cell>
          <cell r="L12">
            <v>0</v>
          </cell>
        </row>
        <row r="13">
          <cell r="I13">
            <v>4.1243250000000002E-2</v>
          </cell>
          <cell r="L13">
            <v>0</v>
          </cell>
        </row>
        <row r="14">
          <cell r="H14">
            <v>-6</v>
          </cell>
          <cell r="I14">
            <v>4.2159200000000001E-2</v>
          </cell>
          <cell r="K14">
            <v>0.11334359999999999</v>
          </cell>
          <cell r="L14">
            <v>0</v>
          </cell>
        </row>
        <row r="15">
          <cell r="I15">
            <v>4.3981649999999997E-2</v>
          </cell>
          <cell r="L15">
            <v>0</v>
          </cell>
        </row>
        <row r="16">
          <cell r="H16">
            <v>-5</v>
          </cell>
          <cell r="I16">
            <v>4.58041E-2</v>
          </cell>
          <cell r="K16">
            <v>0.10801419999999999</v>
          </cell>
          <cell r="L16">
            <v>0</v>
          </cell>
        </row>
        <row r="17">
          <cell r="I17">
            <v>4.5570699999999999E-2</v>
          </cell>
          <cell r="L17">
            <v>0</v>
          </cell>
        </row>
        <row r="18">
          <cell r="H18">
            <v>-4</v>
          </cell>
          <cell r="I18">
            <v>4.5337299999999997E-2</v>
          </cell>
          <cell r="K18">
            <v>8.8351399999999997E-2</v>
          </cell>
          <cell r="L18">
            <v>0</v>
          </cell>
        </row>
        <row r="19">
          <cell r="I19">
            <v>1.1774049999999998E-2</v>
          </cell>
          <cell r="L19">
            <v>0</v>
          </cell>
        </row>
        <row r="20">
          <cell r="H20">
            <v>-3</v>
          </cell>
          <cell r="I20">
            <v>-2.1789200000000002E-2</v>
          </cell>
          <cell r="K20">
            <v>5.85602E-2</v>
          </cell>
          <cell r="L20">
            <v>0</v>
          </cell>
        </row>
        <row r="21">
          <cell r="I21">
            <v>-2.0222650000000002E-2</v>
          </cell>
          <cell r="L21">
            <v>0</v>
          </cell>
        </row>
        <row r="22">
          <cell r="H22">
            <v>-2</v>
          </cell>
          <cell r="I22">
            <v>-1.8656099999999998E-2</v>
          </cell>
          <cell r="K22">
            <v>5.0107200000000005E-2</v>
          </cell>
          <cell r="L22">
            <v>0</v>
          </cell>
        </row>
        <row r="23">
          <cell r="I23">
            <v>-9.3280499999999992E-3</v>
          </cell>
          <cell r="L23">
            <v>0</v>
          </cell>
        </row>
        <row r="24">
          <cell r="H24">
            <v>-1</v>
          </cell>
          <cell r="I24">
            <v>0</v>
          </cell>
          <cell r="K24">
            <v>0</v>
          </cell>
          <cell r="L24">
            <v>0</v>
          </cell>
        </row>
        <row r="25">
          <cell r="I25">
            <v>8.7528549999999997E-2</v>
          </cell>
          <cell r="L25">
            <v>0</v>
          </cell>
          <cell r="M25">
            <v>0</v>
          </cell>
        </row>
        <row r="26">
          <cell r="H26">
            <v>0</v>
          </cell>
          <cell r="I26">
            <v>0.17505709999999999</v>
          </cell>
          <cell r="K26">
            <v>7.3329200000000011E-2</v>
          </cell>
          <cell r="L26">
            <v>0</v>
          </cell>
        </row>
        <row r="27">
          <cell r="I27">
            <v>0.24214045000000001</v>
          </cell>
          <cell r="L27">
            <v>0</v>
          </cell>
        </row>
        <row r="28">
          <cell r="H28">
            <v>1</v>
          </cell>
          <cell r="I28">
            <v>0.30922379999999999</v>
          </cell>
          <cell r="K28">
            <v>0.10819250000000002</v>
          </cell>
          <cell r="L28">
            <v>0</v>
          </cell>
        </row>
        <row r="29">
          <cell r="I29">
            <v>0.31266630000000001</v>
          </cell>
          <cell r="L29">
            <v>0</v>
          </cell>
        </row>
        <row r="30">
          <cell r="H30">
            <v>2</v>
          </cell>
          <cell r="I30">
            <v>0.31610880000000002</v>
          </cell>
          <cell r="K30">
            <v>0.11412519999999998</v>
          </cell>
          <cell r="L30">
            <v>0</v>
          </cell>
        </row>
        <row r="31">
          <cell r="I31">
            <v>0.314195</v>
          </cell>
          <cell r="L31">
            <v>0</v>
          </cell>
        </row>
        <row r="32">
          <cell r="H32">
            <v>3</v>
          </cell>
          <cell r="I32">
            <v>0.31228119999999998</v>
          </cell>
          <cell r="K32">
            <v>0.11797420000000003</v>
          </cell>
          <cell r="L32">
            <v>0</v>
          </cell>
        </row>
        <row r="33">
          <cell r="I33">
            <v>0.30230774999999999</v>
          </cell>
          <cell r="L33">
            <v>0</v>
          </cell>
        </row>
        <row r="34">
          <cell r="H34">
            <v>4</v>
          </cell>
          <cell r="I34">
            <v>0.29233429999999999</v>
          </cell>
          <cell r="K34">
            <v>0.12523830000000002</v>
          </cell>
          <cell r="L34">
            <v>0</v>
          </cell>
        </row>
        <row r="35">
          <cell r="I35">
            <v>0.28160255000000001</v>
          </cell>
          <cell r="L35">
            <v>0</v>
          </cell>
        </row>
        <row r="36">
          <cell r="H36">
            <v>5</v>
          </cell>
          <cell r="I36">
            <v>0.27087080000000002</v>
          </cell>
          <cell r="K36">
            <v>0.13528459999999998</v>
          </cell>
          <cell r="L36">
            <v>0</v>
          </cell>
        </row>
        <row r="37">
          <cell r="I37">
            <v>0.2876707</v>
          </cell>
          <cell r="L37">
            <v>0</v>
          </cell>
        </row>
        <row r="38">
          <cell r="H38">
            <v>6</v>
          </cell>
          <cell r="I38">
            <v>0.30447059999999998</v>
          </cell>
          <cell r="K38">
            <v>0.14492189999999999</v>
          </cell>
          <cell r="L38">
            <v>0</v>
          </cell>
        </row>
        <row r="39">
          <cell r="I39">
            <v>0.33410980000000001</v>
          </cell>
          <cell r="L39">
            <v>0</v>
          </cell>
        </row>
        <row r="40">
          <cell r="H40">
            <v>7</v>
          </cell>
          <cell r="I40">
            <v>0.36374899999999999</v>
          </cell>
          <cell r="K40">
            <v>0.13381660000000001</v>
          </cell>
          <cell r="L40">
            <v>0</v>
          </cell>
        </row>
        <row r="41">
          <cell r="I41">
            <v>0.36734164999999996</v>
          </cell>
          <cell r="L41">
            <v>0</v>
          </cell>
        </row>
        <row r="42">
          <cell r="H42">
            <v>8</v>
          </cell>
          <cell r="I42">
            <v>0.37093429999999999</v>
          </cell>
          <cell r="K42">
            <v>0.13611210000000001</v>
          </cell>
          <cell r="L42">
            <v>0</v>
          </cell>
        </row>
        <row r="43">
          <cell r="I43">
            <v>0.37790479999999999</v>
          </cell>
          <cell r="L43">
            <v>0</v>
          </cell>
        </row>
        <row r="44">
          <cell r="H44">
            <v>9</v>
          </cell>
          <cell r="I44">
            <v>0.38487529999999998</v>
          </cell>
          <cell r="K44">
            <v>0.14231240000000006</v>
          </cell>
          <cell r="L44">
            <v>0</v>
          </cell>
        </row>
        <row r="45">
          <cell r="I45">
            <v>0.37323869999999998</v>
          </cell>
          <cell r="L45">
            <v>0</v>
          </cell>
        </row>
        <row r="46">
          <cell r="H46">
            <v>10</v>
          </cell>
          <cell r="I46">
            <v>0.36160209999999998</v>
          </cell>
          <cell r="K46">
            <v>0.14911950000000002</v>
          </cell>
          <cell r="L46">
            <v>0</v>
          </cell>
        </row>
      </sheetData>
      <sheetData sheetId="1">
        <row r="5">
          <cell r="I5" t="str">
            <v>est</v>
          </cell>
          <cell r="L5" t="str">
            <v>est</v>
          </cell>
          <cell r="O5" t="str">
            <v>horizontal</v>
          </cell>
          <cell r="P5" t="str">
            <v>vertical</v>
          </cell>
        </row>
        <row r="6">
          <cell r="H6">
            <v>-8</v>
          </cell>
          <cell r="I6">
            <v>-0.1232683</v>
          </cell>
          <cell r="K6">
            <v>0.18812089999999998</v>
          </cell>
          <cell r="L6">
            <v>-2.2197100000000001E-2</v>
          </cell>
          <cell r="N6">
            <v>0.15157889999999999</v>
          </cell>
          <cell r="O6">
            <v>0</v>
          </cell>
        </row>
        <row r="7">
          <cell r="I7">
            <v>-9.352125E-2</v>
          </cell>
          <cell r="L7">
            <v>-4.2945850000000001E-2</v>
          </cell>
          <cell r="O7">
            <v>0</v>
          </cell>
        </row>
        <row r="8">
          <cell r="H8">
            <v>-7</v>
          </cell>
          <cell r="I8">
            <v>-6.3774200000000003E-2</v>
          </cell>
          <cell r="K8">
            <v>0.1753837</v>
          </cell>
          <cell r="L8">
            <v>-6.3694600000000004E-2</v>
          </cell>
          <cell r="N8">
            <v>0.17013490000000001</v>
          </cell>
          <cell r="O8">
            <v>0</v>
          </cell>
        </row>
        <row r="9">
          <cell r="I9">
            <v>-0.10477115000000001</v>
          </cell>
          <cell r="L9">
            <v>-2.828895E-2</v>
          </cell>
          <cell r="O9">
            <v>0</v>
          </cell>
        </row>
        <row r="10">
          <cell r="H10">
            <v>-6</v>
          </cell>
          <cell r="I10">
            <v>-0.14576810000000001</v>
          </cell>
          <cell r="K10">
            <v>0.16423130000000002</v>
          </cell>
          <cell r="L10">
            <v>7.1167000000000001E-3</v>
          </cell>
          <cell r="N10">
            <v>0.1563119</v>
          </cell>
          <cell r="O10">
            <v>0</v>
          </cell>
        </row>
        <row r="11">
          <cell r="I11">
            <v>-0.16566800000000001</v>
          </cell>
          <cell r="L11">
            <v>-5.1725199999999999E-2</v>
          </cell>
          <cell r="O11">
            <v>0</v>
          </cell>
        </row>
        <row r="12">
          <cell r="H12">
            <v>-5</v>
          </cell>
          <cell r="I12">
            <v>-0.18556790000000001</v>
          </cell>
          <cell r="K12">
            <v>0.16311780000000001</v>
          </cell>
          <cell r="L12">
            <v>-0.1105671</v>
          </cell>
          <cell r="N12">
            <v>0.15008959999999999</v>
          </cell>
          <cell r="O12">
            <v>0</v>
          </cell>
        </row>
        <row r="13">
          <cell r="I13">
            <v>-0.17034715</v>
          </cell>
          <cell r="L13">
            <v>-5.5511200000000004E-2</v>
          </cell>
          <cell r="O13">
            <v>0</v>
          </cell>
        </row>
        <row r="14">
          <cell r="H14">
            <v>-4</v>
          </cell>
          <cell r="I14">
            <v>-0.1551264</v>
          </cell>
          <cell r="K14">
            <v>0.15749350000000001</v>
          </cell>
          <cell r="L14">
            <v>-4.5530000000000001E-4</v>
          </cell>
          <cell r="N14">
            <v>0.14412919999999999</v>
          </cell>
          <cell r="O14">
            <v>0</v>
          </cell>
        </row>
        <row r="15">
          <cell r="I15">
            <v>-0.1370951</v>
          </cell>
          <cell r="L15">
            <v>3.2933899999999995E-2</v>
          </cell>
          <cell r="O15">
            <v>0</v>
          </cell>
        </row>
        <row r="16">
          <cell r="H16">
            <v>-3</v>
          </cell>
          <cell r="I16">
            <v>-0.1190638</v>
          </cell>
          <cell r="K16">
            <v>0.18568809999999999</v>
          </cell>
          <cell r="L16">
            <v>6.6323099999999996E-2</v>
          </cell>
          <cell r="N16">
            <v>0.13728219999999999</v>
          </cell>
          <cell r="O16">
            <v>0</v>
          </cell>
        </row>
        <row r="17">
          <cell r="I17">
            <v>-0.14478475000000002</v>
          </cell>
          <cell r="L17">
            <v>-4.9942000000000042E-3</v>
          </cell>
          <cell r="O17">
            <v>0</v>
          </cell>
        </row>
        <row r="18">
          <cell r="H18">
            <v>-2</v>
          </cell>
          <cell r="I18">
            <v>-0.17050570000000001</v>
          </cell>
          <cell r="K18">
            <v>0.1537193</v>
          </cell>
          <cell r="L18">
            <v>-7.6311500000000004E-2</v>
          </cell>
          <cell r="N18">
            <v>0.11887780000000001</v>
          </cell>
          <cell r="O18">
            <v>0</v>
          </cell>
        </row>
        <row r="19">
          <cell r="I19">
            <v>-8.5252850000000005E-2</v>
          </cell>
          <cell r="L19">
            <v>-3.8155750000000002E-2</v>
          </cell>
          <cell r="O19">
            <v>0</v>
          </cell>
        </row>
        <row r="20">
          <cell r="H20">
            <v>-1</v>
          </cell>
          <cell r="I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I21">
            <v>0.27103949999999999</v>
          </cell>
          <cell r="L21">
            <v>1.6157299999999999E-2</v>
          </cell>
          <cell r="O21">
            <v>0</v>
          </cell>
          <cell r="P21">
            <v>0</v>
          </cell>
        </row>
        <row r="22">
          <cell r="H22">
            <v>0</v>
          </cell>
          <cell r="I22">
            <v>0.54207899999999998</v>
          </cell>
          <cell r="K22">
            <v>0.16954500000000006</v>
          </cell>
          <cell r="L22">
            <v>3.2314599999999999E-2</v>
          </cell>
          <cell r="N22">
            <v>0.13183929999999999</v>
          </cell>
          <cell r="O22">
            <v>0</v>
          </cell>
        </row>
        <row r="23">
          <cell r="I23">
            <v>0.48446099999999997</v>
          </cell>
          <cell r="L23">
            <v>0.13799485</v>
          </cell>
          <cell r="O23">
            <v>0</v>
          </cell>
        </row>
        <row r="24">
          <cell r="H24">
            <v>1</v>
          </cell>
          <cell r="I24">
            <v>0.42684299999999997</v>
          </cell>
          <cell r="K24">
            <v>0.18295689999999998</v>
          </cell>
          <cell r="L24">
            <v>0.24367510000000001</v>
          </cell>
          <cell r="N24">
            <v>0.14593559999999997</v>
          </cell>
          <cell r="O24">
            <v>0</v>
          </cell>
        </row>
        <row r="25">
          <cell r="I25">
            <v>0.37207020000000002</v>
          </cell>
          <cell r="L25">
            <v>0.25644285</v>
          </cell>
          <cell r="O25">
            <v>0</v>
          </cell>
        </row>
        <row r="26">
          <cell r="H26">
            <v>2</v>
          </cell>
          <cell r="I26">
            <v>0.31729740000000001</v>
          </cell>
          <cell r="K26">
            <v>0.15104000000000001</v>
          </cell>
          <cell r="L26">
            <v>0.26921060000000002</v>
          </cell>
          <cell r="N26">
            <v>0.15413149999999998</v>
          </cell>
          <cell r="O26">
            <v>0</v>
          </cell>
        </row>
        <row r="27">
          <cell r="I27">
            <v>0.28832409999999997</v>
          </cell>
          <cell r="L27">
            <v>0.32638635000000005</v>
          </cell>
          <cell r="O27">
            <v>0</v>
          </cell>
        </row>
        <row r="28">
          <cell r="H28">
            <v>3</v>
          </cell>
          <cell r="I28">
            <v>0.25935079999999999</v>
          </cell>
          <cell r="K28">
            <v>0.16822799999999999</v>
          </cell>
          <cell r="L28">
            <v>0.38356210000000002</v>
          </cell>
          <cell r="N28">
            <v>0.16463479999999997</v>
          </cell>
          <cell r="O28">
            <v>0</v>
          </cell>
        </row>
        <row r="29">
          <cell r="I29">
            <v>0.2647832</v>
          </cell>
          <cell r="L29">
            <v>0.35414485000000001</v>
          </cell>
          <cell r="O29">
            <v>0</v>
          </cell>
        </row>
        <row r="30">
          <cell r="H30">
            <v>4</v>
          </cell>
          <cell r="I30">
            <v>0.2702156</v>
          </cell>
          <cell r="K30">
            <v>0.18450909999999998</v>
          </cell>
          <cell r="L30">
            <v>0.32472760000000001</v>
          </cell>
          <cell r="N30">
            <v>0.1598792</v>
          </cell>
          <cell r="O30">
            <v>0</v>
          </cell>
        </row>
        <row r="31">
          <cell r="I31">
            <v>0.2176341</v>
          </cell>
          <cell r="L31">
            <v>0.31624079999999999</v>
          </cell>
          <cell r="O31">
            <v>0</v>
          </cell>
        </row>
        <row r="32">
          <cell r="H32">
            <v>5</v>
          </cell>
          <cell r="I32">
            <v>0.16505259999999999</v>
          </cell>
          <cell r="K32">
            <v>0.1860154</v>
          </cell>
          <cell r="L32">
            <v>0.30775400000000003</v>
          </cell>
          <cell r="N32">
            <v>0.15619629999999995</v>
          </cell>
          <cell r="O32">
            <v>0</v>
          </cell>
        </row>
        <row r="33">
          <cell r="I33">
            <v>0.20704305000000001</v>
          </cell>
          <cell r="L33">
            <v>0.27690694999999999</v>
          </cell>
          <cell r="O33">
            <v>0</v>
          </cell>
        </row>
        <row r="34">
          <cell r="H34">
            <v>6</v>
          </cell>
          <cell r="I34">
            <v>0.24903349999999999</v>
          </cell>
          <cell r="K34">
            <v>0.19571829999999998</v>
          </cell>
          <cell r="L34">
            <v>0.2460599</v>
          </cell>
          <cell r="N34">
            <v>0.17563050000000002</v>
          </cell>
          <cell r="O34">
            <v>0</v>
          </cell>
        </row>
        <row r="35">
          <cell r="I35">
            <v>0.21056059999999999</v>
          </cell>
          <cell r="L35">
            <v>0.22157175000000001</v>
          </cell>
          <cell r="O35">
            <v>0</v>
          </cell>
        </row>
        <row r="36">
          <cell r="H36">
            <v>7</v>
          </cell>
          <cell r="I36">
            <v>0.17208770000000001</v>
          </cell>
          <cell r="K36">
            <v>0.20188879999999998</v>
          </cell>
          <cell r="L36">
            <v>0.1970836</v>
          </cell>
          <cell r="N36">
            <v>0.17308199999999999</v>
          </cell>
          <cell r="O36">
            <v>0</v>
          </cell>
        </row>
        <row r="37">
          <cell r="I37">
            <v>0.2123709</v>
          </cell>
          <cell r="L37">
            <v>0.22313149999999998</v>
          </cell>
          <cell r="O37">
            <v>0</v>
          </cell>
        </row>
        <row r="38">
          <cell r="H38">
            <v>8</v>
          </cell>
          <cell r="I38">
            <v>0.25265409999999999</v>
          </cell>
          <cell r="K38">
            <v>0.1825909</v>
          </cell>
          <cell r="L38">
            <v>0.2491794</v>
          </cell>
          <cell r="N38">
            <v>0.16958279999999998</v>
          </cell>
          <cell r="O38">
            <v>0</v>
          </cell>
        </row>
      </sheetData>
      <sheetData sheetId="2">
        <row r="5">
          <cell r="I5" t="str">
            <v>est</v>
          </cell>
          <cell r="L5" t="str">
            <v>horizontal</v>
          </cell>
          <cell r="M5" t="str">
            <v>vertical</v>
          </cell>
        </row>
        <row r="6">
          <cell r="H6">
            <v>-10</v>
          </cell>
          <cell r="I6">
            <v>1.6029999999999999E-4</v>
          </cell>
          <cell r="K6">
            <v>5.0200000000000006E-4</v>
          </cell>
          <cell r="L6">
            <v>0</v>
          </cell>
        </row>
        <row r="7">
          <cell r="I7">
            <v>6.7249999999999995E-5</v>
          </cell>
          <cell r="L7">
            <v>0</v>
          </cell>
        </row>
        <row r="8">
          <cell r="H8">
            <v>-9</v>
          </cell>
          <cell r="I8">
            <v>-2.58E-5</v>
          </cell>
          <cell r="K8">
            <v>4.2509999999999998E-4</v>
          </cell>
          <cell r="L8">
            <v>0</v>
          </cell>
        </row>
        <row r="9">
          <cell r="I9">
            <v>-1.4304999999999998E-4</v>
          </cell>
          <cell r="L9">
            <v>0</v>
          </cell>
        </row>
        <row r="10">
          <cell r="H10">
            <v>-8</v>
          </cell>
          <cell r="I10">
            <v>-2.6029999999999998E-4</v>
          </cell>
          <cell r="K10">
            <v>4.3639999999999998E-4</v>
          </cell>
          <cell r="L10">
            <v>0</v>
          </cell>
        </row>
        <row r="11">
          <cell r="I11">
            <v>-1.7200000000000001E-4</v>
          </cell>
          <cell r="L11">
            <v>0</v>
          </cell>
        </row>
        <row r="12">
          <cell r="H12">
            <v>-7</v>
          </cell>
          <cell r="I12">
            <v>-8.3700000000000002E-5</v>
          </cell>
          <cell r="K12">
            <v>3.2089999999999999E-4</v>
          </cell>
          <cell r="L12">
            <v>0</v>
          </cell>
        </row>
        <row r="13">
          <cell r="I13">
            <v>-1.3240000000000002E-4</v>
          </cell>
          <cell r="L13">
            <v>0</v>
          </cell>
        </row>
        <row r="14">
          <cell r="H14">
            <v>-6</v>
          </cell>
          <cell r="I14">
            <v>-1.8110000000000001E-4</v>
          </cell>
          <cell r="K14">
            <v>3.057E-4</v>
          </cell>
          <cell r="L14">
            <v>0</v>
          </cell>
        </row>
        <row r="15">
          <cell r="I15">
            <v>-1.6915000000000002E-4</v>
          </cell>
          <cell r="L15">
            <v>0</v>
          </cell>
        </row>
        <row r="16">
          <cell r="H16">
            <v>-5</v>
          </cell>
          <cell r="I16">
            <v>-1.572E-4</v>
          </cell>
          <cell r="K16">
            <v>2.9189999999999999E-4</v>
          </cell>
          <cell r="L16">
            <v>0</v>
          </cell>
        </row>
        <row r="17">
          <cell r="I17">
            <v>-6.0950000000000004E-5</v>
          </cell>
          <cell r="L17">
            <v>0</v>
          </cell>
        </row>
        <row r="18">
          <cell r="H18">
            <v>-4</v>
          </cell>
          <cell r="I18">
            <v>3.5299999999999997E-5</v>
          </cell>
          <cell r="K18">
            <v>2.429E-4</v>
          </cell>
          <cell r="L18">
            <v>0</v>
          </cell>
        </row>
        <row r="19">
          <cell r="I19">
            <v>4.8299999999999995E-5</v>
          </cell>
          <cell r="L19">
            <v>0</v>
          </cell>
        </row>
        <row r="20">
          <cell r="H20">
            <v>-3</v>
          </cell>
          <cell r="I20">
            <v>6.1299999999999999E-5</v>
          </cell>
          <cell r="K20">
            <v>1.9770000000000001E-4</v>
          </cell>
          <cell r="L20">
            <v>0</v>
          </cell>
        </row>
        <row r="21">
          <cell r="I21">
            <v>8.8450000000000009E-5</v>
          </cell>
          <cell r="L21">
            <v>0</v>
          </cell>
        </row>
        <row r="22">
          <cell r="H22">
            <v>-2</v>
          </cell>
          <cell r="I22">
            <v>1.156E-4</v>
          </cell>
          <cell r="K22">
            <v>1.6150000000000002E-4</v>
          </cell>
          <cell r="L22">
            <v>0</v>
          </cell>
        </row>
        <row r="23">
          <cell r="I23">
            <v>5.7800000000000002E-5</v>
          </cell>
          <cell r="L23">
            <v>0</v>
          </cell>
        </row>
        <row r="24">
          <cell r="H24">
            <v>-1</v>
          </cell>
          <cell r="I24">
            <v>0</v>
          </cell>
          <cell r="K24">
            <v>0</v>
          </cell>
          <cell r="L24">
            <v>0</v>
          </cell>
        </row>
        <row r="25">
          <cell r="I25">
            <v>-1.2799999999999999E-4</v>
          </cell>
          <cell r="L25">
            <v>0</v>
          </cell>
          <cell r="M25">
            <v>0</v>
          </cell>
        </row>
        <row r="26">
          <cell r="H26">
            <v>0</v>
          </cell>
          <cell r="I26">
            <v>-2.5599999999999999E-4</v>
          </cell>
          <cell r="K26">
            <v>1.8219999999999998E-4</v>
          </cell>
          <cell r="L26">
            <v>0</v>
          </cell>
        </row>
        <row r="27">
          <cell r="I27">
            <v>-4.6020000000000002E-4</v>
          </cell>
          <cell r="L27">
            <v>0</v>
          </cell>
        </row>
        <row r="28">
          <cell r="H28">
            <v>1</v>
          </cell>
          <cell r="I28">
            <v>-6.6439999999999999E-4</v>
          </cell>
          <cell r="K28">
            <v>3.1629999999999999E-4</v>
          </cell>
          <cell r="L28">
            <v>0</v>
          </cell>
        </row>
        <row r="29">
          <cell r="I29">
            <v>-7.0554999999999999E-4</v>
          </cell>
          <cell r="L29">
            <v>0</v>
          </cell>
        </row>
        <row r="30">
          <cell r="H30">
            <v>2</v>
          </cell>
          <cell r="I30">
            <v>-7.4669999999999999E-4</v>
          </cell>
          <cell r="K30">
            <v>3.6439999999999997E-4</v>
          </cell>
          <cell r="L30">
            <v>0</v>
          </cell>
        </row>
        <row r="31">
          <cell r="I31">
            <v>-7.1119999999999994E-4</v>
          </cell>
          <cell r="L31">
            <v>0</v>
          </cell>
        </row>
        <row r="32">
          <cell r="H32">
            <v>3</v>
          </cell>
          <cell r="I32">
            <v>-6.757E-4</v>
          </cell>
          <cell r="K32">
            <v>4.1960000000000001E-4</v>
          </cell>
          <cell r="L32">
            <v>0</v>
          </cell>
        </row>
        <row r="33">
          <cell r="I33">
            <v>-7.3315000000000001E-4</v>
          </cell>
          <cell r="L33">
            <v>0</v>
          </cell>
        </row>
        <row r="34">
          <cell r="H34">
            <v>4</v>
          </cell>
          <cell r="I34">
            <v>-7.9060000000000003E-4</v>
          </cell>
          <cell r="K34">
            <v>4.6080000000000003E-4</v>
          </cell>
          <cell r="L34">
            <v>0</v>
          </cell>
        </row>
        <row r="35">
          <cell r="I35">
            <v>-6.9629999999999996E-4</v>
          </cell>
          <cell r="L35">
            <v>0</v>
          </cell>
        </row>
        <row r="36">
          <cell r="H36">
            <v>5</v>
          </cell>
          <cell r="I36">
            <v>-6.02E-4</v>
          </cell>
          <cell r="K36">
            <v>5.0670000000000001E-4</v>
          </cell>
          <cell r="L36">
            <v>0</v>
          </cell>
        </row>
        <row r="37">
          <cell r="I37">
            <v>-6.8114999999999994E-4</v>
          </cell>
          <cell r="L37">
            <v>0</v>
          </cell>
        </row>
        <row r="38">
          <cell r="H38">
            <v>6</v>
          </cell>
          <cell r="I38">
            <v>-7.6029999999999999E-4</v>
          </cell>
          <cell r="K38">
            <v>5.4000000000000001E-4</v>
          </cell>
          <cell r="L38">
            <v>0</v>
          </cell>
        </row>
        <row r="39">
          <cell r="I39">
            <v>-7.4875000000000007E-4</v>
          </cell>
          <cell r="L39">
            <v>0</v>
          </cell>
        </row>
        <row r="40">
          <cell r="H40">
            <v>7</v>
          </cell>
          <cell r="I40">
            <v>-7.3720000000000003E-4</v>
          </cell>
          <cell r="K40">
            <v>5.8970000000000008E-4</v>
          </cell>
          <cell r="L40">
            <v>0</v>
          </cell>
        </row>
        <row r="41">
          <cell r="I41">
            <v>-7.4050000000000006E-4</v>
          </cell>
          <cell r="L41">
            <v>0</v>
          </cell>
        </row>
        <row r="42">
          <cell r="H42">
            <v>8</v>
          </cell>
          <cell r="I42">
            <v>-7.4379999999999997E-4</v>
          </cell>
          <cell r="K42">
            <v>6.0619999999999999E-4</v>
          </cell>
          <cell r="L42">
            <v>0</v>
          </cell>
        </row>
        <row r="43">
          <cell r="I43">
            <v>-7.0165000000000006E-4</v>
          </cell>
          <cell r="L43">
            <v>0</v>
          </cell>
        </row>
        <row r="44">
          <cell r="H44">
            <v>9</v>
          </cell>
          <cell r="I44">
            <v>-6.5950000000000004E-4</v>
          </cell>
          <cell r="K44">
            <v>6.1070000000000004E-4</v>
          </cell>
          <cell r="L44">
            <v>0</v>
          </cell>
        </row>
        <row r="45">
          <cell r="I45">
            <v>-6.803E-4</v>
          </cell>
          <cell r="L45">
            <v>0</v>
          </cell>
        </row>
        <row r="46">
          <cell r="H46">
            <v>10</v>
          </cell>
          <cell r="I46">
            <v>-7.0109999999999997E-4</v>
          </cell>
          <cell r="K46">
            <v>6.3929999999999998E-4</v>
          </cell>
          <cell r="L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I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I"/>
      <sheetName val="contrib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_TABL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Feuil8"/>
      <sheetName val="Feuil9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2005–2007 (moyenne annuelle pré-crise)</v>
          </cell>
        </row>
      </sheetData>
      <sheetData sheetId="4">
        <row r="4">
          <cell r="B4" t="str">
            <v>Stocks d'IDE entrants</v>
          </cell>
          <cell r="C4" t="str">
            <v>Stocks d'IDE sortants</v>
          </cell>
        </row>
        <row r="5">
          <cell r="A5" t="str">
            <v>France</v>
          </cell>
          <cell r="B5">
            <v>32.1</v>
          </cell>
          <cell r="C5">
            <v>56.7</v>
          </cell>
        </row>
        <row r="6">
          <cell r="A6" t="str">
            <v>Allemagne</v>
          </cell>
          <cell r="B6">
            <v>24.8</v>
          </cell>
          <cell r="C6">
            <v>44.7</v>
          </cell>
        </row>
        <row r="7">
          <cell r="A7" t="str">
            <v>Italie</v>
          </cell>
          <cell r="B7">
            <v>22.3</v>
          </cell>
          <cell r="C7">
            <v>27.9</v>
          </cell>
        </row>
        <row r="8">
          <cell r="A8" t="str">
            <v>Espagne</v>
          </cell>
          <cell r="B8">
            <v>53.9</v>
          </cell>
          <cell r="C8">
            <v>43.5</v>
          </cell>
        </row>
        <row r="9">
          <cell r="A9" t="str">
            <v>Pologne</v>
          </cell>
          <cell r="B9">
            <v>41.6</v>
          </cell>
          <cell r="C9">
            <v>4.4000000000000004</v>
          </cell>
        </row>
        <row r="10">
          <cell r="A10" t="str">
            <v>Royaume-Uni</v>
          </cell>
          <cell r="B10">
            <v>73.400000000000006</v>
          </cell>
          <cell r="C10">
            <v>68.900000000000006</v>
          </cell>
        </row>
        <row r="11">
          <cell r="A11" t="str">
            <v>Union européenne</v>
          </cell>
          <cell r="B11">
            <v>60.2</v>
          </cell>
          <cell r="C11">
            <v>68.3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annexe 6a"/>
      <sheetName val="annexe6b "/>
      <sheetName val="Annexe6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Légal</v>
          </cell>
          <cell r="C2" t="str">
            <v>Effectif</v>
          </cell>
        </row>
        <row r="3">
          <cell r="A3" t="str">
            <v>France</v>
          </cell>
          <cell r="B3">
            <v>33</v>
          </cell>
          <cell r="C3">
            <v>27.138098390109</v>
          </cell>
        </row>
        <row r="4">
          <cell r="A4" t="str">
            <v>Allemagne</v>
          </cell>
          <cell r="B4">
            <v>30</v>
          </cell>
          <cell r="C4">
            <v>10.5688823291127</v>
          </cell>
        </row>
        <row r="5">
          <cell r="A5" t="str">
            <v>Belgique</v>
          </cell>
          <cell r="B5">
            <v>29</v>
          </cell>
          <cell r="C5">
            <v>18.742426983704398</v>
          </cell>
        </row>
        <row r="6">
          <cell r="A6" t="str">
            <v>Grèce</v>
          </cell>
          <cell r="B6">
            <v>29</v>
          </cell>
          <cell r="C6">
            <v>18.641603978550002</v>
          </cell>
        </row>
        <row r="7">
          <cell r="A7" t="str">
            <v>Luxembourg</v>
          </cell>
          <cell r="B7">
            <v>26.01</v>
          </cell>
          <cell r="C7">
            <v>2.79630257365918</v>
          </cell>
        </row>
        <row r="8">
          <cell r="A8" t="str">
            <v>Autriche</v>
          </cell>
          <cell r="B8">
            <v>25</v>
          </cell>
          <cell r="C8">
            <v>17.7130355751152</v>
          </cell>
        </row>
        <row r="9">
          <cell r="A9" t="str">
            <v>Pays-Bas</v>
          </cell>
          <cell r="B9">
            <v>25</v>
          </cell>
          <cell r="C9">
            <v>10.4849038432705</v>
          </cell>
        </row>
        <row r="10">
          <cell r="A10" t="str">
            <v>Espagne</v>
          </cell>
          <cell r="B10">
            <v>25</v>
          </cell>
          <cell r="C10">
            <v>17.854513612704302</v>
          </cell>
        </row>
        <row r="11">
          <cell r="A11" t="str">
            <v>Italie</v>
          </cell>
          <cell r="B11">
            <v>24</v>
          </cell>
          <cell r="C11">
            <v>17.596888878420799</v>
          </cell>
        </row>
        <row r="12">
          <cell r="A12" t="str">
            <v>Norvège</v>
          </cell>
          <cell r="B12">
            <v>23</v>
          </cell>
          <cell r="C12">
            <v>22.304226581791902</v>
          </cell>
        </row>
        <row r="13">
          <cell r="A13" t="str">
            <v>Danemark</v>
          </cell>
          <cell r="B13">
            <v>22</v>
          </cell>
          <cell r="C13">
            <v>14.950708919067299</v>
          </cell>
        </row>
        <row r="14">
          <cell r="A14" t="str">
            <v>Suède</v>
          </cell>
          <cell r="B14">
            <v>22</v>
          </cell>
          <cell r="C14">
            <v>23.240677496786699</v>
          </cell>
        </row>
        <row r="15">
          <cell r="A15" t="str">
            <v>Portugal</v>
          </cell>
          <cell r="B15">
            <v>21</v>
          </cell>
          <cell r="C15">
            <v>23.389494144374503</v>
          </cell>
        </row>
        <row r="16">
          <cell r="A16" t="str">
            <v>Slovaquie</v>
          </cell>
          <cell r="B16">
            <v>21</v>
          </cell>
          <cell r="C16">
            <v>25.136691949526302</v>
          </cell>
        </row>
        <row r="17">
          <cell r="A17" t="str">
            <v>Estonie</v>
          </cell>
          <cell r="B17">
            <v>20</v>
          </cell>
          <cell r="C17">
            <v>11.5343210547778</v>
          </cell>
        </row>
        <row r="18">
          <cell r="A18" t="str">
            <v>Finlande</v>
          </cell>
          <cell r="B18">
            <v>20</v>
          </cell>
          <cell r="C18">
            <v>20.095461174702798</v>
          </cell>
        </row>
        <row r="19">
          <cell r="A19" t="str">
            <v>Lettonie</v>
          </cell>
          <cell r="B19">
            <v>20</v>
          </cell>
          <cell r="C19">
            <v>10.296717318914201</v>
          </cell>
        </row>
        <row r="20">
          <cell r="A20" t="str">
            <v>Tchéquie</v>
          </cell>
          <cell r="B20">
            <v>19</v>
          </cell>
          <cell r="C20">
            <v>19.987578983562198</v>
          </cell>
        </row>
        <row r="21">
          <cell r="A21" t="str">
            <v>Pologne</v>
          </cell>
          <cell r="B21">
            <v>19</v>
          </cell>
          <cell r="C21">
            <v>10.004109953339899</v>
          </cell>
        </row>
        <row r="22">
          <cell r="A22" t="str">
            <v>Slovénie</v>
          </cell>
          <cell r="B22">
            <v>19</v>
          </cell>
          <cell r="C22">
            <v>18.430597322014901</v>
          </cell>
        </row>
        <row r="23">
          <cell r="A23" t="str">
            <v>Royaume-Uni</v>
          </cell>
          <cell r="B23">
            <v>19</v>
          </cell>
          <cell r="C23">
            <v>16.514206638750601</v>
          </cell>
        </row>
        <row r="24">
          <cell r="A24" t="str">
            <v>Suisse</v>
          </cell>
          <cell r="B24">
            <v>18</v>
          </cell>
          <cell r="C24">
            <v>21.188216848158202</v>
          </cell>
        </row>
        <row r="25">
          <cell r="A25" t="str">
            <v>Roumanie</v>
          </cell>
          <cell r="B25">
            <v>16</v>
          </cell>
        </row>
        <row r="26">
          <cell r="A26" t="str">
            <v>Lituanie</v>
          </cell>
          <cell r="B26">
            <v>15</v>
          </cell>
        </row>
        <row r="27">
          <cell r="A27" t="str">
            <v>Irlande</v>
          </cell>
          <cell r="B27">
            <v>12.5</v>
          </cell>
          <cell r="C27">
            <v>4.3730990037364803</v>
          </cell>
        </row>
        <row r="28">
          <cell r="A28" t="str">
            <v>Bulgarie</v>
          </cell>
          <cell r="B28">
            <v>10</v>
          </cell>
        </row>
        <row r="29">
          <cell r="A29" t="str">
            <v>Hongrie</v>
          </cell>
          <cell r="B29">
            <v>9</v>
          </cell>
          <cell r="C29">
            <v>10.6268398193415</v>
          </cell>
        </row>
      </sheetData>
      <sheetData sheetId="5">
        <row r="2">
          <cell r="A2" t="str">
            <v>Grèce</v>
          </cell>
          <cell r="B2">
            <v>3.7</v>
          </cell>
        </row>
        <row r="3">
          <cell r="A3" t="str">
            <v>France</v>
          </cell>
          <cell r="B3">
            <v>2.9</v>
          </cell>
        </row>
        <row r="4">
          <cell r="A4" t="str">
            <v>Italie</v>
          </cell>
          <cell r="B4">
            <v>2.9</v>
          </cell>
        </row>
        <row r="5">
          <cell r="A5" t="str">
            <v>Belgique</v>
          </cell>
          <cell r="B5">
            <v>2.2000000000000002</v>
          </cell>
        </row>
        <row r="6">
          <cell r="A6" t="str">
            <v>Luxembourg</v>
          </cell>
          <cell r="B6">
            <v>2.1</v>
          </cell>
        </row>
        <row r="7">
          <cell r="A7" t="str">
            <v>Espagne</v>
          </cell>
          <cell r="B7">
            <v>1.7</v>
          </cell>
        </row>
        <row r="8">
          <cell r="A8" t="str">
            <v>Danemark</v>
          </cell>
          <cell r="B8">
            <v>1.6</v>
          </cell>
        </row>
        <row r="9">
          <cell r="A9" t="str">
            <v>Royaume-Uni</v>
          </cell>
          <cell r="B9">
            <v>1.6</v>
          </cell>
        </row>
        <row r="10">
          <cell r="A10" t="str">
            <v>Pologne</v>
          </cell>
          <cell r="B10">
            <v>1.5</v>
          </cell>
        </row>
        <row r="11">
          <cell r="A11" t="str">
            <v>Portugal</v>
          </cell>
          <cell r="B11">
            <v>1.5</v>
          </cell>
        </row>
        <row r="12">
          <cell r="A12" t="str">
            <v>Lettonie</v>
          </cell>
          <cell r="B12">
            <v>1.3</v>
          </cell>
        </row>
        <row r="13">
          <cell r="A13" t="str">
            <v>Pays-Bas</v>
          </cell>
          <cell r="B13">
            <v>1.3</v>
          </cell>
        </row>
        <row r="14">
          <cell r="A14" t="str">
            <v>Slovénie</v>
          </cell>
          <cell r="B14">
            <v>1.2</v>
          </cell>
        </row>
        <row r="15">
          <cell r="A15" t="str">
            <v>Hongrie</v>
          </cell>
          <cell r="B15">
            <v>1.1000000000000001</v>
          </cell>
        </row>
        <row r="16">
          <cell r="A16" t="str">
            <v>Suède</v>
          </cell>
          <cell r="B16">
            <v>1.1000000000000001</v>
          </cell>
        </row>
        <row r="17">
          <cell r="A17" t="str">
            <v>Irlande</v>
          </cell>
          <cell r="B17">
            <v>1</v>
          </cell>
        </row>
        <row r="18">
          <cell r="A18" t="str">
            <v>Slovaquie</v>
          </cell>
          <cell r="B18">
            <v>1</v>
          </cell>
        </row>
        <row r="19">
          <cell r="A19" t="str">
            <v>Bulgarie</v>
          </cell>
          <cell r="B19">
            <v>0.8</v>
          </cell>
        </row>
        <row r="20">
          <cell r="A20" t="str">
            <v>Norvège</v>
          </cell>
          <cell r="B20">
            <v>0.8</v>
          </cell>
        </row>
        <row r="21">
          <cell r="A21" t="str">
            <v>Autriche</v>
          </cell>
          <cell r="B21">
            <v>0.7</v>
          </cell>
        </row>
        <row r="22">
          <cell r="A22" t="str">
            <v>Estonie</v>
          </cell>
          <cell r="B22">
            <v>0.7</v>
          </cell>
        </row>
        <row r="23">
          <cell r="A23" t="str">
            <v>Suisse</v>
          </cell>
          <cell r="B23">
            <v>0.7</v>
          </cell>
        </row>
        <row r="24">
          <cell r="A24" t="str">
            <v>Allemagne</v>
          </cell>
          <cell r="B24">
            <v>0.6</v>
          </cell>
        </row>
        <row r="25">
          <cell r="A25" t="str">
            <v>Roumanie</v>
          </cell>
          <cell r="B25">
            <v>0.6</v>
          </cell>
        </row>
        <row r="26">
          <cell r="A26" t="str">
            <v>Tchéquie</v>
          </cell>
          <cell r="B26">
            <v>0.5</v>
          </cell>
        </row>
        <row r="27">
          <cell r="A27" t="str">
            <v>Lituanie</v>
          </cell>
          <cell r="B27">
            <v>0.5</v>
          </cell>
        </row>
        <row r="28">
          <cell r="A28" t="str">
            <v>Finlande</v>
          </cell>
          <cell r="B28">
            <v>0.1</v>
          </cell>
        </row>
      </sheetData>
      <sheetData sheetId="6">
        <row r="1">
          <cell r="B1" t="str">
            <v>Taux d’aide fiscale implicite sur les dépenses de R &amp; D (2018).</v>
          </cell>
        </row>
        <row r="2">
          <cell r="A2" t="str">
            <v>France</v>
          </cell>
          <cell r="B2">
            <v>0.43</v>
          </cell>
        </row>
        <row r="3">
          <cell r="A3" t="str">
            <v>Portugal</v>
          </cell>
          <cell r="B3">
            <v>0.39</v>
          </cell>
        </row>
        <row r="4">
          <cell r="A4" t="str">
            <v>Espagne</v>
          </cell>
          <cell r="B4">
            <v>0.33</v>
          </cell>
        </row>
        <row r="5">
          <cell r="A5" t="str">
            <v>Lituanie</v>
          </cell>
          <cell r="B5">
            <v>0.31</v>
          </cell>
        </row>
        <row r="6">
          <cell r="A6" t="str">
            <v>Irlande</v>
          </cell>
          <cell r="B6">
            <v>0.28999999999999998</v>
          </cell>
        </row>
        <row r="7">
          <cell r="A7" t="str">
            <v>Slovaquie</v>
          </cell>
          <cell r="B7">
            <v>0.28000000000000003</v>
          </cell>
        </row>
        <row r="8">
          <cell r="A8" t="str">
            <v>Pologne</v>
          </cell>
          <cell r="B8">
            <v>0.22</v>
          </cell>
        </row>
        <row r="9">
          <cell r="A9" t="str">
            <v>Tchéquie</v>
          </cell>
          <cell r="B9">
            <v>0.21</v>
          </cell>
        </row>
        <row r="10">
          <cell r="A10" t="str">
            <v>Hongrie</v>
          </cell>
          <cell r="B10">
            <v>0.21</v>
          </cell>
        </row>
        <row r="11">
          <cell r="A11" t="str">
            <v>Norvège</v>
          </cell>
          <cell r="B11">
            <v>0.21</v>
          </cell>
        </row>
        <row r="12">
          <cell r="A12" t="str">
            <v>Slovénie</v>
          </cell>
          <cell r="B12">
            <v>0.21</v>
          </cell>
        </row>
        <row r="13">
          <cell r="A13" t="str">
            <v>Autriche</v>
          </cell>
          <cell r="B13">
            <v>0.17</v>
          </cell>
        </row>
        <row r="14">
          <cell r="A14" t="str">
            <v>Belgique</v>
          </cell>
          <cell r="B14">
            <v>0.16</v>
          </cell>
        </row>
        <row r="15">
          <cell r="A15" t="str">
            <v>Pays-Bas</v>
          </cell>
          <cell r="B15">
            <v>0.13</v>
          </cell>
        </row>
        <row r="16">
          <cell r="A16" t="str">
            <v>Grèce</v>
          </cell>
          <cell r="B16">
            <v>0.11</v>
          </cell>
        </row>
        <row r="17">
          <cell r="A17" t="str">
            <v>Royaume-Uni</v>
          </cell>
          <cell r="B17">
            <v>0.11</v>
          </cell>
        </row>
        <row r="18">
          <cell r="A18" t="str">
            <v>Italie</v>
          </cell>
          <cell r="B18">
            <v>0.09</v>
          </cell>
        </row>
        <row r="19">
          <cell r="A19" t="str">
            <v>Roumanie</v>
          </cell>
          <cell r="B19">
            <v>0.08</v>
          </cell>
        </row>
        <row r="20">
          <cell r="A20" t="str">
            <v>Suède</v>
          </cell>
          <cell r="B20">
            <v>0.05</v>
          </cell>
        </row>
        <row r="21">
          <cell r="A21" t="str">
            <v>Bulgarie</v>
          </cell>
          <cell r="B21">
            <v>0</v>
          </cell>
        </row>
        <row r="22">
          <cell r="A22" t="str">
            <v>Danemark</v>
          </cell>
          <cell r="B22">
            <v>0</v>
          </cell>
        </row>
        <row r="23">
          <cell r="A23" t="str">
            <v>Estonie</v>
          </cell>
          <cell r="B23">
            <v>0</v>
          </cell>
        </row>
        <row r="24">
          <cell r="A24" t="str">
            <v>Finlande</v>
          </cell>
          <cell r="B24">
            <v>-0.01</v>
          </cell>
        </row>
        <row r="25">
          <cell r="A25" t="str">
            <v>Lettonie</v>
          </cell>
          <cell r="B25">
            <v>-0.01</v>
          </cell>
        </row>
        <row r="26">
          <cell r="A26" t="str">
            <v>Luxembourg</v>
          </cell>
          <cell r="B26">
            <v>-0.01</v>
          </cell>
        </row>
        <row r="27">
          <cell r="A27" t="str">
            <v>Suisse</v>
          </cell>
          <cell r="B27">
            <v>-0.01</v>
          </cell>
        </row>
        <row r="28">
          <cell r="A28" t="str">
            <v>Allemagne</v>
          </cell>
          <cell r="B28">
            <v>-0.02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 1"/>
      <sheetName val="Graphique 2"/>
      <sheetName val="Graphique 3"/>
      <sheetName val="Graphique 4"/>
    </sheetNames>
    <sheetDataSet>
      <sheetData sheetId="0"/>
      <sheetData sheetId="1">
        <row r="4">
          <cell r="K4" t="str">
            <v>coût du travail</v>
          </cell>
          <cell r="L4" t="str">
            <v>éducation</v>
          </cell>
          <cell r="M4" t="str">
            <v>impôts sur les sociétés</v>
          </cell>
          <cell r="N4" t="str">
            <v>impôts sur la production</v>
          </cell>
          <cell r="O4" t="str">
            <v>économies d'échelle</v>
          </cell>
          <cell r="P4" t="str">
            <v>infrastructures</v>
          </cell>
          <cell r="Q4" t="str">
            <v>compétitivité coût</v>
          </cell>
        </row>
        <row r="5">
          <cell r="J5" t="str">
            <v>Turquie</v>
          </cell>
          <cell r="K5">
            <v>0.4678543</v>
          </cell>
          <cell r="L5">
            <v>-3.43469E-2</v>
          </cell>
          <cell r="M5">
            <v>0.18440520000000005</v>
          </cell>
          <cell r="N5">
            <v>0.21256510000000001</v>
          </cell>
          <cell r="O5">
            <v>-0.16530700000000031</v>
          </cell>
          <cell r="P5">
            <v>-0.68059700000000012</v>
          </cell>
          <cell r="Q5">
            <v>-1.5424999999999578E-2</v>
          </cell>
        </row>
        <row r="6">
          <cell r="J6" t="str">
            <v>France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J7" t="str">
            <v>Mexique</v>
          </cell>
          <cell r="K7">
            <v>0.53125580000000006</v>
          </cell>
          <cell r="L7">
            <v>-3.305749999999999E-2</v>
          </cell>
          <cell r="M7">
            <v>5.0292300000000068E-2</v>
          </cell>
          <cell r="N7">
            <v>7.3920899999999998E-2</v>
          </cell>
          <cell r="O7">
            <v>0.17795100000000019</v>
          </cell>
          <cell r="P7">
            <v>-0.66967899999999991</v>
          </cell>
          <cell r="Q7">
            <v>0.13068400000000047</v>
          </cell>
        </row>
        <row r="8">
          <cell r="J8" t="str">
            <v>Tchéquie</v>
          </cell>
          <cell r="K8">
            <v>0.24676500000000001</v>
          </cell>
          <cell r="L8">
            <v>1.0315700000000011E-2</v>
          </cell>
          <cell r="M8">
            <v>0.2346974</v>
          </cell>
          <cell r="N8">
            <v>0.11820369999999999</v>
          </cell>
          <cell r="O8">
            <v>-7.1246999999999616E-2</v>
          </cell>
          <cell r="P8">
            <v>-0.25722600000000018</v>
          </cell>
          <cell r="Q8">
            <v>0.28150900000000068</v>
          </cell>
        </row>
        <row r="9">
          <cell r="J9" t="str">
            <v>Royaume-Uni</v>
          </cell>
          <cell r="K9">
            <v>8.3443000000000045E-2</v>
          </cell>
          <cell r="L9">
            <v>1.3129100000000005E-2</v>
          </cell>
          <cell r="M9">
            <v>0.2346974</v>
          </cell>
          <cell r="N9">
            <v>7.7786999999999995E-2</v>
          </cell>
          <cell r="O9">
            <v>-2.6825999999999794E-2</v>
          </cell>
          <cell r="P9">
            <v>-4.2498000000000147E-2</v>
          </cell>
          <cell r="Q9">
            <v>0.33973299999999984</v>
          </cell>
        </row>
        <row r="10">
          <cell r="J10" t="str">
            <v>Espagne</v>
          </cell>
          <cell r="K10">
            <v>0.11287500000000006</v>
          </cell>
          <cell r="L10">
            <v>-7.8541000000000027E-3</v>
          </cell>
          <cell r="M10">
            <v>0.13411290000000003</v>
          </cell>
          <cell r="N10">
            <v>0.105755</v>
          </cell>
          <cell r="O10">
            <v>6.7239999999999966E-2</v>
          </cell>
          <cell r="P10">
            <v>-3.9331999999999923E-2</v>
          </cell>
          <cell r="Q10">
            <v>0.37279800000000041</v>
          </cell>
        </row>
        <row r="11">
          <cell r="J11" t="str">
            <v>Allemagne</v>
          </cell>
          <cell r="K11">
            <v>-1.330319999999996E-2</v>
          </cell>
          <cell r="L11">
            <v>1.8638700000000008E-2</v>
          </cell>
          <cell r="M11">
            <v>5.0292300000000068E-2</v>
          </cell>
          <cell r="N11">
            <v>0.1078243</v>
          </cell>
          <cell r="O11">
            <v>0.3313050000000004</v>
          </cell>
          <cell r="P11">
            <v>2.8709999999998459E-3</v>
          </cell>
          <cell r="Q11">
            <v>0.49762900000000077</v>
          </cell>
        </row>
        <row r="12">
          <cell r="J12" t="str">
            <v>Japon</v>
          </cell>
          <cell r="K12">
            <v>0.24539719999999998</v>
          </cell>
          <cell r="L12">
            <v>1.9576499999999997E-2</v>
          </cell>
          <cell r="M12">
            <v>3.5875199999999996E-2</v>
          </cell>
          <cell r="N12">
            <v>-0.27626339999999999</v>
          </cell>
          <cell r="O12">
            <v>0.48805100000000046</v>
          </cell>
          <cell r="P12">
            <v>5.1604999999999901E-2</v>
          </cell>
          <cell r="Q12">
            <v>0.56424099999999999</v>
          </cell>
        </row>
        <row r="13">
          <cell r="J13" t="str">
            <v>Etats-Unis</v>
          </cell>
          <cell r="K13">
            <v>6.8542999999999799E-3</v>
          </cell>
          <cell r="L13">
            <v>8.7918000000000163E-3</v>
          </cell>
          <cell r="M13">
            <v>0.10058460000000002</v>
          </cell>
          <cell r="N13">
            <v>2.4831800000000001E-2</v>
          </cell>
          <cell r="O13">
            <v>0.48182300000000033</v>
          </cell>
          <cell r="P13">
            <v>-2.5751000000000079E-2</v>
          </cell>
          <cell r="Q13">
            <v>0.59713599999999989</v>
          </cell>
        </row>
        <row r="14">
          <cell r="J14" t="str">
            <v>Corée du sud</v>
          </cell>
          <cell r="K14">
            <v>0.1972701</v>
          </cell>
          <cell r="L14">
            <v>8.9090000000000003E-3</v>
          </cell>
          <cell r="M14">
            <v>0.13411290000000003</v>
          </cell>
          <cell r="N14">
            <v>8.5856299999999997E-2</v>
          </cell>
          <cell r="O14">
            <v>0.22589900000000007</v>
          </cell>
          <cell r="P14">
            <v>4.709899999999978E-2</v>
          </cell>
          <cell r="Q14">
            <v>0.69914700000000085</v>
          </cell>
        </row>
      </sheetData>
      <sheetData sheetId="2">
        <row r="4">
          <cell r="C4" t="str">
            <v>impôt sur les sociétés</v>
          </cell>
          <cell r="D4" t="str">
            <v>avec économies d'échelle</v>
          </cell>
          <cell r="E4" t="str">
            <v>impôt sur la production</v>
          </cell>
          <cell r="F4" t="str">
            <v>avec économies d'échelle</v>
          </cell>
        </row>
        <row r="5">
          <cell r="B5" t="str">
            <v>FRA</v>
          </cell>
          <cell r="C5">
            <v>67249</v>
          </cell>
          <cell r="D5">
            <v>90946</v>
          </cell>
          <cell r="E5">
            <v>133596</v>
          </cell>
          <cell r="F5">
            <v>181494</v>
          </cell>
        </row>
        <row r="6">
          <cell r="B6" t="str">
            <v>ESP</v>
          </cell>
          <cell r="C6">
            <v>-10547</v>
          </cell>
          <cell r="D6">
            <v>-16014</v>
          </cell>
          <cell r="E6">
            <v>-20937</v>
          </cell>
          <cell r="F6">
            <v>-31930</v>
          </cell>
        </row>
        <row r="7">
          <cell r="B7" t="str">
            <v>DEU</v>
          </cell>
          <cell r="C7">
            <v>-11855</v>
          </cell>
          <cell r="D7">
            <v>-15707</v>
          </cell>
          <cell r="E7">
            <v>-23589</v>
          </cell>
          <cell r="F7">
            <v>-31449</v>
          </cell>
        </row>
        <row r="8">
          <cell r="B8" t="str">
            <v>TUR</v>
          </cell>
          <cell r="C8">
            <v>-5272</v>
          </cell>
          <cell r="D8">
            <v>-8069</v>
          </cell>
          <cell r="E8">
            <v>-10460</v>
          </cell>
          <cell r="F8">
            <v>-16071</v>
          </cell>
        </row>
        <row r="9">
          <cell r="B9" t="str">
            <v>CZE</v>
          </cell>
          <cell r="C9">
            <v>-5300</v>
          </cell>
          <cell r="D9">
            <v>-7501</v>
          </cell>
          <cell r="E9">
            <v>-10511</v>
          </cell>
          <cell r="F9">
            <v>-14930</v>
          </cell>
        </row>
        <row r="10">
          <cell r="B10" t="str">
            <v>GBR</v>
          </cell>
          <cell r="C10">
            <v>-4945</v>
          </cell>
          <cell r="D10">
            <v>-7321</v>
          </cell>
          <cell r="E10">
            <v>-9827</v>
          </cell>
          <cell r="F10">
            <v>-14620</v>
          </cell>
        </row>
        <row r="11">
          <cell r="B11" t="str">
            <v>SVK</v>
          </cell>
          <cell r="C11">
            <v>-4561</v>
          </cell>
          <cell r="D11">
            <v>-7138</v>
          </cell>
          <cell r="E11">
            <v>-9013</v>
          </cell>
          <cell r="F11">
            <v>-14128</v>
          </cell>
        </row>
        <row r="12">
          <cell r="B12" t="str">
            <v>JPN</v>
          </cell>
          <cell r="C12">
            <v>-4034</v>
          </cell>
          <cell r="D12">
            <v>-4399</v>
          </cell>
          <cell r="E12">
            <v>-8022</v>
          </cell>
          <cell r="F12">
            <v>-8797</v>
          </cell>
        </row>
        <row r="13">
          <cell r="B13" t="str">
            <v>KOR</v>
          </cell>
          <cell r="C13">
            <v>-3077</v>
          </cell>
          <cell r="D13">
            <v>-3551</v>
          </cell>
          <cell r="E13">
            <v>-6123</v>
          </cell>
          <cell r="F13">
            <v>-7116</v>
          </cell>
        </row>
      </sheetData>
      <sheetData sheetId="3">
        <row r="14">
          <cell r="B14" t="str">
            <v>test</v>
          </cell>
          <cell r="C14" t="str">
            <v>Avec économies d'échelle</v>
          </cell>
        </row>
        <row r="15">
          <cell r="A15" t="str">
            <v>FRA</v>
          </cell>
          <cell r="B15">
            <v>144571</v>
          </cell>
          <cell r="C15">
            <v>44102</v>
          </cell>
        </row>
        <row r="16">
          <cell r="A16" t="str">
            <v>ESP</v>
          </cell>
          <cell r="B16">
            <v>101035</v>
          </cell>
          <cell r="C16">
            <v>31617</v>
          </cell>
        </row>
        <row r="17">
          <cell r="A17" t="str">
            <v>MAR</v>
          </cell>
          <cell r="B17">
            <v>29949</v>
          </cell>
          <cell r="C17">
            <v>8933</v>
          </cell>
        </row>
        <row r="18">
          <cell r="A18" t="str">
            <v>ROM</v>
          </cell>
          <cell r="B18">
            <v>30046</v>
          </cell>
          <cell r="C18">
            <v>7845</v>
          </cell>
        </row>
        <row r="19">
          <cell r="A19" t="str">
            <v>SVK</v>
          </cell>
          <cell r="B19">
            <v>23391</v>
          </cell>
          <cell r="C19">
            <v>5499</v>
          </cell>
        </row>
        <row r="20">
          <cell r="A20" t="str">
            <v>RUS</v>
          </cell>
          <cell r="B20">
            <v>14529</v>
          </cell>
          <cell r="C20">
            <v>1372</v>
          </cell>
        </row>
        <row r="21">
          <cell r="A21" t="str">
            <v>SVN</v>
          </cell>
          <cell r="B21">
            <v>9642</v>
          </cell>
          <cell r="C21">
            <v>2304</v>
          </cell>
        </row>
        <row r="22">
          <cell r="A22" t="str">
            <v>COL</v>
          </cell>
          <cell r="B22">
            <v>8979</v>
          </cell>
          <cell r="C22">
            <v>2512</v>
          </cell>
        </row>
        <row r="23">
          <cell r="A23" t="str">
            <v>POL</v>
          </cell>
          <cell r="B23">
            <v>3501</v>
          </cell>
          <cell r="C23">
            <v>691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browser/view/TIPSBP11/default/table" TargetMode="External"/><Relationship Id="rId1" Type="http://schemas.openxmlformats.org/officeDocument/2006/relationships/hyperlink" Target="https://ec.europa.eu/eurostat/databrowser/product/page/TIPSBP11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ppsso.eurostat.ec.europa.eu/nui/show.do?dataset=fats_out2_r2&amp;lang=en" TargetMode="External"/><Relationship Id="rId1" Type="http://schemas.openxmlformats.org/officeDocument/2006/relationships/hyperlink" Target="http://appsso.eurostat.ec.europa.eu/nui/show.do?dataset=sbs_na_sca_r2&amp;lang=f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ccfa.fr/analyse-statistiques/" TargetMode="External"/><Relationship Id="rId1" Type="http://schemas.openxmlformats.org/officeDocument/2006/relationships/hyperlink" Target="https://www.insee.fr/fr/statistiques/2014984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6" sqref="C16"/>
    </sheetView>
  </sheetViews>
  <sheetFormatPr baseColWidth="10" defaultRowHeight="15" x14ac:dyDescent="0.25"/>
  <sheetData>
    <row r="1" spans="1:33" x14ac:dyDescent="0.25">
      <c r="A1" s="56" t="s">
        <v>59</v>
      </c>
    </row>
    <row r="2" spans="1:33" x14ac:dyDescent="0.25">
      <c r="A2" t="s">
        <v>46</v>
      </c>
      <c r="B2" s="47" t="s">
        <v>47</v>
      </c>
      <c r="AF2">
        <v>2021</v>
      </c>
    </row>
    <row r="3" spans="1:33" x14ac:dyDescent="0.25">
      <c r="A3" t="s">
        <v>48</v>
      </c>
      <c r="B3" s="48" t="s">
        <v>49</v>
      </c>
      <c r="C3" s="48" t="s">
        <v>50</v>
      </c>
      <c r="AF3" t="s">
        <v>51</v>
      </c>
    </row>
    <row r="4" spans="1:33" x14ac:dyDescent="0.25">
      <c r="AE4" t="s">
        <v>52</v>
      </c>
    </row>
    <row r="5" spans="1:33" x14ac:dyDescent="0.25">
      <c r="A5" t="s">
        <v>3</v>
      </c>
      <c r="B5">
        <v>1995</v>
      </c>
      <c r="C5">
        <v>1996</v>
      </c>
      <c r="D5">
        <v>1997</v>
      </c>
      <c r="E5">
        <v>1998</v>
      </c>
      <c r="F5">
        <v>1999</v>
      </c>
      <c r="G5">
        <v>2000</v>
      </c>
      <c r="H5">
        <v>2001</v>
      </c>
      <c r="I5">
        <v>2002</v>
      </c>
      <c r="J5">
        <v>2003</v>
      </c>
      <c r="K5">
        <v>2004</v>
      </c>
      <c r="L5">
        <v>2005</v>
      </c>
      <c r="M5">
        <v>2006</v>
      </c>
      <c r="N5">
        <v>2007</v>
      </c>
      <c r="O5">
        <v>2008</v>
      </c>
      <c r="P5">
        <v>2009</v>
      </c>
      <c r="Q5">
        <v>2010</v>
      </c>
      <c r="R5">
        <v>2011</v>
      </c>
      <c r="S5">
        <v>2012</v>
      </c>
      <c r="T5">
        <v>2013</v>
      </c>
      <c r="U5">
        <v>2014</v>
      </c>
      <c r="V5">
        <v>2015</v>
      </c>
      <c r="W5">
        <v>2016</v>
      </c>
      <c r="X5">
        <v>2017</v>
      </c>
      <c r="Y5">
        <v>2018</v>
      </c>
      <c r="Z5">
        <v>2019</v>
      </c>
      <c r="AA5">
        <v>2020</v>
      </c>
      <c r="AB5">
        <v>2021</v>
      </c>
      <c r="AF5">
        <v>2474</v>
      </c>
    </row>
    <row r="6" spans="1:33" x14ac:dyDescent="0.25">
      <c r="A6" t="s">
        <v>53</v>
      </c>
      <c r="B6" t="s">
        <v>54</v>
      </c>
      <c r="C6" t="s">
        <v>54</v>
      </c>
      <c r="D6" t="s">
        <v>54</v>
      </c>
      <c r="E6" t="s">
        <v>54</v>
      </c>
      <c r="F6">
        <v>1.5</v>
      </c>
      <c r="G6">
        <v>0</v>
      </c>
      <c r="H6">
        <v>0.3</v>
      </c>
      <c r="I6">
        <v>0.6</v>
      </c>
      <c r="J6">
        <v>0.4</v>
      </c>
      <c r="K6">
        <v>0</v>
      </c>
      <c r="L6">
        <v>-0.9</v>
      </c>
      <c r="M6">
        <v>-1.2</v>
      </c>
      <c r="N6">
        <v>-1.7</v>
      </c>
      <c r="O6">
        <v>-2.5</v>
      </c>
      <c r="P6">
        <v>-1.9</v>
      </c>
      <c r="Q6">
        <v>-2.4</v>
      </c>
      <c r="R6">
        <v>-3.2</v>
      </c>
      <c r="S6">
        <v>-2.6</v>
      </c>
      <c r="T6">
        <v>-2</v>
      </c>
      <c r="U6">
        <v>-2</v>
      </c>
      <c r="V6">
        <v>-1.3</v>
      </c>
      <c r="W6">
        <v>-1.4</v>
      </c>
      <c r="X6">
        <v>-2</v>
      </c>
      <c r="Y6">
        <v>-2.2000000000000002</v>
      </c>
      <c r="Z6">
        <v>-1.9</v>
      </c>
      <c r="AA6">
        <v>-2.6</v>
      </c>
      <c r="AB6">
        <f>AC6*100</f>
        <v>-2.841552142279709</v>
      </c>
      <c r="AC6" s="49">
        <f>AG6</f>
        <v>-2.8415521422797088E-2</v>
      </c>
      <c r="AF6">
        <v>-70.3</v>
      </c>
      <c r="AG6" s="50">
        <f>AF6/AF$5</f>
        <v>-2.8415521422797088E-2</v>
      </c>
    </row>
    <row r="7" spans="1:33" x14ac:dyDescent="0.25">
      <c r="A7" t="s">
        <v>55</v>
      </c>
      <c r="B7" t="s">
        <v>54</v>
      </c>
      <c r="C7" t="s">
        <v>54</v>
      </c>
      <c r="D7" t="s">
        <v>54</v>
      </c>
      <c r="E7" t="s">
        <v>54</v>
      </c>
      <c r="F7">
        <v>1</v>
      </c>
      <c r="G7">
        <v>0.9</v>
      </c>
      <c r="H7">
        <v>1</v>
      </c>
      <c r="I7">
        <v>1.2</v>
      </c>
      <c r="J7">
        <v>0.9</v>
      </c>
      <c r="K7">
        <v>0.9</v>
      </c>
      <c r="L7">
        <v>1</v>
      </c>
      <c r="M7">
        <v>1.1000000000000001</v>
      </c>
      <c r="N7">
        <v>1.3</v>
      </c>
      <c r="O7">
        <v>1.2</v>
      </c>
      <c r="P7">
        <v>1</v>
      </c>
      <c r="Q7">
        <v>1</v>
      </c>
      <c r="R7">
        <v>1.3</v>
      </c>
      <c r="S7">
        <v>1.5</v>
      </c>
      <c r="T7">
        <v>1.4</v>
      </c>
      <c r="U7">
        <v>1.2</v>
      </c>
      <c r="V7">
        <v>0.9</v>
      </c>
      <c r="W7">
        <v>0.9</v>
      </c>
      <c r="X7">
        <v>1.1000000000000001</v>
      </c>
      <c r="Y7">
        <v>1</v>
      </c>
      <c r="Z7">
        <v>1</v>
      </c>
      <c r="AA7">
        <v>0.7</v>
      </c>
      <c r="AB7">
        <f t="shared" ref="AB7:AB10" si="0">AC7*100</f>
        <v>1.4632174616006468</v>
      </c>
      <c r="AC7" s="49">
        <f>AG7</f>
        <v>1.4632174616006468E-2</v>
      </c>
      <c r="AF7">
        <v>36.200000000000003</v>
      </c>
      <c r="AG7" s="50">
        <f>AF7/AF$5</f>
        <v>1.4632174616006468E-2</v>
      </c>
    </row>
    <row r="8" spans="1:33" x14ac:dyDescent="0.25">
      <c r="A8" t="s">
        <v>56</v>
      </c>
      <c r="B8" t="s">
        <v>54</v>
      </c>
      <c r="C8" t="s">
        <v>54</v>
      </c>
      <c r="D8" t="s">
        <v>54</v>
      </c>
      <c r="E8" t="s">
        <v>54</v>
      </c>
      <c r="F8">
        <v>2.1</v>
      </c>
      <c r="G8">
        <v>1.8</v>
      </c>
      <c r="H8">
        <v>1.9</v>
      </c>
      <c r="I8">
        <v>0.9</v>
      </c>
      <c r="J8">
        <v>1.3</v>
      </c>
      <c r="K8">
        <v>1.4</v>
      </c>
      <c r="L8">
        <v>1.8</v>
      </c>
      <c r="M8">
        <v>2.1</v>
      </c>
      <c r="N8">
        <v>2.1</v>
      </c>
      <c r="O8">
        <v>2.2000000000000002</v>
      </c>
      <c r="P8">
        <v>2.2999999999999998</v>
      </c>
      <c r="Q8">
        <v>2.6</v>
      </c>
      <c r="R8">
        <v>2.8</v>
      </c>
      <c r="S8">
        <v>2.2000000000000002</v>
      </c>
      <c r="T8">
        <v>2.2000000000000002</v>
      </c>
      <c r="U8">
        <v>2.1</v>
      </c>
      <c r="V8">
        <v>2.1</v>
      </c>
      <c r="W8">
        <v>2.2000000000000002</v>
      </c>
      <c r="X8">
        <v>2.1</v>
      </c>
      <c r="Y8">
        <v>2.2999999999999998</v>
      </c>
      <c r="Z8">
        <v>2.5</v>
      </c>
      <c r="AA8">
        <v>1.9</v>
      </c>
      <c r="AB8">
        <f t="shared" si="0"/>
        <v>2.0452708164915117</v>
      </c>
      <c r="AC8" s="49">
        <f>AG8</f>
        <v>2.0452708164915116E-2</v>
      </c>
      <c r="AF8">
        <v>50.6</v>
      </c>
      <c r="AG8" s="50">
        <f>AF8/AF$5</f>
        <v>2.0452708164915116E-2</v>
      </c>
    </row>
    <row r="9" spans="1:33" x14ac:dyDescent="0.25">
      <c r="A9" t="s">
        <v>57</v>
      </c>
      <c r="B9" t="s">
        <v>54</v>
      </c>
      <c r="C9" t="s">
        <v>54</v>
      </c>
      <c r="D9" t="s">
        <v>54</v>
      </c>
      <c r="E9" t="s">
        <v>54</v>
      </c>
      <c r="F9">
        <v>-1.3</v>
      </c>
      <c r="G9">
        <v>-1.7</v>
      </c>
      <c r="H9">
        <v>-1.6</v>
      </c>
      <c r="I9">
        <v>-1.6</v>
      </c>
      <c r="J9">
        <v>-1.7</v>
      </c>
      <c r="K9">
        <v>-1.8</v>
      </c>
      <c r="L9">
        <v>-1.9</v>
      </c>
      <c r="M9">
        <v>-1.8</v>
      </c>
      <c r="N9">
        <v>-1.8</v>
      </c>
      <c r="O9">
        <v>-1.7</v>
      </c>
      <c r="P9">
        <v>-1.9</v>
      </c>
      <c r="Q9">
        <v>-1.8</v>
      </c>
      <c r="R9">
        <v>-1.8</v>
      </c>
      <c r="S9">
        <v>-2</v>
      </c>
      <c r="T9">
        <v>-2.1</v>
      </c>
      <c r="U9">
        <v>-2.2999999999999998</v>
      </c>
      <c r="V9">
        <v>-2</v>
      </c>
      <c r="W9">
        <v>-2.1</v>
      </c>
      <c r="X9">
        <v>-1.9</v>
      </c>
      <c r="Y9">
        <v>-2</v>
      </c>
      <c r="Z9">
        <v>-1.9</v>
      </c>
      <c r="AA9">
        <v>-1.9</v>
      </c>
      <c r="AB9">
        <f t="shared" si="0"/>
        <v>-1.6046887631366209</v>
      </c>
      <c r="AC9" s="49">
        <f>AG9</f>
        <v>-1.6046887631366209E-2</v>
      </c>
      <c r="AF9">
        <v>-39.700000000000003</v>
      </c>
      <c r="AG9" s="50">
        <f>AF9/AF$5</f>
        <v>-1.6046887631366209E-2</v>
      </c>
    </row>
    <row r="10" spans="1:33" x14ac:dyDescent="0.25">
      <c r="A10" t="s">
        <v>58</v>
      </c>
      <c r="B10" t="s">
        <v>54</v>
      </c>
      <c r="C10" t="s">
        <v>54</v>
      </c>
      <c r="D10" t="s">
        <v>54</v>
      </c>
      <c r="E10" t="s">
        <v>54</v>
      </c>
      <c r="F10">
        <v>3.4</v>
      </c>
      <c r="G10">
        <v>1.1000000000000001</v>
      </c>
      <c r="H10">
        <v>1.6</v>
      </c>
      <c r="I10">
        <v>1.1000000000000001</v>
      </c>
      <c r="J10">
        <v>0.8</v>
      </c>
      <c r="K10">
        <v>0.5</v>
      </c>
      <c r="L10">
        <v>0.1</v>
      </c>
      <c r="M10">
        <v>0.3</v>
      </c>
      <c r="N10">
        <v>-0.1</v>
      </c>
      <c r="O10">
        <v>-0.7</v>
      </c>
      <c r="P10">
        <v>-0.6</v>
      </c>
      <c r="Q10">
        <v>-0.6</v>
      </c>
      <c r="R10">
        <v>-0.9</v>
      </c>
      <c r="S10">
        <v>-1</v>
      </c>
      <c r="T10">
        <v>-0.5</v>
      </c>
      <c r="U10">
        <v>-1</v>
      </c>
      <c r="V10">
        <v>-0.4</v>
      </c>
      <c r="W10">
        <v>-0.5</v>
      </c>
      <c r="X10">
        <v>-0.8</v>
      </c>
      <c r="Y10">
        <v>-0.8</v>
      </c>
      <c r="Z10">
        <v>-0.3</v>
      </c>
      <c r="AA10">
        <v>-1.9</v>
      </c>
      <c r="AB10">
        <f t="shared" si="0"/>
        <v>-0.93775262732417131</v>
      </c>
      <c r="AC10" s="51">
        <f>AG10</f>
        <v>-9.3775262732417129E-3</v>
      </c>
      <c r="AD10">
        <v>-43.7</v>
      </c>
      <c r="AG10" s="52">
        <f>AG11/AF5</f>
        <v>-9.3775262732417129E-3</v>
      </c>
    </row>
    <row r="11" spans="1:33" x14ac:dyDescent="0.25">
      <c r="AF11">
        <v>-1.9</v>
      </c>
      <c r="AG11">
        <v>-23.2</v>
      </c>
    </row>
    <row r="12" spans="1:33" ht="14.25" customHeight="1" x14ac:dyDescent="0.25"/>
  </sheetData>
  <hyperlinks>
    <hyperlink ref="B3" r:id="rId1"/>
    <hyperlink ref="C3" r:id="rId2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A2" sqref="A2"/>
    </sheetView>
  </sheetViews>
  <sheetFormatPr baseColWidth="10" defaultColWidth="11.42578125" defaultRowHeight="12.75" x14ac:dyDescent="0.2"/>
  <cols>
    <col min="1" max="4" width="11.42578125" style="28"/>
    <col min="5" max="5" width="12.42578125" style="28" customWidth="1"/>
    <col min="6" max="16384" width="11.42578125" style="28"/>
  </cols>
  <sheetData>
    <row r="1" spans="1:18" ht="13.5" x14ac:dyDescent="0.2">
      <c r="A1" s="56" t="s">
        <v>157</v>
      </c>
    </row>
    <row r="2" spans="1:18" x14ac:dyDescent="0.2">
      <c r="A2" s="103" t="s">
        <v>158</v>
      </c>
    </row>
    <row r="3" spans="1:18" x14ac:dyDescent="0.2">
      <c r="A3" s="88"/>
      <c r="B3" s="88"/>
      <c r="C3" s="88"/>
      <c r="D3" s="88"/>
      <c r="E3" s="88"/>
      <c r="F3" s="88"/>
      <c r="H3" s="88"/>
      <c r="I3" s="89"/>
      <c r="J3" s="89"/>
      <c r="K3" s="89"/>
      <c r="L3" s="89"/>
      <c r="M3" s="89"/>
      <c r="N3" s="89"/>
    </row>
    <row r="4" spans="1:18" x14ac:dyDescent="0.2">
      <c r="H4" s="90"/>
      <c r="I4" s="91" t="s">
        <v>147</v>
      </c>
      <c r="J4" s="91"/>
      <c r="K4" s="91"/>
      <c r="L4" s="92"/>
      <c r="M4" s="92"/>
      <c r="N4" s="92"/>
      <c r="O4" s="92"/>
    </row>
    <row r="5" spans="1:18" x14ac:dyDescent="0.2">
      <c r="H5" s="90"/>
      <c r="I5" s="90" t="s">
        <v>148</v>
      </c>
      <c r="J5" s="90" t="s">
        <v>149</v>
      </c>
      <c r="K5" s="90" t="s">
        <v>150</v>
      </c>
      <c r="L5" s="28" t="s">
        <v>151</v>
      </c>
      <c r="M5" s="90" t="s">
        <v>152</v>
      </c>
      <c r="O5" s="93"/>
    </row>
    <row r="6" spans="1:18" ht="13.15" customHeight="1" x14ac:dyDescent="0.2">
      <c r="H6" s="90">
        <v>-10</v>
      </c>
      <c r="I6" s="28">
        <v>-1.4401799999999999E-2</v>
      </c>
      <c r="J6" s="28">
        <v>0.1144801</v>
      </c>
      <c r="K6" s="93">
        <f>J6-I6</f>
        <v>0.12888189999999999</v>
      </c>
      <c r="L6" s="93">
        <v>0</v>
      </c>
      <c r="P6" s="90"/>
      <c r="Q6" s="94"/>
      <c r="R6" s="94"/>
    </row>
    <row r="7" spans="1:18" x14ac:dyDescent="0.2">
      <c r="I7" s="28">
        <f>(I6+I8)/2</f>
        <v>6.8243000000000002E-3</v>
      </c>
      <c r="L7" s="28">
        <v>0</v>
      </c>
      <c r="P7" s="90"/>
      <c r="Q7" s="90"/>
      <c r="R7" s="90"/>
    </row>
    <row r="8" spans="1:18" x14ac:dyDescent="0.2">
      <c r="H8" s="90">
        <v>-9</v>
      </c>
      <c r="I8" s="28">
        <v>2.80504E-2</v>
      </c>
      <c r="J8" s="28">
        <v>0.15116470000000001</v>
      </c>
      <c r="K8" s="93">
        <f>J8-I8</f>
        <v>0.12311430000000001</v>
      </c>
      <c r="L8" s="93">
        <v>0</v>
      </c>
      <c r="P8" s="90"/>
      <c r="Q8" s="90"/>
      <c r="R8" s="90"/>
    </row>
    <row r="9" spans="1:18" x14ac:dyDescent="0.2">
      <c r="I9" s="28">
        <f>(I8+I10)/2</f>
        <v>2.3406900000000001E-2</v>
      </c>
      <c r="L9" s="93">
        <v>0</v>
      </c>
      <c r="P9" s="90"/>
      <c r="Q9" s="90"/>
      <c r="R9" s="90"/>
    </row>
    <row r="10" spans="1:18" x14ac:dyDescent="0.2">
      <c r="H10" s="90">
        <v>-8</v>
      </c>
      <c r="I10" s="28">
        <v>1.87634E-2</v>
      </c>
      <c r="J10" s="28">
        <v>0.1387129</v>
      </c>
      <c r="K10" s="93">
        <f>J10-I10</f>
        <v>0.1199495</v>
      </c>
      <c r="L10" s="28">
        <v>0</v>
      </c>
      <c r="P10" s="90"/>
      <c r="Q10" s="90"/>
      <c r="R10" s="90"/>
    </row>
    <row r="11" spans="1:18" x14ac:dyDescent="0.2">
      <c r="I11" s="28">
        <f>(I10+I12)/2</f>
        <v>2.9545350000000001E-2</v>
      </c>
      <c r="L11" s="93">
        <v>0</v>
      </c>
      <c r="P11" s="90"/>
      <c r="Q11" s="90"/>
      <c r="R11" s="90"/>
    </row>
    <row r="12" spans="1:18" x14ac:dyDescent="0.2">
      <c r="H12" s="90">
        <v>-7</v>
      </c>
      <c r="I12" s="28">
        <v>4.0327300000000003E-2</v>
      </c>
      <c r="J12" s="28">
        <v>0.15034069999999999</v>
      </c>
      <c r="K12" s="93">
        <f>J12-I12</f>
        <v>0.11001339999999998</v>
      </c>
      <c r="L12" s="93">
        <v>0</v>
      </c>
      <c r="P12" s="90"/>
      <c r="Q12" s="90"/>
      <c r="R12" s="90"/>
    </row>
    <row r="13" spans="1:18" x14ac:dyDescent="0.2">
      <c r="I13" s="28">
        <f>(I12+I14)/2</f>
        <v>4.1243250000000002E-2</v>
      </c>
      <c r="L13" s="28">
        <v>0</v>
      </c>
      <c r="P13" s="90"/>
      <c r="Q13" s="90"/>
      <c r="R13" s="90"/>
    </row>
    <row r="14" spans="1:18" x14ac:dyDescent="0.2">
      <c r="H14" s="90">
        <v>-6</v>
      </c>
      <c r="I14" s="28">
        <v>4.2159200000000001E-2</v>
      </c>
      <c r="J14" s="28">
        <v>0.1555028</v>
      </c>
      <c r="K14" s="93">
        <f>J14-I14</f>
        <v>0.11334359999999999</v>
      </c>
      <c r="L14" s="93">
        <v>0</v>
      </c>
      <c r="P14" s="90"/>
      <c r="Q14" s="90"/>
      <c r="R14" s="90"/>
    </row>
    <row r="15" spans="1:18" x14ac:dyDescent="0.2">
      <c r="I15" s="28">
        <f>(I14+I16)/2</f>
        <v>4.3981649999999997E-2</v>
      </c>
      <c r="L15" s="93">
        <v>0</v>
      </c>
      <c r="P15" s="90"/>
      <c r="Q15" s="90"/>
      <c r="R15" s="90"/>
    </row>
    <row r="16" spans="1:18" x14ac:dyDescent="0.2">
      <c r="H16" s="90">
        <v>-5</v>
      </c>
      <c r="I16" s="28">
        <v>4.58041E-2</v>
      </c>
      <c r="J16" s="28">
        <v>0.15381829999999999</v>
      </c>
      <c r="K16" s="93">
        <f>J16-I16</f>
        <v>0.10801419999999999</v>
      </c>
      <c r="L16" s="28">
        <v>0</v>
      </c>
    </row>
    <row r="17" spans="1:14" x14ac:dyDescent="0.2">
      <c r="I17" s="28">
        <f>(I16+I18)/2</f>
        <v>4.5570699999999999E-2</v>
      </c>
      <c r="L17" s="93">
        <v>0</v>
      </c>
    </row>
    <row r="18" spans="1:14" x14ac:dyDescent="0.2">
      <c r="H18" s="90">
        <v>-4</v>
      </c>
      <c r="I18" s="28">
        <v>4.5337299999999997E-2</v>
      </c>
      <c r="J18" s="28">
        <v>0.13368869999999999</v>
      </c>
      <c r="K18" s="93">
        <f>J18-I18</f>
        <v>8.8351399999999997E-2</v>
      </c>
      <c r="L18" s="93">
        <v>0</v>
      </c>
    </row>
    <row r="19" spans="1:14" x14ac:dyDescent="0.2">
      <c r="I19" s="28">
        <f>(I18+I20)/2</f>
        <v>1.1774049999999998E-2</v>
      </c>
      <c r="L19" s="28">
        <v>0</v>
      </c>
    </row>
    <row r="20" spans="1:14" x14ac:dyDescent="0.2">
      <c r="H20" s="90">
        <v>-3</v>
      </c>
      <c r="I20" s="28">
        <v>-2.1789200000000002E-2</v>
      </c>
      <c r="J20" s="28">
        <v>3.6770999999999998E-2</v>
      </c>
      <c r="K20" s="93">
        <f>J20-I20</f>
        <v>5.85602E-2</v>
      </c>
      <c r="L20" s="93">
        <v>0</v>
      </c>
    </row>
    <row r="21" spans="1:14" x14ac:dyDescent="0.2">
      <c r="I21" s="28">
        <f>(I20+I22)/2</f>
        <v>-2.0222650000000002E-2</v>
      </c>
      <c r="L21" s="93">
        <v>0</v>
      </c>
    </row>
    <row r="22" spans="1:14" x14ac:dyDescent="0.2">
      <c r="H22" s="90">
        <v>-2</v>
      </c>
      <c r="I22" s="28">
        <v>-1.8656099999999998E-2</v>
      </c>
      <c r="J22" s="28">
        <v>3.1451100000000003E-2</v>
      </c>
      <c r="K22" s="93">
        <f>J22-I22</f>
        <v>5.0107200000000005E-2</v>
      </c>
      <c r="L22" s="28">
        <v>0</v>
      </c>
    </row>
    <row r="23" spans="1:14" x14ac:dyDescent="0.2">
      <c r="I23" s="28">
        <f>(I22+I24)/2</f>
        <v>-9.3280499999999992E-3</v>
      </c>
      <c r="L23" s="93">
        <v>0</v>
      </c>
    </row>
    <row r="24" spans="1:14" x14ac:dyDescent="0.2">
      <c r="H24" s="90">
        <v>-1</v>
      </c>
      <c r="I24" s="28">
        <v>0</v>
      </c>
      <c r="J24" s="28">
        <v>0</v>
      </c>
      <c r="K24" s="93">
        <f>J24-I24</f>
        <v>0</v>
      </c>
      <c r="L24" s="93">
        <v>0</v>
      </c>
      <c r="M24" s="93"/>
    </row>
    <row r="25" spans="1:14" x14ac:dyDescent="0.2">
      <c r="I25" s="28">
        <f>(I24+I26)/2</f>
        <v>8.7528549999999997E-2</v>
      </c>
      <c r="L25" s="28">
        <v>0</v>
      </c>
      <c r="M25" s="28">
        <v>0</v>
      </c>
    </row>
    <row r="26" spans="1:14" x14ac:dyDescent="0.2">
      <c r="H26" s="90">
        <v>0</v>
      </c>
      <c r="I26" s="28">
        <v>0.17505709999999999</v>
      </c>
      <c r="J26" s="28">
        <v>0.2483863</v>
      </c>
      <c r="K26" s="93">
        <f>J26-I26</f>
        <v>7.3329200000000011E-2</v>
      </c>
      <c r="L26" s="93">
        <v>0</v>
      </c>
    </row>
    <row r="27" spans="1:14" x14ac:dyDescent="0.2">
      <c r="I27" s="28">
        <f>(I26+I28)/2</f>
        <v>0.24214045000000001</v>
      </c>
      <c r="L27" s="93">
        <v>0</v>
      </c>
    </row>
    <row r="28" spans="1:14" x14ac:dyDescent="0.2">
      <c r="A28" s="95"/>
      <c r="B28" s="95"/>
      <c r="C28" s="95"/>
      <c r="D28" s="95"/>
      <c r="E28" s="95"/>
      <c r="F28" s="95"/>
      <c r="H28" s="90">
        <v>1</v>
      </c>
      <c r="I28" s="28">
        <v>0.30922379999999999</v>
      </c>
      <c r="J28" s="28">
        <v>0.41741630000000002</v>
      </c>
      <c r="K28" s="93">
        <f>J28-I28</f>
        <v>0.10819250000000002</v>
      </c>
      <c r="L28" s="28">
        <v>0</v>
      </c>
      <c r="N28" s="96"/>
    </row>
    <row r="29" spans="1:14" x14ac:dyDescent="0.2">
      <c r="I29" s="28">
        <f>(I28+I30)/2</f>
        <v>0.31266630000000001</v>
      </c>
      <c r="L29" s="93">
        <v>0</v>
      </c>
    </row>
    <row r="30" spans="1:14" x14ac:dyDescent="0.2">
      <c r="H30" s="90">
        <v>2</v>
      </c>
      <c r="I30" s="28">
        <v>0.31610880000000002</v>
      </c>
      <c r="J30" s="28">
        <v>0.43023400000000001</v>
      </c>
      <c r="K30" s="93">
        <f>J30-I30</f>
        <v>0.11412519999999998</v>
      </c>
      <c r="L30" s="93">
        <v>0</v>
      </c>
    </row>
    <row r="31" spans="1:14" x14ac:dyDescent="0.2">
      <c r="I31" s="28">
        <f>(I30+I32)/2</f>
        <v>0.314195</v>
      </c>
      <c r="L31" s="28">
        <v>0</v>
      </c>
    </row>
    <row r="32" spans="1:14" x14ac:dyDescent="0.2">
      <c r="H32" s="90">
        <v>3</v>
      </c>
      <c r="I32" s="28">
        <v>0.31228119999999998</v>
      </c>
      <c r="J32" s="28">
        <v>0.43025540000000001</v>
      </c>
      <c r="K32" s="93">
        <f>J32-I32</f>
        <v>0.11797420000000003</v>
      </c>
      <c r="L32" s="93">
        <v>0</v>
      </c>
    </row>
    <row r="33" spans="8:12" x14ac:dyDescent="0.2">
      <c r="I33" s="28">
        <f>(I32+I34)/2</f>
        <v>0.30230774999999999</v>
      </c>
      <c r="L33" s="93">
        <v>0</v>
      </c>
    </row>
    <row r="34" spans="8:12" x14ac:dyDescent="0.2">
      <c r="H34" s="90">
        <v>4</v>
      </c>
      <c r="I34" s="28">
        <v>0.29233429999999999</v>
      </c>
      <c r="J34" s="28">
        <v>0.41757260000000002</v>
      </c>
      <c r="K34" s="93">
        <f>J34-I34</f>
        <v>0.12523830000000002</v>
      </c>
      <c r="L34" s="28">
        <v>0</v>
      </c>
    </row>
    <row r="35" spans="8:12" x14ac:dyDescent="0.2">
      <c r="I35" s="28">
        <f>(I34+I36)/2</f>
        <v>0.28160255000000001</v>
      </c>
      <c r="L35" s="93">
        <v>0</v>
      </c>
    </row>
    <row r="36" spans="8:12" x14ac:dyDescent="0.2">
      <c r="H36" s="90">
        <v>5</v>
      </c>
      <c r="I36" s="28">
        <v>0.27087080000000002</v>
      </c>
      <c r="J36" s="28">
        <v>0.4061554</v>
      </c>
      <c r="K36" s="93">
        <f>J36-I36</f>
        <v>0.13528459999999998</v>
      </c>
      <c r="L36" s="93">
        <v>0</v>
      </c>
    </row>
    <row r="37" spans="8:12" x14ac:dyDescent="0.2">
      <c r="I37" s="28">
        <f>(I36+I38)/2</f>
        <v>0.2876707</v>
      </c>
      <c r="L37" s="28">
        <v>0</v>
      </c>
    </row>
    <row r="38" spans="8:12" x14ac:dyDescent="0.2">
      <c r="H38" s="90">
        <v>6</v>
      </c>
      <c r="I38" s="28">
        <v>0.30447059999999998</v>
      </c>
      <c r="J38" s="28">
        <v>0.44939249999999997</v>
      </c>
      <c r="K38" s="93">
        <f>J38-I38</f>
        <v>0.14492189999999999</v>
      </c>
      <c r="L38" s="93">
        <v>0</v>
      </c>
    </row>
    <row r="39" spans="8:12" x14ac:dyDescent="0.2">
      <c r="I39" s="28">
        <f>(I38+I40)/2</f>
        <v>0.33410980000000001</v>
      </c>
      <c r="L39" s="93">
        <v>0</v>
      </c>
    </row>
    <row r="40" spans="8:12" ht="12" customHeight="1" x14ac:dyDescent="0.2">
      <c r="H40" s="90">
        <v>7</v>
      </c>
      <c r="I40" s="28">
        <v>0.36374899999999999</v>
      </c>
      <c r="J40" s="28">
        <v>0.4975656</v>
      </c>
      <c r="K40" s="93">
        <f>J40-I40</f>
        <v>0.13381660000000001</v>
      </c>
      <c r="L40" s="28">
        <v>0</v>
      </c>
    </row>
    <row r="41" spans="8:12" x14ac:dyDescent="0.2">
      <c r="I41" s="28">
        <f>(I40+I42)/2</f>
        <v>0.36734164999999996</v>
      </c>
      <c r="L41" s="93">
        <v>0</v>
      </c>
    </row>
    <row r="42" spans="8:12" x14ac:dyDescent="0.2">
      <c r="H42" s="90">
        <v>8</v>
      </c>
      <c r="I42" s="28">
        <v>0.37093429999999999</v>
      </c>
      <c r="J42" s="28">
        <v>0.50704640000000001</v>
      </c>
      <c r="K42" s="93">
        <f>J42-I42</f>
        <v>0.13611210000000001</v>
      </c>
      <c r="L42" s="93">
        <v>0</v>
      </c>
    </row>
    <row r="43" spans="8:12" x14ac:dyDescent="0.2">
      <c r="I43" s="28">
        <f>(I42+I44)/2</f>
        <v>0.37790479999999999</v>
      </c>
      <c r="L43" s="28">
        <v>0</v>
      </c>
    </row>
    <row r="44" spans="8:12" x14ac:dyDescent="0.2">
      <c r="H44" s="90">
        <v>9</v>
      </c>
      <c r="I44" s="28">
        <v>0.38487529999999998</v>
      </c>
      <c r="J44" s="28">
        <v>0.52718770000000004</v>
      </c>
      <c r="K44" s="93">
        <f>J44-I44</f>
        <v>0.14231240000000006</v>
      </c>
      <c r="L44" s="93">
        <v>0</v>
      </c>
    </row>
    <row r="45" spans="8:12" x14ac:dyDescent="0.2">
      <c r="I45" s="28">
        <f>(I44+I46)/2</f>
        <v>0.37323869999999998</v>
      </c>
      <c r="L45" s="93">
        <v>0</v>
      </c>
    </row>
    <row r="46" spans="8:12" x14ac:dyDescent="0.2">
      <c r="H46" s="90">
        <v>10</v>
      </c>
      <c r="I46" s="28">
        <v>0.36160209999999998</v>
      </c>
      <c r="J46" s="28">
        <v>0.5107216</v>
      </c>
      <c r="K46" s="93">
        <f>J46-I46</f>
        <v>0.14911950000000002</v>
      </c>
      <c r="L46" s="28">
        <v>0</v>
      </c>
    </row>
    <row r="52" spans="1:15" ht="26.25" customHeight="1" x14ac:dyDescent="0.2">
      <c r="A52" s="97"/>
      <c r="B52" s="90"/>
      <c r="C52" s="90"/>
      <c r="D52" s="90"/>
      <c r="E52" s="90"/>
      <c r="F52" s="90"/>
      <c r="G52" s="90"/>
      <c r="H52" s="90"/>
      <c r="I52" s="91"/>
      <c r="J52" s="91"/>
      <c r="K52" s="91"/>
      <c r="N52" s="90"/>
      <c r="O52" s="90"/>
    </row>
    <row r="53" spans="1:15" x14ac:dyDescent="0.2">
      <c r="A53" s="98"/>
      <c r="H53" s="90"/>
      <c r="I53" s="90"/>
      <c r="J53" s="90"/>
      <c r="K53" s="93"/>
      <c r="L53" s="90"/>
    </row>
    <row r="54" spans="1:15" x14ac:dyDescent="0.2">
      <c r="A54" s="99"/>
      <c r="H54" s="90"/>
      <c r="L54" s="93"/>
      <c r="M54" s="93"/>
    </row>
    <row r="55" spans="1:15" x14ac:dyDescent="0.2">
      <c r="H55" s="90"/>
      <c r="L55" s="93"/>
      <c r="M55" s="93"/>
    </row>
    <row r="56" spans="1:15" x14ac:dyDescent="0.2">
      <c r="H56" s="90"/>
      <c r="L56" s="93"/>
      <c r="M56" s="93"/>
    </row>
    <row r="57" spans="1:15" x14ac:dyDescent="0.2">
      <c r="H57" s="90"/>
      <c r="L57" s="93"/>
      <c r="M57" s="93"/>
    </row>
    <row r="58" spans="1:15" x14ac:dyDescent="0.2">
      <c r="H58" s="90"/>
      <c r="L58" s="93"/>
      <c r="M58" s="93"/>
    </row>
    <row r="59" spans="1:15" ht="42" customHeight="1" x14ac:dyDescent="0.2">
      <c r="F59" s="94"/>
      <c r="G59" s="94"/>
      <c r="H59" s="90"/>
      <c r="L59" s="93"/>
      <c r="M59" s="93"/>
    </row>
    <row r="60" spans="1:15" x14ac:dyDescent="0.2">
      <c r="F60" s="90"/>
      <c r="G60" s="90"/>
      <c r="H60" s="90"/>
      <c r="L60" s="93"/>
      <c r="M60" s="93"/>
    </row>
    <row r="61" spans="1:15" x14ac:dyDescent="0.2">
      <c r="F61" s="90"/>
      <c r="G61" s="90"/>
      <c r="H61" s="90"/>
      <c r="L61" s="93"/>
      <c r="M61" s="93"/>
    </row>
    <row r="62" spans="1:15" x14ac:dyDescent="0.2">
      <c r="F62" s="90"/>
      <c r="G62" s="90"/>
      <c r="H62" s="90"/>
      <c r="L62" s="93"/>
      <c r="M62" s="93"/>
    </row>
    <row r="63" spans="1:15" x14ac:dyDescent="0.2">
      <c r="F63" s="90"/>
      <c r="G63" s="90"/>
      <c r="H63" s="90"/>
      <c r="L63" s="93"/>
      <c r="M63" s="93"/>
    </row>
    <row r="64" spans="1:15" x14ac:dyDescent="0.2">
      <c r="F64" s="90"/>
      <c r="G64" s="90"/>
      <c r="H64" s="90"/>
      <c r="L64" s="93"/>
      <c r="M64" s="93"/>
      <c r="N64" s="90"/>
    </row>
    <row r="65" spans="6:13" x14ac:dyDescent="0.2">
      <c r="F65" s="90"/>
      <c r="G65" s="90"/>
      <c r="H65" s="90"/>
      <c r="L65" s="93"/>
      <c r="M65" s="93"/>
    </row>
    <row r="66" spans="6:13" x14ac:dyDescent="0.2">
      <c r="F66" s="90"/>
      <c r="G66" s="90"/>
      <c r="H66" s="90"/>
      <c r="L66" s="93"/>
      <c r="M66" s="93"/>
    </row>
    <row r="67" spans="6:13" x14ac:dyDescent="0.2">
      <c r="F67" s="90"/>
      <c r="G67" s="90"/>
      <c r="H67" s="90"/>
      <c r="L67" s="93"/>
      <c r="M67" s="93"/>
    </row>
    <row r="68" spans="6:13" x14ac:dyDescent="0.2">
      <c r="H68" s="90"/>
      <c r="L68" s="93"/>
      <c r="M68" s="93"/>
    </row>
    <row r="69" spans="6:13" x14ac:dyDescent="0.2">
      <c r="H69" s="90"/>
      <c r="L69" s="93"/>
      <c r="M69" s="93"/>
    </row>
    <row r="70" spans="6:13" x14ac:dyDescent="0.2">
      <c r="H70" s="90"/>
      <c r="L70" s="93"/>
      <c r="M70" s="93"/>
    </row>
    <row r="71" spans="6:13" x14ac:dyDescent="0.2">
      <c r="H71" s="90"/>
      <c r="L71" s="93"/>
      <c r="M71" s="93"/>
    </row>
    <row r="72" spans="6:13" x14ac:dyDescent="0.2">
      <c r="H72" s="90"/>
      <c r="L72" s="93"/>
      <c r="M72" s="93"/>
    </row>
    <row r="73" spans="6:13" x14ac:dyDescent="0.2">
      <c r="H73" s="90"/>
      <c r="L73" s="93"/>
      <c r="M73" s="93"/>
    </row>
    <row r="74" spans="6:13" x14ac:dyDescent="0.2">
      <c r="H74" s="90"/>
      <c r="L74" s="93"/>
    </row>
    <row r="75" spans="6:13" x14ac:dyDescent="0.2">
      <c r="H75" s="90"/>
    </row>
  </sheetData>
  <mergeCells count="5">
    <mergeCell ref="I4:K4"/>
    <mergeCell ref="Q6:R6"/>
    <mergeCell ref="A28:F28"/>
    <mergeCell ref="I52:K52"/>
    <mergeCell ref="F59:G5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"/>
  <sheetViews>
    <sheetView zoomScale="90" zoomScaleNormal="90" workbookViewId="0">
      <selection activeCell="B3" sqref="B3"/>
    </sheetView>
  </sheetViews>
  <sheetFormatPr baseColWidth="10" defaultColWidth="11.42578125" defaultRowHeight="12.75" x14ac:dyDescent="0.2"/>
  <cols>
    <col min="1" max="4" width="11.42578125" style="28"/>
    <col min="5" max="5" width="12.42578125" style="28" customWidth="1"/>
    <col min="6" max="16384" width="11.42578125" style="28"/>
  </cols>
  <sheetData>
    <row r="1" spans="1:22" ht="13.5" x14ac:dyDescent="0.2">
      <c r="A1" s="87"/>
      <c r="B1" s="56" t="s">
        <v>159</v>
      </c>
    </row>
    <row r="2" spans="1:22" ht="13.5" x14ac:dyDescent="0.2">
      <c r="B2" s="56" t="s">
        <v>160</v>
      </c>
    </row>
    <row r="3" spans="1:22" ht="14.25" x14ac:dyDescent="0.2">
      <c r="A3" s="104"/>
      <c r="B3" s="105" t="s">
        <v>158</v>
      </c>
      <c r="C3" s="104"/>
      <c r="D3" s="104"/>
      <c r="E3" s="104"/>
      <c r="F3" s="104"/>
      <c r="H3" s="95"/>
      <c r="I3" s="100"/>
      <c r="J3" s="100"/>
      <c r="K3" s="100"/>
      <c r="L3" s="100"/>
      <c r="M3" s="100"/>
    </row>
    <row r="4" spans="1:22" x14ac:dyDescent="0.2">
      <c r="H4" s="90"/>
      <c r="I4" s="91" t="s">
        <v>153</v>
      </c>
      <c r="J4" s="91"/>
      <c r="K4" s="91"/>
      <c r="L4" s="91" t="s">
        <v>154</v>
      </c>
      <c r="M4" s="91"/>
      <c r="N4" s="91"/>
    </row>
    <row r="5" spans="1:22" x14ac:dyDescent="0.2">
      <c r="H5" s="90"/>
      <c r="I5" s="90" t="s">
        <v>148</v>
      </c>
      <c r="J5" s="93" t="s">
        <v>155</v>
      </c>
      <c r="K5" s="90" t="s">
        <v>150</v>
      </c>
      <c r="L5" s="90" t="s">
        <v>148</v>
      </c>
      <c r="M5" s="93" t="s">
        <v>155</v>
      </c>
      <c r="N5" s="90" t="s">
        <v>150</v>
      </c>
      <c r="O5" s="28" t="s">
        <v>151</v>
      </c>
      <c r="P5" s="90" t="s">
        <v>152</v>
      </c>
      <c r="S5" s="101"/>
      <c r="T5" s="102"/>
      <c r="U5" s="102"/>
      <c r="V5" s="102"/>
    </row>
    <row r="6" spans="1:22" ht="13.15" customHeight="1" x14ac:dyDescent="0.2">
      <c r="H6" s="90">
        <v>-8</v>
      </c>
      <c r="I6" s="28">
        <v>-0.1232683</v>
      </c>
      <c r="J6" s="28">
        <v>6.4852599999999996E-2</v>
      </c>
      <c r="K6" s="93">
        <f>J6-I6</f>
        <v>0.18812089999999998</v>
      </c>
      <c r="L6" s="28">
        <v>-2.2197100000000001E-2</v>
      </c>
      <c r="M6" s="28">
        <v>0.12938179999999999</v>
      </c>
      <c r="N6" s="93">
        <f t="shared" ref="N6" si="0">M6-L6</f>
        <v>0.15157889999999999</v>
      </c>
      <c r="O6" s="28">
        <v>0</v>
      </c>
      <c r="S6" s="90"/>
      <c r="T6" s="90"/>
      <c r="U6" s="93"/>
      <c r="V6" s="90"/>
    </row>
    <row r="7" spans="1:22" x14ac:dyDescent="0.2">
      <c r="I7" s="28">
        <f>(I6+I8)/2</f>
        <v>-9.352125E-2</v>
      </c>
      <c r="K7" s="93"/>
      <c r="L7" s="28">
        <f>(L6+L8)/2</f>
        <v>-4.2945850000000001E-2</v>
      </c>
      <c r="N7" s="93"/>
      <c r="O7" s="93">
        <v>0</v>
      </c>
      <c r="S7" s="93"/>
      <c r="V7" s="93"/>
    </row>
    <row r="8" spans="1:22" x14ac:dyDescent="0.2">
      <c r="H8" s="90">
        <v>-7</v>
      </c>
      <c r="I8" s="28">
        <v>-6.3774200000000003E-2</v>
      </c>
      <c r="J8" s="28">
        <v>0.1116095</v>
      </c>
      <c r="K8" s="93">
        <f t="shared" ref="K8:K38" si="1">J8-I8</f>
        <v>0.1753837</v>
      </c>
      <c r="L8" s="28">
        <v>-6.3694600000000004E-2</v>
      </c>
      <c r="M8" s="28">
        <v>0.1064403</v>
      </c>
      <c r="N8" s="93">
        <f t="shared" ref="N8" si="2">M8-L8</f>
        <v>0.17013490000000001</v>
      </c>
      <c r="O8" s="93">
        <v>0</v>
      </c>
      <c r="S8" s="93"/>
      <c r="V8" s="93"/>
    </row>
    <row r="9" spans="1:22" x14ac:dyDescent="0.2">
      <c r="I9" s="28">
        <f>(I8+I10)/2</f>
        <v>-0.10477115000000001</v>
      </c>
      <c r="K9" s="93"/>
      <c r="L9" s="28">
        <f>(L8+L10)/2</f>
        <v>-2.828895E-2</v>
      </c>
      <c r="N9" s="93"/>
      <c r="O9" s="28">
        <v>0</v>
      </c>
      <c r="S9" s="93"/>
      <c r="V9" s="93"/>
    </row>
    <row r="10" spans="1:22" x14ac:dyDescent="0.2">
      <c r="H10" s="90">
        <v>-6</v>
      </c>
      <c r="I10" s="28">
        <v>-0.14576810000000001</v>
      </c>
      <c r="J10" s="28">
        <v>1.8463199999999999E-2</v>
      </c>
      <c r="K10" s="93">
        <f t="shared" si="1"/>
        <v>0.16423130000000002</v>
      </c>
      <c r="L10" s="28">
        <v>7.1167000000000001E-3</v>
      </c>
      <c r="M10" s="28">
        <v>0.16342860000000001</v>
      </c>
      <c r="N10" s="93">
        <f t="shared" ref="N10" si="3">M10-L10</f>
        <v>0.1563119</v>
      </c>
      <c r="O10" s="93">
        <v>0</v>
      </c>
      <c r="S10" s="93"/>
      <c r="V10" s="93"/>
    </row>
    <row r="11" spans="1:22" x14ac:dyDescent="0.2">
      <c r="I11" s="28">
        <f>(I10+I12)/2</f>
        <v>-0.16566800000000001</v>
      </c>
      <c r="K11" s="93"/>
      <c r="L11" s="28">
        <f>(L10+L12)/2</f>
        <v>-5.1725199999999999E-2</v>
      </c>
      <c r="N11" s="93"/>
      <c r="O11" s="93">
        <v>0</v>
      </c>
      <c r="S11" s="93"/>
      <c r="V11" s="93"/>
    </row>
    <row r="12" spans="1:22" x14ac:dyDescent="0.2">
      <c r="H12" s="90">
        <v>-5</v>
      </c>
      <c r="I12" s="28">
        <v>-0.18556790000000001</v>
      </c>
      <c r="J12" s="28">
        <v>-2.2450100000000001E-2</v>
      </c>
      <c r="K12" s="93">
        <f t="shared" si="1"/>
        <v>0.16311780000000001</v>
      </c>
      <c r="L12" s="28">
        <v>-0.1105671</v>
      </c>
      <c r="M12" s="28">
        <v>3.9522500000000002E-2</v>
      </c>
      <c r="N12" s="93">
        <f t="shared" ref="N12" si="4">M12-L12</f>
        <v>0.15008959999999999</v>
      </c>
      <c r="O12" s="28">
        <v>0</v>
      </c>
      <c r="S12" s="93"/>
      <c r="V12" s="93"/>
    </row>
    <row r="13" spans="1:22" x14ac:dyDescent="0.2">
      <c r="I13" s="28">
        <f>(I12+I14)/2</f>
        <v>-0.17034715</v>
      </c>
      <c r="K13" s="93"/>
      <c r="L13" s="28">
        <f>(L12+L14)/2</f>
        <v>-5.5511200000000004E-2</v>
      </c>
      <c r="N13" s="93"/>
      <c r="O13" s="93">
        <v>0</v>
      </c>
      <c r="S13" s="93"/>
      <c r="V13" s="93"/>
    </row>
    <row r="14" spans="1:22" x14ac:dyDescent="0.2">
      <c r="H14" s="90">
        <v>-4</v>
      </c>
      <c r="I14" s="28">
        <v>-0.1551264</v>
      </c>
      <c r="J14" s="28">
        <v>2.3671E-3</v>
      </c>
      <c r="K14" s="93">
        <f t="shared" si="1"/>
        <v>0.15749350000000001</v>
      </c>
      <c r="L14" s="28">
        <v>-4.5530000000000001E-4</v>
      </c>
      <c r="M14" s="28">
        <v>0.14367389999999999</v>
      </c>
      <c r="N14" s="93">
        <f t="shared" ref="N14" si="5">M14-L14</f>
        <v>0.14412919999999999</v>
      </c>
      <c r="O14" s="93">
        <v>0</v>
      </c>
      <c r="S14" s="93"/>
      <c r="V14" s="93"/>
    </row>
    <row r="15" spans="1:22" x14ac:dyDescent="0.2">
      <c r="I15" s="28">
        <f>(I14+I16)/2</f>
        <v>-0.1370951</v>
      </c>
      <c r="K15" s="93"/>
      <c r="L15" s="28">
        <f>(L14+L16)/2</f>
        <v>3.2933899999999995E-2</v>
      </c>
      <c r="N15" s="93"/>
      <c r="O15" s="28">
        <v>0</v>
      </c>
      <c r="S15" s="93"/>
      <c r="V15" s="93"/>
    </row>
    <row r="16" spans="1:22" x14ac:dyDescent="0.2">
      <c r="H16" s="90">
        <v>-3</v>
      </c>
      <c r="I16" s="28">
        <v>-0.1190638</v>
      </c>
      <c r="J16" s="28">
        <v>6.6624299999999997E-2</v>
      </c>
      <c r="K16" s="93">
        <f t="shared" si="1"/>
        <v>0.18568809999999999</v>
      </c>
      <c r="L16" s="28">
        <v>6.6323099999999996E-2</v>
      </c>
      <c r="M16" s="28">
        <v>0.20360529999999999</v>
      </c>
      <c r="N16" s="93">
        <f t="shared" ref="N16" si="6">M16-L16</f>
        <v>0.13728219999999999</v>
      </c>
      <c r="O16" s="93">
        <v>0</v>
      </c>
      <c r="S16" s="93"/>
      <c r="V16" s="93"/>
    </row>
    <row r="17" spans="1:22" x14ac:dyDescent="0.2">
      <c r="I17" s="28">
        <f>(I16+I18)/2</f>
        <v>-0.14478475000000002</v>
      </c>
      <c r="K17" s="93"/>
      <c r="L17" s="28">
        <f>(L16+L18)/2</f>
        <v>-4.9942000000000042E-3</v>
      </c>
      <c r="N17" s="93"/>
      <c r="O17" s="93">
        <v>0</v>
      </c>
      <c r="S17" s="93"/>
      <c r="V17" s="93"/>
    </row>
    <row r="18" spans="1:22" x14ac:dyDescent="0.2">
      <c r="H18" s="90">
        <v>-2</v>
      </c>
      <c r="I18" s="28">
        <v>-0.17050570000000001</v>
      </c>
      <c r="J18" s="28">
        <v>-1.67864E-2</v>
      </c>
      <c r="K18" s="93">
        <f t="shared" si="1"/>
        <v>0.1537193</v>
      </c>
      <c r="L18" s="28">
        <v>-7.6311500000000004E-2</v>
      </c>
      <c r="M18" s="28">
        <v>4.2566300000000001E-2</v>
      </c>
      <c r="N18" s="93">
        <f t="shared" ref="N18" si="7">M18-L18</f>
        <v>0.11887780000000001</v>
      </c>
      <c r="O18" s="28">
        <v>0</v>
      </c>
      <c r="S18" s="93"/>
      <c r="V18" s="93"/>
    </row>
    <row r="19" spans="1:22" x14ac:dyDescent="0.2">
      <c r="I19" s="28">
        <f>(I18+I20)/2</f>
        <v>-8.5252850000000005E-2</v>
      </c>
      <c r="K19" s="93"/>
      <c r="L19" s="28">
        <f>(L18+L20)/2</f>
        <v>-3.8155750000000002E-2</v>
      </c>
      <c r="N19" s="93"/>
      <c r="O19" s="93">
        <v>0</v>
      </c>
      <c r="S19" s="93"/>
      <c r="V19" s="93"/>
    </row>
    <row r="20" spans="1:22" x14ac:dyDescent="0.2">
      <c r="H20" s="90">
        <v>-1</v>
      </c>
      <c r="I20" s="28">
        <v>0</v>
      </c>
      <c r="J20" s="28">
        <v>0</v>
      </c>
      <c r="K20" s="93">
        <f t="shared" si="1"/>
        <v>0</v>
      </c>
      <c r="L20" s="28">
        <v>0</v>
      </c>
      <c r="M20" s="28">
        <v>0</v>
      </c>
      <c r="N20" s="93">
        <f t="shared" ref="N20" si="8">M20-L20</f>
        <v>0</v>
      </c>
      <c r="O20" s="93">
        <v>0</v>
      </c>
      <c r="S20" s="93"/>
      <c r="V20" s="93"/>
    </row>
    <row r="21" spans="1:22" x14ac:dyDescent="0.2">
      <c r="I21" s="28">
        <f>(I20+I22)/2</f>
        <v>0.27103949999999999</v>
      </c>
      <c r="K21" s="93"/>
      <c r="L21" s="28">
        <f>(L20+L22)/2</f>
        <v>1.6157299999999999E-2</v>
      </c>
      <c r="N21" s="93"/>
      <c r="O21" s="28">
        <v>0</v>
      </c>
      <c r="P21" s="28">
        <v>0</v>
      </c>
      <c r="S21" s="93"/>
      <c r="V21" s="93"/>
    </row>
    <row r="22" spans="1:22" x14ac:dyDescent="0.2">
      <c r="H22" s="90">
        <v>0</v>
      </c>
      <c r="I22" s="93">
        <v>0.54207899999999998</v>
      </c>
      <c r="J22" s="93">
        <v>0.71162400000000003</v>
      </c>
      <c r="K22" s="93">
        <f t="shared" si="1"/>
        <v>0.16954500000000006</v>
      </c>
      <c r="L22" s="28">
        <v>3.2314599999999999E-2</v>
      </c>
      <c r="M22" s="28">
        <v>0.16415389999999999</v>
      </c>
      <c r="N22" s="93">
        <f t="shared" ref="N22" si="9">M22-L22</f>
        <v>0.13183929999999999</v>
      </c>
      <c r="O22" s="93">
        <v>0</v>
      </c>
      <c r="S22" s="93"/>
      <c r="V22" s="93"/>
    </row>
    <row r="23" spans="1:22" x14ac:dyDescent="0.2">
      <c r="I23" s="28">
        <f>(I22+I24)/2</f>
        <v>0.48446099999999997</v>
      </c>
      <c r="K23" s="93"/>
      <c r="L23" s="28">
        <f>(L22+L24)/2</f>
        <v>0.13799485</v>
      </c>
      <c r="N23" s="93"/>
      <c r="O23" s="93">
        <v>0</v>
      </c>
      <c r="S23" s="93"/>
      <c r="V23" s="93"/>
    </row>
    <row r="24" spans="1:22" x14ac:dyDescent="0.2">
      <c r="H24" s="90">
        <v>1</v>
      </c>
      <c r="I24" s="93">
        <v>0.42684299999999997</v>
      </c>
      <c r="J24" s="28">
        <v>0.60979989999999995</v>
      </c>
      <c r="K24" s="93">
        <f t="shared" si="1"/>
        <v>0.18295689999999998</v>
      </c>
      <c r="L24" s="28">
        <v>0.24367510000000001</v>
      </c>
      <c r="M24" s="28">
        <v>0.38961069999999998</v>
      </c>
      <c r="N24" s="93">
        <f t="shared" ref="N24" si="10">M24-L24</f>
        <v>0.14593559999999997</v>
      </c>
      <c r="O24" s="28">
        <v>0</v>
      </c>
      <c r="P24" s="93"/>
    </row>
    <row r="25" spans="1:22" x14ac:dyDescent="0.2">
      <c r="I25" s="28">
        <f>(I24+I26)/2</f>
        <v>0.37207020000000002</v>
      </c>
      <c r="K25" s="93"/>
      <c r="L25" s="28">
        <f>(L24+L26)/2</f>
        <v>0.25644285</v>
      </c>
      <c r="N25" s="93"/>
      <c r="O25" s="93">
        <v>0</v>
      </c>
    </row>
    <row r="26" spans="1:22" x14ac:dyDescent="0.2">
      <c r="H26" s="90">
        <v>2</v>
      </c>
      <c r="I26" s="28">
        <v>0.31729740000000001</v>
      </c>
      <c r="J26" s="28">
        <v>0.46833740000000001</v>
      </c>
      <c r="K26" s="93">
        <f t="shared" si="1"/>
        <v>0.15104000000000001</v>
      </c>
      <c r="L26" s="28">
        <v>0.26921060000000002</v>
      </c>
      <c r="M26" s="28">
        <v>0.4233421</v>
      </c>
      <c r="N26" s="93">
        <f t="shared" ref="N26" si="11">M26-L26</f>
        <v>0.15413149999999998</v>
      </c>
      <c r="O26" s="93">
        <v>0</v>
      </c>
    </row>
    <row r="27" spans="1:22" x14ac:dyDescent="0.2">
      <c r="I27" s="28">
        <f>(I26+I28)/2</f>
        <v>0.28832409999999997</v>
      </c>
      <c r="K27" s="93"/>
      <c r="L27" s="28">
        <f>(L26+L28)/2</f>
        <v>0.32638635000000005</v>
      </c>
      <c r="N27" s="93"/>
      <c r="O27" s="28">
        <v>0</v>
      </c>
    </row>
    <row r="28" spans="1:22" x14ac:dyDescent="0.2">
      <c r="A28" s="95"/>
      <c r="B28" s="95"/>
      <c r="C28" s="95"/>
      <c r="D28" s="95"/>
      <c r="E28" s="95"/>
      <c r="F28" s="95"/>
      <c r="H28" s="90">
        <v>3</v>
      </c>
      <c r="I28" s="28">
        <v>0.25935079999999999</v>
      </c>
      <c r="J28" s="93">
        <v>0.42757879999999998</v>
      </c>
      <c r="K28" s="93">
        <f t="shared" si="1"/>
        <v>0.16822799999999999</v>
      </c>
      <c r="L28" s="28">
        <v>0.38356210000000002</v>
      </c>
      <c r="M28" s="28">
        <v>0.54819689999999999</v>
      </c>
      <c r="N28" s="93">
        <f t="shared" ref="N28" si="12">M28-L28</f>
        <v>0.16463479999999997</v>
      </c>
      <c r="O28" s="93">
        <v>0</v>
      </c>
    </row>
    <row r="29" spans="1:22" x14ac:dyDescent="0.2">
      <c r="I29" s="28">
        <f>(I28+I30)/2</f>
        <v>0.2647832</v>
      </c>
      <c r="K29" s="93"/>
      <c r="L29" s="28">
        <f>(L28+L30)/2</f>
        <v>0.35414485000000001</v>
      </c>
      <c r="N29" s="93"/>
      <c r="O29" s="93">
        <v>0</v>
      </c>
    </row>
    <row r="30" spans="1:22" x14ac:dyDescent="0.2">
      <c r="H30" s="90">
        <v>4</v>
      </c>
      <c r="I30" s="28">
        <v>0.2702156</v>
      </c>
      <c r="J30" s="93">
        <v>0.45472469999999998</v>
      </c>
      <c r="K30" s="93">
        <f t="shared" si="1"/>
        <v>0.18450909999999998</v>
      </c>
      <c r="L30" s="28">
        <v>0.32472760000000001</v>
      </c>
      <c r="M30" s="28">
        <v>0.4846068</v>
      </c>
      <c r="N30" s="93">
        <f t="shared" ref="N30" si="13">M30-L30</f>
        <v>0.1598792</v>
      </c>
      <c r="O30" s="28">
        <v>0</v>
      </c>
    </row>
    <row r="31" spans="1:22" x14ac:dyDescent="0.2">
      <c r="I31" s="28">
        <f>(I30+I32)/2</f>
        <v>0.2176341</v>
      </c>
      <c r="K31" s="93"/>
      <c r="L31" s="28">
        <f>(L30+L32)/2</f>
        <v>0.31624079999999999</v>
      </c>
      <c r="N31" s="93"/>
      <c r="O31" s="93">
        <v>0</v>
      </c>
    </row>
    <row r="32" spans="1:22" x14ac:dyDescent="0.2">
      <c r="H32" s="90">
        <v>5</v>
      </c>
      <c r="I32" s="28">
        <v>0.16505259999999999</v>
      </c>
      <c r="J32" s="28">
        <v>0.35106799999999999</v>
      </c>
      <c r="K32" s="93">
        <f t="shared" si="1"/>
        <v>0.1860154</v>
      </c>
      <c r="L32" s="28">
        <v>0.30775400000000003</v>
      </c>
      <c r="M32" s="28">
        <v>0.46395029999999998</v>
      </c>
      <c r="N32" s="93">
        <f t="shared" ref="N32" si="14">M32-L32</f>
        <v>0.15619629999999995</v>
      </c>
      <c r="O32" s="93">
        <v>0</v>
      </c>
    </row>
    <row r="33" spans="8:15" x14ac:dyDescent="0.2">
      <c r="I33" s="28">
        <f>(I32+I34)/2</f>
        <v>0.20704305000000001</v>
      </c>
      <c r="K33" s="93"/>
      <c r="L33" s="28">
        <f>(L32+L34)/2</f>
        <v>0.27690694999999999</v>
      </c>
      <c r="N33" s="93"/>
      <c r="O33" s="28">
        <v>0</v>
      </c>
    </row>
    <row r="34" spans="8:15" x14ac:dyDescent="0.2">
      <c r="H34" s="90">
        <v>6</v>
      </c>
      <c r="I34" s="28">
        <v>0.24903349999999999</v>
      </c>
      <c r="J34" s="28">
        <v>0.44475179999999997</v>
      </c>
      <c r="K34" s="93">
        <f t="shared" si="1"/>
        <v>0.19571829999999998</v>
      </c>
      <c r="L34" s="28">
        <v>0.2460599</v>
      </c>
      <c r="M34" s="28">
        <v>0.42169040000000002</v>
      </c>
      <c r="N34" s="93">
        <f t="shared" ref="N34" si="15">M34-L34</f>
        <v>0.17563050000000002</v>
      </c>
      <c r="O34" s="93">
        <v>0</v>
      </c>
    </row>
    <row r="35" spans="8:15" x14ac:dyDescent="0.2">
      <c r="I35" s="28">
        <f>(I34+I36)/2</f>
        <v>0.21056059999999999</v>
      </c>
      <c r="K35" s="93"/>
      <c r="L35" s="28">
        <f>(L34+L36)/2</f>
        <v>0.22157175000000001</v>
      </c>
      <c r="N35" s="93"/>
      <c r="O35" s="93">
        <v>0</v>
      </c>
    </row>
    <row r="36" spans="8:15" x14ac:dyDescent="0.2">
      <c r="H36" s="90">
        <v>7</v>
      </c>
      <c r="I36" s="28">
        <v>0.17208770000000001</v>
      </c>
      <c r="J36" s="28">
        <v>0.37397649999999999</v>
      </c>
      <c r="K36" s="93">
        <f t="shared" si="1"/>
        <v>0.20188879999999998</v>
      </c>
      <c r="L36" s="28">
        <v>0.1970836</v>
      </c>
      <c r="M36" s="28">
        <v>0.37016559999999998</v>
      </c>
      <c r="N36" s="93">
        <f t="shared" ref="N36" si="16">M36-L36</f>
        <v>0.17308199999999999</v>
      </c>
      <c r="O36" s="28">
        <v>0</v>
      </c>
    </row>
    <row r="37" spans="8:15" x14ac:dyDescent="0.2">
      <c r="I37" s="28">
        <f>(I36+I38)/2</f>
        <v>0.2123709</v>
      </c>
      <c r="K37" s="93"/>
      <c r="L37" s="28">
        <f>(L36+L38)/2</f>
        <v>0.22313149999999998</v>
      </c>
      <c r="N37" s="93"/>
      <c r="O37" s="93">
        <v>0</v>
      </c>
    </row>
    <row r="38" spans="8:15" x14ac:dyDescent="0.2">
      <c r="H38" s="90">
        <v>8</v>
      </c>
      <c r="I38" s="28">
        <v>0.25265409999999999</v>
      </c>
      <c r="J38" s="93">
        <v>0.43524499999999999</v>
      </c>
      <c r="K38" s="93">
        <f t="shared" si="1"/>
        <v>0.1825909</v>
      </c>
      <c r="L38" s="28">
        <v>0.2491794</v>
      </c>
      <c r="M38" s="28">
        <v>0.41876219999999997</v>
      </c>
      <c r="N38" s="93">
        <f t="shared" ref="N38" si="17">M38-L38</f>
        <v>0.16958279999999998</v>
      </c>
      <c r="O38" s="93">
        <v>0</v>
      </c>
    </row>
    <row r="40" spans="8:15" ht="12" customHeight="1" x14ac:dyDescent="0.2"/>
    <row r="44" spans="8:15" x14ac:dyDescent="0.2">
      <c r="H44" s="90"/>
      <c r="J44" s="93"/>
      <c r="K44" s="93"/>
    </row>
    <row r="45" spans="8:15" x14ac:dyDescent="0.2">
      <c r="K45" s="93"/>
    </row>
    <row r="46" spans="8:15" x14ac:dyDescent="0.2">
      <c r="H46" s="90"/>
      <c r="J46" s="93"/>
    </row>
    <row r="52" spans="1:11" ht="26.25" customHeight="1" x14ac:dyDescent="0.2">
      <c r="A52" s="97"/>
      <c r="B52" s="90"/>
      <c r="C52" s="90"/>
      <c r="D52" s="90"/>
      <c r="E52" s="90"/>
      <c r="F52" s="90"/>
      <c r="G52" s="90"/>
      <c r="H52" s="90"/>
      <c r="I52" s="91"/>
      <c r="J52" s="91"/>
    </row>
    <row r="53" spans="1:11" x14ac:dyDescent="0.2">
      <c r="A53" s="98"/>
      <c r="H53" s="90"/>
      <c r="I53" s="90"/>
      <c r="J53" s="93"/>
      <c r="K53" s="90"/>
    </row>
    <row r="54" spans="1:11" x14ac:dyDescent="0.2">
      <c r="A54" s="99"/>
      <c r="H54" s="90"/>
      <c r="K54" s="93"/>
    </row>
    <row r="55" spans="1:11" x14ac:dyDescent="0.2">
      <c r="H55" s="90"/>
      <c r="K55" s="93"/>
    </row>
    <row r="56" spans="1:11" x14ac:dyDescent="0.2">
      <c r="H56" s="90"/>
      <c r="K56" s="93"/>
    </row>
    <row r="57" spans="1:11" x14ac:dyDescent="0.2">
      <c r="H57" s="90"/>
      <c r="K57" s="93"/>
    </row>
    <row r="58" spans="1:11" x14ac:dyDescent="0.2">
      <c r="H58" s="90"/>
      <c r="K58" s="93"/>
    </row>
    <row r="59" spans="1:11" ht="42" customHeight="1" x14ac:dyDescent="0.2">
      <c r="F59" s="94"/>
      <c r="G59" s="94"/>
      <c r="H59" s="90"/>
      <c r="K59" s="93"/>
    </row>
    <row r="60" spans="1:11" x14ac:dyDescent="0.2">
      <c r="F60" s="90"/>
      <c r="G60" s="90"/>
      <c r="H60" s="90"/>
      <c r="K60" s="93"/>
    </row>
    <row r="61" spans="1:11" x14ac:dyDescent="0.2">
      <c r="F61" s="90"/>
      <c r="G61" s="90"/>
      <c r="H61" s="90"/>
      <c r="K61" s="93"/>
    </row>
    <row r="62" spans="1:11" x14ac:dyDescent="0.2">
      <c r="F62" s="90"/>
      <c r="G62" s="90"/>
      <c r="H62" s="90"/>
      <c r="K62" s="93"/>
    </row>
    <row r="63" spans="1:11" x14ac:dyDescent="0.2">
      <c r="F63" s="90"/>
      <c r="G63" s="90"/>
      <c r="H63" s="90"/>
      <c r="K63" s="93"/>
    </row>
    <row r="64" spans="1:11" x14ac:dyDescent="0.2">
      <c r="F64" s="90"/>
      <c r="G64" s="90"/>
      <c r="H64" s="90"/>
      <c r="K64" s="93"/>
    </row>
    <row r="65" spans="6:12" x14ac:dyDescent="0.2">
      <c r="F65" s="90"/>
      <c r="G65" s="90"/>
      <c r="H65" s="90"/>
      <c r="K65" s="93"/>
    </row>
    <row r="66" spans="6:12" x14ac:dyDescent="0.2">
      <c r="F66" s="90"/>
      <c r="G66" s="90"/>
      <c r="H66" s="90"/>
      <c r="K66" s="93"/>
    </row>
    <row r="67" spans="6:12" x14ac:dyDescent="0.2">
      <c r="F67" s="90"/>
      <c r="G67" s="90"/>
      <c r="H67" s="90"/>
      <c r="K67" s="93"/>
    </row>
    <row r="68" spans="6:12" x14ac:dyDescent="0.2">
      <c r="F68" s="90"/>
      <c r="G68" s="90"/>
      <c r="H68" s="90"/>
      <c r="K68" s="93"/>
    </row>
    <row r="69" spans="6:12" x14ac:dyDescent="0.2">
      <c r="F69" s="90"/>
      <c r="G69" s="90"/>
      <c r="H69" s="90"/>
      <c r="K69" s="93"/>
    </row>
    <row r="70" spans="6:12" x14ac:dyDescent="0.2">
      <c r="F70" s="90"/>
      <c r="G70" s="90"/>
      <c r="H70" s="90"/>
      <c r="K70" s="93"/>
    </row>
    <row r="71" spans="6:12" x14ac:dyDescent="0.2">
      <c r="F71" s="90"/>
      <c r="G71" s="90"/>
      <c r="H71" s="90"/>
      <c r="K71" s="93"/>
    </row>
    <row r="72" spans="6:12" x14ac:dyDescent="0.2">
      <c r="F72" s="90"/>
      <c r="G72" s="90"/>
      <c r="H72" s="90"/>
      <c r="K72" s="93"/>
    </row>
    <row r="73" spans="6:12" x14ac:dyDescent="0.2">
      <c r="F73" s="90"/>
      <c r="G73" s="90"/>
      <c r="H73" s="90"/>
      <c r="K73" s="93"/>
    </row>
    <row r="74" spans="6:12" x14ac:dyDescent="0.2">
      <c r="F74" s="90"/>
      <c r="G74" s="90"/>
      <c r="H74" s="90"/>
      <c r="K74" s="93"/>
    </row>
    <row r="75" spans="6:12" x14ac:dyDescent="0.2">
      <c r="F75" s="90"/>
      <c r="G75" s="90"/>
      <c r="H75" s="90"/>
      <c r="K75" s="93"/>
    </row>
    <row r="76" spans="6:12" x14ac:dyDescent="0.2">
      <c r="F76" s="90"/>
      <c r="G76" s="90"/>
      <c r="H76" s="90"/>
      <c r="K76" s="93"/>
    </row>
    <row r="77" spans="6:12" x14ac:dyDescent="0.2">
      <c r="F77" s="90"/>
      <c r="G77" s="90"/>
      <c r="H77" s="90"/>
      <c r="K77" s="93"/>
    </row>
    <row r="78" spans="6:12" x14ac:dyDescent="0.2">
      <c r="F78" s="90"/>
      <c r="G78" s="90"/>
      <c r="H78" s="90"/>
      <c r="K78" s="93"/>
      <c r="L78" s="93"/>
    </row>
    <row r="79" spans="6:12" x14ac:dyDescent="0.2">
      <c r="F79" s="90"/>
      <c r="G79" s="90"/>
      <c r="H79" s="90"/>
      <c r="K79" s="93"/>
      <c r="L79" s="93"/>
    </row>
    <row r="80" spans="6:12" x14ac:dyDescent="0.2">
      <c r="F80" s="90"/>
      <c r="G80" s="90"/>
      <c r="H80" s="90"/>
      <c r="K80" s="93"/>
      <c r="L80" s="93"/>
    </row>
    <row r="81" spans="6:12" x14ac:dyDescent="0.2">
      <c r="F81" s="90"/>
      <c r="G81" s="90"/>
      <c r="H81" s="90"/>
      <c r="K81" s="93"/>
      <c r="L81" s="93"/>
    </row>
    <row r="82" spans="6:12" x14ac:dyDescent="0.2">
      <c r="F82" s="90"/>
      <c r="G82" s="90"/>
      <c r="H82" s="90"/>
      <c r="K82" s="93"/>
      <c r="L82" s="93"/>
    </row>
    <row r="83" spans="6:12" x14ac:dyDescent="0.2">
      <c r="F83" s="90"/>
      <c r="G83" s="90"/>
      <c r="H83" s="90"/>
      <c r="K83" s="93"/>
      <c r="L83" s="93"/>
    </row>
    <row r="84" spans="6:12" x14ac:dyDescent="0.2">
      <c r="F84" s="90"/>
      <c r="G84" s="90"/>
      <c r="H84" s="90"/>
      <c r="K84" s="93"/>
      <c r="L84" s="93"/>
    </row>
    <row r="85" spans="6:12" x14ac:dyDescent="0.2">
      <c r="F85" s="90"/>
      <c r="G85" s="90"/>
      <c r="H85" s="90"/>
      <c r="K85" s="93"/>
      <c r="L85" s="93"/>
    </row>
    <row r="86" spans="6:12" x14ac:dyDescent="0.2">
      <c r="F86" s="90"/>
      <c r="G86" s="90"/>
      <c r="H86" s="90"/>
      <c r="K86" s="93"/>
      <c r="L86" s="93"/>
    </row>
    <row r="87" spans="6:12" x14ac:dyDescent="0.2">
      <c r="F87" s="90"/>
      <c r="G87" s="90"/>
      <c r="H87" s="90"/>
      <c r="K87" s="93"/>
      <c r="L87" s="93"/>
    </row>
    <row r="88" spans="6:12" x14ac:dyDescent="0.2">
      <c r="F88" s="90"/>
      <c r="G88" s="90"/>
      <c r="H88" s="90"/>
      <c r="K88" s="93"/>
      <c r="L88" s="93"/>
    </row>
    <row r="89" spans="6:12" x14ac:dyDescent="0.2">
      <c r="F89" s="90"/>
      <c r="G89" s="90"/>
      <c r="H89" s="90"/>
      <c r="K89" s="93"/>
      <c r="L89" s="93"/>
    </row>
    <row r="90" spans="6:12" x14ac:dyDescent="0.2">
      <c r="F90" s="90"/>
      <c r="G90" s="90"/>
      <c r="H90" s="90"/>
      <c r="K90" s="93"/>
      <c r="L90" s="93"/>
    </row>
    <row r="91" spans="6:12" x14ac:dyDescent="0.2">
      <c r="F91" s="90"/>
      <c r="G91" s="90"/>
      <c r="H91" s="90"/>
      <c r="K91" s="93"/>
      <c r="L91" s="93"/>
    </row>
    <row r="92" spans="6:12" x14ac:dyDescent="0.2">
      <c r="F92" s="90"/>
      <c r="G92" s="90"/>
      <c r="H92" s="90"/>
      <c r="K92" s="93"/>
      <c r="L92" s="93"/>
    </row>
    <row r="93" spans="6:12" x14ac:dyDescent="0.2">
      <c r="F93" s="90"/>
      <c r="G93" s="90"/>
      <c r="H93" s="90"/>
      <c r="K93" s="93"/>
      <c r="L93" s="93"/>
    </row>
    <row r="94" spans="6:12" x14ac:dyDescent="0.2">
      <c r="F94" s="90"/>
      <c r="G94" s="90"/>
      <c r="H94" s="90"/>
      <c r="K94" s="93"/>
      <c r="L94" s="93"/>
    </row>
    <row r="95" spans="6:12" x14ac:dyDescent="0.2">
      <c r="F95" s="90"/>
      <c r="G95" s="90"/>
      <c r="H95" s="90"/>
      <c r="K95" s="93"/>
      <c r="L95" s="93"/>
    </row>
    <row r="96" spans="6:12" x14ac:dyDescent="0.2">
      <c r="F96" s="90"/>
      <c r="G96" s="90"/>
      <c r="H96" s="90"/>
      <c r="K96" s="93"/>
      <c r="L96" s="93"/>
    </row>
    <row r="97" spans="1:13" x14ac:dyDescent="0.2">
      <c r="F97" s="90"/>
      <c r="G97" s="90"/>
      <c r="H97" s="90"/>
      <c r="K97" s="93"/>
      <c r="L97" s="93"/>
    </row>
    <row r="98" spans="1:13" x14ac:dyDescent="0.2">
      <c r="F98" s="90"/>
      <c r="G98" s="90"/>
      <c r="H98" s="90"/>
      <c r="K98" s="93"/>
      <c r="L98" s="93"/>
    </row>
    <row r="99" spans="1:13" x14ac:dyDescent="0.2">
      <c r="A99" s="90" t="s">
        <v>148</v>
      </c>
      <c r="B99" s="93" t="s">
        <v>149</v>
      </c>
      <c r="C99" s="90" t="s">
        <v>150</v>
      </c>
      <c r="F99" s="90"/>
      <c r="G99" s="90"/>
      <c r="H99" s="90"/>
      <c r="K99" s="93"/>
      <c r="L99" s="93"/>
    </row>
    <row r="100" spans="1:13" x14ac:dyDescent="0.2">
      <c r="A100" s="90"/>
      <c r="B100" s="93"/>
      <c r="C100" s="90"/>
      <c r="F100" s="90"/>
      <c r="G100" s="90"/>
      <c r="H100" s="90"/>
      <c r="K100" s="93"/>
      <c r="L100" s="93"/>
    </row>
    <row r="101" spans="1:13" x14ac:dyDescent="0.2">
      <c r="A101" s="28">
        <v>-2.2197100000000001E-2</v>
      </c>
      <c r="B101" s="28">
        <v>0.12938179999999999</v>
      </c>
      <c r="C101" s="93">
        <f t="shared" ref="C101:C133" si="18">B101-A101</f>
        <v>0.15157889999999999</v>
      </c>
      <c r="F101" s="90"/>
      <c r="G101" s="90"/>
      <c r="H101" s="90"/>
      <c r="K101" s="93"/>
      <c r="L101" s="93"/>
      <c r="M101" s="90"/>
    </row>
    <row r="102" spans="1:13" x14ac:dyDescent="0.2">
      <c r="C102" s="93"/>
      <c r="F102" s="90"/>
      <c r="G102" s="90"/>
      <c r="H102" s="90"/>
      <c r="K102" s="93"/>
      <c r="L102" s="93"/>
      <c r="M102" s="90"/>
    </row>
    <row r="103" spans="1:13" x14ac:dyDescent="0.2">
      <c r="A103" s="28">
        <v>-6.3694600000000004E-2</v>
      </c>
      <c r="B103" s="28">
        <v>0.1064403</v>
      </c>
      <c r="C103" s="93">
        <f t="shared" si="18"/>
        <v>0.17013490000000001</v>
      </c>
      <c r="F103" s="90"/>
      <c r="G103" s="90"/>
      <c r="H103" s="90"/>
      <c r="K103" s="93"/>
      <c r="L103" s="93"/>
    </row>
    <row r="104" spans="1:13" x14ac:dyDescent="0.2">
      <c r="C104" s="93"/>
      <c r="F104" s="90"/>
      <c r="G104" s="90"/>
      <c r="H104" s="90"/>
      <c r="K104" s="93"/>
      <c r="L104" s="93"/>
    </row>
    <row r="105" spans="1:13" x14ac:dyDescent="0.2">
      <c r="A105" s="28">
        <v>7.1167000000000001E-3</v>
      </c>
      <c r="B105" s="28">
        <v>0.16342860000000001</v>
      </c>
      <c r="C105" s="93">
        <f t="shared" si="18"/>
        <v>0.1563119</v>
      </c>
      <c r="F105" s="90"/>
      <c r="G105" s="90"/>
      <c r="H105" s="90"/>
      <c r="K105" s="93"/>
      <c r="L105" s="93"/>
    </row>
    <row r="106" spans="1:13" x14ac:dyDescent="0.2">
      <c r="C106" s="93"/>
      <c r="F106" s="90"/>
      <c r="G106" s="90"/>
      <c r="H106" s="90"/>
      <c r="K106" s="93"/>
      <c r="L106" s="93"/>
    </row>
    <row r="107" spans="1:13" x14ac:dyDescent="0.2">
      <c r="A107" s="28">
        <v>-0.1105671</v>
      </c>
      <c r="B107" s="28">
        <v>3.9522500000000002E-2</v>
      </c>
      <c r="C107" s="93">
        <f t="shared" si="18"/>
        <v>0.15008959999999999</v>
      </c>
      <c r="F107" s="90"/>
      <c r="G107" s="90"/>
      <c r="H107" s="90"/>
      <c r="K107" s="93"/>
      <c r="L107" s="93"/>
    </row>
    <row r="108" spans="1:13" x14ac:dyDescent="0.2">
      <c r="C108" s="93"/>
      <c r="F108" s="90"/>
      <c r="G108" s="90"/>
      <c r="H108" s="90"/>
      <c r="K108" s="93"/>
      <c r="L108" s="93"/>
    </row>
    <row r="109" spans="1:13" x14ac:dyDescent="0.2">
      <c r="A109" s="28">
        <v>-4.5530000000000001E-4</v>
      </c>
      <c r="B109" s="28">
        <v>0.14367389999999999</v>
      </c>
      <c r="C109" s="93">
        <f t="shared" si="18"/>
        <v>0.14412919999999999</v>
      </c>
      <c r="H109" s="90"/>
      <c r="K109" s="93"/>
      <c r="L109" s="93"/>
    </row>
    <row r="110" spans="1:13" x14ac:dyDescent="0.2">
      <c r="C110" s="93"/>
      <c r="H110" s="90"/>
      <c r="K110" s="93"/>
      <c r="L110" s="93"/>
    </row>
    <row r="111" spans="1:13" x14ac:dyDescent="0.2">
      <c r="A111" s="28">
        <v>6.6323099999999996E-2</v>
      </c>
      <c r="B111" s="28">
        <v>0.20360529999999999</v>
      </c>
      <c r="C111" s="93">
        <f t="shared" si="18"/>
        <v>0.13728219999999999</v>
      </c>
      <c r="H111" s="90"/>
      <c r="K111" s="93"/>
      <c r="L111" s="93"/>
    </row>
    <row r="112" spans="1:13" x14ac:dyDescent="0.2">
      <c r="C112" s="93"/>
      <c r="H112" s="90"/>
      <c r="K112" s="93"/>
      <c r="L112" s="93"/>
    </row>
    <row r="113" spans="1:12" x14ac:dyDescent="0.2">
      <c r="A113" s="28">
        <v>-7.6311500000000004E-2</v>
      </c>
      <c r="B113" s="28">
        <v>4.2566300000000001E-2</v>
      </c>
      <c r="C113" s="93">
        <f t="shared" si="18"/>
        <v>0.11887780000000001</v>
      </c>
      <c r="H113" s="90"/>
      <c r="K113" s="93"/>
      <c r="L113" s="93"/>
    </row>
    <row r="114" spans="1:12" x14ac:dyDescent="0.2">
      <c r="C114" s="93"/>
      <c r="H114" s="90"/>
      <c r="K114" s="93"/>
      <c r="L114" s="93"/>
    </row>
    <row r="115" spans="1:12" x14ac:dyDescent="0.2">
      <c r="A115" s="28">
        <v>0</v>
      </c>
      <c r="B115" s="28">
        <v>0</v>
      </c>
      <c r="C115" s="93">
        <f t="shared" si="18"/>
        <v>0</v>
      </c>
      <c r="H115" s="90"/>
      <c r="K115" s="93"/>
      <c r="L115" s="93"/>
    </row>
    <row r="116" spans="1:12" x14ac:dyDescent="0.2">
      <c r="C116" s="93"/>
      <c r="H116" s="90"/>
      <c r="K116" s="93"/>
      <c r="L116" s="93"/>
    </row>
    <row r="117" spans="1:12" x14ac:dyDescent="0.2">
      <c r="A117" s="28">
        <v>3.2314599999999999E-2</v>
      </c>
      <c r="B117" s="28">
        <v>0.16415389999999999</v>
      </c>
      <c r="C117" s="93">
        <f t="shared" si="18"/>
        <v>0.13183929999999999</v>
      </c>
      <c r="H117" s="90"/>
      <c r="K117" s="93"/>
      <c r="L117" s="93"/>
    </row>
    <row r="118" spans="1:12" x14ac:dyDescent="0.2">
      <c r="C118" s="93"/>
      <c r="H118" s="90"/>
      <c r="K118" s="93"/>
      <c r="L118" s="93"/>
    </row>
    <row r="119" spans="1:12" x14ac:dyDescent="0.2">
      <c r="A119" s="28">
        <v>0.24367510000000001</v>
      </c>
      <c r="B119" s="28">
        <v>0.38961069999999998</v>
      </c>
      <c r="C119" s="93">
        <f t="shared" si="18"/>
        <v>0.14593559999999997</v>
      </c>
      <c r="H119" s="90"/>
      <c r="K119" s="93"/>
      <c r="L119" s="93"/>
    </row>
    <row r="120" spans="1:12" x14ac:dyDescent="0.2">
      <c r="C120" s="93"/>
      <c r="H120" s="90"/>
      <c r="K120" s="93"/>
      <c r="L120" s="93"/>
    </row>
    <row r="121" spans="1:12" x14ac:dyDescent="0.2">
      <c r="A121" s="28">
        <v>0.26921060000000002</v>
      </c>
      <c r="B121" s="28">
        <v>0.4233421</v>
      </c>
      <c r="C121" s="93">
        <f t="shared" si="18"/>
        <v>0.15413149999999998</v>
      </c>
      <c r="H121" s="90"/>
      <c r="K121" s="93"/>
    </row>
    <row r="122" spans="1:12" x14ac:dyDescent="0.2">
      <c r="C122" s="93"/>
      <c r="H122" s="90"/>
      <c r="K122" s="93"/>
    </row>
    <row r="123" spans="1:12" x14ac:dyDescent="0.2">
      <c r="A123" s="28">
        <v>0.38356210000000002</v>
      </c>
      <c r="B123" s="28">
        <v>0.54819689999999999</v>
      </c>
      <c r="C123" s="93">
        <f t="shared" si="18"/>
        <v>0.16463479999999997</v>
      </c>
      <c r="H123" s="90"/>
    </row>
    <row r="124" spans="1:12" x14ac:dyDescent="0.2">
      <c r="C124" s="93"/>
      <c r="H124" s="90"/>
    </row>
    <row r="125" spans="1:12" x14ac:dyDescent="0.2">
      <c r="A125" s="28">
        <v>0.32472760000000001</v>
      </c>
      <c r="B125" s="28">
        <v>0.4846068</v>
      </c>
      <c r="C125" s="93">
        <f t="shared" si="18"/>
        <v>0.1598792</v>
      </c>
    </row>
    <row r="126" spans="1:12" x14ac:dyDescent="0.2">
      <c r="C126" s="93"/>
    </row>
    <row r="127" spans="1:12" x14ac:dyDescent="0.2">
      <c r="A127" s="28">
        <v>0.30775400000000003</v>
      </c>
      <c r="B127" s="28">
        <v>0.46395029999999998</v>
      </c>
      <c r="C127" s="93">
        <f t="shared" si="18"/>
        <v>0.15619629999999995</v>
      </c>
    </row>
    <row r="128" spans="1:12" x14ac:dyDescent="0.2">
      <c r="C128" s="93"/>
    </row>
    <row r="129" spans="1:3" x14ac:dyDescent="0.2">
      <c r="A129" s="28">
        <v>0.2460599</v>
      </c>
      <c r="B129" s="28">
        <v>0.42169040000000002</v>
      </c>
      <c r="C129" s="93">
        <f t="shared" si="18"/>
        <v>0.17563050000000002</v>
      </c>
    </row>
    <row r="130" spans="1:3" x14ac:dyDescent="0.2">
      <c r="C130" s="93"/>
    </row>
    <row r="131" spans="1:3" x14ac:dyDescent="0.2">
      <c r="A131" s="28">
        <v>0.1970836</v>
      </c>
      <c r="B131" s="28">
        <v>0.37016559999999998</v>
      </c>
      <c r="C131" s="93">
        <f t="shared" si="18"/>
        <v>0.17308199999999999</v>
      </c>
    </row>
    <row r="132" spans="1:3" x14ac:dyDescent="0.2">
      <c r="C132" s="93"/>
    </row>
    <row r="133" spans="1:3" x14ac:dyDescent="0.2">
      <c r="A133" s="28">
        <v>0.2491794</v>
      </c>
      <c r="B133" s="28">
        <v>0.41876219999999997</v>
      </c>
      <c r="C133" s="93">
        <f t="shared" si="18"/>
        <v>0.16958279999999998</v>
      </c>
    </row>
  </sheetData>
  <mergeCells count="7">
    <mergeCell ref="I52:J52"/>
    <mergeCell ref="F59:G59"/>
    <mergeCell ref="H3:M3"/>
    <mergeCell ref="I4:K4"/>
    <mergeCell ref="L4:N4"/>
    <mergeCell ref="T5:V5"/>
    <mergeCell ref="A28:F2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zoomScale="90" zoomScaleNormal="90" workbookViewId="0">
      <selection activeCell="O21" sqref="O21"/>
    </sheetView>
  </sheetViews>
  <sheetFormatPr baseColWidth="10" defaultColWidth="11.42578125" defaultRowHeight="12.75" x14ac:dyDescent="0.2"/>
  <cols>
    <col min="1" max="4" width="11.42578125" style="28"/>
    <col min="5" max="5" width="12.42578125" style="28" customWidth="1"/>
    <col min="6" max="16384" width="11.42578125" style="28"/>
  </cols>
  <sheetData>
    <row r="1" spans="1:18" ht="13.5" x14ac:dyDescent="0.2">
      <c r="A1" s="87"/>
      <c r="B1" s="56" t="s">
        <v>161</v>
      </c>
    </row>
    <row r="3" spans="1:18" ht="14.25" x14ac:dyDescent="0.2">
      <c r="A3" s="88"/>
      <c r="B3" s="105" t="s">
        <v>158</v>
      </c>
      <c r="C3" s="88"/>
      <c r="D3" s="88"/>
      <c r="E3" s="88"/>
      <c r="F3" s="88"/>
      <c r="H3" s="88"/>
      <c r="I3" s="89"/>
      <c r="J3" s="89"/>
      <c r="K3" s="89"/>
      <c r="L3" s="89"/>
      <c r="M3" s="89"/>
      <c r="N3" s="89"/>
    </row>
    <row r="4" spans="1:18" x14ac:dyDescent="0.2">
      <c r="H4" s="90"/>
      <c r="I4" s="91" t="s">
        <v>156</v>
      </c>
      <c r="J4" s="91"/>
      <c r="K4" s="91"/>
      <c r="L4" s="92"/>
      <c r="M4" s="92"/>
      <c r="N4" s="92"/>
      <c r="O4" s="92"/>
    </row>
    <row r="5" spans="1:18" x14ac:dyDescent="0.2">
      <c r="H5" s="90"/>
      <c r="I5" s="90" t="s">
        <v>148</v>
      </c>
      <c r="J5" s="93" t="s">
        <v>149</v>
      </c>
      <c r="K5" s="90" t="s">
        <v>150</v>
      </c>
      <c r="L5" s="28" t="s">
        <v>151</v>
      </c>
      <c r="M5" s="90" t="s">
        <v>152</v>
      </c>
      <c r="O5" s="93"/>
    </row>
    <row r="6" spans="1:18" ht="13.15" customHeight="1" x14ac:dyDescent="0.2">
      <c r="H6" s="90">
        <v>-10</v>
      </c>
      <c r="I6" s="93">
        <v>1.6029999999999999E-4</v>
      </c>
      <c r="J6" s="28">
        <v>6.623E-4</v>
      </c>
      <c r="K6" s="93">
        <f t="shared" ref="K6" si="0">J6-I6</f>
        <v>5.0200000000000006E-4</v>
      </c>
      <c r="L6" s="93">
        <v>0</v>
      </c>
      <c r="P6" s="90"/>
      <c r="Q6" s="94"/>
      <c r="R6" s="94"/>
    </row>
    <row r="7" spans="1:18" x14ac:dyDescent="0.2">
      <c r="H7" s="90"/>
      <c r="I7" s="93">
        <f>(I6+I8)/2</f>
        <v>6.7249999999999995E-5</v>
      </c>
      <c r="K7" s="93"/>
      <c r="L7" s="28">
        <v>0</v>
      </c>
    </row>
    <row r="8" spans="1:18" x14ac:dyDescent="0.2">
      <c r="H8" s="90">
        <v>-9</v>
      </c>
      <c r="I8" s="28">
        <v>-2.58E-5</v>
      </c>
      <c r="J8" s="93">
        <v>3.993E-4</v>
      </c>
      <c r="K8" s="93">
        <f t="shared" ref="K8" si="1">J8-I8</f>
        <v>4.2509999999999998E-4</v>
      </c>
      <c r="L8" s="93">
        <v>0</v>
      </c>
    </row>
    <row r="9" spans="1:18" x14ac:dyDescent="0.2">
      <c r="H9" s="90"/>
      <c r="I9" s="93">
        <f>(I8+I10)/2</f>
        <v>-1.4304999999999998E-4</v>
      </c>
      <c r="J9" s="93"/>
      <c r="K9" s="93"/>
      <c r="L9" s="93">
        <v>0</v>
      </c>
    </row>
    <row r="10" spans="1:18" x14ac:dyDescent="0.2">
      <c r="H10" s="90">
        <v>-8</v>
      </c>
      <c r="I10" s="28">
        <v>-2.6029999999999998E-4</v>
      </c>
      <c r="J10" s="28">
        <v>1.761E-4</v>
      </c>
      <c r="K10" s="93">
        <f t="shared" ref="K10" si="2">J10-I10</f>
        <v>4.3639999999999998E-4</v>
      </c>
      <c r="L10" s="28">
        <v>0</v>
      </c>
    </row>
    <row r="11" spans="1:18" x14ac:dyDescent="0.2">
      <c r="H11" s="90"/>
      <c r="I11" s="93">
        <f>(I10+I12)/2</f>
        <v>-1.7200000000000001E-4</v>
      </c>
      <c r="K11" s="93"/>
      <c r="L11" s="93">
        <v>0</v>
      </c>
    </row>
    <row r="12" spans="1:18" x14ac:dyDescent="0.2">
      <c r="H12" s="90">
        <v>-7</v>
      </c>
      <c r="I12" s="28">
        <v>-8.3700000000000002E-5</v>
      </c>
      <c r="J12" s="28">
        <v>2.3719999999999999E-4</v>
      </c>
      <c r="K12" s="93">
        <f t="shared" ref="K12" si="3">J12-I12</f>
        <v>3.2089999999999999E-4</v>
      </c>
      <c r="L12" s="93">
        <v>0</v>
      </c>
    </row>
    <row r="13" spans="1:18" x14ac:dyDescent="0.2">
      <c r="H13" s="90"/>
      <c r="I13" s="93">
        <f>(I12+I14)/2</f>
        <v>-1.3240000000000002E-4</v>
      </c>
      <c r="K13" s="93"/>
      <c r="L13" s="28">
        <v>0</v>
      </c>
    </row>
    <row r="14" spans="1:18" x14ac:dyDescent="0.2">
      <c r="H14" s="90">
        <v>-6</v>
      </c>
      <c r="I14" s="28">
        <v>-1.8110000000000001E-4</v>
      </c>
      <c r="J14" s="28">
        <v>1.2459999999999999E-4</v>
      </c>
      <c r="K14" s="93">
        <f t="shared" ref="K14" si="4">J14-I14</f>
        <v>3.057E-4</v>
      </c>
      <c r="L14" s="93">
        <v>0</v>
      </c>
    </row>
    <row r="15" spans="1:18" x14ac:dyDescent="0.2">
      <c r="H15" s="90"/>
      <c r="I15" s="93">
        <f>(I14+I16)/2</f>
        <v>-1.6915000000000002E-4</v>
      </c>
      <c r="K15" s="93"/>
      <c r="L15" s="93">
        <v>0</v>
      </c>
    </row>
    <row r="16" spans="1:18" x14ac:dyDescent="0.2">
      <c r="H16" s="90">
        <v>-5</v>
      </c>
      <c r="I16" s="28">
        <v>-1.572E-4</v>
      </c>
      <c r="J16" s="28">
        <v>1.3469999999999999E-4</v>
      </c>
      <c r="K16" s="93">
        <f t="shared" ref="K16" si="5">J16-I16</f>
        <v>2.9189999999999999E-4</v>
      </c>
      <c r="L16" s="28">
        <v>0</v>
      </c>
    </row>
    <row r="17" spans="1:14" x14ac:dyDescent="0.2">
      <c r="H17" s="90"/>
      <c r="I17" s="93">
        <f>(I16+I18)/2</f>
        <v>-6.0950000000000004E-5</v>
      </c>
      <c r="K17" s="93"/>
      <c r="L17" s="93">
        <v>0</v>
      </c>
    </row>
    <row r="18" spans="1:14" x14ac:dyDescent="0.2">
      <c r="H18" s="90">
        <v>-4</v>
      </c>
      <c r="I18" s="28">
        <v>3.5299999999999997E-5</v>
      </c>
      <c r="J18" s="28">
        <v>2.7819999999999999E-4</v>
      </c>
      <c r="K18" s="93">
        <f t="shared" ref="K18" si="6">J18-I18</f>
        <v>2.429E-4</v>
      </c>
      <c r="L18" s="93">
        <v>0</v>
      </c>
    </row>
    <row r="19" spans="1:14" x14ac:dyDescent="0.2">
      <c r="H19" s="90"/>
      <c r="I19" s="93">
        <f>(I18+I20)/2</f>
        <v>4.8299999999999995E-5</v>
      </c>
      <c r="K19" s="93"/>
      <c r="L19" s="28">
        <v>0</v>
      </c>
    </row>
    <row r="20" spans="1:14" x14ac:dyDescent="0.2">
      <c r="H20" s="90">
        <v>-3</v>
      </c>
      <c r="I20" s="93">
        <v>6.1299999999999999E-5</v>
      </c>
      <c r="J20" s="28">
        <v>2.5900000000000001E-4</v>
      </c>
      <c r="K20" s="93">
        <f t="shared" ref="K20" si="7">J20-I20</f>
        <v>1.9770000000000001E-4</v>
      </c>
      <c r="L20" s="93">
        <v>0</v>
      </c>
    </row>
    <row r="21" spans="1:14" x14ac:dyDescent="0.2">
      <c r="H21" s="90"/>
      <c r="I21" s="93">
        <f>(I20+I22)/2</f>
        <v>8.8450000000000009E-5</v>
      </c>
      <c r="K21" s="93"/>
      <c r="L21" s="93">
        <v>0</v>
      </c>
    </row>
    <row r="22" spans="1:14" x14ac:dyDescent="0.2">
      <c r="H22" s="90">
        <v>-2</v>
      </c>
      <c r="I22" s="28">
        <v>1.156E-4</v>
      </c>
      <c r="J22" s="28">
        <v>2.7710000000000001E-4</v>
      </c>
      <c r="K22" s="93">
        <f t="shared" ref="K22" si="8">J22-I22</f>
        <v>1.6150000000000002E-4</v>
      </c>
      <c r="L22" s="28">
        <v>0</v>
      </c>
    </row>
    <row r="23" spans="1:14" x14ac:dyDescent="0.2">
      <c r="H23" s="90"/>
      <c r="I23" s="93">
        <f>(I22+I24)/2</f>
        <v>5.7800000000000002E-5</v>
      </c>
      <c r="K23" s="93"/>
      <c r="L23" s="93">
        <v>0</v>
      </c>
    </row>
    <row r="24" spans="1:14" x14ac:dyDescent="0.2">
      <c r="H24" s="90">
        <v>-1</v>
      </c>
      <c r="I24" s="28">
        <v>0</v>
      </c>
      <c r="J24" s="28">
        <v>0</v>
      </c>
      <c r="K24" s="93">
        <f t="shared" ref="K24" si="9">J24-I24</f>
        <v>0</v>
      </c>
      <c r="L24" s="93">
        <v>0</v>
      </c>
      <c r="M24" s="93"/>
    </row>
    <row r="25" spans="1:14" x14ac:dyDescent="0.2">
      <c r="H25" s="90"/>
      <c r="I25" s="93">
        <f>(I24+I26)/2</f>
        <v>-1.2799999999999999E-4</v>
      </c>
      <c r="K25" s="93"/>
      <c r="L25" s="28">
        <v>0</v>
      </c>
      <c r="M25" s="28">
        <v>0</v>
      </c>
    </row>
    <row r="26" spans="1:14" x14ac:dyDescent="0.2">
      <c r="H26" s="90">
        <v>0</v>
      </c>
      <c r="I26" s="28">
        <v>-2.5599999999999999E-4</v>
      </c>
      <c r="J26" s="28">
        <v>-7.3800000000000005E-5</v>
      </c>
      <c r="K26" s="93">
        <f t="shared" ref="K26" si="10">J26-I26</f>
        <v>1.8219999999999998E-4</v>
      </c>
      <c r="L26" s="93">
        <v>0</v>
      </c>
    </row>
    <row r="27" spans="1:14" x14ac:dyDescent="0.2">
      <c r="H27" s="90"/>
      <c r="I27" s="93">
        <f>(I26+I28)/2</f>
        <v>-4.6020000000000002E-4</v>
      </c>
      <c r="K27" s="93"/>
      <c r="L27" s="93">
        <v>0</v>
      </c>
    </row>
    <row r="28" spans="1:14" x14ac:dyDescent="0.2">
      <c r="A28" s="95"/>
      <c r="B28" s="95"/>
      <c r="C28" s="95"/>
      <c r="D28" s="95"/>
      <c r="E28" s="95"/>
      <c r="F28" s="95"/>
      <c r="H28" s="90">
        <v>1</v>
      </c>
      <c r="I28" s="28">
        <v>-6.6439999999999999E-4</v>
      </c>
      <c r="J28" s="28">
        <v>-3.481E-4</v>
      </c>
      <c r="K28" s="93">
        <f t="shared" ref="K28" si="11">J28-I28</f>
        <v>3.1629999999999999E-4</v>
      </c>
      <c r="L28" s="28">
        <v>0</v>
      </c>
      <c r="N28" s="96"/>
    </row>
    <row r="29" spans="1:14" x14ac:dyDescent="0.2">
      <c r="H29" s="90"/>
      <c r="I29" s="93">
        <f>(I28+I30)/2</f>
        <v>-7.0554999999999999E-4</v>
      </c>
      <c r="K29" s="93"/>
      <c r="L29" s="93">
        <v>0</v>
      </c>
    </row>
    <row r="30" spans="1:14" x14ac:dyDescent="0.2">
      <c r="H30" s="90">
        <v>2</v>
      </c>
      <c r="I30" s="28">
        <v>-7.4669999999999999E-4</v>
      </c>
      <c r="J30" s="28">
        <v>-3.8230000000000002E-4</v>
      </c>
      <c r="K30" s="93">
        <f t="shared" ref="K30" si="12">J30-I30</f>
        <v>3.6439999999999997E-4</v>
      </c>
      <c r="L30" s="93">
        <v>0</v>
      </c>
    </row>
    <row r="31" spans="1:14" x14ac:dyDescent="0.2">
      <c r="H31" s="90"/>
      <c r="I31" s="93">
        <f>(I30+I32)/2</f>
        <v>-7.1119999999999994E-4</v>
      </c>
      <c r="K31" s="93"/>
      <c r="L31" s="28">
        <v>0</v>
      </c>
    </row>
    <row r="32" spans="1:14" x14ac:dyDescent="0.2">
      <c r="H32" s="90">
        <v>3</v>
      </c>
      <c r="I32" s="28">
        <v>-6.757E-4</v>
      </c>
      <c r="J32" s="28">
        <v>-2.5609999999999999E-4</v>
      </c>
      <c r="K32" s="93">
        <f t="shared" ref="K32" si="13">J32-I32</f>
        <v>4.1960000000000001E-4</v>
      </c>
      <c r="L32" s="93">
        <v>0</v>
      </c>
    </row>
    <row r="33" spans="8:12" x14ac:dyDescent="0.2">
      <c r="H33" s="90"/>
      <c r="I33" s="93">
        <f>(I32+I34)/2</f>
        <v>-7.3315000000000001E-4</v>
      </c>
      <c r="K33" s="93"/>
      <c r="L33" s="93">
        <v>0</v>
      </c>
    </row>
    <row r="34" spans="8:12" x14ac:dyDescent="0.2">
      <c r="H34" s="90">
        <v>4</v>
      </c>
      <c r="I34" s="28">
        <v>-7.9060000000000003E-4</v>
      </c>
      <c r="J34" s="28">
        <v>-3.2979999999999999E-4</v>
      </c>
      <c r="K34" s="93">
        <f t="shared" ref="K34" si="14">J34-I34</f>
        <v>4.6080000000000003E-4</v>
      </c>
      <c r="L34" s="28">
        <v>0</v>
      </c>
    </row>
    <row r="35" spans="8:12" x14ac:dyDescent="0.2">
      <c r="H35" s="90"/>
      <c r="I35" s="93">
        <f>(I34+I36)/2</f>
        <v>-6.9629999999999996E-4</v>
      </c>
      <c r="K35" s="93"/>
      <c r="L35" s="93">
        <v>0</v>
      </c>
    </row>
    <row r="36" spans="8:12" x14ac:dyDescent="0.2">
      <c r="H36" s="90">
        <v>5</v>
      </c>
      <c r="I36" s="28">
        <v>-6.02E-4</v>
      </c>
      <c r="J36" s="28">
        <v>-9.5299999999999999E-5</v>
      </c>
      <c r="K36" s="93">
        <f t="shared" ref="K36" si="15">J36-I36</f>
        <v>5.0670000000000001E-4</v>
      </c>
      <c r="L36" s="93">
        <v>0</v>
      </c>
    </row>
    <row r="37" spans="8:12" x14ac:dyDescent="0.2">
      <c r="H37" s="90"/>
      <c r="I37" s="93">
        <f>(I36+I38)/2</f>
        <v>-6.8114999999999994E-4</v>
      </c>
      <c r="K37" s="93"/>
      <c r="L37" s="28">
        <v>0</v>
      </c>
    </row>
    <row r="38" spans="8:12" x14ac:dyDescent="0.2">
      <c r="H38" s="90">
        <v>6</v>
      </c>
      <c r="I38" s="28">
        <v>-7.6029999999999999E-4</v>
      </c>
      <c r="J38" s="28">
        <v>-2.2029999999999999E-4</v>
      </c>
      <c r="K38" s="93">
        <f t="shared" ref="K38" si="16">J38-I38</f>
        <v>5.4000000000000001E-4</v>
      </c>
      <c r="L38" s="93">
        <v>0</v>
      </c>
    </row>
    <row r="39" spans="8:12" x14ac:dyDescent="0.2">
      <c r="H39" s="90"/>
      <c r="I39" s="93">
        <f>(I38+I40)/2</f>
        <v>-7.4875000000000007E-4</v>
      </c>
      <c r="K39" s="93"/>
      <c r="L39" s="93">
        <v>0</v>
      </c>
    </row>
    <row r="40" spans="8:12" ht="12" customHeight="1" x14ac:dyDescent="0.2">
      <c r="H40" s="90">
        <v>7</v>
      </c>
      <c r="I40" s="28">
        <v>-7.3720000000000003E-4</v>
      </c>
      <c r="J40" s="28">
        <v>-1.4750000000000001E-4</v>
      </c>
      <c r="K40" s="93">
        <f t="shared" ref="K40" si="17">J40-I40</f>
        <v>5.8970000000000008E-4</v>
      </c>
      <c r="L40" s="28">
        <v>0</v>
      </c>
    </row>
    <row r="41" spans="8:12" x14ac:dyDescent="0.2">
      <c r="H41" s="90"/>
      <c r="I41" s="93">
        <f>(I40+I42)/2</f>
        <v>-7.4050000000000006E-4</v>
      </c>
      <c r="K41" s="93"/>
      <c r="L41" s="93">
        <v>0</v>
      </c>
    </row>
    <row r="42" spans="8:12" x14ac:dyDescent="0.2">
      <c r="H42" s="90">
        <v>8</v>
      </c>
      <c r="I42" s="28">
        <v>-7.4379999999999997E-4</v>
      </c>
      <c r="J42" s="28">
        <v>-1.3760000000000001E-4</v>
      </c>
      <c r="K42" s="93">
        <f t="shared" ref="K42" si="18">J42-I42</f>
        <v>6.0619999999999999E-4</v>
      </c>
      <c r="L42" s="93">
        <v>0</v>
      </c>
    </row>
    <row r="43" spans="8:12" x14ac:dyDescent="0.2">
      <c r="H43" s="90"/>
      <c r="I43" s="93">
        <f>(I42+I44)/2</f>
        <v>-7.0165000000000006E-4</v>
      </c>
      <c r="K43" s="93"/>
      <c r="L43" s="28">
        <v>0</v>
      </c>
    </row>
    <row r="44" spans="8:12" x14ac:dyDescent="0.2">
      <c r="H44" s="90">
        <v>9</v>
      </c>
      <c r="I44" s="28">
        <v>-6.5950000000000004E-4</v>
      </c>
      <c r="J44" s="28">
        <v>-4.88E-5</v>
      </c>
      <c r="K44" s="93">
        <f t="shared" ref="K44" si="19">J44-I44</f>
        <v>6.1070000000000004E-4</v>
      </c>
      <c r="L44" s="93">
        <v>0</v>
      </c>
    </row>
    <row r="45" spans="8:12" x14ac:dyDescent="0.2">
      <c r="H45" s="90"/>
      <c r="I45" s="93">
        <f>(I44+I46)/2</f>
        <v>-6.803E-4</v>
      </c>
      <c r="K45" s="93"/>
      <c r="L45" s="93">
        <v>0</v>
      </c>
    </row>
    <row r="46" spans="8:12" x14ac:dyDescent="0.2">
      <c r="H46" s="90">
        <v>10</v>
      </c>
      <c r="I46" s="28">
        <v>-7.0109999999999997E-4</v>
      </c>
      <c r="J46" s="28">
        <v>-6.1799999999999998E-5</v>
      </c>
      <c r="K46" s="93">
        <f t="shared" ref="K46" si="20">J46-I46</f>
        <v>6.3929999999999998E-4</v>
      </c>
      <c r="L46" s="28">
        <v>0</v>
      </c>
    </row>
    <row r="52" spans="1:15" ht="26.25" customHeight="1" x14ac:dyDescent="0.2">
      <c r="A52" s="97"/>
      <c r="B52" s="90"/>
      <c r="C52" s="90"/>
      <c r="D52" s="90"/>
      <c r="E52" s="90"/>
      <c r="F52" s="90"/>
      <c r="G52" s="90"/>
      <c r="H52" s="90"/>
      <c r="I52" s="91"/>
      <c r="J52" s="91"/>
      <c r="K52" s="91"/>
      <c r="N52" s="90"/>
      <c r="O52" s="90"/>
    </row>
    <row r="53" spans="1:15" x14ac:dyDescent="0.2">
      <c r="A53" s="98"/>
      <c r="H53" s="90"/>
      <c r="I53" s="90"/>
      <c r="J53" s="90"/>
      <c r="K53" s="93"/>
      <c r="L53" s="90"/>
    </row>
    <row r="54" spans="1:15" x14ac:dyDescent="0.2">
      <c r="A54" s="99"/>
      <c r="H54" s="90"/>
      <c r="L54" s="93"/>
      <c r="M54" s="93"/>
    </row>
    <row r="55" spans="1:15" x14ac:dyDescent="0.2">
      <c r="H55" s="90"/>
      <c r="L55" s="93"/>
      <c r="M55" s="93"/>
    </row>
    <row r="56" spans="1:15" x14ac:dyDescent="0.2">
      <c r="H56" s="90"/>
      <c r="L56" s="93"/>
      <c r="M56" s="93"/>
    </row>
    <row r="57" spans="1:15" x14ac:dyDescent="0.2">
      <c r="H57" s="90"/>
      <c r="L57" s="93"/>
      <c r="M57" s="93"/>
    </row>
    <row r="58" spans="1:15" x14ac:dyDescent="0.2">
      <c r="H58" s="90"/>
      <c r="L58" s="93"/>
      <c r="M58" s="93"/>
    </row>
    <row r="59" spans="1:15" ht="42" customHeight="1" x14ac:dyDescent="0.2">
      <c r="F59" s="94"/>
      <c r="G59" s="94"/>
      <c r="H59" s="90"/>
      <c r="L59" s="93"/>
      <c r="M59" s="93"/>
    </row>
    <row r="60" spans="1:15" x14ac:dyDescent="0.2">
      <c r="F60" s="90"/>
      <c r="G60" s="90"/>
      <c r="H60" s="90"/>
      <c r="L60" s="93"/>
      <c r="M60" s="93"/>
    </row>
    <row r="61" spans="1:15" x14ac:dyDescent="0.2">
      <c r="F61" s="90"/>
      <c r="G61" s="90"/>
      <c r="H61" s="90"/>
      <c r="L61" s="93"/>
      <c r="M61" s="93"/>
    </row>
    <row r="62" spans="1:15" x14ac:dyDescent="0.2">
      <c r="F62" s="90"/>
      <c r="G62" s="90"/>
      <c r="H62" s="90"/>
      <c r="L62" s="93"/>
      <c r="M62" s="93"/>
    </row>
    <row r="63" spans="1:15" x14ac:dyDescent="0.2">
      <c r="F63" s="90"/>
      <c r="G63" s="90"/>
      <c r="H63" s="90"/>
      <c r="L63" s="93"/>
      <c r="M63" s="93"/>
    </row>
    <row r="64" spans="1:15" x14ac:dyDescent="0.2">
      <c r="A64" s="90"/>
      <c r="B64" s="91" t="s">
        <v>156</v>
      </c>
      <c r="C64" s="91"/>
      <c r="F64" s="90"/>
      <c r="G64" s="90"/>
      <c r="H64" s="90"/>
      <c r="L64" s="93"/>
      <c r="M64" s="93"/>
      <c r="N64" s="90"/>
    </row>
    <row r="65" spans="1:13" x14ac:dyDescent="0.2">
      <c r="A65" s="90"/>
      <c r="B65" s="90" t="s">
        <v>148</v>
      </c>
      <c r="C65" s="93" t="s">
        <v>149</v>
      </c>
      <c r="D65" s="90" t="s">
        <v>150</v>
      </c>
      <c r="F65" s="90"/>
      <c r="G65" s="90"/>
      <c r="H65" s="90"/>
      <c r="L65" s="93"/>
      <c r="M65" s="93"/>
    </row>
    <row r="66" spans="1:13" x14ac:dyDescent="0.2">
      <c r="A66" s="90">
        <v>-10</v>
      </c>
      <c r="B66" s="93">
        <v>1.6029999999999999E-4</v>
      </c>
      <c r="C66" s="28">
        <v>6.623E-4</v>
      </c>
      <c r="D66" s="93">
        <f t="shared" ref="D66:D106" si="21">C66-B66</f>
        <v>5.0200000000000006E-4</v>
      </c>
      <c r="F66" s="90"/>
      <c r="G66" s="90"/>
      <c r="H66" s="90"/>
      <c r="L66" s="93"/>
      <c r="M66" s="93"/>
    </row>
    <row r="67" spans="1:13" x14ac:dyDescent="0.2">
      <c r="A67" s="90"/>
      <c r="B67" s="93"/>
      <c r="D67" s="93"/>
      <c r="F67" s="90"/>
      <c r="G67" s="90"/>
      <c r="H67" s="90"/>
      <c r="L67" s="93"/>
      <c r="M67" s="93"/>
    </row>
    <row r="68" spans="1:13" x14ac:dyDescent="0.2">
      <c r="A68" s="90">
        <v>-9</v>
      </c>
      <c r="B68" s="28">
        <v>-2.58E-5</v>
      </c>
      <c r="C68" s="93">
        <v>3.993E-4</v>
      </c>
      <c r="D68" s="93">
        <f t="shared" si="21"/>
        <v>4.2509999999999998E-4</v>
      </c>
      <c r="F68" s="90"/>
      <c r="G68" s="90"/>
      <c r="H68" s="90"/>
      <c r="L68" s="93"/>
      <c r="M68" s="93"/>
    </row>
    <row r="69" spans="1:13" x14ac:dyDescent="0.2">
      <c r="A69" s="90"/>
      <c r="C69" s="93"/>
      <c r="D69" s="93"/>
      <c r="F69" s="90"/>
      <c r="G69" s="90"/>
      <c r="H69" s="90"/>
      <c r="L69" s="93"/>
      <c r="M69" s="93"/>
    </row>
    <row r="70" spans="1:13" x14ac:dyDescent="0.2">
      <c r="A70" s="90">
        <v>-8</v>
      </c>
      <c r="B70" s="28">
        <v>-2.6029999999999998E-4</v>
      </c>
      <c r="C70" s="28">
        <v>1.761E-4</v>
      </c>
      <c r="D70" s="93">
        <f t="shared" si="21"/>
        <v>4.3639999999999998E-4</v>
      </c>
      <c r="H70" s="90"/>
      <c r="L70" s="93"/>
      <c r="M70" s="93"/>
    </row>
    <row r="71" spans="1:13" x14ac:dyDescent="0.2">
      <c r="A71" s="90"/>
      <c r="D71" s="93"/>
      <c r="H71" s="90"/>
      <c r="L71" s="93"/>
      <c r="M71" s="93"/>
    </row>
    <row r="72" spans="1:13" x14ac:dyDescent="0.2">
      <c r="A72" s="90">
        <v>-7</v>
      </c>
      <c r="B72" s="28">
        <v>-8.3700000000000002E-5</v>
      </c>
      <c r="C72" s="28">
        <v>2.3719999999999999E-4</v>
      </c>
      <c r="D72" s="93">
        <f t="shared" si="21"/>
        <v>3.2089999999999999E-4</v>
      </c>
      <c r="H72" s="90"/>
      <c r="L72" s="93"/>
      <c r="M72" s="93"/>
    </row>
    <row r="73" spans="1:13" x14ac:dyDescent="0.2">
      <c r="A73" s="90"/>
      <c r="D73" s="93"/>
      <c r="H73" s="90"/>
      <c r="L73" s="93"/>
      <c r="M73" s="93"/>
    </row>
    <row r="74" spans="1:13" x14ac:dyDescent="0.2">
      <c r="A74" s="90">
        <v>-6</v>
      </c>
      <c r="B74" s="28">
        <v>-1.8110000000000001E-4</v>
      </c>
      <c r="C74" s="28">
        <v>1.2459999999999999E-4</v>
      </c>
      <c r="D74" s="93">
        <f t="shared" si="21"/>
        <v>3.057E-4</v>
      </c>
      <c r="H74" s="90"/>
      <c r="L74" s="93"/>
      <c r="M74" s="93"/>
    </row>
    <row r="75" spans="1:13" x14ac:dyDescent="0.2">
      <c r="A75" s="90"/>
      <c r="D75" s="93"/>
      <c r="H75" s="90"/>
      <c r="L75" s="93"/>
      <c r="M75" s="93"/>
    </row>
    <row r="76" spans="1:13" x14ac:dyDescent="0.2">
      <c r="A76" s="90">
        <v>-5</v>
      </c>
      <c r="B76" s="28">
        <v>-1.572E-4</v>
      </c>
      <c r="C76" s="28">
        <v>1.3469999999999999E-4</v>
      </c>
      <c r="D76" s="93">
        <f t="shared" si="21"/>
        <v>2.9189999999999999E-4</v>
      </c>
      <c r="H76" s="90"/>
      <c r="L76" s="93"/>
      <c r="M76" s="93"/>
    </row>
    <row r="77" spans="1:13" x14ac:dyDescent="0.2">
      <c r="A77" s="90"/>
      <c r="D77" s="93"/>
      <c r="H77" s="90"/>
      <c r="L77" s="93"/>
      <c r="M77" s="93"/>
    </row>
    <row r="78" spans="1:13" x14ac:dyDescent="0.2">
      <c r="A78" s="90">
        <v>-4</v>
      </c>
      <c r="B78" s="28">
        <v>3.5299999999999997E-5</v>
      </c>
      <c r="C78" s="28">
        <v>2.7819999999999999E-4</v>
      </c>
      <c r="D78" s="93">
        <f t="shared" si="21"/>
        <v>2.429E-4</v>
      </c>
      <c r="H78" s="90"/>
      <c r="L78" s="93"/>
      <c r="M78" s="93"/>
    </row>
    <row r="79" spans="1:13" x14ac:dyDescent="0.2">
      <c r="A79" s="90"/>
      <c r="D79" s="93"/>
      <c r="H79" s="90"/>
      <c r="L79" s="93"/>
      <c r="M79" s="93"/>
    </row>
    <row r="80" spans="1:13" x14ac:dyDescent="0.2">
      <c r="A80" s="90">
        <v>-3</v>
      </c>
      <c r="B80" s="93">
        <v>6.1299999999999999E-5</v>
      </c>
      <c r="C80" s="28">
        <v>2.5900000000000001E-4</v>
      </c>
      <c r="D80" s="93">
        <f t="shared" si="21"/>
        <v>1.9770000000000001E-4</v>
      </c>
      <c r="H80" s="90"/>
      <c r="L80" s="93"/>
      <c r="M80" s="93"/>
    </row>
    <row r="81" spans="1:13" x14ac:dyDescent="0.2">
      <c r="A81" s="90"/>
      <c r="B81" s="93"/>
      <c r="D81" s="93"/>
      <c r="H81" s="90"/>
      <c r="L81" s="93"/>
      <c r="M81" s="93"/>
    </row>
    <row r="82" spans="1:13" x14ac:dyDescent="0.2">
      <c r="A82" s="90">
        <v>-2</v>
      </c>
      <c r="B82" s="28">
        <v>1.156E-4</v>
      </c>
      <c r="C82" s="28">
        <v>2.7710000000000001E-4</v>
      </c>
      <c r="D82" s="93">
        <f t="shared" si="21"/>
        <v>1.6150000000000002E-4</v>
      </c>
      <c r="H82" s="90"/>
      <c r="L82" s="93"/>
    </row>
    <row r="83" spans="1:13" x14ac:dyDescent="0.2">
      <c r="A83" s="90"/>
      <c r="D83" s="93"/>
      <c r="H83" s="90"/>
      <c r="L83" s="93"/>
    </row>
    <row r="84" spans="1:13" x14ac:dyDescent="0.2">
      <c r="A84" s="90">
        <v>-1</v>
      </c>
      <c r="B84" s="28">
        <v>0</v>
      </c>
      <c r="C84" s="28">
        <v>0</v>
      </c>
      <c r="D84" s="93">
        <f t="shared" si="21"/>
        <v>0</v>
      </c>
      <c r="H84" s="90"/>
    </row>
    <row r="85" spans="1:13" x14ac:dyDescent="0.2">
      <c r="A85" s="90"/>
      <c r="D85" s="93"/>
      <c r="H85" s="90"/>
    </row>
    <row r="86" spans="1:13" x14ac:dyDescent="0.2">
      <c r="A86" s="90">
        <v>0</v>
      </c>
      <c r="B86" s="28">
        <v>-2.5599999999999999E-4</v>
      </c>
      <c r="C86" s="28">
        <v>-7.3800000000000005E-5</v>
      </c>
      <c r="D86" s="93">
        <f t="shared" si="21"/>
        <v>1.8219999999999998E-4</v>
      </c>
    </row>
    <row r="87" spans="1:13" x14ac:dyDescent="0.2">
      <c r="A87" s="90"/>
      <c r="D87" s="93"/>
    </row>
    <row r="88" spans="1:13" x14ac:dyDescent="0.2">
      <c r="A88" s="90">
        <v>1</v>
      </c>
      <c r="B88" s="28">
        <v>-6.6439999999999999E-4</v>
      </c>
      <c r="C88" s="28">
        <v>-3.481E-4</v>
      </c>
      <c r="D88" s="93">
        <f t="shared" si="21"/>
        <v>3.1629999999999999E-4</v>
      </c>
    </row>
    <row r="89" spans="1:13" x14ac:dyDescent="0.2">
      <c r="A89" s="90"/>
      <c r="D89" s="93"/>
    </row>
    <row r="90" spans="1:13" x14ac:dyDescent="0.2">
      <c r="A90" s="90">
        <v>2</v>
      </c>
      <c r="B90" s="28">
        <v>-7.4669999999999999E-4</v>
      </c>
      <c r="C90" s="28">
        <v>-3.8230000000000002E-4</v>
      </c>
      <c r="D90" s="93">
        <f t="shared" si="21"/>
        <v>3.6439999999999997E-4</v>
      </c>
    </row>
    <row r="91" spans="1:13" x14ac:dyDescent="0.2">
      <c r="A91" s="90"/>
      <c r="D91" s="93"/>
    </row>
    <row r="92" spans="1:13" x14ac:dyDescent="0.2">
      <c r="A92" s="90">
        <v>3</v>
      </c>
      <c r="B92" s="28">
        <v>-6.757E-4</v>
      </c>
      <c r="C92" s="28">
        <v>-2.5609999999999999E-4</v>
      </c>
      <c r="D92" s="93">
        <f t="shared" si="21"/>
        <v>4.1960000000000001E-4</v>
      </c>
    </row>
    <row r="93" spans="1:13" x14ac:dyDescent="0.2">
      <c r="A93" s="90"/>
      <c r="D93" s="93"/>
    </row>
    <row r="94" spans="1:13" x14ac:dyDescent="0.2">
      <c r="A94" s="90">
        <v>4</v>
      </c>
      <c r="B94" s="28">
        <v>-7.9060000000000003E-4</v>
      </c>
      <c r="C94" s="28">
        <v>-3.2979999999999999E-4</v>
      </c>
      <c r="D94" s="93">
        <f t="shared" si="21"/>
        <v>4.6080000000000003E-4</v>
      </c>
    </row>
    <row r="95" spans="1:13" x14ac:dyDescent="0.2">
      <c r="A95" s="90"/>
      <c r="D95" s="93"/>
    </row>
    <row r="96" spans="1:13" x14ac:dyDescent="0.2">
      <c r="A96" s="90">
        <v>5</v>
      </c>
      <c r="B96" s="28">
        <v>-6.02E-4</v>
      </c>
      <c r="C96" s="28">
        <v>-9.5299999999999999E-5</v>
      </c>
      <c r="D96" s="93">
        <f t="shared" si="21"/>
        <v>5.0670000000000001E-4</v>
      </c>
    </row>
    <row r="97" spans="1:4" x14ac:dyDescent="0.2">
      <c r="A97" s="90"/>
      <c r="D97" s="93"/>
    </row>
    <row r="98" spans="1:4" x14ac:dyDescent="0.2">
      <c r="A98" s="90">
        <v>6</v>
      </c>
      <c r="B98" s="28">
        <v>-7.6029999999999999E-4</v>
      </c>
      <c r="C98" s="28">
        <v>-2.2029999999999999E-4</v>
      </c>
      <c r="D98" s="93">
        <f t="shared" si="21"/>
        <v>5.4000000000000001E-4</v>
      </c>
    </row>
    <row r="99" spans="1:4" x14ac:dyDescent="0.2">
      <c r="A99" s="90"/>
      <c r="D99" s="93"/>
    </row>
    <row r="100" spans="1:4" x14ac:dyDescent="0.2">
      <c r="A100" s="90">
        <v>7</v>
      </c>
      <c r="B100" s="28">
        <v>-7.3720000000000003E-4</v>
      </c>
      <c r="C100" s="28">
        <v>-1.4750000000000001E-4</v>
      </c>
      <c r="D100" s="93">
        <f t="shared" si="21"/>
        <v>5.8970000000000008E-4</v>
      </c>
    </row>
    <row r="101" spans="1:4" x14ac:dyDescent="0.2">
      <c r="A101" s="90"/>
      <c r="D101" s="93"/>
    </row>
    <row r="102" spans="1:4" x14ac:dyDescent="0.2">
      <c r="A102" s="90">
        <v>8</v>
      </c>
      <c r="B102" s="28">
        <v>-7.4379999999999997E-4</v>
      </c>
      <c r="C102" s="28">
        <v>-1.3760000000000001E-4</v>
      </c>
      <c r="D102" s="93">
        <f t="shared" si="21"/>
        <v>6.0619999999999999E-4</v>
      </c>
    </row>
    <row r="103" spans="1:4" x14ac:dyDescent="0.2">
      <c r="A103" s="90"/>
      <c r="D103" s="93"/>
    </row>
    <row r="104" spans="1:4" x14ac:dyDescent="0.2">
      <c r="A104" s="90">
        <v>9</v>
      </c>
      <c r="B104" s="28">
        <v>-6.5950000000000004E-4</v>
      </c>
      <c r="C104" s="28">
        <v>-4.88E-5</v>
      </c>
      <c r="D104" s="93">
        <f t="shared" si="21"/>
        <v>6.1070000000000004E-4</v>
      </c>
    </row>
    <row r="105" spans="1:4" x14ac:dyDescent="0.2">
      <c r="A105" s="90"/>
      <c r="D105" s="93"/>
    </row>
    <row r="106" spans="1:4" x14ac:dyDescent="0.2">
      <c r="A106" s="90">
        <v>10</v>
      </c>
      <c r="B106" s="28">
        <v>-7.0109999999999997E-4</v>
      </c>
      <c r="C106" s="28">
        <v>-6.1799999999999998E-5</v>
      </c>
      <c r="D106" s="93">
        <f t="shared" si="21"/>
        <v>6.3929999999999998E-4</v>
      </c>
    </row>
  </sheetData>
  <mergeCells count="6">
    <mergeCell ref="I4:K4"/>
    <mergeCell ref="Q6:R6"/>
    <mergeCell ref="A28:F28"/>
    <mergeCell ref="I52:K52"/>
    <mergeCell ref="F59:G59"/>
    <mergeCell ref="B64:C6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14"/>
  <sheetViews>
    <sheetView workbookViewId="0">
      <selection activeCell="O22" sqref="O22"/>
    </sheetView>
  </sheetViews>
  <sheetFormatPr baseColWidth="10" defaultRowHeight="15" x14ac:dyDescent="0.25"/>
  <cols>
    <col min="1" max="1" width="13" style="2" bestFit="1" customWidth="1"/>
    <col min="2" max="2" width="36.42578125" style="2" customWidth="1"/>
    <col min="3" max="3" width="39.85546875" style="2" customWidth="1"/>
    <col min="4" max="16384" width="11.42578125" style="2"/>
  </cols>
  <sheetData>
    <row r="1" spans="1:3" x14ac:dyDescent="0.25">
      <c r="C1" s="1"/>
    </row>
    <row r="3" spans="1:3" x14ac:dyDescent="0.25">
      <c r="A3" s="53" t="s">
        <v>60</v>
      </c>
      <c r="B3" s="54"/>
      <c r="C3" s="55"/>
    </row>
    <row r="4" spans="1:3" x14ac:dyDescent="0.25">
      <c r="A4" s="3" t="s">
        <v>0</v>
      </c>
      <c r="B4" s="4">
        <v>2011</v>
      </c>
      <c r="C4" s="5">
        <v>2019</v>
      </c>
    </row>
    <row r="5" spans="1:3" x14ac:dyDescent="0.25">
      <c r="A5" s="37" t="s">
        <v>1</v>
      </c>
      <c r="B5" s="38">
        <v>32.546677940821958</v>
      </c>
      <c r="C5" s="39">
        <v>34.511337072119233</v>
      </c>
    </row>
    <row r="6" spans="1:3" x14ac:dyDescent="0.25">
      <c r="A6" s="37" t="s">
        <v>2</v>
      </c>
      <c r="B6" s="38">
        <v>8.3962067388078534</v>
      </c>
      <c r="C6" s="39">
        <v>10.252849404985229</v>
      </c>
    </row>
    <row r="7" spans="1:3" x14ac:dyDescent="0.25">
      <c r="A7" s="37" t="s">
        <v>3</v>
      </c>
      <c r="B7" s="38">
        <v>63.744691026954612</v>
      </c>
      <c r="C7" s="39">
        <v>67.771230956941309</v>
      </c>
    </row>
    <row r="8" spans="1:3" x14ac:dyDescent="0.25">
      <c r="A8" s="37" t="s">
        <v>12</v>
      </c>
      <c r="B8" s="38">
        <v>24.61851036622895</v>
      </c>
      <c r="C8" s="39">
        <v>26.997249456976419</v>
      </c>
    </row>
    <row r="9" spans="1:3" x14ac:dyDescent="0.25">
      <c r="A9" s="40" t="s">
        <v>13</v>
      </c>
      <c r="B9" s="41">
        <v>58.76364892758744</v>
      </c>
      <c r="C9" s="39">
        <v>44.008993752524901</v>
      </c>
    </row>
    <row r="10" spans="1:3" x14ac:dyDescent="0.25">
      <c r="A10" s="42" t="s">
        <v>4</v>
      </c>
      <c r="B10" s="43" t="s">
        <v>5</v>
      </c>
      <c r="C10" s="43"/>
    </row>
    <row r="11" spans="1:3" x14ac:dyDescent="0.25">
      <c r="A11" s="42" t="s">
        <v>6</v>
      </c>
      <c r="B11" s="43" t="s">
        <v>7</v>
      </c>
      <c r="C11" s="43"/>
    </row>
    <row r="12" spans="1:3" x14ac:dyDescent="0.25">
      <c r="A12" s="43"/>
      <c r="B12" s="43" t="s">
        <v>8</v>
      </c>
      <c r="C12" s="43"/>
    </row>
    <row r="13" spans="1:3" x14ac:dyDescent="0.25">
      <c r="A13" s="43" t="s">
        <v>9</v>
      </c>
      <c r="B13" s="44" t="s">
        <v>10</v>
      </c>
      <c r="C13" s="43"/>
    </row>
    <row r="14" spans="1:3" x14ac:dyDescent="0.25">
      <c r="A14" s="43"/>
      <c r="B14" s="45" t="s">
        <v>11</v>
      </c>
      <c r="C14" s="43"/>
    </row>
  </sheetData>
  <mergeCells count="1">
    <mergeCell ref="A3:C3"/>
  </mergeCells>
  <hyperlinks>
    <hyperlink ref="B14" r:id="rId1"/>
    <hyperlink ref="B13" r:id="rId2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3"/>
  <sheetViews>
    <sheetView workbookViewId="0">
      <selection activeCell="K27" sqref="K27"/>
    </sheetView>
  </sheetViews>
  <sheetFormatPr baseColWidth="10" defaultRowHeight="15.75" x14ac:dyDescent="0.25"/>
  <cols>
    <col min="1" max="1" width="11.42578125" style="17"/>
    <col min="2" max="2" width="14" style="17" customWidth="1"/>
    <col min="3" max="16384" width="11.42578125" style="17"/>
  </cols>
  <sheetData>
    <row r="1" spans="1:16" x14ac:dyDescent="0.25">
      <c r="A1" s="73" t="s">
        <v>61</v>
      </c>
    </row>
    <row r="2" spans="1:16" x14ac:dyDescent="0.25">
      <c r="A2" s="57"/>
      <c r="J2" s="57"/>
    </row>
    <row r="3" spans="1:16" ht="18" x14ac:dyDescent="0.25">
      <c r="A3" s="58"/>
      <c r="G3" s="59"/>
      <c r="J3" s="58"/>
    </row>
    <row r="4" spans="1:16" x14ac:dyDescent="0.25">
      <c r="A4" s="60"/>
      <c r="B4" s="61" t="s">
        <v>62</v>
      </c>
      <c r="C4" s="61" t="s">
        <v>63</v>
      </c>
      <c r="D4" s="62"/>
      <c r="E4" s="59"/>
      <c r="F4" s="59"/>
      <c r="I4" s="62"/>
      <c r="J4" s="59"/>
      <c r="K4" s="59"/>
      <c r="L4" s="59"/>
      <c r="M4" s="59"/>
      <c r="O4" s="63"/>
    </row>
    <row r="5" spans="1:16" x14ac:dyDescent="0.25">
      <c r="A5" s="64" t="s">
        <v>3</v>
      </c>
      <c r="B5" s="61">
        <v>32.1</v>
      </c>
      <c r="C5" s="61">
        <v>56.7</v>
      </c>
      <c r="D5" s="59"/>
      <c r="E5" s="65"/>
      <c r="F5" s="59"/>
      <c r="I5" s="62"/>
      <c r="J5" s="59"/>
      <c r="K5" s="59"/>
      <c r="L5" s="59"/>
      <c r="M5" s="59"/>
      <c r="O5" s="63"/>
    </row>
    <row r="6" spans="1:16" x14ac:dyDescent="0.25">
      <c r="A6" s="66" t="s">
        <v>1</v>
      </c>
      <c r="B6" s="61">
        <v>24.8</v>
      </c>
      <c r="C6" s="61">
        <v>44.7</v>
      </c>
      <c r="D6" s="59"/>
      <c r="F6" s="59"/>
      <c r="I6" s="62"/>
      <c r="J6" s="59"/>
      <c r="K6" s="59"/>
      <c r="L6" s="59"/>
      <c r="M6" s="59"/>
    </row>
    <row r="7" spans="1:16" ht="18" x14ac:dyDescent="0.25">
      <c r="A7" s="67" t="s">
        <v>37</v>
      </c>
      <c r="B7" s="68">
        <v>22.3</v>
      </c>
      <c r="C7" s="68">
        <v>27.9</v>
      </c>
      <c r="D7" s="59"/>
      <c r="F7" s="59"/>
      <c r="I7" s="62"/>
      <c r="J7" s="69"/>
      <c r="K7" s="62"/>
      <c r="L7" s="62"/>
      <c r="M7" s="62"/>
    </row>
    <row r="8" spans="1:16" x14ac:dyDescent="0.25">
      <c r="A8" s="64" t="s">
        <v>2</v>
      </c>
      <c r="B8" s="68">
        <v>53.9</v>
      </c>
      <c r="C8" s="68">
        <v>43.5</v>
      </c>
      <c r="D8" s="59"/>
    </row>
    <row r="9" spans="1:16" x14ac:dyDescent="0.25">
      <c r="A9" s="67" t="s">
        <v>64</v>
      </c>
      <c r="B9" s="70">
        <v>41.6</v>
      </c>
      <c r="C9" s="68">
        <v>4.4000000000000004</v>
      </c>
    </row>
    <row r="10" spans="1:16" x14ac:dyDescent="0.25">
      <c r="A10" s="64" t="s">
        <v>38</v>
      </c>
      <c r="B10" s="61">
        <v>73.400000000000006</v>
      </c>
      <c r="C10" s="61">
        <v>68.900000000000006</v>
      </c>
      <c r="P10" s="71"/>
    </row>
    <row r="11" spans="1:16" x14ac:dyDescent="0.25">
      <c r="A11" s="64" t="s">
        <v>65</v>
      </c>
      <c r="B11" s="61">
        <v>60.2</v>
      </c>
      <c r="C11" s="61">
        <v>68.3</v>
      </c>
      <c r="N11" s="72"/>
      <c r="P11" s="71"/>
    </row>
    <row r="12" spans="1:16" x14ac:dyDescent="0.25">
      <c r="P12" s="71"/>
    </row>
    <row r="13" spans="1:16" ht="18" x14ac:dyDescent="0.25">
      <c r="A13" s="17" t="s">
        <v>66</v>
      </c>
      <c r="B13" s="58"/>
      <c r="C13" s="17" t="s">
        <v>67</v>
      </c>
      <c r="P13" s="71"/>
    </row>
    <row r="14" spans="1:16" x14ac:dyDescent="0.25">
      <c r="A14" s="57" t="s">
        <v>68</v>
      </c>
      <c r="P14" s="71"/>
    </row>
    <row r="15" spans="1:16" x14ac:dyDescent="0.25">
      <c r="A15" s="17" t="s">
        <v>69</v>
      </c>
    </row>
    <row r="16" spans="1:16" x14ac:dyDescent="0.25">
      <c r="A16" s="71"/>
    </row>
    <row r="17" spans="1:16" x14ac:dyDescent="0.25">
      <c r="A17" s="71"/>
    </row>
    <row r="18" spans="1:16" x14ac:dyDescent="0.25">
      <c r="A18" s="71"/>
    </row>
    <row r="19" spans="1:16" x14ac:dyDescent="0.25">
      <c r="A19" s="71"/>
    </row>
    <row r="24" spans="1:16" ht="18" x14ac:dyDescent="0.25">
      <c r="B24" s="69"/>
      <c r="C24" s="69"/>
      <c r="D24" s="62"/>
      <c r="E24" s="62"/>
      <c r="F24" s="69"/>
      <c r="G24" s="62"/>
      <c r="H24" s="62"/>
      <c r="I24" s="62"/>
      <c r="J24" s="69"/>
      <c r="K24" s="62"/>
      <c r="L24" s="62"/>
      <c r="M24" s="62"/>
      <c r="N24" s="62"/>
    </row>
    <row r="25" spans="1:16" x14ac:dyDescent="0.25">
      <c r="B25" s="62"/>
      <c r="C25" s="59"/>
      <c r="D25" s="59"/>
      <c r="E25" s="59"/>
      <c r="F25" s="59"/>
      <c r="G25" s="62"/>
      <c r="H25" s="62"/>
      <c r="I25" s="62"/>
      <c r="J25" s="59"/>
      <c r="K25" s="59"/>
      <c r="L25" s="59"/>
      <c r="M25" s="59"/>
      <c r="N25" s="62"/>
    </row>
    <row r="26" spans="1:16" x14ac:dyDescent="0.25">
      <c r="B26" s="62"/>
      <c r="C26" s="59"/>
      <c r="D26" s="59"/>
      <c r="E26" s="59"/>
      <c r="F26" s="59"/>
      <c r="G26" s="62"/>
      <c r="H26" s="62"/>
      <c r="I26" s="62"/>
      <c r="J26" s="59"/>
      <c r="K26" s="59"/>
      <c r="L26" s="59"/>
      <c r="M26" s="59"/>
      <c r="N26" s="62"/>
    </row>
    <row r="27" spans="1:16" x14ac:dyDescent="0.25">
      <c r="B27" s="62"/>
      <c r="C27" s="59"/>
      <c r="D27" s="59"/>
      <c r="E27" s="59"/>
      <c r="F27" s="59"/>
      <c r="G27" s="62"/>
      <c r="H27" s="62"/>
      <c r="I27" s="62"/>
      <c r="J27" s="59"/>
      <c r="K27" s="59"/>
      <c r="L27" s="59"/>
      <c r="M27" s="59"/>
      <c r="N27" s="62"/>
    </row>
    <row r="28" spans="1:16" x14ac:dyDescent="0.25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16" x14ac:dyDescent="0.25">
      <c r="A29" s="71"/>
      <c r="P29" s="71"/>
    </row>
    <row r="30" spans="1:16" x14ac:dyDescent="0.25">
      <c r="P30" s="71"/>
    </row>
    <row r="31" spans="1:16" x14ac:dyDescent="0.25">
      <c r="A31" s="71"/>
      <c r="P31" s="71"/>
    </row>
    <row r="32" spans="1:16" x14ac:dyDescent="0.25">
      <c r="P32" s="71"/>
    </row>
    <row r="33" spans="1:16" x14ac:dyDescent="0.25">
      <c r="P33" s="71"/>
    </row>
    <row r="37" spans="1:16" x14ac:dyDescent="0.25">
      <c r="A37" s="71"/>
    </row>
    <row r="38" spans="1:16" x14ac:dyDescent="0.25">
      <c r="A38" s="71"/>
    </row>
    <row r="39" spans="1:16" x14ac:dyDescent="0.25">
      <c r="A39" s="71"/>
    </row>
    <row r="40" spans="1:16" x14ac:dyDescent="0.25">
      <c r="A40" s="71"/>
      <c r="P40" s="71"/>
    </row>
    <row r="41" spans="1:16" x14ac:dyDescent="0.25">
      <c r="A41" s="71"/>
      <c r="P41" s="71"/>
    </row>
    <row r="42" spans="1:16" x14ac:dyDescent="0.25">
      <c r="P42" s="71"/>
    </row>
    <row r="43" spans="1:16" x14ac:dyDescent="0.25">
      <c r="P43" s="71"/>
    </row>
    <row r="44" spans="1:16" x14ac:dyDescent="0.25">
      <c r="P44" s="71"/>
    </row>
    <row r="50" spans="16:16" x14ac:dyDescent="0.25">
      <c r="P50" s="71"/>
    </row>
    <row r="51" spans="16:16" x14ac:dyDescent="0.25">
      <c r="P51" s="71"/>
    </row>
    <row r="52" spans="16:16" x14ac:dyDescent="0.25">
      <c r="P52" s="71"/>
    </row>
    <row r="53" spans="16:16" x14ac:dyDescent="0.25">
      <c r="P53" s="71"/>
    </row>
    <row r="54" spans="16:16" x14ac:dyDescent="0.25">
      <c r="P54" s="71"/>
    </row>
    <row r="61" spans="16:16" x14ac:dyDescent="0.25">
      <c r="P61" s="71"/>
    </row>
    <row r="62" spans="16:16" x14ac:dyDescent="0.25">
      <c r="P62" s="71"/>
    </row>
    <row r="63" spans="16:16" x14ac:dyDescent="0.25">
      <c r="P63" s="71"/>
    </row>
    <row r="64" spans="16:16" x14ac:dyDescent="0.25">
      <c r="P64" s="71"/>
    </row>
    <row r="65" spans="16:16" x14ac:dyDescent="0.25">
      <c r="P65" s="71"/>
    </row>
    <row r="71" spans="16:16" x14ac:dyDescent="0.25">
      <c r="P71" s="71"/>
    </row>
    <row r="72" spans="16:16" x14ac:dyDescent="0.25">
      <c r="P72" s="71"/>
    </row>
    <row r="73" spans="16:16" x14ac:dyDescent="0.25">
      <c r="P73" s="71"/>
    </row>
    <row r="74" spans="16:16" x14ac:dyDescent="0.25">
      <c r="P74" s="71"/>
    </row>
    <row r="75" spans="16:16" x14ac:dyDescent="0.25">
      <c r="P75" s="71"/>
    </row>
    <row r="82" spans="16:16" x14ac:dyDescent="0.25">
      <c r="P82" s="71"/>
    </row>
    <row r="83" spans="16:16" x14ac:dyDescent="0.25">
      <c r="P83" s="71"/>
    </row>
    <row r="84" spans="16:16" x14ac:dyDescent="0.25">
      <c r="P84" s="71"/>
    </row>
    <row r="85" spans="16:16" x14ac:dyDescent="0.25">
      <c r="P85" s="71"/>
    </row>
    <row r="86" spans="16:16" x14ac:dyDescent="0.25">
      <c r="P86" s="71"/>
    </row>
    <row r="92" spans="16:16" x14ac:dyDescent="0.25">
      <c r="P92" s="71"/>
    </row>
    <row r="93" spans="16:16" x14ac:dyDescent="0.25">
      <c r="P93" s="71"/>
    </row>
    <row r="94" spans="16:16" x14ac:dyDescent="0.25">
      <c r="P94" s="71"/>
    </row>
    <row r="95" spans="16:16" x14ac:dyDescent="0.25">
      <c r="P95" s="71"/>
    </row>
    <row r="96" spans="16:16" x14ac:dyDescent="0.25">
      <c r="P96" s="71"/>
    </row>
    <row r="112" spans="16:16" x14ac:dyDescent="0.25">
      <c r="P112" s="71"/>
    </row>
    <row r="113" spans="16:16" x14ac:dyDescent="0.25">
      <c r="P113" s="71"/>
    </row>
    <row r="114" spans="16:16" x14ac:dyDescent="0.25">
      <c r="P114" s="71"/>
    </row>
    <row r="115" spans="16:16" x14ac:dyDescent="0.25">
      <c r="P115" s="71"/>
    </row>
    <row r="116" spans="16:16" x14ac:dyDescent="0.25">
      <c r="P116" s="71"/>
    </row>
    <row r="122" spans="16:16" x14ac:dyDescent="0.25">
      <c r="P122" s="71"/>
    </row>
    <row r="123" spans="16:16" x14ac:dyDescent="0.25">
      <c r="P123" s="71"/>
    </row>
    <row r="124" spans="16:16" x14ac:dyDescent="0.25">
      <c r="P124" s="71"/>
    </row>
    <row r="125" spans="16:16" x14ac:dyDescent="0.25">
      <c r="P125" s="71"/>
    </row>
    <row r="126" spans="16:16" x14ac:dyDescent="0.25">
      <c r="P126" s="71"/>
    </row>
    <row r="134" spans="16:16" x14ac:dyDescent="0.25">
      <c r="P134" s="71"/>
    </row>
    <row r="135" spans="16:16" x14ac:dyDescent="0.25">
      <c r="P135" s="71"/>
    </row>
    <row r="136" spans="16:16" x14ac:dyDescent="0.25">
      <c r="P136" s="71"/>
    </row>
    <row r="137" spans="16:16" x14ac:dyDescent="0.25">
      <c r="P137" s="71"/>
    </row>
    <row r="138" spans="16:16" x14ac:dyDescent="0.25">
      <c r="P138" s="71"/>
    </row>
    <row r="144" spans="16:16" x14ac:dyDescent="0.25">
      <c r="P144" s="71"/>
    </row>
    <row r="145" spans="16:16" x14ac:dyDescent="0.25">
      <c r="P145" s="71"/>
    </row>
    <row r="146" spans="16:16" x14ac:dyDescent="0.25">
      <c r="P146" s="71"/>
    </row>
    <row r="147" spans="16:16" x14ac:dyDescent="0.25">
      <c r="P147" s="71"/>
    </row>
    <row r="148" spans="16:16" x14ac:dyDescent="0.25">
      <c r="P148" s="71"/>
    </row>
    <row r="155" spans="16:16" x14ac:dyDescent="0.25">
      <c r="P155" s="71"/>
    </row>
    <row r="156" spans="16:16" x14ac:dyDescent="0.25">
      <c r="P156" s="71"/>
    </row>
    <row r="157" spans="16:16" x14ac:dyDescent="0.25">
      <c r="P157" s="71"/>
    </row>
    <row r="158" spans="16:16" x14ac:dyDescent="0.25">
      <c r="P158" s="71"/>
    </row>
    <row r="159" spans="16:16" x14ac:dyDescent="0.25">
      <c r="P159" s="71"/>
    </row>
    <row r="165" spans="16:16" x14ac:dyDescent="0.25">
      <c r="P165" s="71"/>
    </row>
    <row r="166" spans="16:16" x14ac:dyDescent="0.25">
      <c r="P166" s="71"/>
    </row>
    <row r="167" spans="16:16" x14ac:dyDescent="0.25">
      <c r="P167" s="71"/>
    </row>
    <row r="168" spans="16:16" x14ac:dyDescent="0.25">
      <c r="P168" s="71"/>
    </row>
    <row r="169" spans="16:16" x14ac:dyDescent="0.25">
      <c r="P169" s="71"/>
    </row>
    <row r="176" spans="16:16" x14ac:dyDescent="0.25">
      <c r="P176" s="71"/>
    </row>
    <row r="177" spans="16:16" x14ac:dyDescent="0.25">
      <c r="P177" s="71"/>
    </row>
    <row r="178" spans="16:16" x14ac:dyDescent="0.25">
      <c r="P178" s="71"/>
    </row>
    <row r="179" spans="16:16" x14ac:dyDescent="0.25">
      <c r="P179" s="71"/>
    </row>
    <row r="180" spans="16:16" x14ac:dyDescent="0.25">
      <c r="P180" s="71"/>
    </row>
    <row r="186" spans="16:16" x14ac:dyDescent="0.25">
      <c r="P186" s="71"/>
    </row>
    <row r="187" spans="16:16" x14ac:dyDescent="0.25">
      <c r="P187" s="71"/>
    </row>
    <row r="188" spans="16:16" x14ac:dyDescent="0.25">
      <c r="P188" s="71"/>
    </row>
    <row r="189" spans="16:16" x14ac:dyDescent="0.25">
      <c r="P189" s="71"/>
    </row>
    <row r="190" spans="16:16" x14ac:dyDescent="0.25">
      <c r="P190" s="71"/>
    </row>
    <row r="197" spans="16:16" x14ac:dyDescent="0.25">
      <c r="P197" s="71"/>
    </row>
    <row r="198" spans="16:16" x14ac:dyDescent="0.25">
      <c r="P198" s="71"/>
    </row>
    <row r="199" spans="16:16" x14ac:dyDescent="0.25">
      <c r="P199" s="71"/>
    </row>
    <row r="200" spans="16:16" x14ac:dyDescent="0.25">
      <c r="P200" s="71"/>
    </row>
    <row r="201" spans="16:16" x14ac:dyDescent="0.25">
      <c r="P201" s="71"/>
    </row>
    <row r="207" spans="16:16" x14ac:dyDescent="0.25">
      <c r="P207" s="71"/>
    </row>
    <row r="208" spans="16:16" x14ac:dyDescent="0.25">
      <c r="P208" s="71"/>
    </row>
    <row r="209" spans="16:16" x14ac:dyDescent="0.25">
      <c r="P209" s="71"/>
    </row>
    <row r="210" spans="16:16" x14ac:dyDescent="0.25">
      <c r="P210" s="71"/>
    </row>
    <row r="211" spans="16:16" x14ac:dyDescent="0.25">
      <c r="P211" s="71"/>
    </row>
    <row r="218" spans="16:16" x14ac:dyDescent="0.25">
      <c r="P218" s="71"/>
    </row>
    <row r="219" spans="16:16" x14ac:dyDescent="0.25">
      <c r="P219" s="71"/>
    </row>
    <row r="220" spans="16:16" x14ac:dyDescent="0.25">
      <c r="P220" s="71"/>
    </row>
    <row r="221" spans="16:16" x14ac:dyDescent="0.25">
      <c r="P221" s="71"/>
    </row>
    <row r="222" spans="16:16" x14ac:dyDescent="0.25">
      <c r="P222" s="71"/>
    </row>
    <row r="228" spans="16:16" x14ac:dyDescent="0.25">
      <c r="P228" s="71"/>
    </row>
    <row r="229" spans="16:16" x14ac:dyDescent="0.25">
      <c r="P229" s="71"/>
    </row>
    <row r="230" spans="16:16" x14ac:dyDescent="0.25">
      <c r="P230" s="71"/>
    </row>
    <row r="231" spans="16:16" x14ac:dyDescent="0.25">
      <c r="P231" s="71"/>
    </row>
    <row r="232" spans="16:16" x14ac:dyDescent="0.25">
      <c r="P232" s="71"/>
    </row>
    <row r="239" spans="16:16" x14ac:dyDescent="0.25">
      <c r="P239" s="71"/>
    </row>
    <row r="240" spans="16:16" x14ac:dyDescent="0.25">
      <c r="P240" s="71"/>
    </row>
    <row r="241" spans="16:16" x14ac:dyDescent="0.25">
      <c r="P241" s="71"/>
    </row>
    <row r="242" spans="16:16" x14ac:dyDescent="0.25">
      <c r="P242" s="71"/>
    </row>
    <row r="243" spans="16:16" x14ac:dyDescent="0.25">
      <c r="P243" s="71"/>
    </row>
    <row r="249" spans="16:16" x14ac:dyDescent="0.25">
      <c r="P249" s="71"/>
    </row>
    <row r="250" spans="16:16" x14ac:dyDescent="0.25">
      <c r="P250" s="71"/>
    </row>
    <row r="251" spans="16:16" x14ac:dyDescent="0.25">
      <c r="P251" s="71"/>
    </row>
    <row r="252" spans="16:16" x14ac:dyDescent="0.25">
      <c r="P252" s="71"/>
    </row>
    <row r="253" spans="16:16" x14ac:dyDescent="0.25">
      <c r="P253" s="7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workbookViewId="0">
      <selection activeCell="M35" sqref="M35"/>
    </sheetView>
  </sheetViews>
  <sheetFormatPr baseColWidth="10" defaultRowHeight="15" x14ac:dyDescent="0.25"/>
  <sheetData>
    <row r="1" spans="1:3" x14ac:dyDescent="0.25">
      <c r="A1" s="56" t="s">
        <v>96</v>
      </c>
    </row>
    <row r="2" spans="1:3" ht="15.75" x14ac:dyDescent="0.25">
      <c r="A2" s="79" t="s">
        <v>97</v>
      </c>
    </row>
    <row r="4" spans="1:3" x14ac:dyDescent="0.25">
      <c r="B4" s="78" t="s">
        <v>70</v>
      </c>
    </row>
    <row r="5" spans="1:3" x14ac:dyDescent="0.25">
      <c r="B5" t="s">
        <v>71</v>
      </c>
      <c r="C5" t="s">
        <v>72</v>
      </c>
    </row>
    <row r="6" spans="1:3" x14ac:dyDescent="0.25">
      <c r="A6" t="s">
        <v>3</v>
      </c>
      <c r="B6" s="74">
        <v>33</v>
      </c>
      <c r="C6">
        <v>27.138098390109</v>
      </c>
    </row>
    <row r="7" spans="1:3" x14ac:dyDescent="0.25">
      <c r="A7" t="s">
        <v>1</v>
      </c>
      <c r="B7" s="74">
        <v>30</v>
      </c>
      <c r="C7">
        <v>10.5688823291127</v>
      </c>
    </row>
    <row r="8" spans="1:3" x14ac:dyDescent="0.25">
      <c r="A8" t="s">
        <v>73</v>
      </c>
      <c r="B8" s="74">
        <v>29</v>
      </c>
      <c r="C8">
        <v>18.742426983704398</v>
      </c>
    </row>
    <row r="9" spans="1:3" x14ac:dyDescent="0.25">
      <c r="A9" t="s">
        <v>74</v>
      </c>
      <c r="B9" s="74">
        <v>29</v>
      </c>
      <c r="C9">
        <v>18.641603978550002</v>
      </c>
    </row>
    <row r="10" spans="1:3" x14ac:dyDescent="0.25">
      <c r="A10" t="s">
        <v>75</v>
      </c>
      <c r="B10" s="74">
        <v>26.01</v>
      </c>
      <c r="C10">
        <v>2.79630257365918</v>
      </c>
    </row>
    <row r="11" spans="1:3" x14ac:dyDescent="0.25">
      <c r="A11" t="s">
        <v>76</v>
      </c>
      <c r="B11" s="74">
        <v>25</v>
      </c>
      <c r="C11">
        <v>17.7130355751152</v>
      </c>
    </row>
    <row r="12" spans="1:3" x14ac:dyDescent="0.25">
      <c r="A12" t="s">
        <v>77</v>
      </c>
      <c r="B12" s="74">
        <v>25</v>
      </c>
      <c r="C12">
        <v>10.4849038432705</v>
      </c>
    </row>
    <row r="13" spans="1:3" x14ac:dyDescent="0.25">
      <c r="A13" t="s">
        <v>2</v>
      </c>
      <c r="B13" s="74">
        <v>25</v>
      </c>
      <c r="C13">
        <v>17.854513612704302</v>
      </c>
    </row>
    <row r="14" spans="1:3" x14ac:dyDescent="0.25">
      <c r="A14" t="s">
        <v>37</v>
      </c>
      <c r="B14" s="74">
        <v>24</v>
      </c>
      <c r="C14">
        <v>17.596888878420799</v>
      </c>
    </row>
    <row r="15" spans="1:3" x14ac:dyDescent="0.25">
      <c r="A15" t="s">
        <v>78</v>
      </c>
      <c r="B15" s="74">
        <v>23</v>
      </c>
      <c r="C15">
        <v>22.304226581791902</v>
      </c>
    </row>
    <row r="16" spans="1:3" x14ac:dyDescent="0.25">
      <c r="A16" t="s">
        <v>79</v>
      </c>
      <c r="B16" s="74">
        <v>22</v>
      </c>
      <c r="C16">
        <v>14.950708919067299</v>
      </c>
    </row>
    <row r="17" spans="1:3" x14ac:dyDescent="0.25">
      <c r="A17" t="s">
        <v>80</v>
      </c>
      <c r="B17" s="74">
        <v>22</v>
      </c>
      <c r="C17">
        <v>23.240677496786699</v>
      </c>
    </row>
    <row r="18" spans="1:3" x14ac:dyDescent="0.25">
      <c r="A18" t="s">
        <v>81</v>
      </c>
      <c r="B18" s="74">
        <v>21</v>
      </c>
      <c r="C18">
        <v>23.389494144374503</v>
      </c>
    </row>
    <row r="19" spans="1:3" x14ac:dyDescent="0.25">
      <c r="A19" t="s">
        <v>82</v>
      </c>
      <c r="B19" s="74">
        <v>21</v>
      </c>
      <c r="C19">
        <v>25.136691949526302</v>
      </c>
    </row>
    <row r="20" spans="1:3" x14ac:dyDescent="0.25">
      <c r="A20" t="s">
        <v>83</v>
      </c>
      <c r="B20" s="74">
        <v>20</v>
      </c>
      <c r="C20">
        <v>11.5343210547778</v>
      </c>
    </row>
    <row r="21" spans="1:3" x14ac:dyDescent="0.25">
      <c r="A21" t="s">
        <v>84</v>
      </c>
      <c r="B21" s="74">
        <v>20</v>
      </c>
      <c r="C21">
        <v>20.095461174702798</v>
      </c>
    </row>
    <row r="22" spans="1:3" x14ac:dyDescent="0.25">
      <c r="A22" t="s">
        <v>85</v>
      </c>
      <c r="B22" s="74">
        <v>20</v>
      </c>
      <c r="C22">
        <v>10.296717318914201</v>
      </c>
    </row>
    <row r="23" spans="1:3" x14ac:dyDescent="0.25">
      <c r="A23" t="s">
        <v>86</v>
      </c>
      <c r="B23" s="74">
        <v>19</v>
      </c>
      <c r="C23">
        <v>19.987578983562198</v>
      </c>
    </row>
    <row r="24" spans="1:3" x14ac:dyDescent="0.25">
      <c r="A24" t="s">
        <v>64</v>
      </c>
      <c r="B24" s="74">
        <v>19</v>
      </c>
      <c r="C24">
        <v>10.004109953339899</v>
      </c>
    </row>
    <row r="25" spans="1:3" x14ac:dyDescent="0.25">
      <c r="A25" t="s">
        <v>87</v>
      </c>
      <c r="B25" s="74">
        <v>19</v>
      </c>
      <c r="C25">
        <v>18.430597322014901</v>
      </c>
    </row>
    <row r="26" spans="1:3" x14ac:dyDescent="0.25">
      <c r="A26" t="s">
        <v>38</v>
      </c>
      <c r="B26" s="74">
        <v>19</v>
      </c>
      <c r="C26">
        <v>16.514206638750601</v>
      </c>
    </row>
    <row r="27" spans="1:3" x14ac:dyDescent="0.25">
      <c r="A27" t="s">
        <v>88</v>
      </c>
      <c r="B27" s="74">
        <v>18</v>
      </c>
      <c r="C27">
        <v>21.188216848158202</v>
      </c>
    </row>
    <row r="28" spans="1:3" x14ac:dyDescent="0.25">
      <c r="A28" t="s">
        <v>89</v>
      </c>
      <c r="B28" s="74">
        <v>16</v>
      </c>
    </row>
    <row r="29" spans="1:3" x14ac:dyDescent="0.25">
      <c r="A29" t="s">
        <v>90</v>
      </c>
      <c r="B29" s="74">
        <v>15</v>
      </c>
    </row>
    <row r="30" spans="1:3" x14ac:dyDescent="0.25">
      <c r="A30" t="s">
        <v>91</v>
      </c>
      <c r="B30" s="74">
        <v>12.5</v>
      </c>
      <c r="C30">
        <v>4.3730990037364803</v>
      </c>
    </row>
    <row r="31" spans="1:3" x14ac:dyDescent="0.25">
      <c r="A31" t="s">
        <v>92</v>
      </c>
      <c r="B31" s="74">
        <v>10</v>
      </c>
    </row>
    <row r="32" spans="1:3" x14ac:dyDescent="0.25">
      <c r="A32" t="s">
        <v>93</v>
      </c>
      <c r="B32" s="74">
        <v>9</v>
      </c>
      <c r="C32">
        <v>10.6268398193415</v>
      </c>
    </row>
    <row r="36" spans="1:2" ht="15.75" x14ac:dyDescent="0.25">
      <c r="B36" s="77" t="s">
        <v>95</v>
      </c>
    </row>
    <row r="37" spans="1:2" x14ac:dyDescent="0.25">
      <c r="A37" t="s">
        <v>74</v>
      </c>
      <c r="B37" s="74">
        <v>3.7</v>
      </c>
    </row>
    <row r="38" spans="1:2" x14ac:dyDescent="0.25">
      <c r="A38" t="s">
        <v>3</v>
      </c>
      <c r="B38" s="74">
        <v>2.9</v>
      </c>
    </row>
    <row r="39" spans="1:2" x14ac:dyDescent="0.25">
      <c r="A39" t="s">
        <v>37</v>
      </c>
      <c r="B39" s="74">
        <v>2.9</v>
      </c>
    </row>
    <row r="40" spans="1:2" x14ac:dyDescent="0.25">
      <c r="A40" t="s">
        <v>73</v>
      </c>
      <c r="B40" s="74">
        <v>2.2000000000000002</v>
      </c>
    </row>
    <row r="41" spans="1:2" x14ac:dyDescent="0.25">
      <c r="A41" t="s">
        <v>75</v>
      </c>
      <c r="B41" s="74">
        <v>2.1</v>
      </c>
    </row>
    <row r="42" spans="1:2" x14ac:dyDescent="0.25">
      <c r="A42" t="s">
        <v>2</v>
      </c>
      <c r="B42" s="74">
        <v>1.7</v>
      </c>
    </row>
    <row r="43" spans="1:2" x14ac:dyDescent="0.25">
      <c r="A43" t="s">
        <v>79</v>
      </c>
      <c r="B43" s="74">
        <v>1.6</v>
      </c>
    </row>
    <row r="44" spans="1:2" x14ac:dyDescent="0.25">
      <c r="A44" t="s">
        <v>38</v>
      </c>
      <c r="B44" s="74">
        <v>1.6</v>
      </c>
    </row>
    <row r="45" spans="1:2" x14ac:dyDescent="0.25">
      <c r="A45" t="s">
        <v>64</v>
      </c>
      <c r="B45" s="74">
        <v>1.5</v>
      </c>
    </row>
    <row r="46" spans="1:2" x14ac:dyDescent="0.25">
      <c r="A46" t="s">
        <v>81</v>
      </c>
      <c r="B46" s="74">
        <v>1.5</v>
      </c>
    </row>
    <row r="47" spans="1:2" x14ac:dyDescent="0.25">
      <c r="A47" t="s">
        <v>85</v>
      </c>
      <c r="B47" s="74">
        <v>1.3</v>
      </c>
    </row>
    <row r="48" spans="1:2" x14ac:dyDescent="0.25">
      <c r="A48" t="s">
        <v>77</v>
      </c>
      <c r="B48" s="74">
        <v>1.3</v>
      </c>
    </row>
    <row r="49" spans="1:2" x14ac:dyDescent="0.25">
      <c r="A49" t="s">
        <v>87</v>
      </c>
      <c r="B49" s="74">
        <v>1.2</v>
      </c>
    </row>
    <row r="50" spans="1:2" x14ac:dyDescent="0.25">
      <c r="A50" t="s">
        <v>93</v>
      </c>
      <c r="B50" s="74">
        <v>1.1000000000000001</v>
      </c>
    </row>
    <row r="51" spans="1:2" x14ac:dyDescent="0.25">
      <c r="A51" t="s">
        <v>80</v>
      </c>
      <c r="B51" s="74">
        <v>1.1000000000000001</v>
      </c>
    </row>
    <row r="52" spans="1:2" x14ac:dyDescent="0.25">
      <c r="A52" t="s">
        <v>91</v>
      </c>
      <c r="B52" s="74">
        <v>1</v>
      </c>
    </row>
    <row r="53" spans="1:2" x14ac:dyDescent="0.25">
      <c r="A53" t="s">
        <v>82</v>
      </c>
      <c r="B53" s="74">
        <v>1</v>
      </c>
    </row>
    <row r="54" spans="1:2" x14ac:dyDescent="0.25">
      <c r="A54" t="s">
        <v>92</v>
      </c>
      <c r="B54" s="74">
        <v>0.8</v>
      </c>
    </row>
    <row r="55" spans="1:2" x14ac:dyDescent="0.25">
      <c r="A55" t="s">
        <v>78</v>
      </c>
      <c r="B55" s="74">
        <v>0.8</v>
      </c>
    </row>
    <row r="56" spans="1:2" x14ac:dyDescent="0.25">
      <c r="A56" t="s">
        <v>76</v>
      </c>
      <c r="B56" s="74">
        <v>0.7</v>
      </c>
    </row>
    <row r="57" spans="1:2" x14ac:dyDescent="0.25">
      <c r="A57" t="s">
        <v>83</v>
      </c>
      <c r="B57" s="74">
        <v>0.7</v>
      </c>
    </row>
    <row r="58" spans="1:2" x14ac:dyDescent="0.25">
      <c r="A58" t="s">
        <v>88</v>
      </c>
      <c r="B58" s="74">
        <v>0.7</v>
      </c>
    </row>
    <row r="59" spans="1:2" x14ac:dyDescent="0.25">
      <c r="A59" t="s">
        <v>1</v>
      </c>
      <c r="B59" s="74">
        <v>0.6</v>
      </c>
    </row>
    <row r="60" spans="1:2" x14ac:dyDescent="0.25">
      <c r="A60" t="s">
        <v>89</v>
      </c>
      <c r="B60" s="74">
        <v>0.6</v>
      </c>
    </row>
    <row r="61" spans="1:2" ht="15.75" x14ac:dyDescent="0.25">
      <c r="A61" s="76" t="s">
        <v>86</v>
      </c>
      <c r="B61" s="74">
        <v>0.5</v>
      </c>
    </row>
    <row r="62" spans="1:2" x14ac:dyDescent="0.25">
      <c r="A62" t="s">
        <v>90</v>
      </c>
      <c r="B62" s="74">
        <v>0.5</v>
      </c>
    </row>
    <row r="63" spans="1:2" x14ac:dyDescent="0.25">
      <c r="A63" t="s">
        <v>84</v>
      </c>
      <c r="B63" s="74">
        <v>0.1</v>
      </c>
    </row>
    <row r="65" spans="1:2" x14ac:dyDescent="0.25">
      <c r="B65" s="75" t="s">
        <v>94</v>
      </c>
    </row>
    <row r="66" spans="1:2" x14ac:dyDescent="0.25">
      <c r="A66" t="s">
        <v>3</v>
      </c>
      <c r="B66" s="74">
        <v>0.43</v>
      </c>
    </row>
    <row r="67" spans="1:2" x14ac:dyDescent="0.25">
      <c r="A67" t="s">
        <v>81</v>
      </c>
      <c r="B67" s="74">
        <v>0.39</v>
      </c>
    </row>
    <row r="68" spans="1:2" x14ac:dyDescent="0.25">
      <c r="A68" t="s">
        <v>2</v>
      </c>
      <c r="B68" s="74">
        <v>0.33</v>
      </c>
    </row>
    <row r="69" spans="1:2" x14ac:dyDescent="0.25">
      <c r="A69" t="s">
        <v>90</v>
      </c>
      <c r="B69" s="74">
        <v>0.31</v>
      </c>
    </row>
    <row r="70" spans="1:2" x14ac:dyDescent="0.25">
      <c r="A70" t="s">
        <v>91</v>
      </c>
      <c r="B70" s="74">
        <v>0.28999999999999998</v>
      </c>
    </row>
    <row r="71" spans="1:2" x14ac:dyDescent="0.25">
      <c r="A71" t="s">
        <v>82</v>
      </c>
      <c r="B71" s="74">
        <v>0.28000000000000003</v>
      </c>
    </row>
    <row r="72" spans="1:2" x14ac:dyDescent="0.25">
      <c r="A72" t="s">
        <v>64</v>
      </c>
      <c r="B72" s="74">
        <v>0.22</v>
      </c>
    </row>
    <row r="73" spans="1:2" x14ac:dyDescent="0.25">
      <c r="A73" t="s">
        <v>86</v>
      </c>
      <c r="B73" s="74">
        <v>0.21</v>
      </c>
    </row>
    <row r="74" spans="1:2" x14ac:dyDescent="0.25">
      <c r="A74" t="s">
        <v>93</v>
      </c>
      <c r="B74" s="74">
        <v>0.21</v>
      </c>
    </row>
    <row r="75" spans="1:2" x14ac:dyDescent="0.25">
      <c r="A75" t="s">
        <v>78</v>
      </c>
      <c r="B75" s="74">
        <v>0.21</v>
      </c>
    </row>
    <row r="76" spans="1:2" x14ac:dyDescent="0.25">
      <c r="A76" t="s">
        <v>87</v>
      </c>
      <c r="B76" s="74">
        <v>0.21</v>
      </c>
    </row>
    <row r="77" spans="1:2" x14ac:dyDescent="0.25">
      <c r="A77" t="s">
        <v>76</v>
      </c>
      <c r="B77" s="74">
        <v>0.17</v>
      </c>
    </row>
    <row r="78" spans="1:2" x14ac:dyDescent="0.25">
      <c r="A78" t="s">
        <v>73</v>
      </c>
      <c r="B78" s="74">
        <v>0.16</v>
      </c>
    </row>
    <row r="79" spans="1:2" x14ac:dyDescent="0.25">
      <c r="A79" t="s">
        <v>77</v>
      </c>
      <c r="B79" s="74">
        <v>0.13</v>
      </c>
    </row>
    <row r="80" spans="1:2" x14ac:dyDescent="0.25">
      <c r="A80" t="s">
        <v>74</v>
      </c>
      <c r="B80" s="74">
        <v>0.11</v>
      </c>
    </row>
    <row r="81" spans="1:2" x14ac:dyDescent="0.25">
      <c r="A81" t="s">
        <v>38</v>
      </c>
      <c r="B81" s="74">
        <v>0.11</v>
      </c>
    </row>
    <row r="82" spans="1:2" x14ac:dyDescent="0.25">
      <c r="A82" t="s">
        <v>37</v>
      </c>
      <c r="B82" s="74">
        <v>0.09</v>
      </c>
    </row>
    <row r="83" spans="1:2" x14ac:dyDescent="0.25">
      <c r="A83" t="s">
        <v>89</v>
      </c>
      <c r="B83" s="74">
        <v>0.08</v>
      </c>
    </row>
    <row r="84" spans="1:2" x14ac:dyDescent="0.25">
      <c r="A84" t="s">
        <v>80</v>
      </c>
      <c r="B84" s="74">
        <v>0.05</v>
      </c>
    </row>
    <row r="85" spans="1:2" x14ac:dyDescent="0.25">
      <c r="A85" t="s">
        <v>92</v>
      </c>
      <c r="B85" s="74">
        <v>0</v>
      </c>
    </row>
    <row r="86" spans="1:2" x14ac:dyDescent="0.25">
      <c r="A86" t="s">
        <v>79</v>
      </c>
      <c r="B86" s="74">
        <v>0</v>
      </c>
    </row>
    <row r="87" spans="1:2" x14ac:dyDescent="0.25">
      <c r="A87" t="s">
        <v>83</v>
      </c>
      <c r="B87" s="74">
        <v>0</v>
      </c>
    </row>
    <row r="88" spans="1:2" x14ac:dyDescent="0.25">
      <c r="A88" t="s">
        <v>84</v>
      </c>
      <c r="B88" s="74">
        <v>-0.01</v>
      </c>
    </row>
    <row r="89" spans="1:2" x14ac:dyDescent="0.25">
      <c r="A89" t="s">
        <v>85</v>
      </c>
      <c r="B89" s="74">
        <v>-0.01</v>
      </c>
    </row>
    <row r="90" spans="1:2" x14ac:dyDescent="0.25">
      <c r="A90" t="s">
        <v>75</v>
      </c>
      <c r="B90" s="74">
        <v>-0.01</v>
      </c>
    </row>
    <row r="91" spans="1:2" x14ac:dyDescent="0.25">
      <c r="A91" t="s">
        <v>88</v>
      </c>
      <c r="B91" s="74">
        <v>-0.01</v>
      </c>
    </row>
    <row r="92" spans="1:2" x14ac:dyDescent="0.25">
      <c r="A92" t="s">
        <v>1</v>
      </c>
      <c r="B92" s="74">
        <v>-0.02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5" zoomScaleNormal="82" workbookViewId="0">
      <selection activeCell="C38" sqref="C38"/>
    </sheetView>
  </sheetViews>
  <sheetFormatPr baseColWidth="10" defaultRowHeight="15.75" x14ac:dyDescent="0.25"/>
  <cols>
    <col min="1" max="1" width="11.42578125" style="17"/>
    <col min="2" max="2" width="41.28515625" style="17" customWidth="1"/>
    <col min="3" max="3" width="40.140625" style="17" customWidth="1"/>
    <col min="4" max="16384" width="11.42578125" style="17"/>
  </cols>
  <sheetData>
    <row r="1" spans="1:6" x14ac:dyDescent="0.25">
      <c r="A1" s="1" t="s">
        <v>43</v>
      </c>
    </row>
    <row r="2" spans="1:6" x14ac:dyDescent="0.25">
      <c r="A2" s="9"/>
      <c r="B2" s="20" t="s">
        <v>18</v>
      </c>
      <c r="C2" s="19" t="s">
        <v>15</v>
      </c>
      <c r="D2" s="10"/>
      <c r="E2" s="8"/>
      <c r="F2" s="8"/>
    </row>
    <row r="3" spans="1:6" x14ac:dyDescent="0.25">
      <c r="A3" s="7"/>
      <c r="B3" s="11" t="s">
        <v>17</v>
      </c>
      <c r="C3" s="23" t="s">
        <v>45</v>
      </c>
      <c r="D3" s="11"/>
      <c r="E3" s="12"/>
    </row>
    <row r="4" spans="1:6" x14ac:dyDescent="0.25">
      <c r="A4" s="21">
        <v>2000</v>
      </c>
      <c r="B4" s="24">
        <v>10.26183</v>
      </c>
      <c r="C4" s="18">
        <v>190830</v>
      </c>
      <c r="D4" s="13"/>
      <c r="E4" s="14"/>
      <c r="F4" s="15"/>
    </row>
    <row r="5" spans="1:6" x14ac:dyDescent="0.25">
      <c r="A5" s="21">
        <v>2001</v>
      </c>
      <c r="B5" s="24">
        <v>12.989413000000001</v>
      </c>
      <c r="C5" s="18">
        <v>197069</v>
      </c>
      <c r="D5" s="13"/>
      <c r="E5" s="14"/>
      <c r="F5" s="15"/>
    </row>
    <row r="6" spans="1:6" x14ac:dyDescent="0.25">
      <c r="A6" s="21">
        <v>2002</v>
      </c>
      <c r="B6" s="24">
        <v>12.871487999999999</v>
      </c>
      <c r="C6" s="18">
        <v>191367</v>
      </c>
      <c r="D6" s="16"/>
      <c r="E6" s="14"/>
      <c r="F6" s="15"/>
    </row>
    <row r="7" spans="1:6" x14ac:dyDescent="0.25">
      <c r="A7" s="21">
        <v>2003</v>
      </c>
      <c r="B7" s="24">
        <v>13.430611000000001</v>
      </c>
      <c r="C7" s="18">
        <v>183850</v>
      </c>
      <c r="D7" s="16"/>
      <c r="E7" s="14"/>
      <c r="F7" s="15"/>
    </row>
    <row r="8" spans="1:6" x14ac:dyDescent="0.25">
      <c r="A8" s="21">
        <v>2004</v>
      </c>
      <c r="B8" s="24">
        <v>14.19425</v>
      </c>
      <c r="C8" s="18">
        <v>186123</v>
      </c>
      <c r="D8" s="16"/>
      <c r="E8" s="14"/>
      <c r="F8" s="15"/>
    </row>
    <row r="9" spans="1:6" x14ac:dyDescent="0.25">
      <c r="A9" s="21">
        <v>2005</v>
      </c>
      <c r="B9" s="24">
        <v>11.370682</v>
      </c>
      <c r="C9" s="18">
        <v>185061</v>
      </c>
      <c r="D9" s="16"/>
      <c r="E9" s="14"/>
      <c r="F9" s="15"/>
    </row>
    <row r="10" spans="1:6" x14ac:dyDescent="0.25">
      <c r="A10" s="21">
        <v>2006</v>
      </c>
      <c r="B10" s="24">
        <v>8.0986550000000008</v>
      </c>
      <c r="C10" s="18">
        <v>176803</v>
      </c>
      <c r="D10" s="16"/>
      <c r="E10" s="14"/>
      <c r="F10" s="15"/>
    </row>
    <row r="11" spans="1:6" x14ac:dyDescent="0.25">
      <c r="A11" s="21">
        <v>2007</v>
      </c>
      <c r="B11" s="24">
        <v>3.7328209999999999</v>
      </c>
      <c r="C11" s="18">
        <v>173621</v>
      </c>
      <c r="D11" s="16"/>
      <c r="E11" s="14"/>
      <c r="F11" s="15"/>
    </row>
    <row r="12" spans="1:6" x14ac:dyDescent="0.25">
      <c r="A12" s="21">
        <v>2008</v>
      </c>
      <c r="B12" s="24">
        <v>-0.75289699999999704</v>
      </c>
      <c r="C12" s="18">
        <v>148898</v>
      </c>
      <c r="D12" s="16"/>
      <c r="E12" s="14"/>
      <c r="F12" s="15"/>
    </row>
    <row r="13" spans="1:6" x14ac:dyDescent="0.25">
      <c r="A13" s="21">
        <v>2009</v>
      </c>
      <c r="B13" s="24">
        <v>-3.492</v>
      </c>
      <c r="C13" s="18">
        <v>144717</v>
      </c>
      <c r="D13" s="13"/>
      <c r="E13" s="14"/>
      <c r="F13" s="15"/>
    </row>
    <row r="14" spans="1:6" x14ac:dyDescent="0.25">
      <c r="A14" s="21">
        <v>2010</v>
      </c>
      <c r="B14" s="24">
        <v>-2.40900000000001</v>
      </c>
      <c r="C14" s="18">
        <v>137527</v>
      </c>
      <c r="D14" s="13"/>
      <c r="E14" s="14"/>
      <c r="F14" s="15"/>
    </row>
    <row r="15" spans="1:6" x14ac:dyDescent="0.25">
      <c r="A15" s="21">
        <v>2011</v>
      </c>
      <c r="B15" s="24">
        <v>-3.74</v>
      </c>
      <c r="C15" s="18">
        <v>139411</v>
      </c>
      <c r="D15" s="13"/>
      <c r="E15" s="14"/>
      <c r="F15" s="15"/>
    </row>
    <row r="16" spans="1:6" x14ac:dyDescent="0.25">
      <c r="A16" s="21">
        <v>2012</v>
      </c>
      <c r="B16" s="24">
        <v>-2.3580000000000001</v>
      </c>
      <c r="C16" s="18">
        <v>137918</v>
      </c>
      <c r="D16" s="13"/>
      <c r="E16" s="14"/>
      <c r="F16" s="15"/>
    </row>
    <row r="17" spans="1:6" x14ac:dyDescent="0.25">
      <c r="A17" s="21">
        <v>2013</v>
      </c>
      <c r="B17" s="24">
        <v>-2.415</v>
      </c>
      <c r="C17" s="18">
        <v>130480</v>
      </c>
      <c r="D17" s="13"/>
      <c r="E17" s="14"/>
      <c r="F17" s="15"/>
    </row>
    <row r="18" spans="1:6" x14ac:dyDescent="0.25">
      <c r="A18" s="21">
        <v>2014</v>
      </c>
      <c r="B18" s="24">
        <v>-3.4980000000000002</v>
      </c>
      <c r="C18" s="18">
        <v>122585</v>
      </c>
      <c r="D18" s="13"/>
      <c r="E18" s="14"/>
      <c r="F18" s="15"/>
    </row>
    <row r="19" spans="1:6" x14ac:dyDescent="0.25">
      <c r="A19" s="21">
        <v>2015</v>
      </c>
      <c r="B19" s="24">
        <v>-4.282</v>
      </c>
      <c r="C19" s="18">
        <v>118952</v>
      </c>
      <c r="D19" s="13"/>
      <c r="E19" s="14"/>
      <c r="F19" s="15"/>
    </row>
    <row r="20" spans="1:6" x14ac:dyDescent="0.25">
      <c r="A20" s="21">
        <v>2016</v>
      </c>
      <c r="B20" s="24">
        <v>-7.2380000000000004</v>
      </c>
      <c r="C20" s="18">
        <v>111268</v>
      </c>
      <c r="D20" s="13"/>
      <c r="E20" s="14"/>
      <c r="F20" s="15"/>
    </row>
    <row r="21" spans="1:6" x14ac:dyDescent="0.25">
      <c r="A21" s="21">
        <v>2017</v>
      </c>
      <c r="B21" s="24">
        <v>-7.0370000000000097</v>
      </c>
      <c r="C21" s="18">
        <v>110778</v>
      </c>
      <c r="D21" s="13"/>
      <c r="E21" s="14"/>
      <c r="F21" s="15"/>
    </row>
    <row r="22" spans="1:6" x14ac:dyDescent="0.25">
      <c r="A22" s="21">
        <v>2018</v>
      </c>
      <c r="B22" s="25">
        <v>-9.7490000000000006</v>
      </c>
      <c r="C22" s="18">
        <v>109000</v>
      </c>
      <c r="D22" s="13"/>
      <c r="E22" s="14"/>
      <c r="F22" s="15"/>
    </row>
    <row r="23" spans="1:6" x14ac:dyDescent="0.25">
      <c r="A23" s="21">
        <v>2019</v>
      </c>
      <c r="B23" s="24">
        <v>-14.343</v>
      </c>
      <c r="C23" s="18">
        <v>107000</v>
      </c>
      <c r="D23" s="13"/>
      <c r="E23" s="14"/>
      <c r="F23" s="15"/>
    </row>
    <row r="24" spans="1:6" x14ac:dyDescent="0.25">
      <c r="A24" s="22"/>
      <c r="D24" s="8"/>
      <c r="E24" s="8"/>
      <c r="F24" s="15"/>
    </row>
    <row r="25" spans="1:6" x14ac:dyDescent="0.25">
      <c r="B25" s="6" t="s">
        <v>14</v>
      </c>
      <c r="C25" s="6" t="s">
        <v>16</v>
      </c>
    </row>
  </sheetData>
  <hyperlinks>
    <hyperlink ref="B25" r:id="rId1" location="graphique-figure1"/>
    <hyperlink ref="C25" r:id="rId2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90" zoomScaleNormal="90" workbookViewId="0">
      <selection activeCell="U57" sqref="U57"/>
    </sheetView>
  </sheetViews>
  <sheetFormatPr baseColWidth="10" defaultColWidth="10.28515625" defaultRowHeight="12.75" x14ac:dyDescent="0.2"/>
  <cols>
    <col min="1" max="1" width="19.140625" style="28" customWidth="1"/>
    <col min="2" max="18" width="10.28515625" style="27" customWidth="1"/>
    <col min="19" max="16384" width="10.28515625" style="28"/>
  </cols>
  <sheetData>
    <row r="1" spans="1:20" ht="13.5" x14ac:dyDescent="0.2">
      <c r="A1" s="46" t="s">
        <v>42</v>
      </c>
    </row>
    <row r="2" spans="1:20" x14ac:dyDescent="0.2">
      <c r="R2" s="29" t="s">
        <v>19</v>
      </c>
    </row>
    <row r="3" spans="1:20" s="26" customFormat="1" x14ac:dyDescent="0.2">
      <c r="A3" s="30"/>
      <c r="B3" s="31" t="s">
        <v>20</v>
      </c>
      <c r="C3" s="31" t="s">
        <v>21</v>
      </c>
      <c r="D3" s="31" t="s">
        <v>22</v>
      </c>
      <c r="E3" s="31" t="s">
        <v>23</v>
      </c>
      <c r="F3" s="31" t="s">
        <v>24</v>
      </c>
      <c r="G3" s="31" t="s">
        <v>25</v>
      </c>
      <c r="H3" s="31" t="s">
        <v>26</v>
      </c>
      <c r="I3" s="31" t="s">
        <v>27</v>
      </c>
      <c r="J3" s="31" t="s">
        <v>28</v>
      </c>
      <c r="K3" s="31" t="s">
        <v>29</v>
      </c>
      <c r="L3" s="31" t="s">
        <v>30</v>
      </c>
      <c r="M3" s="31" t="s">
        <v>31</v>
      </c>
      <c r="N3" s="31" t="s">
        <v>32</v>
      </c>
      <c r="O3" s="31" t="s">
        <v>33</v>
      </c>
      <c r="P3" s="31" t="s">
        <v>34</v>
      </c>
      <c r="Q3" s="31" t="s">
        <v>35</v>
      </c>
      <c r="R3" s="31" t="s">
        <v>36</v>
      </c>
      <c r="S3" s="31" t="s">
        <v>40</v>
      </c>
      <c r="T3" s="31" t="s">
        <v>41</v>
      </c>
    </row>
    <row r="4" spans="1:20" x14ac:dyDescent="0.2">
      <c r="A4" s="32" t="s">
        <v>1</v>
      </c>
      <c r="B4" s="33">
        <v>218.2</v>
      </c>
      <c r="C4" s="33">
        <v>235.6</v>
      </c>
      <c r="D4" s="33">
        <v>240.1</v>
      </c>
      <c r="E4" s="33">
        <v>242.9</v>
      </c>
      <c r="F4" s="33">
        <v>255.6</v>
      </c>
      <c r="G4" s="33">
        <v>267.5</v>
      </c>
      <c r="H4" s="33">
        <v>288.60000000000002</v>
      </c>
      <c r="I4" s="33">
        <v>315.5</v>
      </c>
      <c r="J4" s="33">
        <v>305.60000000000002</v>
      </c>
      <c r="K4" s="33">
        <v>239.7</v>
      </c>
      <c r="L4" s="33">
        <v>293.10000000000002</v>
      </c>
      <c r="M4" s="34">
        <v>335.10199999999998</v>
      </c>
      <c r="N4" s="34">
        <v>338.67599999999999</v>
      </c>
      <c r="O4" s="34">
        <v>329.60300000000001</v>
      </c>
      <c r="P4" s="34">
        <v>357.15800000000002</v>
      </c>
      <c r="Q4" s="34">
        <v>383.678</v>
      </c>
      <c r="R4" s="34">
        <v>397.99400000000003</v>
      </c>
      <c r="S4" s="36">
        <v>414.18200000000002</v>
      </c>
      <c r="T4" s="36">
        <v>416.86399999999998</v>
      </c>
    </row>
    <row r="5" spans="1:20" x14ac:dyDescent="0.2">
      <c r="A5" s="32" t="s">
        <v>2</v>
      </c>
      <c r="B5" s="33">
        <v>50.1</v>
      </c>
      <c r="C5" s="34">
        <v>50</v>
      </c>
      <c r="D5" s="33">
        <v>51.6</v>
      </c>
      <c r="E5" s="33">
        <v>54.1</v>
      </c>
      <c r="F5" s="33">
        <v>56.5</v>
      </c>
      <c r="G5" s="33">
        <v>55.5</v>
      </c>
      <c r="H5" s="33">
        <v>57.7</v>
      </c>
      <c r="I5" s="33">
        <v>61.4</v>
      </c>
      <c r="J5" s="33">
        <v>53.5</v>
      </c>
      <c r="K5" s="33">
        <v>43.3</v>
      </c>
      <c r="L5" s="33">
        <v>48.7</v>
      </c>
      <c r="M5" s="34">
        <v>50.232999999999997</v>
      </c>
      <c r="N5" s="34">
        <v>45.201999999999998</v>
      </c>
      <c r="O5" s="34">
        <v>48.947000000000003</v>
      </c>
      <c r="P5" s="34">
        <v>53.74</v>
      </c>
      <c r="Q5" s="34">
        <v>61.948</v>
      </c>
      <c r="R5" s="34">
        <v>64.516999999999996</v>
      </c>
      <c r="S5" s="36">
        <v>66.893000000000001</v>
      </c>
      <c r="T5" s="36">
        <v>67.456999999999994</v>
      </c>
    </row>
    <row r="6" spans="1:20" x14ac:dyDescent="0.2">
      <c r="A6" s="32" t="s">
        <v>3</v>
      </c>
      <c r="B6" s="33">
        <v>70.3</v>
      </c>
      <c r="C6" s="33">
        <v>75.7</v>
      </c>
      <c r="D6" s="34">
        <v>77</v>
      </c>
      <c r="E6" s="33">
        <v>73.5</v>
      </c>
      <c r="F6" s="33">
        <v>76.900000000000006</v>
      </c>
      <c r="G6" s="33">
        <v>75.599999999999994</v>
      </c>
      <c r="H6" s="33">
        <v>73.7</v>
      </c>
      <c r="I6" s="33">
        <v>73.099999999999994</v>
      </c>
      <c r="J6" s="33">
        <v>66.5</v>
      </c>
      <c r="K6" s="33">
        <v>48.4</v>
      </c>
      <c r="L6" s="33">
        <v>58.3</v>
      </c>
      <c r="M6" s="34">
        <v>60.866</v>
      </c>
      <c r="N6" s="34">
        <v>55.267000000000003</v>
      </c>
      <c r="O6" s="34">
        <v>51.430999999999997</v>
      </c>
      <c r="P6" s="34">
        <v>52.91</v>
      </c>
      <c r="Q6" s="34">
        <v>56.460999999999999</v>
      </c>
      <c r="R6" s="34">
        <v>60.146000000000001</v>
      </c>
      <c r="S6" s="36">
        <v>67.188000000000002</v>
      </c>
      <c r="T6" s="36">
        <v>69.492999999999995</v>
      </c>
    </row>
    <row r="7" spans="1:20" x14ac:dyDescent="0.2">
      <c r="A7" s="32" t="s">
        <v>37</v>
      </c>
      <c r="B7" s="33">
        <v>47.1</v>
      </c>
      <c r="C7" s="33">
        <v>46.1</v>
      </c>
      <c r="D7" s="33">
        <v>45.4</v>
      </c>
      <c r="E7" s="33">
        <v>44.9</v>
      </c>
      <c r="F7" s="33">
        <v>47.2</v>
      </c>
      <c r="G7" s="33">
        <v>48.3</v>
      </c>
      <c r="H7" s="33">
        <v>56.7</v>
      </c>
      <c r="I7" s="33">
        <v>64.5</v>
      </c>
      <c r="J7" s="33">
        <v>60.4</v>
      </c>
      <c r="K7" s="34">
        <v>44</v>
      </c>
      <c r="L7" s="34">
        <v>49</v>
      </c>
      <c r="M7" s="34">
        <v>50.241300000000003</v>
      </c>
      <c r="N7" s="34">
        <v>45.513800000000003</v>
      </c>
      <c r="O7" s="34">
        <v>47.030699999999996</v>
      </c>
      <c r="P7" s="34">
        <v>51.240400000000001</v>
      </c>
      <c r="Q7" s="34">
        <v>58.7791</v>
      </c>
      <c r="R7" s="34">
        <v>64.272599999999997</v>
      </c>
      <c r="S7" s="36">
        <v>69.4482</v>
      </c>
      <c r="T7" s="36">
        <v>67.789299999999997</v>
      </c>
    </row>
    <row r="8" spans="1:20" x14ac:dyDescent="0.2">
      <c r="A8" s="32" t="s">
        <v>38</v>
      </c>
      <c r="B8" s="33">
        <v>55.1</v>
      </c>
      <c r="C8" s="33">
        <v>53.9</v>
      </c>
      <c r="D8" s="33">
        <v>55.9</v>
      </c>
      <c r="E8" s="33">
        <v>52.8</v>
      </c>
      <c r="F8" s="33">
        <v>53.8</v>
      </c>
      <c r="G8" s="33">
        <v>55.3</v>
      </c>
      <c r="H8" s="33">
        <v>57.3</v>
      </c>
      <c r="I8" s="33">
        <v>59.3</v>
      </c>
      <c r="J8" s="33">
        <v>49.3</v>
      </c>
      <c r="K8" s="33">
        <v>37.5</v>
      </c>
      <c r="L8" s="33">
        <v>45.6</v>
      </c>
      <c r="M8" s="34">
        <v>49.314399999999999</v>
      </c>
      <c r="N8" s="34">
        <v>56.892000000000003</v>
      </c>
      <c r="O8" s="34">
        <v>58.619300000000003</v>
      </c>
      <c r="P8" s="34">
        <v>65.3339</v>
      </c>
      <c r="Q8" s="34">
        <v>75.444999999999993</v>
      </c>
      <c r="R8" s="34">
        <v>75.128100000000003</v>
      </c>
      <c r="S8" s="36">
        <v>72.499300000000005</v>
      </c>
      <c r="T8" s="36">
        <v>72.511899999999997</v>
      </c>
    </row>
    <row r="11" spans="1:20" x14ac:dyDescent="0.2">
      <c r="A11" s="35" t="s">
        <v>39</v>
      </c>
    </row>
    <row r="12" spans="1:20" x14ac:dyDescent="0.2">
      <c r="A12" s="35" t="s">
        <v>44</v>
      </c>
    </row>
    <row r="14" spans="1:20" x14ac:dyDescent="0.2">
      <c r="B14" s="31" t="s">
        <v>20</v>
      </c>
      <c r="C14" s="31" t="s">
        <v>21</v>
      </c>
      <c r="D14" s="31" t="s">
        <v>22</v>
      </c>
      <c r="E14" s="31" t="s">
        <v>23</v>
      </c>
      <c r="F14" s="31" t="s">
        <v>24</v>
      </c>
      <c r="G14" s="31" t="s">
        <v>25</v>
      </c>
      <c r="H14" s="31" t="s">
        <v>26</v>
      </c>
      <c r="I14" s="31" t="s">
        <v>27</v>
      </c>
      <c r="J14" s="31" t="s">
        <v>28</v>
      </c>
      <c r="K14" s="31" t="s">
        <v>29</v>
      </c>
      <c r="L14" s="31" t="s">
        <v>30</v>
      </c>
      <c r="M14" s="31" t="s">
        <v>31</v>
      </c>
      <c r="N14" s="31" t="s">
        <v>32</v>
      </c>
      <c r="O14" s="31" t="s">
        <v>33</v>
      </c>
      <c r="P14" s="31" t="s">
        <v>34</v>
      </c>
      <c r="Q14" s="31" t="s">
        <v>35</v>
      </c>
      <c r="R14" s="31" t="s">
        <v>36</v>
      </c>
      <c r="S14" s="31" t="s">
        <v>40</v>
      </c>
      <c r="T14" s="31" t="s">
        <v>41</v>
      </c>
    </row>
    <row r="15" spans="1:20" x14ac:dyDescent="0.2">
      <c r="A15" s="28" t="s">
        <v>1</v>
      </c>
      <c r="B15" s="27">
        <f>100</f>
        <v>100</v>
      </c>
      <c r="C15" s="27">
        <f t="shared" ref="C15:R15" si="0">$B15*C4/$B4</f>
        <v>107.974335472044</v>
      </c>
      <c r="D15" s="27">
        <f t="shared" si="0"/>
        <v>110.03666361136573</v>
      </c>
      <c r="E15" s="27">
        <f t="shared" si="0"/>
        <v>111.3198900091659</v>
      </c>
      <c r="F15" s="27">
        <f t="shared" si="0"/>
        <v>117.14023831347389</v>
      </c>
      <c r="G15" s="27">
        <f t="shared" si="0"/>
        <v>122.59395050412466</v>
      </c>
      <c r="H15" s="27">
        <f t="shared" si="0"/>
        <v>132.26397800183321</v>
      </c>
      <c r="I15" s="27">
        <f t="shared" si="0"/>
        <v>144.59211732355638</v>
      </c>
      <c r="J15" s="27">
        <f t="shared" si="0"/>
        <v>140.05499541704862</v>
      </c>
      <c r="K15" s="27">
        <f t="shared" si="0"/>
        <v>109.85334555453713</v>
      </c>
      <c r="L15" s="27">
        <f t="shared" si="0"/>
        <v>134.32630614115493</v>
      </c>
      <c r="M15" s="27">
        <f t="shared" si="0"/>
        <v>153.57561869844179</v>
      </c>
      <c r="N15" s="27">
        <f t="shared" si="0"/>
        <v>155.21356553620532</v>
      </c>
      <c r="O15" s="27">
        <f t="shared" si="0"/>
        <v>151.05545371219068</v>
      </c>
      <c r="P15" s="27">
        <f t="shared" si="0"/>
        <v>163.68377635197069</v>
      </c>
      <c r="Q15" s="27">
        <f t="shared" si="0"/>
        <v>175.83776351970673</v>
      </c>
      <c r="R15" s="27">
        <f t="shared" si="0"/>
        <v>182.39871677360222</v>
      </c>
      <c r="S15" s="27">
        <f t="shared" ref="S15:T15" si="1">$B15*S4/$B4</f>
        <v>189.81759853345557</v>
      </c>
      <c r="T15" s="27">
        <f t="shared" si="1"/>
        <v>191.04674610449126</v>
      </c>
    </row>
    <row r="16" spans="1:20" x14ac:dyDescent="0.2">
      <c r="A16" s="32" t="s">
        <v>2</v>
      </c>
      <c r="B16" s="27">
        <v>100</v>
      </c>
      <c r="C16" s="27">
        <f t="shared" ref="C16:R16" si="2">$B16*C5/$B5</f>
        <v>99.800399201596804</v>
      </c>
      <c r="D16" s="27">
        <f t="shared" si="2"/>
        <v>102.9940119760479</v>
      </c>
      <c r="E16" s="27">
        <f t="shared" si="2"/>
        <v>107.98403193612774</v>
      </c>
      <c r="F16" s="27">
        <f t="shared" si="2"/>
        <v>112.77445109780439</v>
      </c>
      <c r="G16" s="27">
        <f t="shared" si="2"/>
        <v>110.77844311377245</v>
      </c>
      <c r="H16" s="27">
        <f t="shared" si="2"/>
        <v>115.16966067864271</v>
      </c>
      <c r="I16" s="27">
        <f t="shared" si="2"/>
        <v>122.55489021956087</v>
      </c>
      <c r="J16" s="27">
        <f t="shared" si="2"/>
        <v>106.78642714570859</v>
      </c>
      <c r="K16" s="27">
        <f t="shared" si="2"/>
        <v>86.427145708582827</v>
      </c>
      <c r="L16" s="27">
        <f t="shared" si="2"/>
        <v>97.205588822355281</v>
      </c>
      <c r="M16" s="27">
        <f t="shared" si="2"/>
        <v>100.26546906187623</v>
      </c>
      <c r="N16" s="27">
        <f t="shared" si="2"/>
        <v>90.223552894211565</v>
      </c>
      <c r="O16" s="27">
        <f t="shared" si="2"/>
        <v>97.698602794411187</v>
      </c>
      <c r="P16" s="27">
        <f t="shared" si="2"/>
        <v>107.26546906187625</v>
      </c>
      <c r="Q16" s="27">
        <f t="shared" si="2"/>
        <v>123.64870259481037</v>
      </c>
      <c r="R16" s="27">
        <f t="shared" si="2"/>
        <v>128.77644710578841</v>
      </c>
      <c r="S16" s="27">
        <f t="shared" ref="S16:T16" si="3">$B16*S5/$B5</f>
        <v>133.51896207584829</v>
      </c>
      <c r="T16" s="27">
        <f t="shared" si="3"/>
        <v>134.64471057884228</v>
      </c>
    </row>
    <row r="17" spans="1:20" x14ac:dyDescent="0.2">
      <c r="A17" s="32" t="s">
        <v>3</v>
      </c>
      <c r="B17" s="27">
        <v>100</v>
      </c>
      <c r="C17" s="27">
        <f t="shared" ref="C17:R17" si="4">$B17*C6/$B6</f>
        <v>107.68136557610242</v>
      </c>
      <c r="D17" s="27">
        <f t="shared" si="4"/>
        <v>109.53058321479375</v>
      </c>
      <c r="E17" s="27">
        <f t="shared" si="4"/>
        <v>104.55192034139402</v>
      </c>
      <c r="F17" s="27">
        <f t="shared" si="4"/>
        <v>109.3883357041252</v>
      </c>
      <c r="G17" s="27">
        <f t="shared" si="4"/>
        <v>107.53911806543384</v>
      </c>
      <c r="H17" s="27">
        <f t="shared" si="4"/>
        <v>104.83641536273116</v>
      </c>
      <c r="I17" s="27">
        <f t="shared" si="4"/>
        <v>103.98293029871977</v>
      </c>
      <c r="J17" s="27">
        <f t="shared" si="4"/>
        <v>94.594594594594597</v>
      </c>
      <c r="K17" s="27">
        <f t="shared" si="4"/>
        <v>68.847795163584635</v>
      </c>
      <c r="L17" s="27">
        <f t="shared" si="4"/>
        <v>82.930298719772409</v>
      </c>
      <c r="M17" s="27">
        <f t="shared" si="4"/>
        <v>86.580369843527748</v>
      </c>
      <c r="N17" s="27">
        <f t="shared" si="4"/>
        <v>78.615931721194897</v>
      </c>
      <c r="O17" s="27">
        <f t="shared" si="4"/>
        <v>73.159317211948789</v>
      </c>
      <c r="P17" s="27">
        <f t="shared" si="4"/>
        <v>75.26315789473685</v>
      </c>
      <c r="Q17" s="27">
        <f t="shared" si="4"/>
        <v>80.314366998577526</v>
      </c>
      <c r="R17" s="27">
        <f t="shared" si="4"/>
        <v>85.556187766714089</v>
      </c>
      <c r="S17" s="27">
        <f t="shared" ref="S17:T17" si="5">$B17*S6/$B6</f>
        <v>95.57325746799431</v>
      </c>
      <c r="T17" s="27">
        <f t="shared" si="5"/>
        <v>98.852062588904687</v>
      </c>
    </row>
    <row r="18" spans="1:20" x14ac:dyDescent="0.2">
      <c r="A18" s="32" t="s">
        <v>37</v>
      </c>
      <c r="B18" s="27">
        <v>100</v>
      </c>
      <c r="C18" s="27">
        <f t="shared" ref="C18:R18" si="6">$B18*C7/$B7</f>
        <v>97.87685774946921</v>
      </c>
      <c r="D18" s="27">
        <f t="shared" si="6"/>
        <v>96.390658174097666</v>
      </c>
      <c r="E18" s="27">
        <f t="shared" si="6"/>
        <v>95.329087048832264</v>
      </c>
      <c r="F18" s="27">
        <f t="shared" si="6"/>
        <v>100.21231422505308</v>
      </c>
      <c r="G18" s="27">
        <f t="shared" si="6"/>
        <v>102.54777070063695</v>
      </c>
      <c r="H18" s="27">
        <f t="shared" si="6"/>
        <v>120.38216560509554</v>
      </c>
      <c r="I18" s="27">
        <f t="shared" si="6"/>
        <v>136.94267515923568</v>
      </c>
      <c r="J18" s="27">
        <f t="shared" si="6"/>
        <v>128.23779193205945</v>
      </c>
      <c r="K18" s="27">
        <f t="shared" si="6"/>
        <v>93.418259023354565</v>
      </c>
      <c r="L18" s="27">
        <f t="shared" si="6"/>
        <v>104.03397027600849</v>
      </c>
      <c r="M18" s="27">
        <f t="shared" si="6"/>
        <v>106.66942675159235</v>
      </c>
      <c r="N18" s="27">
        <f t="shared" si="6"/>
        <v>96.632271762208063</v>
      </c>
      <c r="O18" s="27">
        <f t="shared" si="6"/>
        <v>99.852866242038203</v>
      </c>
      <c r="P18" s="27">
        <f t="shared" si="6"/>
        <v>108.79065817409766</v>
      </c>
      <c r="Q18" s="27">
        <f t="shared" si="6"/>
        <v>124.79639065817409</v>
      </c>
      <c r="R18" s="27">
        <f t="shared" si="6"/>
        <v>136.45987261146496</v>
      </c>
      <c r="S18" s="27">
        <f t="shared" ref="S18:T18" si="7">$B18*S7/$B7</f>
        <v>147.44840764331209</v>
      </c>
      <c r="T18" s="27">
        <f t="shared" si="7"/>
        <v>143.92632696390658</v>
      </c>
    </row>
    <row r="19" spans="1:20" x14ac:dyDescent="0.2">
      <c r="A19" s="32" t="s">
        <v>38</v>
      </c>
      <c r="B19" s="27">
        <v>100</v>
      </c>
      <c r="C19" s="27">
        <f t="shared" ref="C19:R19" si="8">$B19*C8/$B8</f>
        <v>97.822141560798542</v>
      </c>
      <c r="D19" s="27">
        <f t="shared" si="8"/>
        <v>101.45190562613431</v>
      </c>
      <c r="E19" s="27">
        <f t="shared" si="8"/>
        <v>95.825771324863879</v>
      </c>
      <c r="F19" s="27">
        <f t="shared" si="8"/>
        <v>97.640653357531761</v>
      </c>
      <c r="G19" s="27">
        <f t="shared" si="8"/>
        <v>100.36297640653358</v>
      </c>
      <c r="H19" s="27">
        <f t="shared" si="8"/>
        <v>103.99274047186933</v>
      </c>
      <c r="I19" s="27">
        <f t="shared" si="8"/>
        <v>107.62250453720507</v>
      </c>
      <c r="J19" s="27">
        <f t="shared" si="8"/>
        <v>89.473684210526315</v>
      </c>
      <c r="K19" s="27">
        <f t="shared" si="8"/>
        <v>68.058076225045369</v>
      </c>
      <c r="L19" s="27">
        <f t="shared" si="8"/>
        <v>82.758620689655174</v>
      </c>
      <c r="M19" s="27">
        <f t="shared" si="8"/>
        <v>89.499818511796718</v>
      </c>
      <c r="N19" s="27">
        <f t="shared" si="8"/>
        <v>103.25226860254085</v>
      </c>
      <c r="O19" s="27">
        <f t="shared" si="8"/>
        <v>106.38711433756806</v>
      </c>
      <c r="P19" s="27">
        <f t="shared" si="8"/>
        <v>118.57332123411979</v>
      </c>
      <c r="Q19" s="27">
        <f t="shared" si="8"/>
        <v>136.92377495462793</v>
      </c>
      <c r="R19" s="27">
        <f t="shared" si="8"/>
        <v>136.34863883847549</v>
      </c>
      <c r="S19" s="27">
        <f t="shared" ref="S19:T19" si="9">$B19*S8/$B8</f>
        <v>131.57767695099818</v>
      </c>
      <c r="T19" s="27">
        <f t="shared" si="9"/>
        <v>131.60054446460978</v>
      </c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opLeftCell="H1" zoomScale="75" zoomScaleNormal="200" workbookViewId="0">
      <selection activeCell="H2" sqref="H2"/>
    </sheetView>
  </sheetViews>
  <sheetFormatPr baseColWidth="10" defaultColWidth="10.85546875" defaultRowHeight="15.75" x14ac:dyDescent="0.25"/>
  <cols>
    <col min="1" max="16384" width="10.85546875" style="80"/>
  </cols>
  <sheetData>
    <row r="1" spans="1:27" ht="18" x14ac:dyDescent="0.25">
      <c r="H1" s="85" t="s">
        <v>98</v>
      </c>
    </row>
    <row r="2" spans="1:27" x14ac:dyDescent="0.25">
      <c r="H2" s="81" t="s">
        <v>99</v>
      </c>
    </row>
    <row r="4" spans="1:27" x14ac:dyDescent="0.25">
      <c r="A4" s="80" t="s">
        <v>100</v>
      </c>
      <c r="B4" s="80" t="s">
        <v>101</v>
      </c>
      <c r="C4" s="80" t="s">
        <v>102</v>
      </c>
      <c r="D4" s="80" t="s">
        <v>103</v>
      </c>
      <c r="E4" s="80" t="s">
        <v>104</v>
      </c>
      <c r="F4" s="80" t="s">
        <v>105</v>
      </c>
      <c r="G4" s="80" t="s">
        <v>106</v>
      </c>
      <c r="H4" s="80" t="s">
        <v>107</v>
      </c>
      <c r="J4" s="80" t="s">
        <v>100</v>
      </c>
      <c r="K4" s="80" t="s">
        <v>108</v>
      </c>
      <c r="L4" s="80" t="s">
        <v>109</v>
      </c>
      <c r="M4" s="80" t="s">
        <v>110</v>
      </c>
      <c r="N4" s="80" t="s">
        <v>111</v>
      </c>
      <c r="O4" s="80" t="s">
        <v>112</v>
      </c>
      <c r="P4" s="80" t="s">
        <v>113</v>
      </c>
      <c r="Q4" s="80" t="s">
        <v>114</v>
      </c>
    </row>
    <row r="5" spans="1:27" x14ac:dyDescent="0.25">
      <c r="A5" s="80" t="s">
        <v>115</v>
      </c>
      <c r="B5" s="80">
        <v>-0.35022110000000001</v>
      </c>
      <c r="C5" s="80">
        <v>0.1079642</v>
      </c>
      <c r="D5" s="80">
        <v>-0.36881019999999998</v>
      </c>
      <c r="E5" s="80">
        <v>0.10108739999999999</v>
      </c>
      <c r="F5" s="80">
        <v>4.2698159999999996</v>
      </c>
      <c r="G5" s="80">
        <v>2.8255729999999999</v>
      </c>
      <c r="H5" s="80">
        <v>7.77196</v>
      </c>
      <c r="J5" s="81" t="s">
        <v>116</v>
      </c>
      <c r="K5" s="82">
        <f t="shared" ref="K5:Q14" si="0">B5-B$6</f>
        <v>0.4678543</v>
      </c>
      <c r="L5" s="82">
        <f t="shared" si="0"/>
        <v>-3.43469E-2</v>
      </c>
      <c r="M5" s="82">
        <f t="shared" si="0"/>
        <v>0.18440520000000005</v>
      </c>
      <c r="N5" s="82">
        <f t="shared" si="0"/>
        <v>0.21256510000000001</v>
      </c>
      <c r="O5" s="82">
        <f t="shared" si="0"/>
        <v>-0.16530700000000031</v>
      </c>
      <c r="P5" s="82">
        <f t="shared" si="0"/>
        <v>-0.68059700000000012</v>
      </c>
      <c r="Q5" s="82">
        <f t="shared" si="0"/>
        <v>-1.5424999999999578E-2</v>
      </c>
      <c r="T5" s="83"/>
      <c r="U5" s="83"/>
      <c r="V5" s="83"/>
      <c r="W5" s="83"/>
      <c r="X5" s="83"/>
      <c r="Y5" s="83"/>
      <c r="Z5" s="83"/>
      <c r="AA5" s="83"/>
    </row>
    <row r="6" spans="1:27" x14ac:dyDescent="0.25">
      <c r="A6" s="80" t="s">
        <v>117</v>
      </c>
      <c r="B6" s="80">
        <v>-0.81807540000000001</v>
      </c>
      <c r="C6" s="80">
        <v>0.1423111</v>
      </c>
      <c r="D6" s="80">
        <v>-0.55321540000000002</v>
      </c>
      <c r="E6" s="80">
        <v>-0.1114777</v>
      </c>
      <c r="F6" s="80">
        <v>4.4351229999999999</v>
      </c>
      <c r="G6" s="80">
        <v>3.50617</v>
      </c>
      <c r="H6" s="80">
        <v>7.7873849999999996</v>
      </c>
      <c r="J6" s="81" t="s">
        <v>3</v>
      </c>
      <c r="K6" s="82">
        <f t="shared" si="0"/>
        <v>0</v>
      </c>
      <c r="L6" s="82">
        <f t="shared" si="0"/>
        <v>0</v>
      </c>
      <c r="M6" s="82">
        <f t="shared" si="0"/>
        <v>0</v>
      </c>
      <c r="N6" s="82">
        <f t="shared" si="0"/>
        <v>0</v>
      </c>
      <c r="O6" s="82">
        <f t="shared" si="0"/>
        <v>0</v>
      </c>
      <c r="P6" s="82">
        <f t="shared" si="0"/>
        <v>0</v>
      </c>
      <c r="Q6" s="82">
        <f t="shared" si="0"/>
        <v>0</v>
      </c>
      <c r="T6" s="83"/>
      <c r="U6" s="83"/>
      <c r="V6" s="83"/>
      <c r="W6" s="83"/>
      <c r="X6" s="83"/>
      <c r="Y6" s="83"/>
      <c r="Z6" s="83"/>
      <c r="AA6" s="83"/>
    </row>
    <row r="7" spans="1:27" x14ac:dyDescent="0.25">
      <c r="A7" s="80" t="s">
        <v>118</v>
      </c>
      <c r="B7" s="80">
        <v>-0.28681960000000001</v>
      </c>
      <c r="C7" s="80">
        <v>0.10925360000000001</v>
      </c>
      <c r="D7" s="80">
        <v>-0.50292309999999996</v>
      </c>
      <c r="E7" s="80">
        <v>-3.7556800000000001E-2</v>
      </c>
      <c r="F7" s="80">
        <v>4.6130740000000001</v>
      </c>
      <c r="G7" s="80">
        <v>2.8364910000000001</v>
      </c>
      <c r="H7" s="80">
        <v>7.918069</v>
      </c>
      <c r="J7" s="81" t="s">
        <v>119</v>
      </c>
      <c r="K7" s="82">
        <f t="shared" si="0"/>
        <v>0.53125580000000006</v>
      </c>
      <c r="L7" s="82">
        <f t="shared" si="0"/>
        <v>-3.305749999999999E-2</v>
      </c>
      <c r="M7" s="82">
        <f t="shared" si="0"/>
        <v>5.0292300000000068E-2</v>
      </c>
      <c r="N7" s="82">
        <f t="shared" si="0"/>
        <v>7.3920899999999998E-2</v>
      </c>
      <c r="O7" s="82">
        <f t="shared" si="0"/>
        <v>0.17795100000000019</v>
      </c>
      <c r="P7" s="82">
        <f t="shared" si="0"/>
        <v>-0.66967899999999991</v>
      </c>
      <c r="Q7" s="82">
        <f t="shared" si="0"/>
        <v>0.13068400000000047</v>
      </c>
      <c r="T7" s="83"/>
      <c r="U7" s="83"/>
      <c r="V7" s="83"/>
      <c r="W7" s="83"/>
      <c r="X7" s="83"/>
      <c r="Y7" s="83"/>
      <c r="Z7" s="83"/>
      <c r="AA7" s="83"/>
    </row>
    <row r="8" spans="1:27" x14ac:dyDescent="0.25">
      <c r="A8" s="80" t="s">
        <v>120</v>
      </c>
      <c r="B8" s="80">
        <v>-0.5713104</v>
      </c>
      <c r="C8" s="80">
        <v>0.15262680000000001</v>
      </c>
      <c r="D8" s="80">
        <v>-0.31851800000000002</v>
      </c>
      <c r="E8" s="80">
        <v>6.7260000000000002E-3</v>
      </c>
      <c r="F8" s="80">
        <v>4.3638760000000003</v>
      </c>
      <c r="G8" s="80">
        <v>3.2489439999999998</v>
      </c>
      <c r="H8" s="80">
        <v>8.0688940000000002</v>
      </c>
      <c r="J8" s="81" t="s">
        <v>86</v>
      </c>
      <c r="K8" s="82">
        <f t="shared" si="0"/>
        <v>0.24676500000000001</v>
      </c>
      <c r="L8" s="82">
        <f t="shared" si="0"/>
        <v>1.0315700000000011E-2</v>
      </c>
      <c r="M8" s="82">
        <f t="shared" si="0"/>
        <v>0.2346974</v>
      </c>
      <c r="N8" s="82">
        <f t="shared" si="0"/>
        <v>0.11820369999999999</v>
      </c>
      <c r="O8" s="82">
        <f t="shared" si="0"/>
        <v>-7.1246999999999616E-2</v>
      </c>
      <c r="P8" s="82">
        <f t="shared" si="0"/>
        <v>-0.25722600000000018</v>
      </c>
      <c r="Q8" s="82">
        <f t="shared" si="0"/>
        <v>0.28150900000000068</v>
      </c>
      <c r="T8" s="83"/>
      <c r="U8" s="83"/>
      <c r="V8" s="83"/>
      <c r="W8" s="83"/>
      <c r="X8" s="83"/>
      <c r="Y8" s="83"/>
      <c r="Z8" s="83"/>
      <c r="AA8" s="83"/>
    </row>
    <row r="9" spans="1:27" x14ac:dyDescent="0.25">
      <c r="A9" s="80" t="s">
        <v>121</v>
      </c>
      <c r="B9" s="80">
        <v>-0.73463239999999996</v>
      </c>
      <c r="C9" s="80">
        <v>0.1554402</v>
      </c>
      <c r="D9" s="80">
        <v>-0.31851800000000002</v>
      </c>
      <c r="E9" s="80">
        <v>-3.3690699999999997E-2</v>
      </c>
      <c r="F9" s="80">
        <v>4.4082970000000001</v>
      </c>
      <c r="G9" s="80">
        <v>3.4636719999999999</v>
      </c>
      <c r="H9" s="80">
        <v>8.1271179999999994</v>
      </c>
      <c r="J9" s="81" t="s">
        <v>38</v>
      </c>
      <c r="K9" s="82">
        <f t="shared" si="0"/>
        <v>8.3443000000000045E-2</v>
      </c>
      <c r="L9" s="82">
        <f t="shared" si="0"/>
        <v>1.3129100000000005E-2</v>
      </c>
      <c r="M9" s="82">
        <f t="shared" si="0"/>
        <v>0.2346974</v>
      </c>
      <c r="N9" s="82">
        <f t="shared" si="0"/>
        <v>7.7786999999999995E-2</v>
      </c>
      <c r="O9" s="82">
        <f t="shared" si="0"/>
        <v>-2.6825999999999794E-2</v>
      </c>
      <c r="P9" s="82">
        <f t="shared" si="0"/>
        <v>-4.2498000000000147E-2</v>
      </c>
      <c r="Q9" s="82">
        <f t="shared" si="0"/>
        <v>0.33973299999999984</v>
      </c>
      <c r="T9" s="83"/>
      <c r="U9" s="83"/>
      <c r="V9" s="83"/>
      <c r="W9" s="83"/>
      <c r="X9" s="83"/>
      <c r="Y9" s="83"/>
      <c r="Z9" s="83"/>
      <c r="AA9" s="83"/>
    </row>
    <row r="10" spans="1:27" x14ac:dyDescent="0.25">
      <c r="A10" s="80" t="s">
        <v>122</v>
      </c>
      <c r="B10" s="80">
        <v>-0.70520039999999995</v>
      </c>
      <c r="C10" s="80">
        <v>0.13445699999999999</v>
      </c>
      <c r="D10" s="80">
        <v>-0.41910249999999999</v>
      </c>
      <c r="E10" s="80">
        <v>-5.7226999999999998E-3</v>
      </c>
      <c r="F10" s="80">
        <v>4.5023629999999999</v>
      </c>
      <c r="G10" s="80">
        <v>3.4668380000000001</v>
      </c>
      <c r="H10" s="80">
        <v>8.160183</v>
      </c>
      <c r="J10" s="81" t="s">
        <v>2</v>
      </c>
      <c r="K10" s="82">
        <f t="shared" si="0"/>
        <v>0.11287500000000006</v>
      </c>
      <c r="L10" s="82">
        <f t="shared" si="0"/>
        <v>-7.8541000000000027E-3</v>
      </c>
      <c r="M10" s="82">
        <f t="shared" si="0"/>
        <v>0.13411290000000003</v>
      </c>
      <c r="N10" s="82">
        <f t="shared" si="0"/>
        <v>0.105755</v>
      </c>
      <c r="O10" s="82">
        <f t="shared" si="0"/>
        <v>6.7239999999999966E-2</v>
      </c>
      <c r="P10" s="82">
        <f t="shared" si="0"/>
        <v>-3.9331999999999923E-2</v>
      </c>
      <c r="Q10" s="82">
        <f t="shared" si="0"/>
        <v>0.37279800000000041</v>
      </c>
      <c r="T10" s="83"/>
      <c r="U10" s="83"/>
      <c r="V10" s="83"/>
      <c r="W10" s="83"/>
      <c r="X10" s="83"/>
      <c r="Y10" s="83"/>
      <c r="Z10" s="83"/>
      <c r="AA10" s="83"/>
    </row>
    <row r="11" spans="1:27" x14ac:dyDescent="0.25">
      <c r="A11" s="80" t="s">
        <v>123</v>
      </c>
      <c r="B11" s="80">
        <v>-0.83137859999999997</v>
      </c>
      <c r="C11" s="80">
        <v>0.1609498</v>
      </c>
      <c r="D11" s="80">
        <v>-0.50292309999999996</v>
      </c>
      <c r="E11" s="80">
        <v>-3.6533999999999998E-3</v>
      </c>
      <c r="F11" s="80">
        <v>4.7664280000000003</v>
      </c>
      <c r="G11" s="80">
        <v>3.5090409999999999</v>
      </c>
      <c r="H11" s="80">
        <v>8.2850140000000003</v>
      </c>
      <c r="J11" s="81" t="s">
        <v>1</v>
      </c>
      <c r="K11" s="82">
        <f t="shared" si="0"/>
        <v>-1.330319999999996E-2</v>
      </c>
      <c r="L11" s="82">
        <f t="shared" si="0"/>
        <v>1.8638700000000008E-2</v>
      </c>
      <c r="M11" s="82">
        <f t="shared" si="0"/>
        <v>5.0292300000000068E-2</v>
      </c>
      <c r="N11" s="82">
        <f t="shared" si="0"/>
        <v>0.1078243</v>
      </c>
      <c r="O11" s="82">
        <f t="shared" si="0"/>
        <v>0.3313050000000004</v>
      </c>
      <c r="P11" s="82">
        <f t="shared" si="0"/>
        <v>2.8709999999998459E-3</v>
      </c>
      <c r="Q11" s="82">
        <f t="shared" si="0"/>
        <v>0.49762900000000077</v>
      </c>
      <c r="T11" s="83"/>
      <c r="U11" s="83"/>
      <c r="V11" s="83"/>
      <c r="W11" s="83"/>
      <c r="X11" s="83"/>
      <c r="Y11" s="83"/>
      <c r="Z11" s="83"/>
      <c r="AA11" s="83"/>
    </row>
    <row r="12" spans="1:27" x14ac:dyDescent="0.25">
      <c r="A12" s="80" t="s">
        <v>124</v>
      </c>
      <c r="B12" s="80">
        <v>-0.57267820000000003</v>
      </c>
      <c r="C12" s="80">
        <v>0.16188759999999999</v>
      </c>
      <c r="D12" s="80">
        <v>-0.51734020000000003</v>
      </c>
      <c r="E12" s="80">
        <v>-0.38774110000000001</v>
      </c>
      <c r="F12" s="80">
        <v>4.9231740000000004</v>
      </c>
      <c r="G12" s="80">
        <v>3.5577749999999999</v>
      </c>
      <c r="H12" s="80">
        <v>8.3516259999999996</v>
      </c>
      <c r="J12" s="81" t="s">
        <v>125</v>
      </c>
      <c r="K12" s="82">
        <f t="shared" si="0"/>
        <v>0.24539719999999998</v>
      </c>
      <c r="L12" s="82">
        <f t="shared" si="0"/>
        <v>1.9576499999999997E-2</v>
      </c>
      <c r="M12" s="82">
        <f t="shared" si="0"/>
        <v>3.5875199999999996E-2</v>
      </c>
      <c r="N12" s="82">
        <f t="shared" si="0"/>
        <v>-0.27626339999999999</v>
      </c>
      <c r="O12" s="82">
        <f t="shared" si="0"/>
        <v>0.48805100000000046</v>
      </c>
      <c r="P12" s="82">
        <f t="shared" si="0"/>
        <v>5.1604999999999901E-2</v>
      </c>
      <c r="Q12" s="82">
        <f t="shared" si="0"/>
        <v>0.56424099999999999</v>
      </c>
      <c r="T12" s="83"/>
      <c r="U12" s="83"/>
      <c r="V12" s="83"/>
      <c r="W12" s="83"/>
      <c r="X12" s="83"/>
      <c r="Y12" s="83"/>
      <c r="Z12" s="83"/>
      <c r="AA12" s="83"/>
    </row>
    <row r="13" spans="1:27" x14ac:dyDescent="0.25">
      <c r="A13" s="80" t="s">
        <v>126</v>
      </c>
      <c r="B13" s="80">
        <v>-0.81122110000000003</v>
      </c>
      <c r="C13" s="80">
        <v>0.15110290000000001</v>
      </c>
      <c r="D13" s="80">
        <v>-0.4526308</v>
      </c>
      <c r="E13" s="80">
        <v>-8.6645899999999998E-2</v>
      </c>
      <c r="F13" s="80">
        <v>4.9169460000000003</v>
      </c>
      <c r="G13" s="80">
        <v>3.4804189999999999</v>
      </c>
      <c r="H13" s="80">
        <v>8.3845209999999994</v>
      </c>
      <c r="J13" s="81" t="s">
        <v>127</v>
      </c>
      <c r="K13" s="82">
        <f t="shared" si="0"/>
        <v>6.8542999999999799E-3</v>
      </c>
      <c r="L13" s="82">
        <f t="shared" si="0"/>
        <v>8.7918000000000163E-3</v>
      </c>
      <c r="M13" s="82">
        <f t="shared" si="0"/>
        <v>0.10058460000000002</v>
      </c>
      <c r="N13" s="82">
        <f t="shared" si="0"/>
        <v>2.4831800000000001E-2</v>
      </c>
      <c r="O13" s="82">
        <f t="shared" si="0"/>
        <v>0.48182300000000033</v>
      </c>
      <c r="P13" s="82">
        <f t="shared" si="0"/>
        <v>-2.5751000000000079E-2</v>
      </c>
      <c r="Q13" s="82">
        <f t="shared" si="0"/>
        <v>0.59713599999999989</v>
      </c>
      <c r="T13" s="83"/>
      <c r="U13" s="83"/>
      <c r="V13" s="83"/>
      <c r="W13" s="83"/>
      <c r="X13" s="83"/>
      <c r="Y13" s="83"/>
      <c r="Z13" s="83"/>
      <c r="AA13" s="83"/>
    </row>
    <row r="14" spans="1:27" x14ac:dyDescent="0.25">
      <c r="A14" s="80" t="s">
        <v>128</v>
      </c>
      <c r="B14" s="80">
        <v>-0.6208053</v>
      </c>
      <c r="C14" s="80">
        <v>0.1512201</v>
      </c>
      <c r="D14" s="80">
        <v>-0.41910249999999999</v>
      </c>
      <c r="E14" s="80">
        <v>-2.5621399999999999E-2</v>
      </c>
      <c r="F14" s="80">
        <v>4.661022</v>
      </c>
      <c r="G14" s="80">
        <v>3.5532689999999998</v>
      </c>
      <c r="H14" s="80">
        <v>8.4865320000000004</v>
      </c>
      <c r="J14" s="81" t="s">
        <v>129</v>
      </c>
      <c r="K14" s="82">
        <f t="shared" si="0"/>
        <v>0.1972701</v>
      </c>
      <c r="L14" s="82">
        <f t="shared" si="0"/>
        <v>8.9090000000000003E-3</v>
      </c>
      <c r="M14" s="82">
        <f t="shared" si="0"/>
        <v>0.13411290000000003</v>
      </c>
      <c r="N14" s="82">
        <f t="shared" si="0"/>
        <v>8.5856299999999997E-2</v>
      </c>
      <c r="O14" s="82">
        <f t="shared" si="0"/>
        <v>0.22589900000000007</v>
      </c>
      <c r="P14" s="82">
        <f t="shared" si="0"/>
        <v>4.709899999999978E-2</v>
      </c>
      <c r="Q14" s="82">
        <f t="shared" si="0"/>
        <v>0.69914700000000085</v>
      </c>
      <c r="T14" s="83"/>
      <c r="U14" s="83"/>
      <c r="V14" s="83"/>
      <c r="W14" s="83"/>
      <c r="X14" s="83"/>
      <c r="Y14" s="83"/>
      <c r="Z14" s="83"/>
      <c r="AA14" s="8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>
      <selection activeCell="C26" sqref="C26"/>
    </sheetView>
  </sheetViews>
  <sheetFormatPr baseColWidth="10" defaultColWidth="10.85546875" defaultRowHeight="15.75" x14ac:dyDescent="0.25"/>
  <cols>
    <col min="1" max="16384" width="10.85546875" style="80"/>
  </cols>
  <sheetData>
    <row r="1" spans="1:12" ht="18" x14ac:dyDescent="0.25">
      <c r="A1" s="85" t="s">
        <v>130</v>
      </c>
    </row>
    <row r="2" spans="1:12" x14ac:dyDescent="0.25">
      <c r="A2" s="81" t="s">
        <v>99</v>
      </c>
    </row>
    <row r="4" spans="1:12" x14ac:dyDescent="0.25">
      <c r="A4" s="80" t="s">
        <v>131</v>
      </c>
      <c r="B4" s="80" t="s">
        <v>100</v>
      </c>
      <c r="C4" s="80" t="s">
        <v>132</v>
      </c>
      <c r="D4" s="80" t="s">
        <v>133</v>
      </c>
      <c r="E4" s="80" t="s">
        <v>134</v>
      </c>
      <c r="F4" s="80" t="s">
        <v>133</v>
      </c>
    </row>
    <row r="5" spans="1:12" x14ac:dyDescent="0.25">
      <c r="A5" s="80">
        <v>1</v>
      </c>
      <c r="B5" t="s">
        <v>117</v>
      </c>
      <c r="C5">
        <v>67249</v>
      </c>
      <c r="D5">
        <v>90946</v>
      </c>
      <c r="E5">
        <v>133596</v>
      </c>
      <c r="F5">
        <v>181494</v>
      </c>
    </row>
    <row r="6" spans="1:12" x14ac:dyDescent="0.25">
      <c r="A6" s="80">
        <v>1</v>
      </c>
      <c r="B6" t="s">
        <v>122</v>
      </c>
      <c r="C6">
        <v>-10547</v>
      </c>
      <c r="D6">
        <v>-16014</v>
      </c>
      <c r="E6">
        <v>-20937</v>
      </c>
      <c r="F6">
        <v>-31930</v>
      </c>
      <c r="H6"/>
      <c r="I6"/>
      <c r="J6"/>
      <c r="K6"/>
      <c r="L6"/>
    </row>
    <row r="7" spans="1:12" x14ac:dyDescent="0.25">
      <c r="A7" s="80">
        <v>1</v>
      </c>
      <c r="B7" t="s">
        <v>123</v>
      </c>
      <c r="C7">
        <v>-11855</v>
      </c>
      <c r="D7">
        <v>-15707</v>
      </c>
      <c r="E7">
        <v>-23589</v>
      </c>
      <c r="F7">
        <v>-31449</v>
      </c>
      <c r="H7"/>
      <c r="I7"/>
      <c r="J7"/>
      <c r="K7"/>
      <c r="L7"/>
    </row>
    <row r="8" spans="1:12" x14ac:dyDescent="0.25">
      <c r="A8" s="80">
        <v>1</v>
      </c>
      <c r="B8" t="s">
        <v>115</v>
      </c>
      <c r="C8">
        <v>-5272</v>
      </c>
      <c r="D8">
        <v>-8069</v>
      </c>
      <c r="E8">
        <v>-10460</v>
      </c>
      <c r="F8">
        <v>-16071</v>
      </c>
      <c r="H8"/>
      <c r="I8"/>
      <c r="J8"/>
      <c r="K8"/>
      <c r="L8"/>
    </row>
    <row r="9" spans="1:12" x14ac:dyDescent="0.25">
      <c r="A9" s="80">
        <v>1</v>
      </c>
      <c r="B9" t="s">
        <v>120</v>
      </c>
      <c r="C9">
        <v>-5300</v>
      </c>
      <c r="D9">
        <v>-7501</v>
      </c>
      <c r="E9">
        <v>-10511</v>
      </c>
      <c r="F9">
        <v>-14930</v>
      </c>
      <c r="H9"/>
      <c r="I9"/>
      <c r="J9"/>
      <c r="K9"/>
      <c r="L9"/>
    </row>
    <row r="10" spans="1:12" x14ac:dyDescent="0.25">
      <c r="A10" s="80">
        <v>1</v>
      </c>
      <c r="B10" t="s">
        <v>121</v>
      </c>
      <c r="C10">
        <v>-4945</v>
      </c>
      <c r="D10">
        <v>-7321</v>
      </c>
      <c r="E10">
        <v>-9827</v>
      </c>
      <c r="F10">
        <v>-14620</v>
      </c>
      <c r="H10"/>
      <c r="I10"/>
      <c r="J10"/>
      <c r="K10"/>
      <c r="L10"/>
    </row>
    <row r="11" spans="1:12" x14ac:dyDescent="0.25">
      <c r="A11" s="80">
        <v>1</v>
      </c>
      <c r="B11" t="s">
        <v>135</v>
      </c>
      <c r="C11">
        <v>-4561</v>
      </c>
      <c r="D11">
        <v>-7138</v>
      </c>
      <c r="E11">
        <v>-9013</v>
      </c>
      <c r="F11">
        <v>-14128</v>
      </c>
      <c r="H11"/>
      <c r="I11"/>
      <c r="J11"/>
      <c r="K11"/>
      <c r="L11"/>
    </row>
    <row r="12" spans="1:12" x14ac:dyDescent="0.25">
      <c r="A12" s="80">
        <v>1</v>
      </c>
      <c r="B12" t="s">
        <v>124</v>
      </c>
      <c r="C12">
        <v>-4034</v>
      </c>
      <c r="D12">
        <v>-4399</v>
      </c>
      <c r="E12">
        <v>-8022</v>
      </c>
      <c r="F12">
        <v>-8797</v>
      </c>
      <c r="H12"/>
      <c r="I12"/>
      <c r="J12"/>
      <c r="K12"/>
      <c r="L12"/>
    </row>
    <row r="13" spans="1:12" x14ac:dyDescent="0.25">
      <c r="A13" s="80">
        <v>1</v>
      </c>
      <c r="B13" t="s">
        <v>128</v>
      </c>
      <c r="C13">
        <v>-3077</v>
      </c>
      <c r="D13">
        <v>-3551</v>
      </c>
      <c r="E13">
        <v>-6123</v>
      </c>
      <c r="F13">
        <v>-7116</v>
      </c>
      <c r="H13"/>
      <c r="I13"/>
      <c r="J13"/>
      <c r="K13"/>
      <c r="L13"/>
    </row>
    <row r="14" spans="1:12" x14ac:dyDescent="0.25">
      <c r="H14"/>
      <c r="I14"/>
      <c r="J14"/>
      <c r="K14"/>
      <c r="L14"/>
    </row>
    <row r="18" spans="5:6" x14ac:dyDescent="0.25">
      <c r="E18"/>
      <c r="F18"/>
    </row>
    <row r="19" spans="5:6" x14ac:dyDescent="0.25">
      <c r="E19"/>
      <c r="F19"/>
    </row>
    <row r="20" spans="5:6" x14ac:dyDescent="0.25">
      <c r="E20"/>
      <c r="F20"/>
    </row>
    <row r="21" spans="5:6" x14ac:dyDescent="0.25">
      <c r="E21"/>
      <c r="F21"/>
    </row>
    <row r="22" spans="5:6" x14ac:dyDescent="0.25">
      <c r="E22"/>
      <c r="F22"/>
    </row>
    <row r="23" spans="5:6" x14ac:dyDescent="0.25">
      <c r="E23"/>
      <c r="F23"/>
    </row>
    <row r="24" spans="5:6" x14ac:dyDescent="0.25">
      <c r="E24"/>
      <c r="F24"/>
    </row>
    <row r="25" spans="5:6" x14ac:dyDescent="0.25">
      <c r="E25"/>
      <c r="F25"/>
    </row>
    <row r="26" spans="5:6" x14ac:dyDescent="0.25">
      <c r="E26"/>
      <c r="F26"/>
    </row>
    <row r="27" spans="5:6" x14ac:dyDescent="0.25">
      <c r="E27"/>
      <c r="F27"/>
    </row>
    <row r="28" spans="5:6" x14ac:dyDescent="0.25">
      <c r="E28"/>
      <c r="F28"/>
    </row>
    <row r="29" spans="5:6" x14ac:dyDescent="0.25">
      <c r="E29"/>
      <c r="F29"/>
    </row>
    <row r="30" spans="5:6" x14ac:dyDescent="0.25">
      <c r="E30"/>
      <c r="F30"/>
    </row>
    <row r="31" spans="5:6" x14ac:dyDescent="0.25">
      <c r="E31"/>
      <c r="F31"/>
    </row>
    <row r="32" spans="5:6" x14ac:dyDescent="0.25">
      <c r="E32"/>
      <c r="F32"/>
    </row>
    <row r="33" spans="5:6" x14ac:dyDescent="0.25">
      <c r="E33"/>
      <c r="F33"/>
    </row>
    <row r="34" spans="5:6" x14ac:dyDescent="0.25">
      <c r="E34"/>
      <c r="F34"/>
    </row>
    <row r="35" spans="5:6" x14ac:dyDescent="0.25">
      <c r="E35"/>
      <c r="F35"/>
    </row>
    <row r="36" spans="5:6" x14ac:dyDescent="0.25">
      <c r="E36"/>
      <c r="F36"/>
    </row>
    <row r="37" spans="5:6" x14ac:dyDescent="0.25">
      <c r="E37"/>
      <c r="F37"/>
    </row>
    <row r="38" spans="5:6" x14ac:dyDescent="0.25">
      <c r="E38"/>
      <c r="F38"/>
    </row>
    <row r="39" spans="5:6" x14ac:dyDescent="0.25">
      <c r="E39"/>
      <c r="F39"/>
    </row>
    <row r="40" spans="5:6" x14ac:dyDescent="0.25">
      <c r="E40"/>
      <c r="F40"/>
    </row>
    <row r="41" spans="5:6" x14ac:dyDescent="0.25">
      <c r="E41"/>
      <c r="F41"/>
    </row>
    <row r="42" spans="5:6" x14ac:dyDescent="0.25">
      <c r="E42"/>
      <c r="F42"/>
    </row>
    <row r="43" spans="5:6" x14ac:dyDescent="0.25">
      <c r="E43"/>
      <c r="F43"/>
    </row>
    <row r="44" spans="5:6" x14ac:dyDescent="0.25">
      <c r="E44"/>
      <c r="F44"/>
    </row>
    <row r="45" spans="5:6" x14ac:dyDescent="0.25">
      <c r="E45"/>
      <c r="F45"/>
    </row>
    <row r="46" spans="5:6" x14ac:dyDescent="0.25">
      <c r="E46"/>
      <c r="F46"/>
    </row>
    <row r="47" spans="5:6" x14ac:dyDescent="0.25">
      <c r="E47"/>
      <c r="F47"/>
    </row>
    <row r="48" spans="5:6" x14ac:dyDescent="0.25">
      <c r="E48"/>
      <c r="F48"/>
    </row>
    <row r="49" spans="5:6" x14ac:dyDescent="0.25">
      <c r="E49"/>
      <c r="F49"/>
    </row>
    <row r="50" spans="5:6" x14ac:dyDescent="0.25">
      <c r="E50"/>
      <c r="F50"/>
    </row>
    <row r="51" spans="5:6" x14ac:dyDescent="0.25">
      <c r="E51"/>
      <c r="F51"/>
    </row>
    <row r="52" spans="5:6" x14ac:dyDescent="0.25">
      <c r="E52"/>
      <c r="F52"/>
    </row>
    <row r="53" spans="5:6" x14ac:dyDescent="0.25">
      <c r="E53"/>
      <c r="F53"/>
    </row>
    <row r="54" spans="5:6" x14ac:dyDescent="0.25">
      <c r="E54"/>
      <c r="F54"/>
    </row>
  </sheetData>
  <autoFilter ref="A4:F4">
    <sortState ref="A2:F51">
      <sortCondition ref="C1:C51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12" sqref="E12"/>
    </sheetView>
  </sheetViews>
  <sheetFormatPr baseColWidth="10" defaultColWidth="10.85546875" defaultRowHeight="15.75" x14ac:dyDescent="0.25"/>
  <cols>
    <col min="1" max="16384" width="10.85546875" style="80"/>
  </cols>
  <sheetData>
    <row r="1" spans="1:5" x14ac:dyDescent="0.25">
      <c r="A1" s="84" t="s">
        <v>136</v>
      </c>
    </row>
    <row r="2" spans="1:5" x14ac:dyDescent="0.25">
      <c r="A2" s="86" t="s">
        <v>137</v>
      </c>
    </row>
    <row r="4" spans="1:5" x14ac:dyDescent="0.25">
      <c r="A4" s="81" t="s">
        <v>99</v>
      </c>
    </row>
    <row r="14" spans="1:5" x14ac:dyDescent="0.25">
      <c r="A14" s="81" t="s">
        <v>138</v>
      </c>
      <c r="B14" s="80" t="s">
        <v>139</v>
      </c>
      <c r="C14" s="80" t="s">
        <v>140</v>
      </c>
    </row>
    <row r="15" spans="1:5" x14ac:dyDescent="0.25">
      <c r="A15" t="s">
        <v>117</v>
      </c>
      <c r="B15">
        <v>144571</v>
      </c>
      <c r="C15" s="80">
        <f t="shared" ref="C15:C23" si="0">D15-B15</f>
        <v>44102</v>
      </c>
      <c r="D15">
        <v>188673</v>
      </c>
    </row>
    <row r="16" spans="1:5" x14ac:dyDescent="0.25">
      <c r="A16" t="s">
        <v>122</v>
      </c>
      <c r="B16">
        <v>101035</v>
      </c>
      <c r="C16" s="80">
        <f t="shared" si="0"/>
        <v>31617</v>
      </c>
      <c r="D16">
        <v>132652</v>
      </c>
      <c r="E16"/>
    </row>
    <row r="17" spans="1:5" x14ac:dyDescent="0.25">
      <c r="A17" t="s">
        <v>141</v>
      </c>
      <c r="B17">
        <v>29949</v>
      </c>
      <c r="C17" s="80">
        <f t="shared" si="0"/>
        <v>8933</v>
      </c>
      <c r="D17">
        <v>38882</v>
      </c>
      <c r="E17"/>
    </row>
    <row r="18" spans="1:5" x14ac:dyDescent="0.25">
      <c r="A18" t="s">
        <v>142</v>
      </c>
      <c r="B18">
        <v>30046</v>
      </c>
      <c r="C18" s="80">
        <f t="shared" si="0"/>
        <v>7845</v>
      </c>
      <c r="D18">
        <v>37891</v>
      </c>
      <c r="E18"/>
    </row>
    <row r="19" spans="1:5" x14ac:dyDescent="0.25">
      <c r="A19" t="s">
        <v>135</v>
      </c>
      <c r="B19">
        <v>23391</v>
      </c>
      <c r="C19" s="80">
        <f t="shared" si="0"/>
        <v>5499</v>
      </c>
      <c r="D19">
        <v>28890</v>
      </c>
      <c r="E19"/>
    </row>
    <row r="20" spans="1:5" x14ac:dyDescent="0.25">
      <c r="A20" t="s">
        <v>143</v>
      </c>
      <c r="B20">
        <v>14529</v>
      </c>
      <c r="C20" s="80">
        <f t="shared" si="0"/>
        <v>1372</v>
      </c>
      <c r="D20">
        <v>15901</v>
      </c>
      <c r="E20"/>
    </row>
    <row r="21" spans="1:5" x14ac:dyDescent="0.25">
      <c r="A21" t="s">
        <v>144</v>
      </c>
      <c r="B21">
        <v>9642</v>
      </c>
      <c r="C21" s="80">
        <f t="shared" si="0"/>
        <v>2304</v>
      </c>
      <c r="D21">
        <v>11946</v>
      </c>
      <c r="E21"/>
    </row>
    <row r="22" spans="1:5" x14ac:dyDescent="0.25">
      <c r="A22" t="s">
        <v>145</v>
      </c>
      <c r="B22">
        <v>8979</v>
      </c>
      <c r="C22" s="80">
        <f t="shared" si="0"/>
        <v>2512</v>
      </c>
      <c r="D22">
        <v>11491</v>
      </c>
      <c r="E22"/>
    </row>
    <row r="23" spans="1:5" x14ac:dyDescent="0.25">
      <c r="A23" t="s">
        <v>146</v>
      </c>
      <c r="B23">
        <v>3501</v>
      </c>
      <c r="C23" s="80">
        <f t="shared" si="0"/>
        <v>691</v>
      </c>
      <c r="D23">
        <v>4192</v>
      </c>
      <c r="E23"/>
    </row>
    <row r="24" spans="1:5" x14ac:dyDescent="0.25">
      <c r="B24"/>
      <c r="C24"/>
      <c r="E24"/>
    </row>
  </sheetData>
  <autoFilter ref="A14:D14">
    <sortState ref="A15:D23">
      <sortCondition descending="1" ref="D1:D10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intro Graphique 1</vt:lpstr>
      <vt:lpstr>intro Graphique 2</vt:lpstr>
      <vt:lpstr>chap 7 Graphique 1</vt:lpstr>
      <vt:lpstr>chap 7 graph2</vt:lpstr>
      <vt:lpstr>chap 8 graph 1a</vt:lpstr>
      <vt:lpstr>chap 8 graph 1b</vt:lpstr>
      <vt:lpstr>chap 8 graph 2</vt:lpstr>
      <vt:lpstr>chap 8 Graph 3</vt:lpstr>
      <vt:lpstr>chap 8 Graph 4</vt:lpstr>
      <vt:lpstr>chap 9 Graph 1</vt:lpstr>
      <vt:lpstr>chap 9 Graph 2 </vt:lpstr>
      <vt:lpstr>chap 9 Graph 3</vt:lpstr>
      <vt:lpstr>'chap 8 graph 1b'!Zone_d_impression</vt:lpstr>
    </vt:vector>
  </TitlesOfParts>
  <Company>SPM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FROCRAIN Philippe</dc:creator>
  <cp:lastModifiedBy>AUSSILLOUX Vincent</cp:lastModifiedBy>
  <dcterms:created xsi:type="dcterms:W3CDTF">2022-02-22T11:00:37Z</dcterms:created>
  <dcterms:modified xsi:type="dcterms:W3CDTF">2022-04-29T12:45:00Z</dcterms:modified>
</cp:coreProperties>
</file>