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ml.chartshapes+xml"/>
  <Override PartName="/xl/charts/chart25.xml" ContentType="application/vnd.openxmlformats-officedocument.drawingml.chart+xml"/>
  <Override PartName="/xl/drawings/drawing8.xml" ContentType="application/vnd.openxmlformats-officedocument.drawingml.chartshapes+xml"/>
  <Override PartName="/xl/charts/chart26.xml" ContentType="application/vnd.openxmlformats-officedocument.drawingml.chart+xml"/>
  <Override PartName="/xl/drawings/drawing9.xml" ContentType="application/vnd.openxmlformats-officedocument.drawingml.chartshapes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70" yWindow="-255" windowWidth="19440" windowHeight="6540" tabRatio="723"/>
  </bookViews>
  <sheets>
    <sheet name="Présentation" sheetId="6" r:id="rId1"/>
    <sheet name="Déflateur et inflation" sheetId="16" r:id="rId2"/>
    <sheet name="PIB France 2070" sheetId="1" r:id="rId3"/>
    <sheet name="Pop France 2070" sheetId="7" r:id="rId4"/>
    <sheet name="Pop Régions 2070" sheetId="14" r:id="rId5"/>
    <sheet name="Pop Dpts 2070" sheetId="13" r:id="rId6"/>
    <sheet name="Inflateur" sheetId="8" state="hidden" r:id="rId7"/>
    <sheet name="Population locales" sheetId="12" state="hidden" r:id="rId8"/>
    <sheet name="PIB Régions 2070" sheetId="17" r:id="rId9"/>
    <sheet name="Pop Active 2070" sheetId="11" r:id="rId10"/>
    <sheet name="AIE Prix Energie" sheetId="18" r:id="rId11"/>
  </sheets>
  <calcPr calcId="162913"/>
</workbook>
</file>

<file path=xl/calcChain.xml><?xml version="1.0" encoding="utf-8"?>
<calcChain xmlns="http://schemas.openxmlformats.org/spreadsheetml/2006/main">
  <c r="OE64" i="18" l="1"/>
  <c r="OD64" i="18"/>
  <c r="OC64" i="18"/>
  <c r="OB64" i="18"/>
  <c r="OA64" i="18"/>
  <c r="NZ64" i="18"/>
  <c r="NY64" i="18"/>
  <c r="NX64" i="18"/>
  <c r="NW64" i="18"/>
  <c r="NV64" i="18"/>
  <c r="NU64" i="18"/>
  <c r="NT64" i="18"/>
  <c r="NS64" i="18"/>
  <c r="NR64" i="18"/>
  <c r="NQ64" i="18"/>
  <c r="NP64" i="18"/>
  <c r="NO64" i="18"/>
  <c r="NN64" i="18"/>
  <c r="NM64" i="18"/>
  <c r="NL64" i="18"/>
  <c r="NK64" i="18"/>
  <c r="NJ64" i="18"/>
  <c r="NI64" i="18"/>
  <c r="NH64" i="18"/>
  <c r="NG64" i="18"/>
  <c r="NF64" i="18"/>
  <c r="NE64" i="18"/>
  <c r="ND64" i="18"/>
  <c r="NC64" i="18"/>
  <c r="NB64" i="18"/>
  <c r="NA64" i="18"/>
  <c r="MZ64" i="18"/>
  <c r="MY64" i="18"/>
  <c r="MX64" i="18"/>
  <c r="MW64" i="18"/>
  <c r="MV64" i="18"/>
  <c r="MU64" i="18"/>
  <c r="MT64" i="18"/>
  <c r="MS64" i="18"/>
  <c r="MR64" i="18"/>
  <c r="MQ64" i="18"/>
  <c r="MP64" i="18"/>
  <c r="MO64" i="18"/>
  <c r="MN64" i="18"/>
  <c r="MM64" i="18"/>
  <c r="ML64" i="18"/>
  <c r="MK64" i="18"/>
  <c r="MJ64" i="18"/>
  <c r="MI64" i="18"/>
  <c r="MH64" i="18"/>
  <c r="MG64" i="18"/>
  <c r="MF64" i="18"/>
  <c r="ME64" i="18"/>
  <c r="MD64" i="18"/>
  <c r="MC64" i="18"/>
  <c r="MB64" i="18"/>
  <c r="MA64" i="18"/>
  <c r="LZ64" i="18"/>
  <c r="LY64" i="18"/>
  <c r="LX64" i="18"/>
  <c r="LW64" i="18"/>
  <c r="LV64" i="18"/>
  <c r="LU64" i="18"/>
  <c r="LT64" i="18"/>
  <c r="LS64" i="18"/>
  <c r="LR64" i="18"/>
  <c r="LQ64" i="18"/>
  <c r="LP64" i="18"/>
  <c r="LO64" i="18"/>
  <c r="LN64" i="18"/>
  <c r="LM64" i="18"/>
  <c r="LL64" i="18"/>
  <c r="LK64" i="18"/>
  <c r="LJ64" i="18"/>
  <c r="LI64" i="18"/>
  <c r="LH64" i="18"/>
  <c r="LG64" i="18"/>
  <c r="LF64" i="18"/>
  <c r="LE64" i="18"/>
  <c r="LD64" i="18"/>
  <c r="LC64" i="18"/>
  <c r="LB64" i="18"/>
  <c r="LA64" i="18"/>
  <c r="KZ64" i="18"/>
  <c r="KY64" i="18"/>
  <c r="KX64" i="18"/>
  <c r="KW64" i="18"/>
  <c r="KV64" i="18"/>
  <c r="KU64" i="18"/>
  <c r="KT64" i="18"/>
  <c r="KS64" i="18"/>
  <c r="KR64" i="18"/>
  <c r="KQ64" i="18"/>
  <c r="KP64" i="18"/>
  <c r="KO64" i="18"/>
  <c r="KN64" i="18"/>
  <c r="KM64" i="18"/>
  <c r="KL64" i="18"/>
  <c r="KK64" i="18"/>
  <c r="KJ64" i="18"/>
  <c r="KI64" i="18"/>
  <c r="KH64" i="18"/>
  <c r="KG64" i="18"/>
  <c r="KF64" i="18"/>
  <c r="KE64" i="18"/>
  <c r="KD64" i="18"/>
  <c r="KC64" i="18"/>
  <c r="KB64" i="18"/>
  <c r="KA64" i="18"/>
  <c r="JZ64" i="18"/>
  <c r="JY64" i="18"/>
  <c r="JX64" i="18"/>
  <c r="JW64" i="18"/>
  <c r="JV64" i="18"/>
  <c r="JU64" i="18"/>
  <c r="JT64" i="18"/>
  <c r="JS64" i="18"/>
  <c r="JR64" i="18"/>
  <c r="JQ64" i="18"/>
  <c r="JP64" i="18"/>
  <c r="JO64" i="18"/>
  <c r="JN64" i="18"/>
  <c r="JM64" i="18"/>
  <c r="JL64" i="18"/>
  <c r="JK64" i="18"/>
  <c r="JJ64" i="18"/>
  <c r="JI64" i="18"/>
  <c r="JH64" i="18"/>
  <c r="JG64" i="18"/>
  <c r="JF64" i="18"/>
  <c r="JE64" i="18"/>
  <c r="JD64" i="18"/>
  <c r="JC64" i="18"/>
  <c r="JB64" i="18"/>
  <c r="JA64" i="18"/>
  <c r="IZ64" i="18"/>
  <c r="IY64" i="18"/>
  <c r="IX64" i="18"/>
  <c r="IW64" i="18"/>
  <c r="IV64" i="18"/>
  <c r="IU64" i="18"/>
  <c r="IT64" i="18"/>
  <c r="IS64" i="18"/>
  <c r="IR64" i="18"/>
  <c r="IQ64" i="18"/>
  <c r="IP64" i="18"/>
  <c r="IO64" i="18"/>
  <c r="IN64" i="18"/>
  <c r="IM64" i="18"/>
  <c r="IL64" i="18"/>
  <c r="IK64" i="18"/>
  <c r="IJ64" i="18"/>
  <c r="II64" i="18"/>
  <c r="IH64" i="18"/>
  <c r="IG64" i="18"/>
  <c r="IF64" i="18"/>
  <c r="IE64" i="18"/>
  <c r="ID64" i="18"/>
  <c r="IC64" i="18"/>
  <c r="IB64" i="18"/>
  <c r="IA64" i="18"/>
  <c r="HZ64" i="18"/>
  <c r="HY64" i="18"/>
  <c r="HX64" i="18"/>
  <c r="HW64" i="18"/>
  <c r="HV64" i="18"/>
  <c r="HU64" i="18"/>
  <c r="HT64" i="18"/>
  <c r="HS64" i="18"/>
  <c r="HR64" i="18"/>
  <c r="HQ64" i="18"/>
  <c r="HP64" i="18"/>
  <c r="HO64" i="18"/>
  <c r="HN64" i="18"/>
  <c r="HM64" i="18"/>
  <c r="HL64" i="18"/>
  <c r="HK64" i="18"/>
  <c r="HJ64" i="18"/>
  <c r="HI64" i="18"/>
  <c r="HH64" i="18"/>
  <c r="HG64" i="18"/>
  <c r="HF64" i="18"/>
  <c r="HE64" i="18"/>
  <c r="HD64" i="18"/>
  <c r="HC64" i="18"/>
  <c r="HB64" i="18"/>
  <c r="HA64" i="18"/>
  <c r="GZ64" i="18"/>
  <c r="GY64" i="18"/>
  <c r="GX64" i="18"/>
  <c r="GW64" i="18"/>
  <c r="GV64" i="18"/>
  <c r="GU64" i="18"/>
  <c r="GT64" i="18"/>
  <c r="GS64" i="18"/>
  <c r="GR64" i="18"/>
  <c r="GQ64" i="18"/>
  <c r="GP64" i="18"/>
  <c r="GO64" i="18"/>
  <c r="GN64" i="18"/>
  <c r="GM64" i="18"/>
  <c r="GL64" i="18"/>
  <c r="GK64" i="18"/>
  <c r="GJ64" i="18"/>
  <c r="GI64" i="18"/>
  <c r="GH64" i="18"/>
  <c r="GG64" i="18"/>
  <c r="GF64" i="18"/>
  <c r="GE64" i="18"/>
  <c r="GD64" i="18"/>
  <c r="GC64" i="18"/>
  <c r="GB64" i="18"/>
  <c r="GA64" i="18"/>
  <c r="FZ64" i="18"/>
  <c r="FY64" i="18"/>
  <c r="FX64" i="18"/>
  <c r="FW64" i="18"/>
  <c r="FV64" i="18"/>
  <c r="FU64" i="18"/>
  <c r="FT64" i="18"/>
  <c r="FS64" i="18"/>
  <c r="FR64" i="18"/>
  <c r="FQ64" i="18"/>
  <c r="FP64" i="18"/>
  <c r="FO64" i="18"/>
  <c r="FN64" i="18"/>
  <c r="FM64" i="18"/>
  <c r="FL64" i="18"/>
  <c r="FK64" i="18"/>
  <c r="FJ64" i="18"/>
  <c r="FI64" i="18"/>
  <c r="FH64" i="18"/>
  <c r="FG64" i="18"/>
  <c r="FF64" i="18"/>
  <c r="FE64" i="18"/>
  <c r="FD64" i="18"/>
  <c r="FC64" i="18"/>
  <c r="FB64" i="18"/>
  <c r="FA64" i="18"/>
  <c r="EZ64" i="18"/>
  <c r="EY64" i="18"/>
  <c r="EX64" i="18"/>
  <c r="EW64" i="18"/>
  <c r="EV64" i="18"/>
  <c r="EU64" i="18"/>
  <c r="ET64" i="18"/>
  <c r="ES64" i="18"/>
  <c r="ER64" i="18"/>
  <c r="EQ64" i="18"/>
  <c r="EP64" i="18"/>
  <c r="EO64" i="18"/>
  <c r="EN64" i="18"/>
  <c r="EM64" i="18"/>
  <c r="EL64" i="18"/>
  <c r="EK64" i="18"/>
  <c r="EJ64" i="18"/>
  <c r="EI64" i="18"/>
  <c r="EH64" i="18"/>
  <c r="EG64" i="18"/>
  <c r="EF64" i="18"/>
  <c r="EE64" i="18"/>
  <c r="ED64" i="18"/>
  <c r="EC64" i="18"/>
  <c r="EB64" i="18"/>
  <c r="EA64" i="18"/>
  <c r="DZ64" i="18"/>
  <c r="DY64" i="18"/>
  <c r="DX64" i="18"/>
  <c r="DW64" i="18"/>
  <c r="DV64" i="18"/>
  <c r="DU64" i="18"/>
  <c r="DT64" i="18"/>
  <c r="DS64" i="18"/>
  <c r="DR64" i="18"/>
  <c r="DQ64" i="18"/>
  <c r="DP64" i="18"/>
  <c r="DO64" i="18"/>
  <c r="DN64" i="18"/>
  <c r="DM64" i="18"/>
  <c r="DL64" i="18"/>
  <c r="DK64" i="18"/>
  <c r="DJ64" i="18"/>
  <c r="DI64" i="18"/>
  <c r="DH64" i="18"/>
  <c r="DG64" i="18"/>
  <c r="DF64" i="18"/>
  <c r="DE64" i="18"/>
  <c r="DD64" i="18"/>
  <c r="DC64" i="18"/>
  <c r="DB64" i="18"/>
  <c r="DA64" i="18"/>
  <c r="CZ64" i="18"/>
  <c r="CY64" i="18"/>
  <c r="CX64" i="18"/>
  <c r="CW64" i="18"/>
  <c r="CV64" i="18"/>
  <c r="CU64" i="18"/>
  <c r="CT64" i="18"/>
  <c r="CS64" i="18"/>
  <c r="CR64" i="18"/>
  <c r="CQ64" i="18"/>
  <c r="CP64" i="18"/>
  <c r="CO64" i="18"/>
  <c r="CN64" i="18"/>
  <c r="CM64" i="18"/>
  <c r="CL64" i="18"/>
  <c r="CK64" i="18"/>
  <c r="CJ64" i="18"/>
  <c r="CI64" i="18"/>
  <c r="CH64" i="18"/>
  <c r="CG64" i="18"/>
  <c r="CF64" i="18"/>
  <c r="CE64" i="18"/>
  <c r="CD64" i="18"/>
  <c r="CC64" i="18"/>
  <c r="CB64" i="18"/>
  <c r="CA64" i="18"/>
  <c r="BZ64" i="18"/>
  <c r="BY64" i="18"/>
  <c r="BX64" i="18"/>
  <c r="BW64" i="18"/>
  <c r="BV64" i="18"/>
  <c r="BU64" i="18"/>
  <c r="BT64" i="18"/>
  <c r="BS64" i="18"/>
  <c r="BR64" i="18"/>
  <c r="BQ64" i="18"/>
  <c r="BP64" i="18"/>
  <c r="BO64" i="18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OE63" i="18"/>
  <c r="OD63" i="18"/>
  <c r="OC63" i="18"/>
  <c r="OB63" i="18"/>
  <c r="OA63" i="18"/>
  <c r="NZ63" i="18"/>
  <c r="NY63" i="18"/>
  <c r="NX63" i="18"/>
  <c r="NW63" i="18"/>
  <c r="NV63" i="18"/>
  <c r="NU63" i="18"/>
  <c r="NT63" i="18"/>
  <c r="NS63" i="18"/>
  <c r="NR63" i="18"/>
  <c r="NQ63" i="18"/>
  <c r="NP63" i="18"/>
  <c r="NO63" i="18"/>
  <c r="NN63" i="18"/>
  <c r="NM63" i="18"/>
  <c r="NL63" i="18"/>
  <c r="NK63" i="18"/>
  <c r="NJ63" i="18"/>
  <c r="NI63" i="18"/>
  <c r="NH63" i="18"/>
  <c r="NG63" i="18"/>
  <c r="NF63" i="18"/>
  <c r="NE63" i="18"/>
  <c r="ND63" i="18"/>
  <c r="NC63" i="18"/>
  <c r="NB63" i="18"/>
  <c r="NA63" i="18"/>
  <c r="MZ63" i="18"/>
  <c r="MY63" i="18"/>
  <c r="MX63" i="18"/>
  <c r="MW63" i="18"/>
  <c r="MV63" i="18"/>
  <c r="MU63" i="18"/>
  <c r="MT63" i="18"/>
  <c r="MS63" i="18"/>
  <c r="MR63" i="18"/>
  <c r="MQ63" i="18"/>
  <c r="MP63" i="18"/>
  <c r="MO63" i="18"/>
  <c r="MN63" i="18"/>
  <c r="MM63" i="18"/>
  <c r="ML63" i="18"/>
  <c r="MK63" i="18"/>
  <c r="MJ63" i="18"/>
  <c r="MI63" i="18"/>
  <c r="MH63" i="18"/>
  <c r="MG63" i="18"/>
  <c r="MF63" i="18"/>
  <c r="ME63" i="18"/>
  <c r="MD63" i="18"/>
  <c r="MC63" i="18"/>
  <c r="MB63" i="18"/>
  <c r="MA63" i="18"/>
  <c r="LZ63" i="18"/>
  <c r="LY63" i="18"/>
  <c r="LX63" i="18"/>
  <c r="LW63" i="18"/>
  <c r="LV63" i="18"/>
  <c r="LU63" i="18"/>
  <c r="LT63" i="18"/>
  <c r="LS63" i="18"/>
  <c r="LR63" i="18"/>
  <c r="LQ63" i="18"/>
  <c r="LP63" i="18"/>
  <c r="LO63" i="18"/>
  <c r="LN63" i="18"/>
  <c r="LM63" i="18"/>
  <c r="LL63" i="18"/>
  <c r="LK63" i="18"/>
  <c r="LJ63" i="18"/>
  <c r="LI63" i="18"/>
  <c r="LH63" i="18"/>
  <c r="LG63" i="18"/>
  <c r="LF63" i="18"/>
  <c r="LE63" i="18"/>
  <c r="LD63" i="18"/>
  <c r="LC63" i="18"/>
  <c r="LB63" i="18"/>
  <c r="LA63" i="18"/>
  <c r="KZ63" i="18"/>
  <c r="KY63" i="18"/>
  <c r="KX63" i="18"/>
  <c r="KW63" i="18"/>
  <c r="KV63" i="18"/>
  <c r="KU63" i="18"/>
  <c r="KT63" i="18"/>
  <c r="KS63" i="18"/>
  <c r="KR63" i="18"/>
  <c r="KQ63" i="18"/>
  <c r="KP63" i="18"/>
  <c r="KO63" i="18"/>
  <c r="KN63" i="18"/>
  <c r="KM63" i="18"/>
  <c r="KL63" i="18"/>
  <c r="KK63" i="18"/>
  <c r="KJ63" i="18"/>
  <c r="KI63" i="18"/>
  <c r="KH63" i="18"/>
  <c r="KG63" i="18"/>
  <c r="KF63" i="18"/>
  <c r="KE63" i="18"/>
  <c r="KD63" i="18"/>
  <c r="KC63" i="18"/>
  <c r="KB63" i="18"/>
  <c r="KA63" i="18"/>
  <c r="JZ63" i="18"/>
  <c r="JY63" i="18"/>
  <c r="JX63" i="18"/>
  <c r="JW63" i="18"/>
  <c r="JV63" i="18"/>
  <c r="JU63" i="18"/>
  <c r="JT63" i="18"/>
  <c r="JS63" i="18"/>
  <c r="JR63" i="18"/>
  <c r="JQ63" i="18"/>
  <c r="JP63" i="18"/>
  <c r="JO63" i="18"/>
  <c r="JN63" i="18"/>
  <c r="JM63" i="18"/>
  <c r="JL63" i="18"/>
  <c r="JK63" i="18"/>
  <c r="JJ63" i="18"/>
  <c r="JI63" i="18"/>
  <c r="JH63" i="18"/>
  <c r="JG63" i="18"/>
  <c r="JF63" i="18"/>
  <c r="JE63" i="18"/>
  <c r="JD63" i="18"/>
  <c r="JC63" i="18"/>
  <c r="JB63" i="18"/>
  <c r="JA63" i="18"/>
  <c r="IZ63" i="18"/>
  <c r="IY63" i="18"/>
  <c r="IX63" i="18"/>
  <c r="IW63" i="18"/>
  <c r="IV63" i="18"/>
  <c r="IU63" i="18"/>
  <c r="IT63" i="18"/>
  <c r="IS63" i="18"/>
  <c r="IR63" i="18"/>
  <c r="IQ63" i="18"/>
  <c r="IP63" i="18"/>
  <c r="IO63" i="18"/>
  <c r="IN63" i="18"/>
  <c r="IM63" i="18"/>
  <c r="IL63" i="18"/>
  <c r="IK63" i="18"/>
  <c r="IJ63" i="18"/>
  <c r="II63" i="18"/>
  <c r="IH63" i="18"/>
  <c r="IG63" i="18"/>
  <c r="IF63" i="18"/>
  <c r="IE63" i="18"/>
  <c r="ID63" i="18"/>
  <c r="IC63" i="18"/>
  <c r="IB63" i="18"/>
  <c r="IA63" i="18"/>
  <c r="HZ63" i="18"/>
  <c r="HY63" i="18"/>
  <c r="HX63" i="18"/>
  <c r="HW63" i="18"/>
  <c r="HV63" i="18"/>
  <c r="HU63" i="18"/>
  <c r="HT63" i="18"/>
  <c r="HS63" i="18"/>
  <c r="HR63" i="18"/>
  <c r="HQ63" i="18"/>
  <c r="HP63" i="18"/>
  <c r="HO63" i="18"/>
  <c r="HN63" i="18"/>
  <c r="HM63" i="18"/>
  <c r="HL63" i="18"/>
  <c r="HK63" i="18"/>
  <c r="HJ63" i="18"/>
  <c r="HI63" i="18"/>
  <c r="HH63" i="18"/>
  <c r="HG63" i="18"/>
  <c r="HF63" i="18"/>
  <c r="HE63" i="18"/>
  <c r="HD63" i="18"/>
  <c r="HC63" i="18"/>
  <c r="HB63" i="18"/>
  <c r="HA63" i="18"/>
  <c r="GZ63" i="18"/>
  <c r="GY63" i="18"/>
  <c r="GX63" i="18"/>
  <c r="GW63" i="18"/>
  <c r="GV63" i="18"/>
  <c r="GU63" i="18"/>
  <c r="GT63" i="18"/>
  <c r="GS63" i="18"/>
  <c r="GR63" i="18"/>
  <c r="GQ63" i="18"/>
  <c r="GP63" i="18"/>
  <c r="GO63" i="18"/>
  <c r="GN63" i="18"/>
  <c r="GM63" i="18"/>
  <c r="GL63" i="18"/>
  <c r="GK63" i="18"/>
  <c r="GJ63" i="18"/>
  <c r="GI63" i="18"/>
  <c r="GH63" i="18"/>
  <c r="GG63" i="18"/>
  <c r="GF63" i="18"/>
  <c r="GE63" i="18"/>
  <c r="GD63" i="18"/>
  <c r="GC63" i="18"/>
  <c r="GB63" i="18"/>
  <c r="GA63" i="18"/>
  <c r="FZ63" i="18"/>
  <c r="FY63" i="18"/>
  <c r="FX63" i="18"/>
  <c r="FW63" i="18"/>
  <c r="FV63" i="18"/>
  <c r="FU63" i="18"/>
  <c r="FT63" i="18"/>
  <c r="FS63" i="18"/>
  <c r="FR63" i="18"/>
  <c r="FQ63" i="18"/>
  <c r="FP63" i="18"/>
  <c r="FO63" i="18"/>
  <c r="FN63" i="18"/>
  <c r="FM63" i="18"/>
  <c r="FL63" i="18"/>
  <c r="FK63" i="18"/>
  <c r="FJ63" i="18"/>
  <c r="FI63" i="18"/>
  <c r="FH63" i="18"/>
  <c r="FG63" i="18"/>
  <c r="FF63" i="18"/>
  <c r="FE63" i="18"/>
  <c r="FD63" i="18"/>
  <c r="FC63" i="18"/>
  <c r="FB63" i="18"/>
  <c r="FA63" i="18"/>
  <c r="EZ63" i="18"/>
  <c r="EY63" i="18"/>
  <c r="EX63" i="18"/>
  <c r="EW63" i="18"/>
  <c r="EV63" i="18"/>
  <c r="EU63" i="18"/>
  <c r="ET63" i="18"/>
  <c r="ES63" i="18"/>
  <c r="ER63" i="18"/>
  <c r="EQ63" i="18"/>
  <c r="EP63" i="18"/>
  <c r="EO63" i="18"/>
  <c r="EN63" i="18"/>
  <c r="EM63" i="18"/>
  <c r="EL63" i="18"/>
  <c r="EK63" i="18"/>
  <c r="EJ63" i="18"/>
  <c r="EI63" i="18"/>
  <c r="EH63" i="18"/>
  <c r="EG63" i="18"/>
  <c r="EF63" i="18"/>
  <c r="EE63" i="18"/>
  <c r="ED63" i="18"/>
  <c r="EC63" i="18"/>
  <c r="EB63" i="18"/>
  <c r="EA63" i="18"/>
  <c r="DZ63" i="18"/>
  <c r="DY63" i="18"/>
  <c r="DX63" i="18"/>
  <c r="DW63" i="18"/>
  <c r="DV63" i="18"/>
  <c r="DU63" i="18"/>
  <c r="DT63" i="18"/>
  <c r="DS63" i="18"/>
  <c r="DR63" i="18"/>
  <c r="DQ63" i="18"/>
  <c r="DP63" i="18"/>
  <c r="DO63" i="18"/>
  <c r="DN63" i="18"/>
  <c r="DM63" i="18"/>
  <c r="DL63" i="18"/>
  <c r="DK63" i="18"/>
  <c r="DJ63" i="18"/>
  <c r="DI63" i="18"/>
  <c r="DH63" i="18"/>
  <c r="DG63" i="18"/>
  <c r="DF63" i="18"/>
  <c r="DE63" i="18"/>
  <c r="DD63" i="18"/>
  <c r="DC63" i="18"/>
  <c r="DB63" i="18"/>
  <c r="DA63" i="18"/>
  <c r="CZ63" i="18"/>
  <c r="CY63" i="18"/>
  <c r="CX63" i="18"/>
  <c r="CW63" i="18"/>
  <c r="CV63" i="18"/>
  <c r="CU63" i="18"/>
  <c r="CT63" i="18"/>
  <c r="CS63" i="18"/>
  <c r="CR63" i="18"/>
  <c r="CQ63" i="18"/>
  <c r="CP63" i="18"/>
  <c r="CO63" i="18"/>
  <c r="CN63" i="18"/>
  <c r="CM63" i="18"/>
  <c r="CL63" i="18"/>
  <c r="CK63" i="18"/>
  <c r="CJ63" i="18"/>
  <c r="CI63" i="18"/>
  <c r="CH63" i="18"/>
  <c r="CG63" i="18"/>
  <c r="CF63" i="18"/>
  <c r="CE63" i="18"/>
  <c r="CD63" i="18"/>
  <c r="CC63" i="18"/>
  <c r="CB63" i="18"/>
  <c r="CA63" i="18"/>
  <c r="BZ63" i="18"/>
  <c r="BY63" i="18"/>
  <c r="BX63" i="18"/>
  <c r="BW63" i="18"/>
  <c r="BV63" i="18"/>
  <c r="BU63" i="18"/>
  <c r="BT63" i="18"/>
  <c r="BS63" i="18"/>
  <c r="BR63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AC59" i="18" s="1"/>
  <c r="E63" i="18"/>
  <c r="D63" i="18"/>
  <c r="C63" i="18"/>
  <c r="B63" i="18"/>
  <c r="AH59" i="18" l="1"/>
  <c r="AD59" i="18"/>
  <c r="AE59" i="18"/>
  <c r="AF59" i="18"/>
  <c r="AG59" i="18"/>
  <c r="B59" i="18"/>
  <c r="BC25" i="14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E39" i="17"/>
  <c r="BF39" i="17"/>
  <c r="BG39" i="17"/>
  <c r="BH39" i="17"/>
  <c r="BI39" i="17"/>
  <c r="BJ39" i="17"/>
  <c r="BK39" i="17"/>
  <c r="BL39" i="17"/>
  <c r="BM39" i="17"/>
  <c r="BN39" i="17"/>
  <c r="BO39" i="17"/>
  <c r="BP39" i="17"/>
  <c r="BQ39" i="17"/>
  <c r="BR39" i="17"/>
  <c r="BS39" i="17"/>
  <c r="BT39" i="17"/>
  <c r="BU39" i="17"/>
  <c r="BV39" i="17"/>
  <c r="BW39" i="17"/>
  <c r="BX39" i="17"/>
  <c r="BY39" i="17"/>
  <c r="BZ39" i="17"/>
  <c r="CA39" i="17"/>
  <c r="CB39" i="17"/>
  <c r="CC39" i="17"/>
  <c r="CD39" i="17"/>
  <c r="CE39" i="17"/>
  <c r="CF39" i="17"/>
  <c r="AI39" i="17"/>
  <c r="AH38" i="17"/>
  <c r="BA421" i="13"/>
  <c r="AZ421" i="13"/>
  <c r="AY421" i="13"/>
  <c r="AX421" i="13"/>
  <c r="AW421" i="13"/>
  <c r="BA420" i="13"/>
  <c r="AZ420" i="13"/>
  <c r="AY420" i="13"/>
  <c r="AX420" i="13"/>
  <c r="AW420" i="13"/>
  <c r="BA419" i="13"/>
  <c r="AZ419" i="13"/>
  <c r="AY419" i="13"/>
  <c r="AX419" i="13"/>
  <c r="AW419" i="13"/>
  <c r="BA418" i="13"/>
  <c r="AZ418" i="13"/>
  <c r="AY418" i="13"/>
  <c r="AX418" i="13"/>
  <c r="AW418" i="13"/>
  <c r="BA417" i="13"/>
  <c r="AZ417" i="13"/>
  <c r="AY417" i="13"/>
  <c r="AX417" i="13"/>
  <c r="AW417" i="13"/>
  <c r="BA416" i="13"/>
  <c r="AZ416" i="13"/>
  <c r="AY416" i="13"/>
  <c r="AX416" i="13"/>
  <c r="AW416" i="13"/>
  <c r="BA415" i="13"/>
  <c r="AZ415" i="13"/>
  <c r="AY415" i="13"/>
  <c r="AX415" i="13"/>
  <c r="AW415" i="13"/>
  <c r="BA414" i="13"/>
  <c r="AZ414" i="13"/>
  <c r="AY414" i="13"/>
  <c r="AX414" i="13"/>
  <c r="AW414" i="13"/>
  <c r="BA413" i="13"/>
  <c r="AZ413" i="13"/>
  <c r="AY413" i="13"/>
  <c r="AX413" i="13"/>
  <c r="AW413" i="13"/>
  <c r="BA412" i="13"/>
  <c r="AZ412" i="13"/>
  <c r="AY412" i="13"/>
  <c r="AX412" i="13"/>
  <c r="AW412" i="13"/>
  <c r="BA411" i="13"/>
  <c r="AZ411" i="13"/>
  <c r="AY411" i="13"/>
  <c r="AX411" i="13"/>
  <c r="AW411" i="13"/>
  <c r="BA410" i="13"/>
  <c r="AZ410" i="13"/>
  <c r="AY410" i="13"/>
  <c r="AX410" i="13"/>
  <c r="AW410" i="13"/>
  <c r="BA409" i="13"/>
  <c r="AZ409" i="13"/>
  <c r="AY409" i="13"/>
  <c r="AX409" i="13"/>
  <c r="AW409" i="13"/>
  <c r="BA408" i="13"/>
  <c r="AZ408" i="13"/>
  <c r="AY408" i="13"/>
  <c r="AX408" i="13"/>
  <c r="AW408" i="13"/>
  <c r="BA407" i="13"/>
  <c r="AZ407" i="13"/>
  <c r="AY407" i="13"/>
  <c r="AX407" i="13"/>
  <c r="AW407" i="13"/>
  <c r="BA406" i="13"/>
  <c r="AZ406" i="13"/>
  <c r="AY406" i="13"/>
  <c r="AX406" i="13"/>
  <c r="AW406" i="13"/>
  <c r="BA405" i="13"/>
  <c r="AZ405" i="13"/>
  <c r="AY405" i="13"/>
  <c r="AX405" i="13"/>
  <c r="AW405" i="13"/>
  <c r="BA404" i="13"/>
  <c r="AZ404" i="13"/>
  <c r="AY404" i="13"/>
  <c r="AX404" i="13"/>
  <c r="AW404" i="13"/>
  <c r="BA403" i="13"/>
  <c r="AZ403" i="13"/>
  <c r="AY403" i="13"/>
  <c r="AX403" i="13"/>
  <c r="AW403" i="13"/>
  <c r="BA402" i="13"/>
  <c r="AZ402" i="13"/>
  <c r="AY402" i="13"/>
  <c r="AX402" i="13"/>
  <c r="AW402" i="13"/>
  <c r="BA401" i="13"/>
  <c r="AZ401" i="13"/>
  <c r="AY401" i="13"/>
  <c r="AX401" i="13"/>
  <c r="AW401" i="13"/>
  <c r="BA400" i="13"/>
  <c r="AZ400" i="13"/>
  <c r="AY400" i="13"/>
  <c r="AX400" i="13"/>
  <c r="AW400" i="13"/>
  <c r="BA399" i="13"/>
  <c r="AZ399" i="13"/>
  <c r="AY399" i="13"/>
  <c r="AX399" i="13"/>
  <c r="AW399" i="13"/>
  <c r="BA398" i="13"/>
  <c r="AZ398" i="13"/>
  <c r="AY398" i="13"/>
  <c r="AX398" i="13"/>
  <c r="AW398" i="13"/>
  <c r="BA397" i="13"/>
  <c r="AZ397" i="13"/>
  <c r="AY397" i="13"/>
  <c r="AX397" i="13"/>
  <c r="AW397" i="13"/>
  <c r="BA396" i="13"/>
  <c r="AZ396" i="13"/>
  <c r="AY396" i="13"/>
  <c r="AX396" i="13"/>
  <c r="AW396" i="13"/>
  <c r="BA395" i="13"/>
  <c r="AZ395" i="13"/>
  <c r="AY395" i="13"/>
  <c r="AX395" i="13"/>
  <c r="AW395" i="13"/>
  <c r="BA394" i="13"/>
  <c r="AZ394" i="13"/>
  <c r="AY394" i="13"/>
  <c r="AX394" i="13"/>
  <c r="AW394" i="13"/>
  <c r="BA393" i="13"/>
  <c r="AZ393" i="13"/>
  <c r="AY393" i="13"/>
  <c r="AX393" i="13"/>
  <c r="AW393" i="13"/>
  <c r="BA392" i="13"/>
  <c r="AZ392" i="13"/>
  <c r="AY392" i="13"/>
  <c r="AX392" i="13"/>
  <c r="AW392" i="13"/>
  <c r="BA391" i="13"/>
  <c r="AZ391" i="13"/>
  <c r="AY391" i="13"/>
  <c r="AX391" i="13"/>
  <c r="AW391" i="13"/>
  <c r="BA390" i="13"/>
  <c r="AZ390" i="13"/>
  <c r="AY390" i="13"/>
  <c r="AX390" i="13"/>
  <c r="AW390" i="13"/>
  <c r="BA389" i="13"/>
  <c r="AZ389" i="13"/>
  <c r="AY389" i="13"/>
  <c r="AX389" i="13"/>
  <c r="AW389" i="13"/>
  <c r="BA388" i="13"/>
  <c r="AZ388" i="13"/>
  <c r="AY388" i="13"/>
  <c r="AX388" i="13"/>
  <c r="AW388" i="13"/>
  <c r="BA387" i="13"/>
  <c r="AZ387" i="13"/>
  <c r="AY387" i="13"/>
  <c r="AX387" i="13"/>
  <c r="AW387" i="13"/>
  <c r="BA386" i="13"/>
  <c r="AZ386" i="13"/>
  <c r="AY386" i="13"/>
  <c r="AX386" i="13"/>
  <c r="AW386" i="13"/>
  <c r="BA385" i="13"/>
  <c r="AZ385" i="13"/>
  <c r="AY385" i="13"/>
  <c r="AX385" i="13"/>
  <c r="AW385" i="13"/>
  <c r="BA384" i="13"/>
  <c r="AZ384" i="13"/>
  <c r="AY384" i="13"/>
  <c r="AX384" i="13"/>
  <c r="AW384" i="13"/>
  <c r="BA383" i="13"/>
  <c r="AZ383" i="13"/>
  <c r="AY383" i="13"/>
  <c r="AX383" i="13"/>
  <c r="AW383" i="13"/>
  <c r="BA382" i="13"/>
  <c r="AZ382" i="13"/>
  <c r="AY382" i="13"/>
  <c r="AX382" i="13"/>
  <c r="AW382" i="13"/>
  <c r="BA381" i="13"/>
  <c r="AZ381" i="13"/>
  <c r="AY381" i="13"/>
  <c r="AX381" i="13"/>
  <c r="AW381" i="13"/>
  <c r="BA380" i="13"/>
  <c r="AZ380" i="13"/>
  <c r="AY380" i="13"/>
  <c r="AX380" i="13"/>
  <c r="AW380" i="13"/>
  <c r="BA379" i="13"/>
  <c r="AZ379" i="13"/>
  <c r="AY379" i="13"/>
  <c r="AX379" i="13"/>
  <c r="AW379" i="13"/>
  <c r="BA378" i="13"/>
  <c r="AZ378" i="13"/>
  <c r="AY378" i="13"/>
  <c r="AX378" i="13"/>
  <c r="AW378" i="13"/>
  <c r="BA377" i="13"/>
  <c r="AZ377" i="13"/>
  <c r="AY377" i="13"/>
  <c r="AX377" i="13"/>
  <c r="AW377" i="13"/>
  <c r="BA376" i="13"/>
  <c r="AZ376" i="13"/>
  <c r="AY376" i="13"/>
  <c r="AX376" i="13"/>
  <c r="AW376" i="13"/>
  <c r="BA375" i="13"/>
  <c r="AZ375" i="13"/>
  <c r="AY375" i="13"/>
  <c r="AX375" i="13"/>
  <c r="AW375" i="13"/>
  <c r="BA374" i="13"/>
  <c r="AZ374" i="13"/>
  <c r="AY374" i="13"/>
  <c r="AX374" i="13"/>
  <c r="AW374" i="13"/>
  <c r="BA373" i="13"/>
  <c r="AZ373" i="13"/>
  <c r="AY373" i="13"/>
  <c r="AX373" i="13"/>
  <c r="AW373" i="13"/>
  <c r="BA372" i="13"/>
  <c r="AZ372" i="13"/>
  <c r="AY372" i="13"/>
  <c r="AX372" i="13"/>
  <c r="AW372" i="13"/>
  <c r="BA371" i="13"/>
  <c r="AZ371" i="13"/>
  <c r="AY371" i="13"/>
  <c r="AX371" i="13"/>
  <c r="AW371" i="13"/>
  <c r="BA370" i="13"/>
  <c r="AZ370" i="13"/>
  <c r="AY370" i="13"/>
  <c r="AX370" i="13"/>
  <c r="AW370" i="13"/>
  <c r="BA369" i="13"/>
  <c r="AZ369" i="13"/>
  <c r="AY369" i="13"/>
  <c r="AX369" i="13"/>
  <c r="AW369" i="13"/>
  <c r="BA368" i="13"/>
  <c r="AZ368" i="13"/>
  <c r="AY368" i="13"/>
  <c r="AX368" i="13"/>
  <c r="AW368" i="13"/>
  <c r="BA367" i="13"/>
  <c r="AZ367" i="13"/>
  <c r="AY367" i="13"/>
  <c r="AX367" i="13"/>
  <c r="AW367" i="13"/>
  <c r="BA366" i="13"/>
  <c r="AZ366" i="13"/>
  <c r="AY366" i="13"/>
  <c r="AX366" i="13"/>
  <c r="AW366" i="13"/>
  <c r="BA365" i="13"/>
  <c r="AZ365" i="13"/>
  <c r="AY365" i="13"/>
  <c r="AX365" i="13"/>
  <c r="AW365" i="13"/>
  <c r="BA364" i="13"/>
  <c r="AZ364" i="13"/>
  <c r="AY364" i="13"/>
  <c r="AX364" i="13"/>
  <c r="AW364" i="13"/>
  <c r="BA363" i="13"/>
  <c r="AZ363" i="13"/>
  <c r="AY363" i="13"/>
  <c r="AX363" i="13"/>
  <c r="AW363" i="13"/>
  <c r="BA362" i="13"/>
  <c r="AZ362" i="13"/>
  <c r="AY362" i="13"/>
  <c r="AX362" i="13"/>
  <c r="AW362" i="13"/>
  <c r="BA361" i="13"/>
  <c r="AZ361" i="13"/>
  <c r="AY361" i="13"/>
  <c r="AX361" i="13"/>
  <c r="AW361" i="13"/>
  <c r="BA360" i="13"/>
  <c r="AZ360" i="13"/>
  <c r="AY360" i="13"/>
  <c r="AX360" i="13"/>
  <c r="AW360" i="13"/>
  <c r="BA359" i="13"/>
  <c r="AZ359" i="13"/>
  <c r="AY359" i="13"/>
  <c r="AX359" i="13"/>
  <c r="AW359" i="13"/>
  <c r="BA358" i="13"/>
  <c r="AZ358" i="13"/>
  <c r="AY358" i="13"/>
  <c r="AX358" i="13"/>
  <c r="AW358" i="13"/>
  <c r="BA357" i="13"/>
  <c r="AZ357" i="13"/>
  <c r="AY357" i="13"/>
  <c r="AX357" i="13"/>
  <c r="AW357" i="13"/>
  <c r="BA356" i="13"/>
  <c r="AZ356" i="13"/>
  <c r="AY356" i="13"/>
  <c r="AX356" i="13"/>
  <c r="AW356" i="13"/>
  <c r="BA355" i="13"/>
  <c r="AZ355" i="13"/>
  <c r="AY355" i="13"/>
  <c r="AX355" i="13"/>
  <c r="AW355" i="13"/>
  <c r="BA354" i="13"/>
  <c r="AZ354" i="13"/>
  <c r="AY354" i="13"/>
  <c r="AX354" i="13"/>
  <c r="AW354" i="13"/>
  <c r="BA353" i="13"/>
  <c r="AZ353" i="13"/>
  <c r="AY353" i="13"/>
  <c r="AX353" i="13"/>
  <c r="AW353" i="13"/>
  <c r="BA352" i="13"/>
  <c r="AZ352" i="13"/>
  <c r="AY352" i="13"/>
  <c r="AX352" i="13"/>
  <c r="AW352" i="13"/>
  <c r="BA351" i="13"/>
  <c r="AZ351" i="13"/>
  <c r="AY351" i="13"/>
  <c r="AX351" i="13"/>
  <c r="AW351" i="13"/>
  <c r="BA350" i="13"/>
  <c r="AZ350" i="13"/>
  <c r="AY350" i="13"/>
  <c r="AX350" i="13"/>
  <c r="AW350" i="13"/>
  <c r="BA349" i="13"/>
  <c r="AZ349" i="13"/>
  <c r="AY349" i="13"/>
  <c r="AX349" i="13"/>
  <c r="AW349" i="13"/>
  <c r="BA348" i="13"/>
  <c r="AZ348" i="13"/>
  <c r="AY348" i="13"/>
  <c r="AX348" i="13"/>
  <c r="AW348" i="13"/>
  <c r="BA347" i="13"/>
  <c r="AZ347" i="13"/>
  <c r="AY347" i="13"/>
  <c r="AX347" i="13"/>
  <c r="AW347" i="13"/>
  <c r="BA346" i="13"/>
  <c r="AZ346" i="13"/>
  <c r="AY346" i="13"/>
  <c r="AX346" i="13"/>
  <c r="AW346" i="13"/>
  <c r="BA345" i="13"/>
  <c r="AZ345" i="13"/>
  <c r="AY345" i="13"/>
  <c r="AX345" i="13"/>
  <c r="AW345" i="13"/>
  <c r="BA344" i="13"/>
  <c r="AZ344" i="13"/>
  <c r="AY344" i="13"/>
  <c r="AX344" i="13"/>
  <c r="AW344" i="13"/>
  <c r="BA343" i="13"/>
  <c r="AZ343" i="13"/>
  <c r="AY343" i="13"/>
  <c r="AX343" i="13"/>
  <c r="AW343" i="13"/>
  <c r="BA342" i="13"/>
  <c r="AZ342" i="13"/>
  <c r="AY342" i="13"/>
  <c r="AX342" i="13"/>
  <c r="AW342" i="13"/>
  <c r="BA341" i="13"/>
  <c r="AZ341" i="13"/>
  <c r="AY341" i="13"/>
  <c r="AX341" i="13"/>
  <c r="AW341" i="13"/>
  <c r="BA340" i="13"/>
  <c r="AZ340" i="13"/>
  <c r="AY340" i="13"/>
  <c r="AX340" i="13"/>
  <c r="AW340" i="13"/>
  <c r="BA339" i="13"/>
  <c r="AZ339" i="13"/>
  <c r="AY339" i="13"/>
  <c r="AX339" i="13"/>
  <c r="AW339" i="13"/>
  <c r="BA338" i="13"/>
  <c r="AZ338" i="13"/>
  <c r="AY338" i="13"/>
  <c r="AX338" i="13"/>
  <c r="AW338" i="13"/>
  <c r="BA337" i="13"/>
  <c r="AZ337" i="13"/>
  <c r="AY337" i="13"/>
  <c r="AX337" i="13"/>
  <c r="AW337" i="13"/>
  <c r="BA336" i="13"/>
  <c r="AZ336" i="13"/>
  <c r="AY336" i="13"/>
  <c r="AX336" i="13"/>
  <c r="AW336" i="13"/>
  <c r="BA335" i="13"/>
  <c r="AZ335" i="13"/>
  <c r="AY335" i="13"/>
  <c r="AX335" i="13"/>
  <c r="AW335" i="13"/>
  <c r="BA334" i="13"/>
  <c r="AZ334" i="13"/>
  <c r="AY334" i="13"/>
  <c r="AX334" i="13"/>
  <c r="AW334" i="13"/>
  <c r="BA333" i="13"/>
  <c r="AZ333" i="13"/>
  <c r="AY333" i="13"/>
  <c r="AX333" i="13"/>
  <c r="AW333" i="13"/>
  <c r="BA332" i="13"/>
  <c r="AZ332" i="13"/>
  <c r="AY332" i="13"/>
  <c r="AX332" i="13"/>
  <c r="AW332" i="13"/>
  <c r="BA331" i="13"/>
  <c r="AZ331" i="13"/>
  <c r="AY331" i="13"/>
  <c r="AX331" i="13"/>
  <c r="AW331" i="13"/>
  <c r="BA330" i="13"/>
  <c r="AZ330" i="13"/>
  <c r="AY330" i="13"/>
  <c r="AX330" i="13"/>
  <c r="AW330" i="13"/>
  <c r="BA329" i="13"/>
  <c r="AZ329" i="13"/>
  <c r="AY329" i="13"/>
  <c r="AX329" i="13"/>
  <c r="AW329" i="13"/>
  <c r="BA328" i="13"/>
  <c r="AZ328" i="13"/>
  <c r="AY328" i="13"/>
  <c r="AX328" i="13"/>
  <c r="AW328" i="13"/>
  <c r="BA327" i="13"/>
  <c r="AZ327" i="13"/>
  <c r="AY327" i="13"/>
  <c r="AX327" i="13"/>
  <c r="AW327" i="13"/>
  <c r="BA326" i="13"/>
  <c r="AZ326" i="13"/>
  <c r="AY326" i="13"/>
  <c r="AX326" i="13"/>
  <c r="AW326" i="13"/>
  <c r="BA325" i="13"/>
  <c r="AZ325" i="13"/>
  <c r="AY325" i="13"/>
  <c r="AX325" i="13"/>
  <c r="AW325" i="13"/>
  <c r="BA324" i="13"/>
  <c r="AZ324" i="13"/>
  <c r="AY324" i="13"/>
  <c r="AX324" i="13"/>
  <c r="AW324" i="13"/>
  <c r="BA323" i="13"/>
  <c r="AZ323" i="13"/>
  <c r="AY323" i="13"/>
  <c r="AX323" i="13"/>
  <c r="AW323" i="13"/>
  <c r="BA322" i="13"/>
  <c r="AZ322" i="13"/>
  <c r="AY322" i="13"/>
  <c r="AX322" i="13"/>
  <c r="AW322" i="13"/>
  <c r="BA321" i="13"/>
  <c r="AZ321" i="13"/>
  <c r="AY321" i="13"/>
  <c r="AX321" i="13"/>
  <c r="AW321" i="13"/>
  <c r="BA317" i="13"/>
  <c r="AZ317" i="13"/>
  <c r="AY317" i="13"/>
  <c r="AX317" i="13"/>
  <c r="AW317" i="13"/>
  <c r="BA316" i="13"/>
  <c r="AZ316" i="13"/>
  <c r="AY316" i="13"/>
  <c r="AX316" i="13"/>
  <c r="AW316" i="13"/>
  <c r="BA315" i="13"/>
  <c r="AZ315" i="13"/>
  <c r="AY315" i="13"/>
  <c r="AX315" i="13"/>
  <c r="AW315" i="13"/>
  <c r="BA314" i="13"/>
  <c r="AZ314" i="13"/>
  <c r="AY314" i="13"/>
  <c r="AX314" i="13"/>
  <c r="AW314" i="13"/>
  <c r="BA313" i="13"/>
  <c r="AZ313" i="13"/>
  <c r="AY313" i="13"/>
  <c r="AX313" i="13"/>
  <c r="AW313" i="13"/>
  <c r="BA312" i="13"/>
  <c r="AZ312" i="13"/>
  <c r="AY312" i="13"/>
  <c r="AX312" i="13"/>
  <c r="AW312" i="13"/>
  <c r="BA311" i="13"/>
  <c r="AZ311" i="13"/>
  <c r="AY311" i="13"/>
  <c r="AX311" i="13"/>
  <c r="AW311" i="13"/>
  <c r="BA310" i="13"/>
  <c r="AZ310" i="13"/>
  <c r="AY310" i="13"/>
  <c r="AX310" i="13"/>
  <c r="AW310" i="13"/>
  <c r="BA309" i="13"/>
  <c r="AZ309" i="13"/>
  <c r="AY309" i="13"/>
  <c r="AX309" i="13"/>
  <c r="AW309" i="13"/>
  <c r="BA308" i="13"/>
  <c r="AZ308" i="13"/>
  <c r="AY308" i="13"/>
  <c r="AX308" i="13"/>
  <c r="AW308" i="13"/>
  <c r="BA307" i="13"/>
  <c r="AZ307" i="13"/>
  <c r="AY307" i="13"/>
  <c r="AX307" i="13"/>
  <c r="AW307" i="13"/>
  <c r="BA306" i="13"/>
  <c r="AZ306" i="13"/>
  <c r="AY306" i="13"/>
  <c r="AX306" i="13"/>
  <c r="AW306" i="13"/>
  <c r="BA305" i="13"/>
  <c r="AZ305" i="13"/>
  <c r="AY305" i="13"/>
  <c r="AX305" i="13"/>
  <c r="AW305" i="13"/>
  <c r="BA304" i="13"/>
  <c r="AZ304" i="13"/>
  <c r="AY304" i="13"/>
  <c r="AX304" i="13"/>
  <c r="AW304" i="13"/>
  <c r="BA303" i="13"/>
  <c r="AZ303" i="13"/>
  <c r="AY303" i="13"/>
  <c r="AX303" i="13"/>
  <c r="AW303" i="13"/>
  <c r="BA302" i="13"/>
  <c r="AZ302" i="13"/>
  <c r="AY302" i="13"/>
  <c r="AX302" i="13"/>
  <c r="AW302" i="13"/>
  <c r="BA301" i="13"/>
  <c r="AZ301" i="13"/>
  <c r="AY301" i="13"/>
  <c r="AX301" i="13"/>
  <c r="AW301" i="13"/>
  <c r="BA300" i="13"/>
  <c r="AZ300" i="13"/>
  <c r="AY300" i="13"/>
  <c r="AX300" i="13"/>
  <c r="AW300" i="13"/>
  <c r="BA299" i="13"/>
  <c r="AZ299" i="13"/>
  <c r="AY299" i="13"/>
  <c r="AX299" i="13"/>
  <c r="AW299" i="13"/>
  <c r="BA298" i="13"/>
  <c r="AZ298" i="13"/>
  <c r="AY298" i="13"/>
  <c r="AX298" i="13"/>
  <c r="AW298" i="13"/>
  <c r="BA297" i="13"/>
  <c r="AZ297" i="13"/>
  <c r="AY297" i="13"/>
  <c r="AX297" i="13"/>
  <c r="AW297" i="13"/>
  <c r="BA296" i="13"/>
  <c r="AZ296" i="13"/>
  <c r="AY296" i="13"/>
  <c r="AX296" i="13"/>
  <c r="AW296" i="13"/>
  <c r="BA295" i="13"/>
  <c r="AZ295" i="13"/>
  <c r="AY295" i="13"/>
  <c r="AX295" i="13"/>
  <c r="AW295" i="13"/>
  <c r="BA294" i="13"/>
  <c r="AZ294" i="13"/>
  <c r="AY294" i="13"/>
  <c r="AX294" i="13"/>
  <c r="AW294" i="13"/>
  <c r="BA293" i="13"/>
  <c r="AZ293" i="13"/>
  <c r="AY293" i="13"/>
  <c r="AX293" i="13"/>
  <c r="AW293" i="13"/>
  <c r="BA292" i="13"/>
  <c r="AZ292" i="13"/>
  <c r="AY292" i="13"/>
  <c r="AX292" i="13"/>
  <c r="AW292" i="13"/>
  <c r="BA291" i="13"/>
  <c r="AZ291" i="13"/>
  <c r="AY291" i="13"/>
  <c r="AX291" i="13"/>
  <c r="AW291" i="13"/>
  <c r="BA290" i="13"/>
  <c r="AZ290" i="13"/>
  <c r="AY290" i="13"/>
  <c r="AX290" i="13"/>
  <c r="AW290" i="13"/>
  <c r="BA289" i="13"/>
  <c r="AZ289" i="13"/>
  <c r="AY289" i="13"/>
  <c r="AX289" i="13"/>
  <c r="AW289" i="13"/>
  <c r="BA288" i="13"/>
  <c r="AZ288" i="13"/>
  <c r="AY288" i="13"/>
  <c r="AX288" i="13"/>
  <c r="AW288" i="13"/>
  <c r="BA287" i="13"/>
  <c r="AZ287" i="13"/>
  <c r="AY287" i="13"/>
  <c r="AX287" i="13"/>
  <c r="AW287" i="13"/>
  <c r="BA286" i="13"/>
  <c r="AZ286" i="13"/>
  <c r="AY286" i="13"/>
  <c r="AX286" i="13"/>
  <c r="AW286" i="13"/>
  <c r="BA285" i="13"/>
  <c r="AZ285" i="13"/>
  <c r="AY285" i="13"/>
  <c r="AX285" i="13"/>
  <c r="AW285" i="13"/>
  <c r="BA284" i="13"/>
  <c r="AZ284" i="13"/>
  <c r="AY284" i="13"/>
  <c r="AX284" i="13"/>
  <c r="AW284" i="13"/>
  <c r="BA283" i="13"/>
  <c r="AZ283" i="13"/>
  <c r="AY283" i="13"/>
  <c r="AX283" i="13"/>
  <c r="AW283" i="13"/>
  <c r="BA282" i="13"/>
  <c r="AZ282" i="13"/>
  <c r="AY282" i="13"/>
  <c r="AX282" i="13"/>
  <c r="AW282" i="13"/>
  <c r="BA281" i="13"/>
  <c r="AZ281" i="13"/>
  <c r="AY281" i="13"/>
  <c r="AX281" i="13"/>
  <c r="AW281" i="13"/>
  <c r="BA280" i="13"/>
  <c r="AZ280" i="13"/>
  <c r="AY280" i="13"/>
  <c r="AX280" i="13"/>
  <c r="AW280" i="13"/>
  <c r="BA279" i="13"/>
  <c r="AZ279" i="13"/>
  <c r="AY279" i="13"/>
  <c r="AX279" i="13"/>
  <c r="AW279" i="13"/>
  <c r="BA278" i="13"/>
  <c r="AZ278" i="13"/>
  <c r="AY278" i="13"/>
  <c r="AX278" i="13"/>
  <c r="AW278" i="13"/>
  <c r="BA277" i="13"/>
  <c r="AZ277" i="13"/>
  <c r="AY277" i="13"/>
  <c r="AX277" i="13"/>
  <c r="AW277" i="13"/>
  <c r="BA276" i="13"/>
  <c r="AZ276" i="13"/>
  <c r="AY276" i="13"/>
  <c r="AX276" i="13"/>
  <c r="AW276" i="13"/>
  <c r="BA275" i="13"/>
  <c r="AZ275" i="13"/>
  <c r="AY275" i="13"/>
  <c r="AX275" i="13"/>
  <c r="AW275" i="13"/>
  <c r="BA274" i="13"/>
  <c r="AZ274" i="13"/>
  <c r="AY274" i="13"/>
  <c r="AX274" i="13"/>
  <c r="AW274" i="13"/>
  <c r="BA273" i="13"/>
  <c r="AZ273" i="13"/>
  <c r="AY273" i="13"/>
  <c r="AX273" i="13"/>
  <c r="AW273" i="13"/>
  <c r="BA272" i="13"/>
  <c r="AZ272" i="13"/>
  <c r="AY272" i="13"/>
  <c r="AX272" i="13"/>
  <c r="AW272" i="13"/>
  <c r="BA271" i="13"/>
  <c r="AZ271" i="13"/>
  <c r="AY271" i="13"/>
  <c r="AX271" i="13"/>
  <c r="AW271" i="13"/>
  <c r="BA270" i="13"/>
  <c r="AZ270" i="13"/>
  <c r="AY270" i="13"/>
  <c r="AX270" i="13"/>
  <c r="AW270" i="13"/>
  <c r="BA269" i="13"/>
  <c r="AZ269" i="13"/>
  <c r="AY269" i="13"/>
  <c r="AX269" i="13"/>
  <c r="AW269" i="13"/>
  <c r="BA268" i="13"/>
  <c r="AZ268" i="13"/>
  <c r="AY268" i="13"/>
  <c r="AX268" i="13"/>
  <c r="AW268" i="13"/>
  <c r="BA267" i="13"/>
  <c r="AZ267" i="13"/>
  <c r="AY267" i="13"/>
  <c r="AX267" i="13"/>
  <c r="AW267" i="13"/>
  <c r="BA266" i="13"/>
  <c r="AZ266" i="13"/>
  <c r="AY266" i="13"/>
  <c r="AX266" i="13"/>
  <c r="AW266" i="13"/>
  <c r="BA265" i="13"/>
  <c r="AZ265" i="13"/>
  <c r="AY265" i="13"/>
  <c r="AX265" i="13"/>
  <c r="AW265" i="13"/>
  <c r="BA264" i="13"/>
  <c r="AZ264" i="13"/>
  <c r="AY264" i="13"/>
  <c r="AX264" i="13"/>
  <c r="AW264" i="13"/>
  <c r="BA263" i="13"/>
  <c r="AZ263" i="13"/>
  <c r="AY263" i="13"/>
  <c r="AX263" i="13"/>
  <c r="AW263" i="13"/>
  <c r="BA262" i="13"/>
  <c r="AZ262" i="13"/>
  <c r="AY262" i="13"/>
  <c r="AX262" i="13"/>
  <c r="AW262" i="13"/>
  <c r="BA261" i="13"/>
  <c r="AZ261" i="13"/>
  <c r="AY261" i="13"/>
  <c r="AX261" i="13"/>
  <c r="AW261" i="13"/>
  <c r="BA260" i="13"/>
  <c r="AZ260" i="13"/>
  <c r="AY260" i="13"/>
  <c r="AX260" i="13"/>
  <c r="AW260" i="13"/>
  <c r="BA259" i="13"/>
  <c r="AZ259" i="13"/>
  <c r="AY259" i="13"/>
  <c r="AX259" i="13"/>
  <c r="AW259" i="13"/>
  <c r="BA258" i="13"/>
  <c r="AZ258" i="13"/>
  <c r="AY258" i="13"/>
  <c r="AX258" i="13"/>
  <c r="AW258" i="13"/>
  <c r="BA257" i="13"/>
  <c r="AZ257" i="13"/>
  <c r="AY257" i="13"/>
  <c r="AX257" i="13"/>
  <c r="AW257" i="13"/>
  <c r="BA256" i="13"/>
  <c r="AZ256" i="13"/>
  <c r="AY256" i="13"/>
  <c r="AX256" i="13"/>
  <c r="AW256" i="13"/>
  <c r="BA255" i="13"/>
  <c r="AZ255" i="13"/>
  <c r="AY255" i="13"/>
  <c r="AX255" i="13"/>
  <c r="AW255" i="13"/>
  <c r="BA254" i="13"/>
  <c r="AZ254" i="13"/>
  <c r="AY254" i="13"/>
  <c r="AX254" i="13"/>
  <c r="AW254" i="13"/>
  <c r="BA253" i="13"/>
  <c r="AZ253" i="13"/>
  <c r="AY253" i="13"/>
  <c r="AX253" i="13"/>
  <c r="AW253" i="13"/>
  <c r="BA252" i="13"/>
  <c r="AZ252" i="13"/>
  <c r="AY252" i="13"/>
  <c r="AX252" i="13"/>
  <c r="AW252" i="13"/>
  <c r="BA251" i="13"/>
  <c r="AZ251" i="13"/>
  <c r="AY251" i="13"/>
  <c r="AX251" i="13"/>
  <c r="AW251" i="13"/>
  <c r="BA250" i="13"/>
  <c r="AZ250" i="13"/>
  <c r="AY250" i="13"/>
  <c r="AX250" i="13"/>
  <c r="AW250" i="13"/>
  <c r="BA249" i="13"/>
  <c r="AZ249" i="13"/>
  <c r="AY249" i="13"/>
  <c r="AX249" i="13"/>
  <c r="AW249" i="13"/>
  <c r="BA248" i="13"/>
  <c r="AZ248" i="13"/>
  <c r="AY248" i="13"/>
  <c r="AX248" i="13"/>
  <c r="AW248" i="13"/>
  <c r="BA247" i="13"/>
  <c r="AZ247" i="13"/>
  <c r="AY247" i="13"/>
  <c r="AX247" i="13"/>
  <c r="AW247" i="13"/>
  <c r="BA246" i="13"/>
  <c r="AZ246" i="13"/>
  <c r="AY246" i="13"/>
  <c r="AX246" i="13"/>
  <c r="AW246" i="13"/>
  <c r="BA245" i="13"/>
  <c r="AZ245" i="13"/>
  <c r="AY245" i="13"/>
  <c r="AX245" i="13"/>
  <c r="AW245" i="13"/>
  <c r="BA244" i="13"/>
  <c r="AZ244" i="13"/>
  <c r="AY244" i="13"/>
  <c r="AX244" i="13"/>
  <c r="AW244" i="13"/>
  <c r="BA243" i="13"/>
  <c r="AZ243" i="13"/>
  <c r="AY243" i="13"/>
  <c r="AX243" i="13"/>
  <c r="AW243" i="13"/>
  <c r="BA242" i="13"/>
  <c r="AZ242" i="13"/>
  <c r="AY242" i="13"/>
  <c r="AX242" i="13"/>
  <c r="AW242" i="13"/>
  <c r="BA241" i="13"/>
  <c r="AZ241" i="13"/>
  <c r="AY241" i="13"/>
  <c r="AX241" i="13"/>
  <c r="AW241" i="13"/>
  <c r="BA240" i="13"/>
  <c r="AZ240" i="13"/>
  <c r="AY240" i="13"/>
  <c r="AX240" i="13"/>
  <c r="AW240" i="13"/>
  <c r="BA239" i="13"/>
  <c r="AZ239" i="13"/>
  <c r="AY239" i="13"/>
  <c r="AX239" i="13"/>
  <c r="AW239" i="13"/>
  <c r="BA238" i="13"/>
  <c r="AZ238" i="13"/>
  <c r="AY238" i="13"/>
  <c r="AX238" i="13"/>
  <c r="AW238" i="13"/>
  <c r="BA237" i="13"/>
  <c r="AZ237" i="13"/>
  <c r="AY237" i="13"/>
  <c r="AX237" i="13"/>
  <c r="AW237" i="13"/>
  <c r="BA236" i="13"/>
  <c r="AZ236" i="13"/>
  <c r="AY236" i="13"/>
  <c r="AX236" i="13"/>
  <c r="AW236" i="13"/>
  <c r="BA235" i="13"/>
  <c r="AZ235" i="13"/>
  <c r="AY235" i="13"/>
  <c r="AX235" i="13"/>
  <c r="AW235" i="13"/>
  <c r="BA234" i="13"/>
  <c r="AZ234" i="13"/>
  <c r="AY234" i="13"/>
  <c r="AX234" i="13"/>
  <c r="AW234" i="13"/>
  <c r="BA233" i="13"/>
  <c r="AZ233" i="13"/>
  <c r="AY233" i="13"/>
  <c r="AX233" i="13"/>
  <c r="AW233" i="13"/>
  <c r="BA232" i="13"/>
  <c r="AZ232" i="13"/>
  <c r="AY232" i="13"/>
  <c r="AX232" i="13"/>
  <c r="AW232" i="13"/>
  <c r="BA231" i="13"/>
  <c r="AZ231" i="13"/>
  <c r="AY231" i="13"/>
  <c r="AX231" i="13"/>
  <c r="AW231" i="13"/>
  <c r="BA230" i="13"/>
  <c r="AZ230" i="13"/>
  <c r="AY230" i="13"/>
  <c r="AX230" i="13"/>
  <c r="AW230" i="13"/>
  <c r="BA229" i="13"/>
  <c r="AZ229" i="13"/>
  <c r="AY229" i="13"/>
  <c r="AX229" i="13"/>
  <c r="AW229" i="13"/>
  <c r="BA228" i="13"/>
  <c r="AZ228" i="13"/>
  <c r="AY228" i="13"/>
  <c r="AX228" i="13"/>
  <c r="AW228" i="13"/>
  <c r="BA227" i="13"/>
  <c r="AZ227" i="13"/>
  <c r="AY227" i="13"/>
  <c r="AX227" i="13"/>
  <c r="AW227" i="13"/>
  <c r="BA226" i="13"/>
  <c r="AZ226" i="13"/>
  <c r="AY226" i="13"/>
  <c r="AX226" i="13"/>
  <c r="AW226" i="13"/>
  <c r="BA225" i="13"/>
  <c r="AZ225" i="13"/>
  <c r="AY225" i="13"/>
  <c r="AX225" i="13"/>
  <c r="AW225" i="13"/>
  <c r="BA224" i="13"/>
  <c r="AZ224" i="13"/>
  <c r="AY224" i="13"/>
  <c r="AX224" i="13"/>
  <c r="AW224" i="13"/>
  <c r="BA223" i="13"/>
  <c r="AZ223" i="13"/>
  <c r="AY223" i="13"/>
  <c r="AX223" i="13"/>
  <c r="AW223" i="13"/>
  <c r="BA222" i="13"/>
  <c r="AZ222" i="13"/>
  <c r="AY222" i="13"/>
  <c r="AX222" i="13"/>
  <c r="AW222" i="13"/>
  <c r="BA221" i="13"/>
  <c r="AZ221" i="13"/>
  <c r="AY221" i="13"/>
  <c r="AX221" i="13"/>
  <c r="AW221" i="13"/>
  <c r="BA220" i="13"/>
  <c r="AZ220" i="13"/>
  <c r="AY220" i="13"/>
  <c r="AX220" i="13"/>
  <c r="AW220" i="13"/>
  <c r="BA219" i="13"/>
  <c r="AZ219" i="13"/>
  <c r="AY219" i="13"/>
  <c r="AX219" i="13"/>
  <c r="AW219" i="13"/>
  <c r="BA218" i="13"/>
  <c r="AZ218" i="13"/>
  <c r="AY218" i="13"/>
  <c r="AX218" i="13"/>
  <c r="AW218" i="13"/>
  <c r="BA217" i="13"/>
  <c r="AZ217" i="13"/>
  <c r="AY217" i="13"/>
  <c r="AX217" i="13"/>
  <c r="AW217" i="13"/>
  <c r="BA213" i="13"/>
  <c r="AZ213" i="13"/>
  <c r="AY213" i="13"/>
  <c r="AX213" i="13"/>
  <c r="AW213" i="13"/>
  <c r="BA212" i="13"/>
  <c r="AZ212" i="13"/>
  <c r="AY212" i="13"/>
  <c r="AX212" i="13"/>
  <c r="AW212" i="13"/>
  <c r="BA211" i="13"/>
  <c r="AZ211" i="13"/>
  <c r="AY211" i="13"/>
  <c r="AX211" i="13"/>
  <c r="AW211" i="13"/>
  <c r="BA210" i="13"/>
  <c r="AZ210" i="13"/>
  <c r="AY210" i="13"/>
  <c r="AX210" i="13"/>
  <c r="AW210" i="13"/>
  <c r="BA209" i="13"/>
  <c r="AZ209" i="13"/>
  <c r="AY209" i="13"/>
  <c r="AX209" i="13"/>
  <c r="AW209" i="13"/>
  <c r="BA208" i="13"/>
  <c r="AZ208" i="13"/>
  <c r="AY208" i="13"/>
  <c r="AX208" i="13"/>
  <c r="AW208" i="13"/>
  <c r="BA207" i="13"/>
  <c r="AZ207" i="13"/>
  <c r="AY207" i="13"/>
  <c r="AX207" i="13"/>
  <c r="AW207" i="13"/>
  <c r="BA206" i="13"/>
  <c r="AZ206" i="13"/>
  <c r="AY206" i="13"/>
  <c r="AX206" i="13"/>
  <c r="AW206" i="13"/>
  <c r="BA205" i="13"/>
  <c r="AZ205" i="13"/>
  <c r="AY205" i="13"/>
  <c r="AX205" i="13"/>
  <c r="AW205" i="13"/>
  <c r="BA204" i="13"/>
  <c r="AZ204" i="13"/>
  <c r="AY204" i="13"/>
  <c r="AX204" i="13"/>
  <c r="AW204" i="13"/>
  <c r="BA203" i="13"/>
  <c r="AZ203" i="13"/>
  <c r="AY203" i="13"/>
  <c r="AX203" i="13"/>
  <c r="AW203" i="13"/>
  <c r="BA202" i="13"/>
  <c r="AZ202" i="13"/>
  <c r="AY202" i="13"/>
  <c r="AX202" i="13"/>
  <c r="AW202" i="13"/>
  <c r="BA201" i="13"/>
  <c r="AZ201" i="13"/>
  <c r="AY201" i="13"/>
  <c r="AX201" i="13"/>
  <c r="AW201" i="13"/>
  <c r="BA200" i="13"/>
  <c r="AZ200" i="13"/>
  <c r="AY200" i="13"/>
  <c r="AX200" i="13"/>
  <c r="AW200" i="13"/>
  <c r="BA199" i="13"/>
  <c r="AZ199" i="13"/>
  <c r="AY199" i="13"/>
  <c r="AX199" i="13"/>
  <c r="AW199" i="13"/>
  <c r="BA198" i="13"/>
  <c r="AZ198" i="13"/>
  <c r="AY198" i="13"/>
  <c r="AX198" i="13"/>
  <c r="AW198" i="13"/>
  <c r="BA197" i="13"/>
  <c r="AZ197" i="13"/>
  <c r="AY197" i="13"/>
  <c r="AX197" i="13"/>
  <c r="AW197" i="13"/>
  <c r="BA196" i="13"/>
  <c r="AZ196" i="13"/>
  <c r="AY196" i="13"/>
  <c r="AX196" i="13"/>
  <c r="AW196" i="13"/>
  <c r="BA195" i="13"/>
  <c r="AZ195" i="13"/>
  <c r="AY195" i="13"/>
  <c r="AX195" i="13"/>
  <c r="AW195" i="13"/>
  <c r="BA194" i="13"/>
  <c r="AZ194" i="13"/>
  <c r="AY194" i="13"/>
  <c r="AX194" i="13"/>
  <c r="AW194" i="13"/>
  <c r="BA193" i="13"/>
  <c r="AZ193" i="13"/>
  <c r="AY193" i="13"/>
  <c r="AX193" i="13"/>
  <c r="AW193" i="13"/>
  <c r="BA192" i="13"/>
  <c r="AZ192" i="13"/>
  <c r="AY192" i="13"/>
  <c r="AX192" i="13"/>
  <c r="AW192" i="13"/>
  <c r="BA191" i="13"/>
  <c r="AZ191" i="13"/>
  <c r="AY191" i="13"/>
  <c r="AX191" i="13"/>
  <c r="AW191" i="13"/>
  <c r="BA190" i="13"/>
  <c r="AZ190" i="13"/>
  <c r="AY190" i="13"/>
  <c r="AX190" i="13"/>
  <c r="AW190" i="13"/>
  <c r="BA189" i="13"/>
  <c r="AZ189" i="13"/>
  <c r="AY189" i="13"/>
  <c r="AX189" i="13"/>
  <c r="AW189" i="13"/>
  <c r="BA188" i="13"/>
  <c r="AZ188" i="13"/>
  <c r="AY188" i="13"/>
  <c r="AX188" i="13"/>
  <c r="AW188" i="13"/>
  <c r="BA187" i="13"/>
  <c r="AZ187" i="13"/>
  <c r="AY187" i="13"/>
  <c r="AX187" i="13"/>
  <c r="AW187" i="13"/>
  <c r="BA186" i="13"/>
  <c r="AZ186" i="13"/>
  <c r="AY186" i="13"/>
  <c r="AX186" i="13"/>
  <c r="AW186" i="13"/>
  <c r="BA185" i="13"/>
  <c r="AZ185" i="13"/>
  <c r="AY185" i="13"/>
  <c r="AX185" i="13"/>
  <c r="AW185" i="13"/>
  <c r="BA184" i="13"/>
  <c r="AZ184" i="13"/>
  <c r="AY184" i="13"/>
  <c r="AX184" i="13"/>
  <c r="AW184" i="13"/>
  <c r="BA183" i="13"/>
  <c r="AZ183" i="13"/>
  <c r="AY183" i="13"/>
  <c r="AX183" i="13"/>
  <c r="AW183" i="13"/>
  <c r="BA182" i="13"/>
  <c r="AZ182" i="13"/>
  <c r="AY182" i="13"/>
  <c r="AX182" i="13"/>
  <c r="AW182" i="13"/>
  <c r="BA181" i="13"/>
  <c r="AZ181" i="13"/>
  <c r="AY181" i="13"/>
  <c r="AX181" i="13"/>
  <c r="AW181" i="13"/>
  <c r="BA180" i="13"/>
  <c r="AZ180" i="13"/>
  <c r="AY180" i="13"/>
  <c r="AX180" i="13"/>
  <c r="AW180" i="13"/>
  <c r="BA179" i="13"/>
  <c r="AZ179" i="13"/>
  <c r="AY179" i="13"/>
  <c r="AX179" i="13"/>
  <c r="AW179" i="13"/>
  <c r="BA178" i="13"/>
  <c r="AZ178" i="13"/>
  <c r="AY178" i="13"/>
  <c r="AX178" i="13"/>
  <c r="AW178" i="13"/>
  <c r="BA177" i="13"/>
  <c r="AZ177" i="13"/>
  <c r="AY177" i="13"/>
  <c r="AX177" i="13"/>
  <c r="AW177" i="13"/>
  <c r="BA176" i="13"/>
  <c r="AZ176" i="13"/>
  <c r="AY176" i="13"/>
  <c r="AX176" i="13"/>
  <c r="AW176" i="13"/>
  <c r="BA175" i="13"/>
  <c r="AZ175" i="13"/>
  <c r="AY175" i="13"/>
  <c r="AX175" i="13"/>
  <c r="AW175" i="13"/>
  <c r="BA174" i="13"/>
  <c r="AZ174" i="13"/>
  <c r="AY174" i="13"/>
  <c r="AX174" i="13"/>
  <c r="AW174" i="13"/>
  <c r="BA173" i="13"/>
  <c r="AZ173" i="13"/>
  <c r="AY173" i="13"/>
  <c r="AX173" i="13"/>
  <c r="AW173" i="13"/>
  <c r="BA172" i="13"/>
  <c r="AZ172" i="13"/>
  <c r="AY172" i="13"/>
  <c r="AX172" i="13"/>
  <c r="AW172" i="13"/>
  <c r="BA171" i="13"/>
  <c r="AZ171" i="13"/>
  <c r="AY171" i="13"/>
  <c r="AX171" i="13"/>
  <c r="AW171" i="13"/>
  <c r="BA170" i="13"/>
  <c r="AZ170" i="13"/>
  <c r="AY170" i="13"/>
  <c r="AX170" i="13"/>
  <c r="AW170" i="13"/>
  <c r="BA169" i="13"/>
  <c r="AZ169" i="13"/>
  <c r="AY169" i="13"/>
  <c r="AX169" i="13"/>
  <c r="AW169" i="13"/>
  <c r="BA168" i="13"/>
  <c r="AZ168" i="13"/>
  <c r="AY168" i="13"/>
  <c r="AX168" i="13"/>
  <c r="AW168" i="13"/>
  <c r="BA167" i="13"/>
  <c r="AZ167" i="13"/>
  <c r="AY167" i="13"/>
  <c r="AX167" i="13"/>
  <c r="AW167" i="13"/>
  <c r="BA166" i="13"/>
  <c r="AZ166" i="13"/>
  <c r="AY166" i="13"/>
  <c r="AX166" i="13"/>
  <c r="AW166" i="13"/>
  <c r="BA165" i="13"/>
  <c r="AZ165" i="13"/>
  <c r="AY165" i="13"/>
  <c r="AX165" i="13"/>
  <c r="AW165" i="13"/>
  <c r="BA164" i="13"/>
  <c r="AZ164" i="13"/>
  <c r="AY164" i="13"/>
  <c r="AX164" i="13"/>
  <c r="AW164" i="13"/>
  <c r="BA163" i="13"/>
  <c r="AZ163" i="13"/>
  <c r="AY163" i="13"/>
  <c r="AX163" i="13"/>
  <c r="AW163" i="13"/>
  <c r="BA162" i="13"/>
  <c r="AZ162" i="13"/>
  <c r="AY162" i="13"/>
  <c r="AX162" i="13"/>
  <c r="AW162" i="13"/>
  <c r="BA161" i="13"/>
  <c r="AZ161" i="13"/>
  <c r="AY161" i="13"/>
  <c r="AX161" i="13"/>
  <c r="AW161" i="13"/>
  <c r="BA160" i="13"/>
  <c r="AZ160" i="13"/>
  <c r="AY160" i="13"/>
  <c r="AX160" i="13"/>
  <c r="AW160" i="13"/>
  <c r="BA159" i="13"/>
  <c r="AZ159" i="13"/>
  <c r="AY159" i="13"/>
  <c r="AX159" i="13"/>
  <c r="AW159" i="13"/>
  <c r="BA158" i="13"/>
  <c r="AZ158" i="13"/>
  <c r="AY158" i="13"/>
  <c r="AX158" i="13"/>
  <c r="AW158" i="13"/>
  <c r="BA157" i="13"/>
  <c r="AZ157" i="13"/>
  <c r="AY157" i="13"/>
  <c r="AX157" i="13"/>
  <c r="AW157" i="13"/>
  <c r="BA156" i="13"/>
  <c r="AZ156" i="13"/>
  <c r="AY156" i="13"/>
  <c r="AX156" i="13"/>
  <c r="AW156" i="13"/>
  <c r="BA155" i="13"/>
  <c r="AZ155" i="13"/>
  <c r="AY155" i="13"/>
  <c r="AX155" i="13"/>
  <c r="AW155" i="13"/>
  <c r="BA154" i="13"/>
  <c r="AZ154" i="13"/>
  <c r="AY154" i="13"/>
  <c r="AX154" i="13"/>
  <c r="AW154" i="13"/>
  <c r="BA153" i="13"/>
  <c r="AZ153" i="13"/>
  <c r="AY153" i="13"/>
  <c r="AX153" i="13"/>
  <c r="AW153" i="13"/>
  <c r="BA152" i="13"/>
  <c r="AZ152" i="13"/>
  <c r="AY152" i="13"/>
  <c r="AX152" i="13"/>
  <c r="AW152" i="13"/>
  <c r="BA151" i="13"/>
  <c r="AZ151" i="13"/>
  <c r="AY151" i="13"/>
  <c r="AX151" i="13"/>
  <c r="AW151" i="13"/>
  <c r="BA150" i="13"/>
  <c r="AZ150" i="13"/>
  <c r="AY150" i="13"/>
  <c r="AX150" i="13"/>
  <c r="AW150" i="13"/>
  <c r="BA149" i="13"/>
  <c r="AZ149" i="13"/>
  <c r="AY149" i="13"/>
  <c r="AX149" i="13"/>
  <c r="AW149" i="13"/>
  <c r="BA148" i="13"/>
  <c r="AZ148" i="13"/>
  <c r="AY148" i="13"/>
  <c r="AX148" i="13"/>
  <c r="AW148" i="13"/>
  <c r="BA147" i="13"/>
  <c r="AZ147" i="13"/>
  <c r="AY147" i="13"/>
  <c r="AX147" i="13"/>
  <c r="AW147" i="13"/>
  <c r="BA146" i="13"/>
  <c r="AZ146" i="13"/>
  <c r="AY146" i="13"/>
  <c r="AX146" i="13"/>
  <c r="AW146" i="13"/>
  <c r="BA145" i="13"/>
  <c r="AZ145" i="13"/>
  <c r="AY145" i="13"/>
  <c r="AX145" i="13"/>
  <c r="AW145" i="13"/>
  <c r="BA144" i="13"/>
  <c r="AZ144" i="13"/>
  <c r="AY144" i="13"/>
  <c r="AX144" i="13"/>
  <c r="AW144" i="13"/>
  <c r="BA143" i="13"/>
  <c r="AZ143" i="13"/>
  <c r="AY143" i="13"/>
  <c r="AX143" i="13"/>
  <c r="AW143" i="13"/>
  <c r="BA142" i="13"/>
  <c r="AZ142" i="13"/>
  <c r="AY142" i="13"/>
  <c r="AX142" i="13"/>
  <c r="AW142" i="13"/>
  <c r="BA141" i="13"/>
  <c r="AZ141" i="13"/>
  <c r="AY141" i="13"/>
  <c r="AX141" i="13"/>
  <c r="AW141" i="13"/>
  <c r="BA140" i="13"/>
  <c r="AZ140" i="13"/>
  <c r="AY140" i="13"/>
  <c r="AX140" i="13"/>
  <c r="AW140" i="13"/>
  <c r="BA139" i="13"/>
  <c r="AZ139" i="13"/>
  <c r="AY139" i="13"/>
  <c r="AX139" i="13"/>
  <c r="AW139" i="13"/>
  <c r="BA138" i="13"/>
  <c r="AZ138" i="13"/>
  <c r="AY138" i="13"/>
  <c r="AX138" i="13"/>
  <c r="AW138" i="13"/>
  <c r="BA137" i="13"/>
  <c r="AZ137" i="13"/>
  <c r="AY137" i="13"/>
  <c r="AX137" i="13"/>
  <c r="AW137" i="13"/>
  <c r="BA136" i="13"/>
  <c r="AZ136" i="13"/>
  <c r="AY136" i="13"/>
  <c r="AX136" i="13"/>
  <c r="AW136" i="13"/>
  <c r="BA135" i="13"/>
  <c r="AZ135" i="13"/>
  <c r="AY135" i="13"/>
  <c r="AX135" i="13"/>
  <c r="AW135" i="13"/>
  <c r="BA134" i="13"/>
  <c r="AZ134" i="13"/>
  <c r="AY134" i="13"/>
  <c r="AX134" i="13"/>
  <c r="AW134" i="13"/>
  <c r="BA133" i="13"/>
  <c r="AZ133" i="13"/>
  <c r="AY133" i="13"/>
  <c r="AX133" i="13"/>
  <c r="AW133" i="13"/>
  <c r="BA132" i="13"/>
  <c r="AZ132" i="13"/>
  <c r="AY132" i="13"/>
  <c r="AX132" i="13"/>
  <c r="AW132" i="13"/>
  <c r="BA131" i="13"/>
  <c r="AZ131" i="13"/>
  <c r="AY131" i="13"/>
  <c r="AX131" i="13"/>
  <c r="AW131" i="13"/>
  <c r="BA130" i="13"/>
  <c r="AZ130" i="13"/>
  <c r="AY130" i="13"/>
  <c r="AX130" i="13"/>
  <c r="AW130" i="13"/>
  <c r="BA129" i="13"/>
  <c r="AZ129" i="13"/>
  <c r="AY129" i="13"/>
  <c r="AX129" i="13"/>
  <c r="AW129" i="13"/>
  <c r="BA128" i="13"/>
  <c r="AZ128" i="13"/>
  <c r="AY128" i="13"/>
  <c r="AX128" i="13"/>
  <c r="AW128" i="13"/>
  <c r="BA127" i="13"/>
  <c r="AZ127" i="13"/>
  <c r="AY127" i="13"/>
  <c r="AX127" i="13"/>
  <c r="AW127" i="13"/>
  <c r="BA126" i="13"/>
  <c r="AZ126" i="13"/>
  <c r="AY126" i="13"/>
  <c r="AX126" i="13"/>
  <c r="AW126" i="13"/>
  <c r="BA125" i="13"/>
  <c r="AZ125" i="13"/>
  <c r="AY125" i="13"/>
  <c r="AX125" i="13"/>
  <c r="AW125" i="13"/>
  <c r="BA124" i="13"/>
  <c r="AZ124" i="13"/>
  <c r="AY124" i="13"/>
  <c r="AX124" i="13"/>
  <c r="AW124" i="13"/>
  <c r="BA123" i="13"/>
  <c r="AZ123" i="13"/>
  <c r="AY123" i="13"/>
  <c r="AX123" i="13"/>
  <c r="AW123" i="13"/>
  <c r="BA122" i="13"/>
  <c r="AZ122" i="13"/>
  <c r="AY122" i="13"/>
  <c r="AX122" i="13"/>
  <c r="AW122" i="13"/>
  <c r="BA121" i="13"/>
  <c r="AZ121" i="13"/>
  <c r="AY121" i="13"/>
  <c r="AX121" i="13"/>
  <c r="AW121" i="13"/>
  <c r="BA120" i="13"/>
  <c r="AZ120" i="13"/>
  <c r="AY120" i="13"/>
  <c r="AX120" i="13"/>
  <c r="AW120" i="13"/>
  <c r="BA119" i="13"/>
  <c r="AZ119" i="13"/>
  <c r="AY119" i="13"/>
  <c r="AX119" i="13"/>
  <c r="AW119" i="13"/>
  <c r="BA118" i="13"/>
  <c r="AZ118" i="13"/>
  <c r="AY118" i="13"/>
  <c r="AX118" i="13"/>
  <c r="AW118" i="13"/>
  <c r="BA117" i="13"/>
  <c r="AZ117" i="13"/>
  <c r="AY117" i="13"/>
  <c r="AX117" i="13"/>
  <c r="AW117" i="13"/>
  <c r="BA116" i="13"/>
  <c r="AZ116" i="13"/>
  <c r="AY116" i="13"/>
  <c r="AX116" i="13"/>
  <c r="AW116" i="13"/>
  <c r="BA115" i="13"/>
  <c r="AZ115" i="13"/>
  <c r="AY115" i="13"/>
  <c r="AX115" i="13"/>
  <c r="AW115" i="13"/>
  <c r="BA114" i="13"/>
  <c r="AZ114" i="13"/>
  <c r="AY114" i="13"/>
  <c r="AX114" i="13"/>
  <c r="AW114" i="13"/>
  <c r="BA113" i="13"/>
  <c r="AZ113" i="13"/>
  <c r="AY113" i="13"/>
  <c r="AX113" i="13"/>
  <c r="AW113" i="13"/>
  <c r="AZ92" i="14"/>
  <c r="AY92" i="14"/>
  <c r="AX92" i="14"/>
  <c r="AW92" i="14"/>
  <c r="AV92" i="14"/>
  <c r="AZ91" i="14"/>
  <c r="AY91" i="14"/>
  <c r="AX91" i="14"/>
  <c r="AW91" i="14"/>
  <c r="AV91" i="14"/>
  <c r="AZ90" i="14"/>
  <c r="AY90" i="14"/>
  <c r="AX90" i="14"/>
  <c r="AW90" i="14"/>
  <c r="AV90" i="14"/>
  <c r="AZ89" i="14"/>
  <c r="AY89" i="14"/>
  <c r="AX89" i="14"/>
  <c r="AW89" i="14"/>
  <c r="AV89" i="14"/>
  <c r="AZ88" i="14"/>
  <c r="AY88" i="14"/>
  <c r="AX88" i="14"/>
  <c r="AW88" i="14"/>
  <c r="AV88" i="14"/>
  <c r="AZ87" i="14"/>
  <c r="AY87" i="14"/>
  <c r="AX87" i="14"/>
  <c r="AW87" i="14"/>
  <c r="AV87" i="14"/>
  <c r="AZ86" i="14"/>
  <c r="AY86" i="14"/>
  <c r="AX86" i="14"/>
  <c r="AW86" i="14"/>
  <c r="AV86" i="14"/>
  <c r="AZ85" i="14"/>
  <c r="AY85" i="14"/>
  <c r="AX85" i="14"/>
  <c r="AW85" i="14"/>
  <c r="AV85" i="14"/>
  <c r="AZ84" i="14"/>
  <c r="AY84" i="14"/>
  <c r="AX84" i="14"/>
  <c r="AW84" i="14"/>
  <c r="AV84" i="14"/>
  <c r="AZ83" i="14"/>
  <c r="AY83" i="14"/>
  <c r="AX83" i="14"/>
  <c r="AW83" i="14"/>
  <c r="AV83" i="14"/>
  <c r="AZ82" i="14"/>
  <c r="AY82" i="14"/>
  <c r="AX82" i="14"/>
  <c r="AW82" i="14"/>
  <c r="AV82" i="14"/>
  <c r="AZ81" i="14"/>
  <c r="AY81" i="14"/>
  <c r="AX81" i="14"/>
  <c r="AW81" i="14"/>
  <c r="AV81" i="14"/>
  <c r="AZ80" i="14"/>
  <c r="AY80" i="14"/>
  <c r="AX80" i="14"/>
  <c r="AW80" i="14"/>
  <c r="AV80" i="14"/>
  <c r="AZ79" i="14"/>
  <c r="AY79" i="14"/>
  <c r="AX79" i="14"/>
  <c r="AW79" i="14"/>
  <c r="AV79" i="14"/>
  <c r="AZ78" i="14"/>
  <c r="AY78" i="14"/>
  <c r="AX78" i="14"/>
  <c r="AW78" i="14"/>
  <c r="AV78" i="14"/>
  <c r="AZ77" i="14"/>
  <c r="AY77" i="14"/>
  <c r="AX77" i="14"/>
  <c r="AW77" i="14"/>
  <c r="AV77" i="14"/>
  <c r="AZ76" i="14"/>
  <c r="AY76" i="14"/>
  <c r="AX76" i="14"/>
  <c r="AW76" i="14"/>
  <c r="AV76" i="14"/>
  <c r="AZ75" i="14"/>
  <c r="AY75" i="14"/>
  <c r="AX75" i="14"/>
  <c r="AW75" i="14"/>
  <c r="AV75" i="14"/>
  <c r="AZ181" i="14"/>
  <c r="AY181" i="14"/>
  <c r="AX181" i="14"/>
  <c r="AW181" i="14"/>
  <c r="AV181" i="14"/>
  <c r="AZ160" i="14"/>
  <c r="AY160" i="14"/>
  <c r="AX160" i="14"/>
  <c r="AW160" i="14"/>
  <c r="AV160" i="14"/>
  <c r="AZ69" i="14"/>
  <c r="AY69" i="14"/>
  <c r="AX69" i="14"/>
  <c r="AW69" i="14"/>
  <c r="AZ68" i="14"/>
  <c r="AY68" i="14"/>
  <c r="AX68" i="14"/>
  <c r="AW68" i="14"/>
  <c r="AZ67" i="14"/>
  <c r="AY67" i="14"/>
  <c r="AX67" i="14"/>
  <c r="AW67" i="14"/>
  <c r="AZ66" i="14"/>
  <c r="AY66" i="14"/>
  <c r="AX66" i="14"/>
  <c r="AW66" i="14"/>
  <c r="AZ65" i="14"/>
  <c r="AY65" i="14"/>
  <c r="AX65" i="14"/>
  <c r="AW65" i="14"/>
  <c r="AZ64" i="14"/>
  <c r="AY64" i="14"/>
  <c r="AX64" i="14"/>
  <c r="AW64" i="14"/>
  <c r="AZ63" i="14"/>
  <c r="AY63" i="14"/>
  <c r="AX63" i="14"/>
  <c r="AW63" i="14"/>
  <c r="AZ62" i="14"/>
  <c r="AY62" i="14"/>
  <c r="AX62" i="14"/>
  <c r="AW62" i="14"/>
  <c r="AZ61" i="14"/>
  <c r="AY61" i="14"/>
  <c r="AX61" i="14"/>
  <c r="AW61" i="14"/>
  <c r="AZ60" i="14"/>
  <c r="AY60" i="14"/>
  <c r="AX60" i="14"/>
  <c r="AW60" i="14"/>
  <c r="AZ59" i="14"/>
  <c r="AY59" i="14"/>
  <c r="AX59" i="14"/>
  <c r="AW59" i="14"/>
  <c r="AZ58" i="14"/>
  <c r="AY58" i="14"/>
  <c r="AX58" i="14"/>
  <c r="AW58" i="14"/>
  <c r="AZ57" i="14"/>
  <c r="AY57" i="14"/>
  <c r="AX57" i="14"/>
  <c r="AW57" i="14"/>
  <c r="AZ56" i="14"/>
  <c r="AY56" i="14"/>
  <c r="AX56" i="14"/>
  <c r="AW56" i="14"/>
  <c r="AZ55" i="14"/>
  <c r="AY55" i="14"/>
  <c r="AX55" i="14"/>
  <c r="AW55" i="14"/>
  <c r="AZ54" i="14"/>
  <c r="AY54" i="14"/>
  <c r="AX54" i="14"/>
  <c r="AW54" i="14"/>
  <c r="AZ53" i="14"/>
  <c r="AY53" i="14"/>
  <c r="AX53" i="14"/>
  <c r="AW53" i="14"/>
  <c r="AZ52" i="14"/>
  <c r="AY52" i="14"/>
  <c r="AX52" i="14"/>
  <c r="AW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52" i="14"/>
  <c r="AZ46" i="14"/>
  <c r="AY46" i="14"/>
  <c r="AX46" i="14"/>
  <c r="AW46" i="14"/>
  <c r="AV46" i="14"/>
  <c r="AZ45" i="14"/>
  <c r="AY45" i="14"/>
  <c r="AX45" i="14"/>
  <c r="AW45" i="14"/>
  <c r="AV45" i="14"/>
  <c r="AZ44" i="14"/>
  <c r="AY44" i="14"/>
  <c r="AX44" i="14"/>
  <c r="AW44" i="14"/>
  <c r="AV44" i="14"/>
  <c r="AZ43" i="14"/>
  <c r="AY43" i="14"/>
  <c r="AX43" i="14"/>
  <c r="AW43" i="14"/>
  <c r="AV43" i="14"/>
  <c r="AZ42" i="14"/>
  <c r="AY42" i="14"/>
  <c r="AX42" i="14"/>
  <c r="AW42" i="14"/>
  <c r="AV42" i="14"/>
  <c r="AZ41" i="14"/>
  <c r="AY41" i="14"/>
  <c r="AX41" i="14"/>
  <c r="AW41" i="14"/>
  <c r="AV41" i="14"/>
  <c r="AZ40" i="14"/>
  <c r="AY40" i="14"/>
  <c r="AX40" i="14"/>
  <c r="AW40" i="14"/>
  <c r="AV40" i="14"/>
  <c r="AZ39" i="14"/>
  <c r="AY39" i="14"/>
  <c r="AX39" i="14"/>
  <c r="AW39" i="14"/>
  <c r="AV39" i="14"/>
  <c r="AZ38" i="14"/>
  <c r="AY38" i="14"/>
  <c r="AX38" i="14"/>
  <c r="AW38" i="14"/>
  <c r="AV38" i="14"/>
  <c r="AZ37" i="14"/>
  <c r="AY37" i="14"/>
  <c r="AX37" i="14"/>
  <c r="AW37" i="14"/>
  <c r="AV37" i="14"/>
  <c r="AZ36" i="14"/>
  <c r="AY36" i="14"/>
  <c r="AX36" i="14"/>
  <c r="AW36" i="14"/>
  <c r="AV36" i="14"/>
  <c r="AZ35" i="14"/>
  <c r="AY35" i="14"/>
  <c r="AX35" i="14"/>
  <c r="AW35" i="14"/>
  <c r="AV35" i="14"/>
  <c r="AZ34" i="14"/>
  <c r="AY34" i="14"/>
  <c r="AX34" i="14"/>
  <c r="AW34" i="14"/>
  <c r="AV34" i="14"/>
  <c r="AZ33" i="14"/>
  <c r="AY33" i="14"/>
  <c r="AX33" i="14"/>
  <c r="AW33" i="14"/>
  <c r="AV33" i="14"/>
  <c r="AZ32" i="14"/>
  <c r="AY32" i="14"/>
  <c r="AX32" i="14"/>
  <c r="AW32" i="14"/>
  <c r="AV32" i="14"/>
  <c r="AZ31" i="14"/>
  <c r="AY31" i="14"/>
  <c r="AX31" i="14"/>
  <c r="AW31" i="14"/>
  <c r="AV31" i="14"/>
  <c r="AZ30" i="14"/>
  <c r="AY30" i="14"/>
  <c r="AX30" i="14"/>
  <c r="AW30" i="14"/>
  <c r="AV30" i="14"/>
  <c r="AZ29" i="14"/>
  <c r="AY29" i="14"/>
  <c r="AX29" i="14"/>
  <c r="AW29" i="14"/>
  <c r="AV29" i="14"/>
  <c r="AZ139" i="14" l="1"/>
  <c r="AY139" i="14"/>
  <c r="AX139" i="14"/>
  <c r="AW139" i="14"/>
  <c r="AV139" i="14"/>
  <c r="G134" i="17" l="1"/>
  <c r="CF161" i="17"/>
  <c r="CE161" i="17"/>
  <c r="CD161" i="17"/>
  <c r="CC161" i="17"/>
  <c r="CB161" i="17"/>
  <c r="CA161" i="17"/>
  <c r="BZ161" i="17"/>
  <c r="BY161" i="17"/>
  <c r="BX161" i="17"/>
  <c r="BW161" i="17"/>
  <c r="BV161" i="17"/>
  <c r="BU161" i="17"/>
  <c r="BT161" i="17"/>
  <c r="BS161" i="17"/>
  <c r="BR161" i="17"/>
  <c r="BQ161" i="17"/>
  <c r="BP161" i="17"/>
  <c r="BO161" i="17"/>
  <c r="BN161" i="17"/>
  <c r="BM161" i="17"/>
  <c r="BL161" i="17"/>
  <c r="BK161" i="17"/>
  <c r="BJ161" i="17"/>
  <c r="BI161" i="17"/>
  <c r="BH161" i="17"/>
  <c r="BG161" i="17"/>
  <c r="BF161" i="17"/>
  <c r="BE161" i="17"/>
  <c r="BD161" i="17"/>
  <c r="BC161" i="17"/>
  <c r="BB161" i="17"/>
  <c r="BA161" i="17"/>
  <c r="AZ161" i="17"/>
  <c r="AY161" i="17"/>
  <c r="AX161" i="17"/>
  <c r="AW161" i="17"/>
  <c r="AV161" i="17"/>
  <c r="AU161" i="17"/>
  <c r="AT161" i="17"/>
  <c r="AS161" i="17"/>
  <c r="AR161" i="17"/>
  <c r="AQ161" i="17"/>
  <c r="AP161" i="17"/>
  <c r="AI161" i="17"/>
  <c r="AF111" i="17"/>
  <c r="AE111" i="17"/>
  <c r="AD111" i="17"/>
  <c r="AC109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E165" i="17" l="1"/>
  <c r="CF165" i="17" s="1"/>
  <c r="BM165" i="17"/>
  <c r="BN165" i="17" s="1"/>
  <c r="BO165" i="17" s="1"/>
  <c r="BP165" i="17" s="1"/>
  <c r="BQ165" i="17" s="1"/>
  <c r="BR165" i="17" s="1"/>
  <c r="BS165" i="17" s="1"/>
  <c r="BT165" i="17" s="1"/>
  <c r="BU165" i="17" s="1"/>
  <c r="BV165" i="17" s="1"/>
  <c r="BW165" i="17" s="1"/>
  <c r="BX165" i="17" s="1"/>
  <c r="BY165" i="17" s="1"/>
  <c r="BZ165" i="17" s="1"/>
  <c r="CA165" i="17" s="1"/>
  <c r="CB165" i="17" s="1"/>
  <c r="CC165" i="17" s="1"/>
  <c r="CD165" i="17" s="1"/>
  <c r="BO140" i="17"/>
  <c r="BP140" i="17" s="1"/>
  <c r="BQ140" i="17" s="1"/>
  <c r="BR140" i="17" s="1"/>
  <c r="BS140" i="17" s="1"/>
  <c r="BT140" i="17" s="1"/>
  <c r="BU140" i="17" s="1"/>
  <c r="BV140" i="17" s="1"/>
  <c r="BW140" i="17" s="1"/>
  <c r="BX140" i="17" s="1"/>
  <c r="BY140" i="17" s="1"/>
  <c r="BZ140" i="17" s="1"/>
  <c r="CA140" i="17" s="1"/>
  <c r="CB140" i="17" s="1"/>
  <c r="CC140" i="17" s="1"/>
  <c r="CD140" i="17" s="1"/>
  <c r="CE140" i="17" s="1"/>
  <c r="CF140" i="17" s="1"/>
  <c r="BM140" i="17"/>
  <c r="BN140" i="17" s="1"/>
  <c r="BW91" i="17"/>
  <c r="BX91" i="17" s="1"/>
  <c r="BY91" i="17" s="1"/>
  <c r="BZ91" i="17" s="1"/>
  <c r="CA91" i="17" s="1"/>
  <c r="CB91" i="17" s="1"/>
  <c r="CC91" i="17" s="1"/>
  <c r="CD91" i="17" s="1"/>
  <c r="CE91" i="17" s="1"/>
  <c r="CF91" i="17" s="1"/>
  <c r="BW66" i="17"/>
  <c r="BX66" i="17" s="1"/>
  <c r="BY66" i="17" s="1"/>
  <c r="BZ66" i="17" s="1"/>
  <c r="CA66" i="17" s="1"/>
  <c r="CB66" i="17" s="1"/>
  <c r="CC66" i="17" s="1"/>
  <c r="CD66" i="17" s="1"/>
  <c r="CE66" i="17" s="1"/>
  <c r="CF66" i="17" s="1"/>
  <c r="BW42" i="17"/>
  <c r="BX42" i="17" s="1"/>
  <c r="BY42" i="17" s="1"/>
  <c r="BZ42" i="17" s="1"/>
  <c r="CA42" i="17" s="1"/>
  <c r="CB42" i="17" s="1"/>
  <c r="CC42" i="17" s="1"/>
  <c r="CD42" i="17" s="1"/>
  <c r="CE42" i="17" s="1"/>
  <c r="CF42" i="17" s="1"/>
  <c r="CF16" i="17"/>
  <c r="CC16" i="17"/>
  <c r="CD16" i="17" s="1"/>
  <c r="CE16" i="17" s="1"/>
  <c r="BW16" i="17"/>
  <c r="BX16" i="17" s="1"/>
  <c r="BY16" i="17" s="1"/>
  <c r="BZ16" i="17" s="1"/>
  <c r="CA16" i="17" s="1"/>
  <c r="CB16" i="17" s="1"/>
  <c r="AH187" i="17"/>
  <c r="AH186" i="17"/>
  <c r="AH185" i="17"/>
  <c r="AH184" i="17"/>
  <c r="AH183" i="17"/>
  <c r="AH182" i="17"/>
  <c r="AH181" i="17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G187" i="17"/>
  <c r="AG186" i="17"/>
  <c r="AG185" i="17"/>
  <c r="AG184" i="17"/>
  <c r="AG183" i="17"/>
  <c r="AG182" i="17"/>
  <c r="AG181" i="17"/>
  <c r="AG180" i="17"/>
  <c r="AG179" i="17"/>
  <c r="AG178" i="17"/>
  <c r="AG177" i="17"/>
  <c r="AG176" i="17"/>
  <c r="AG175" i="17"/>
  <c r="AG174" i="17"/>
  <c r="AG173" i="17"/>
  <c r="AG172" i="17"/>
  <c r="AG171" i="17"/>
  <c r="AG170" i="17"/>
  <c r="AG169" i="17"/>
  <c r="AG168" i="17"/>
  <c r="AG167" i="17"/>
  <c r="AG166" i="17"/>
  <c r="AF186" i="17"/>
  <c r="AF187" i="17" s="1"/>
  <c r="AF185" i="17"/>
  <c r="AF184" i="17"/>
  <c r="AF183" i="17"/>
  <c r="AF182" i="17"/>
  <c r="AF181" i="17"/>
  <c r="AF180" i="17"/>
  <c r="AF179" i="17"/>
  <c r="AF178" i="17"/>
  <c r="AF177" i="17"/>
  <c r="AF176" i="17"/>
  <c r="AF175" i="17"/>
  <c r="AF174" i="17"/>
  <c r="AF173" i="17"/>
  <c r="AF172" i="17"/>
  <c r="AF171" i="17"/>
  <c r="AF170" i="17"/>
  <c r="AF169" i="17"/>
  <c r="AF168" i="17"/>
  <c r="AF167" i="17"/>
  <c r="AF166" i="17"/>
  <c r="AE186" i="17"/>
  <c r="AE187" i="17" s="1"/>
  <c r="AE185" i="17"/>
  <c r="AE184" i="17"/>
  <c r="AE183" i="17"/>
  <c r="AE182" i="17"/>
  <c r="AE181" i="17"/>
  <c r="AE180" i="17"/>
  <c r="AE179" i="17"/>
  <c r="AE178" i="17"/>
  <c r="AE177" i="17"/>
  <c r="AE176" i="17"/>
  <c r="AE175" i="17"/>
  <c r="AE174" i="17"/>
  <c r="AE173" i="17"/>
  <c r="AE172" i="17"/>
  <c r="AE171" i="17"/>
  <c r="AE170" i="17"/>
  <c r="AE169" i="17"/>
  <c r="AE168" i="17"/>
  <c r="AE167" i="17"/>
  <c r="AE166" i="17"/>
  <c r="AD186" i="17"/>
  <c r="AD187" i="17" s="1"/>
  <c r="AD185" i="17"/>
  <c r="AD184" i="17"/>
  <c r="AD183" i="17"/>
  <c r="AD182" i="17"/>
  <c r="AD181" i="17"/>
  <c r="AD180" i="17"/>
  <c r="AD179" i="17"/>
  <c r="AD178" i="17"/>
  <c r="AD177" i="17"/>
  <c r="AD176" i="17"/>
  <c r="AD175" i="17"/>
  <c r="AD174" i="17"/>
  <c r="AD173" i="17"/>
  <c r="AD172" i="17"/>
  <c r="AD171" i="17"/>
  <c r="AD170" i="17"/>
  <c r="AD169" i="17"/>
  <c r="AD168" i="17"/>
  <c r="AD167" i="17"/>
  <c r="AD166" i="17"/>
  <c r="G135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17" i="17"/>
  <c r="AH110" i="17"/>
  <c r="AG110" i="17"/>
  <c r="AF110" i="17"/>
  <c r="AE110" i="17"/>
  <c r="AH109" i="17"/>
  <c r="AG109" i="17"/>
  <c r="AF109" i="17"/>
  <c r="AE109" i="17"/>
  <c r="AH108" i="17"/>
  <c r="AG108" i="17"/>
  <c r="AF108" i="17"/>
  <c r="AE108" i="17"/>
  <c r="AH107" i="17"/>
  <c r="AG107" i="17"/>
  <c r="AF107" i="17"/>
  <c r="AE107" i="17"/>
  <c r="AH106" i="17"/>
  <c r="AG106" i="17"/>
  <c r="AF106" i="17"/>
  <c r="AE106" i="17"/>
  <c r="AH105" i="17"/>
  <c r="AG105" i="17"/>
  <c r="AF105" i="17"/>
  <c r="AE105" i="17"/>
  <c r="AH104" i="17"/>
  <c r="AG104" i="17"/>
  <c r="AF104" i="17"/>
  <c r="AE104" i="17"/>
  <c r="AH103" i="17"/>
  <c r="AG103" i="17"/>
  <c r="AF103" i="17"/>
  <c r="AE103" i="17"/>
  <c r="AH102" i="17"/>
  <c r="AG102" i="17"/>
  <c r="AF102" i="17"/>
  <c r="AE102" i="17"/>
  <c r="AH101" i="17"/>
  <c r="AG101" i="17"/>
  <c r="AF101" i="17"/>
  <c r="AE101" i="17"/>
  <c r="AH100" i="17"/>
  <c r="AG100" i="17"/>
  <c r="AF100" i="17"/>
  <c r="AE100" i="17"/>
  <c r="AH99" i="17"/>
  <c r="AG99" i="17"/>
  <c r="AF99" i="17"/>
  <c r="AE99" i="17"/>
  <c r="AH98" i="17"/>
  <c r="AG98" i="17"/>
  <c r="AF98" i="17"/>
  <c r="AE98" i="17"/>
  <c r="AH97" i="17"/>
  <c r="AG97" i="17"/>
  <c r="AF97" i="17"/>
  <c r="AE97" i="17"/>
  <c r="AH96" i="17"/>
  <c r="AG96" i="17"/>
  <c r="AF96" i="17"/>
  <c r="AE96" i="17"/>
  <c r="AH95" i="17"/>
  <c r="AG95" i="17"/>
  <c r="AF95" i="17"/>
  <c r="AE95" i="17"/>
  <c r="AH94" i="17"/>
  <c r="AG94" i="17"/>
  <c r="AF94" i="17"/>
  <c r="AE94" i="17"/>
  <c r="AH93" i="17"/>
  <c r="AG93" i="17"/>
  <c r="AF93" i="17"/>
  <c r="AE93" i="17"/>
  <c r="AH92" i="17"/>
  <c r="AG92" i="17"/>
  <c r="AF92" i="17"/>
  <c r="AE92" i="17"/>
  <c r="AD110" i="17"/>
  <c r="AF112" i="17"/>
  <c r="AE112" i="17"/>
  <c r="AD112" i="17"/>
  <c r="AD109" i="17"/>
  <c r="AD108" i="17"/>
  <c r="AD107" i="17"/>
  <c r="AD106" i="17"/>
  <c r="AD105" i="17"/>
  <c r="AD104" i="17"/>
  <c r="AD103" i="17"/>
  <c r="AD102" i="17"/>
  <c r="AD101" i="17"/>
  <c r="AD100" i="17"/>
  <c r="AD99" i="17"/>
  <c r="AD98" i="17"/>
  <c r="AD97" i="17"/>
  <c r="AD96" i="17"/>
  <c r="AD95" i="17"/>
  <c r="AD94" i="17"/>
  <c r="AD93" i="17"/>
  <c r="AD92" i="17"/>
  <c r="AC108" i="17"/>
  <c r="AC107" i="17"/>
  <c r="AC106" i="17"/>
  <c r="AC105" i="17"/>
  <c r="AC104" i="17"/>
  <c r="AC103" i="17"/>
  <c r="AC102" i="17"/>
  <c r="AC101" i="17"/>
  <c r="AC100" i="17"/>
  <c r="AC99" i="17"/>
  <c r="AC98" i="17"/>
  <c r="AC97" i="17"/>
  <c r="AC96" i="17"/>
  <c r="AC95" i="17"/>
  <c r="AC94" i="17"/>
  <c r="AC93" i="17"/>
  <c r="AC92" i="17"/>
  <c r="AH86" i="17"/>
  <c r="G136" i="17" s="1"/>
  <c r="H134" i="17" s="1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G86" i="17"/>
  <c r="AG85" i="17"/>
  <c r="AG84" i="17"/>
  <c r="AG83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D87" i="17"/>
  <c r="AD86" i="17"/>
  <c r="AD85" i="17"/>
  <c r="AD84" i="17"/>
  <c r="AD83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H44" i="17"/>
  <c r="AH43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G43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7" i="17"/>
  <c r="CC5" i="14"/>
  <c r="CD5" i="14" s="1"/>
  <c r="CE5" i="14" s="1"/>
  <c r="CF5" i="14" s="1"/>
  <c r="CG5" i="14" s="1"/>
  <c r="CH5" i="14" s="1"/>
  <c r="CI5" i="14" s="1"/>
  <c r="CJ5" i="14" s="1"/>
  <c r="CK5" i="14" s="1"/>
  <c r="CL5" i="14" s="1"/>
  <c r="CM5" i="14" s="1"/>
  <c r="CN5" i="14" s="1"/>
  <c r="CO5" i="14" s="1"/>
  <c r="CP5" i="14" s="1"/>
  <c r="CQ5" i="14" s="1"/>
  <c r="CR5" i="14" s="1"/>
  <c r="CS5" i="14" s="1"/>
  <c r="CT5" i="14" s="1"/>
  <c r="CU5" i="14" s="1"/>
  <c r="CV5" i="14" s="1"/>
  <c r="CV92" i="14"/>
  <c r="CU92" i="14"/>
  <c r="CT92" i="14"/>
  <c r="CS92" i="14"/>
  <c r="CR92" i="14"/>
  <c r="CQ92" i="14"/>
  <c r="CP92" i="14"/>
  <c r="CO92" i="14"/>
  <c r="CN92" i="14"/>
  <c r="CM92" i="14"/>
  <c r="CL92" i="14"/>
  <c r="CK92" i="14"/>
  <c r="CJ92" i="14"/>
  <c r="CI92" i="14"/>
  <c r="CH92" i="14"/>
  <c r="CG92" i="14"/>
  <c r="CF92" i="14"/>
  <c r="CE92" i="14"/>
  <c r="CD92" i="14"/>
  <c r="CC92" i="14"/>
  <c r="CB92" i="14"/>
  <c r="CA92" i="14"/>
  <c r="BZ92" i="14"/>
  <c r="BY92" i="14"/>
  <c r="BX92" i="14"/>
  <c r="BW92" i="14"/>
  <c r="BV92" i="14"/>
  <c r="BU92" i="14"/>
  <c r="BT92" i="14"/>
  <c r="BS92" i="14"/>
  <c r="BR92" i="14"/>
  <c r="BQ92" i="14"/>
  <c r="BP92" i="14"/>
  <c r="BO92" i="14"/>
  <c r="BN92" i="14"/>
  <c r="BM92" i="14"/>
  <c r="BL92" i="14"/>
  <c r="BK92" i="14"/>
  <c r="BJ92" i="14"/>
  <c r="BI92" i="14"/>
  <c r="BH92" i="14"/>
  <c r="BG92" i="14"/>
  <c r="BF92" i="14"/>
  <c r="BE92" i="14"/>
  <c r="BD92" i="14"/>
  <c r="BC92" i="14"/>
  <c r="BB92" i="14"/>
  <c r="BA92" i="14"/>
  <c r="CV91" i="14"/>
  <c r="CU91" i="14"/>
  <c r="CT91" i="14"/>
  <c r="CS91" i="14"/>
  <c r="CR91" i="14"/>
  <c r="CQ91" i="14"/>
  <c r="CP91" i="14"/>
  <c r="CO91" i="14"/>
  <c r="CN91" i="14"/>
  <c r="CM91" i="14"/>
  <c r="CL91" i="14"/>
  <c r="CK91" i="14"/>
  <c r="CJ91" i="14"/>
  <c r="CI91" i="14"/>
  <c r="CH91" i="14"/>
  <c r="CG91" i="14"/>
  <c r="CF91" i="14"/>
  <c r="CE91" i="14"/>
  <c r="CD91" i="14"/>
  <c r="CC91" i="14"/>
  <c r="CB91" i="14"/>
  <c r="CA91" i="14"/>
  <c r="BZ91" i="14"/>
  <c r="BY91" i="14"/>
  <c r="BX91" i="14"/>
  <c r="BW91" i="14"/>
  <c r="BV91" i="14"/>
  <c r="BU91" i="14"/>
  <c r="BT91" i="14"/>
  <c r="BS91" i="14"/>
  <c r="BR91" i="14"/>
  <c r="BQ91" i="14"/>
  <c r="BP91" i="14"/>
  <c r="BO91" i="14"/>
  <c r="BN91" i="14"/>
  <c r="BM91" i="14"/>
  <c r="BL91" i="14"/>
  <c r="BK91" i="14"/>
  <c r="BJ91" i="14"/>
  <c r="BI91" i="14"/>
  <c r="BH91" i="14"/>
  <c r="BG91" i="14"/>
  <c r="BF91" i="14"/>
  <c r="BE91" i="14"/>
  <c r="BD91" i="14"/>
  <c r="BC91" i="14"/>
  <c r="BB91" i="14"/>
  <c r="BA91" i="14"/>
  <c r="CV90" i="14"/>
  <c r="CU90" i="14"/>
  <c r="CT90" i="14"/>
  <c r="CS90" i="14"/>
  <c r="CR90" i="14"/>
  <c r="CQ90" i="14"/>
  <c r="CP90" i="14"/>
  <c r="CO90" i="14"/>
  <c r="CN90" i="14"/>
  <c r="CM90" i="14"/>
  <c r="CL90" i="14"/>
  <c r="CK90" i="14"/>
  <c r="CJ90" i="14"/>
  <c r="CI90" i="14"/>
  <c r="CH90" i="14"/>
  <c r="CG90" i="14"/>
  <c r="CF90" i="14"/>
  <c r="CE90" i="14"/>
  <c r="CD90" i="14"/>
  <c r="CC90" i="14"/>
  <c r="CB90" i="14"/>
  <c r="CA90" i="14"/>
  <c r="BZ90" i="14"/>
  <c r="BY90" i="14"/>
  <c r="BX90" i="14"/>
  <c r="BW90" i="14"/>
  <c r="BV90" i="14"/>
  <c r="BU90" i="14"/>
  <c r="BT90" i="14"/>
  <c r="BS90" i="14"/>
  <c r="BR90" i="14"/>
  <c r="BQ90" i="14"/>
  <c r="BP90" i="14"/>
  <c r="BO90" i="14"/>
  <c r="BN90" i="14"/>
  <c r="BM90" i="14"/>
  <c r="BL90" i="14"/>
  <c r="BK90" i="14"/>
  <c r="BJ90" i="14"/>
  <c r="BI90" i="14"/>
  <c r="BH90" i="14"/>
  <c r="BG90" i="14"/>
  <c r="BF90" i="14"/>
  <c r="BE90" i="14"/>
  <c r="BD90" i="14"/>
  <c r="BC90" i="14"/>
  <c r="BB90" i="14"/>
  <c r="BA90" i="14"/>
  <c r="CV89" i="14"/>
  <c r="CU89" i="14"/>
  <c r="CT89" i="14"/>
  <c r="CS89" i="14"/>
  <c r="CR89" i="14"/>
  <c r="CQ89" i="14"/>
  <c r="CP89" i="14"/>
  <c r="CO89" i="14"/>
  <c r="CN89" i="14"/>
  <c r="CM89" i="14"/>
  <c r="CL89" i="14"/>
  <c r="CK89" i="14"/>
  <c r="CJ89" i="14"/>
  <c r="CI89" i="14"/>
  <c r="CH89" i="14"/>
  <c r="CG89" i="14"/>
  <c r="CF89" i="14"/>
  <c r="CE89" i="14"/>
  <c r="CD89" i="14"/>
  <c r="CC89" i="14"/>
  <c r="CB89" i="14"/>
  <c r="CA89" i="14"/>
  <c r="BZ89" i="14"/>
  <c r="BY89" i="14"/>
  <c r="BX89" i="14"/>
  <c r="BW89" i="14"/>
  <c r="BV89" i="14"/>
  <c r="BU89" i="14"/>
  <c r="BT89" i="14"/>
  <c r="BS89" i="14"/>
  <c r="BR89" i="14"/>
  <c r="BQ89" i="14"/>
  <c r="BP89" i="14"/>
  <c r="BO89" i="14"/>
  <c r="BN89" i="14"/>
  <c r="BM89" i="14"/>
  <c r="BL89" i="14"/>
  <c r="BK89" i="14"/>
  <c r="BJ89" i="14"/>
  <c r="BI89" i="14"/>
  <c r="BH89" i="14"/>
  <c r="BG89" i="14"/>
  <c r="BF89" i="14"/>
  <c r="BE89" i="14"/>
  <c r="BD89" i="14"/>
  <c r="BC89" i="14"/>
  <c r="BB89" i="14"/>
  <c r="BA89" i="14"/>
  <c r="CV88" i="14"/>
  <c r="CU88" i="14"/>
  <c r="CT88" i="14"/>
  <c r="CS88" i="14"/>
  <c r="CR88" i="14"/>
  <c r="CQ88" i="14"/>
  <c r="CP88" i="14"/>
  <c r="CO88" i="14"/>
  <c r="CN88" i="14"/>
  <c r="CM88" i="14"/>
  <c r="CL88" i="14"/>
  <c r="CK88" i="14"/>
  <c r="CJ88" i="14"/>
  <c r="CI88" i="14"/>
  <c r="CH88" i="14"/>
  <c r="CG88" i="14"/>
  <c r="CF88" i="14"/>
  <c r="CE88" i="14"/>
  <c r="CD88" i="14"/>
  <c r="CC88" i="14"/>
  <c r="CB88" i="14"/>
  <c r="CA88" i="14"/>
  <c r="BZ88" i="14"/>
  <c r="BY88" i="14"/>
  <c r="BX88" i="14"/>
  <c r="BW88" i="14"/>
  <c r="BV88" i="14"/>
  <c r="BU88" i="14"/>
  <c r="BT88" i="14"/>
  <c r="BS88" i="14"/>
  <c r="BR88" i="14"/>
  <c r="BQ88" i="14"/>
  <c r="BP88" i="14"/>
  <c r="BO88" i="14"/>
  <c r="BN88" i="14"/>
  <c r="BM88" i="14"/>
  <c r="BL88" i="14"/>
  <c r="BK88" i="14"/>
  <c r="BJ88" i="14"/>
  <c r="BI88" i="14"/>
  <c r="BH88" i="14"/>
  <c r="BG88" i="14"/>
  <c r="BF88" i="14"/>
  <c r="BE88" i="14"/>
  <c r="BD88" i="14"/>
  <c r="BC88" i="14"/>
  <c r="BB88" i="14"/>
  <c r="BA88" i="14"/>
  <c r="CV87" i="14"/>
  <c r="CU87" i="14"/>
  <c r="CT87" i="14"/>
  <c r="CS87" i="14"/>
  <c r="CR87" i="14"/>
  <c r="CQ87" i="14"/>
  <c r="CP87" i="14"/>
  <c r="CO87" i="14"/>
  <c r="CN87" i="14"/>
  <c r="CM87" i="14"/>
  <c r="CL87" i="14"/>
  <c r="CK87" i="14"/>
  <c r="CJ87" i="14"/>
  <c r="CI87" i="14"/>
  <c r="CH87" i="14"/>
  <c r="CG87" i="14"/>
  <c r="CF87" i="14"/>
  <c r="CE87" i="14"/>
  <c r="CD87" i="14"/>
  <c r="CC87" i="14"/>
  <c r="CB87" i="14"/>
  <c r="CA87" i="14"/>
  <c r="BZ87" i="14"/>
  <c r="BY87" i="14"/>
  <c r="BX87" i="14"/>
  <c r="BW87" i="14"/>
  <c r="BV87" i="14"/>
  <c r="BU87" i="14"/>
  <c r="BT87" i="14"/>
  <c r="BS87" i="14"/>
  <c r="BR87" i="14"/>
  <c r="BQ87" i="14"/>
  <c r="BP87" i="14"/>
  <c r="BO87" i="14"/>
  <c r="BN87" i="14"/>
  <c r="BM87" i="14"/>
  <c r="BL87" i="14"/>
  <c r="BK87" i="14"/>
  <c r="BJ87" i="14"/>
  <c r="BI87" i="14"/>
  <c r="BH87" i="14"/>
  <c r="BG87" i="14"/>
  <c r="BF87" i="14"/>
  <c r="BE87" i="14"/>
  <c r="BD87" i="14"/>
  <c r="BC87" i="14"/>
  <c r="BB87" i="14"/>
  <c r="BA87" i="14"/>
  <c r="CV86" i="14"/>
  <c r="CU86" i="14"/>
  <c r="CT86" i="14"/>
  <c r="CS86" i="14"/>
  <c r="CR86" i="14"/>
  <c r="CQ86" i="14"/>
  <c r="CP86" i="14"/>
  <c r="CO86" i="14"/>
  <c r="CN86" i="14"/>
  <c r="CM86" i="14"/>
  <c r="CL86" i="14"/>
  <c r="CK86" i="14"/>
  <c r="CJ86" i="14"/>
  <c r="CI86" i="14"/>
  <c r="CH86" i="14"/>
  <c r="CG86" i="14"/>
  <c r="CF86" i="14"/>
  <c r="CE86" i="14"/>
  <c r="CD86" i="14"/>
  <c r="CC86" i="14"/>
  <c r="CB86" i="14"/>
  <c r="CA86" i="14"/>
  <c r="BZ86" i="14"/>
  <c r="BY86" i="14"/>
  <c r="BX86" i="14"/>
  <c r="BW86" i="14"/>
  <c r="BV86" i="14"/>
  <c r="BU86" i="14"/>
  <c r="BT86" i="14"/>
  <c r="BS86" i="14"/>
  <c r="BR86" i="14"/>
  <c r="BQ86" i="14"/>
  <c r="BP86" i="14"/>
  <c r="BO86" i="14"/>
  <c r="BN86" i="14"/>
  <c r="BM86" i="14"/>
  <c r="BL86" i="14"/>
  <c r="BK86" i="14"/>
  <c r="BJ86" i="14"/>
  <c r="BI86" i="14"/>
  <c r="BH86" i="14"/>
  <c r="BG86" i="14"/>
  <c r="BF86" i="14"/>
  <c r="BE86" i="14"/>
  <c r="BD86" i="14"/>
  <c r="BC86" i="14"/>
  <c r="BB86" i="14"/>
  <c r="BA86" i="14"/>
  <c r="CV85" i="14"/>
  <c r="CU85" i="14"/>
  <c r="CT85" i="14"/>
  <c r="CS85" i="14"/>
  <c r="CR85" i="14"/>
  <c r="CQ85" i="14"/>
  <c r="CP85" i="14"/>
  <c r="CO85" i="14"/>
  <c r="CN85" i="14"/>
  <c r="CM85" i="14"/>
  <c r="CL85" i="14"/>
  <c r="CK85" i="14"/>
  <c r="CJ85" i="14"/>
  <c r="CI85" i="14"/>
  <c r="CH85" i="14"/>
  <c r="CG85" i="14"/>
  <c r="CF85" i="14"/>
  <c r="CE85" i="14"/>
  <c r="CD85" i="14"/>
  <c r="CC85" i="14"/>
  <c r="CB85" i="14"/>
  <c r="CA85" i="14"/>
  <c r="BZ85" i="14"/>
  <c r="BY85" i="14"/>
  <c r="BX85" i="14"/>
  <c r="BW85" i="14"/>
  <c r="BV85" i="14"/>
  <c r="BU85" i="14"/>
  <c r="BT85" i="14"/>
  <c r="BS85" i="14"/>
  <c r="BR85" i="14"/>
  <c r="BQ85" i="14"/>
  <c r="BP85" i="14"/>
  <c r="BO85" i="14"/>
  <c r="BN85" i="14"/>
  <c r="BM85" i="14"/>
  <c r="BL85" i="14"/>
  <c r="BK85" i="14"/>
  <c r="BJ85" i="14"/>
  <c r="BI85" i="14"/>
  <c r="BH85" i="14"/>
  <c r="BG85" i="14"/>
  <c r="BF85" i="14"/>
  <c r="BE85" i="14"/>
  <c r="BD85" i="14"/>
  <c r="BC85" i="14"/>
  <c r="BB85" i="14"/>
  <c r="BA85" i="14"/>
  <c r="CV84" i="14"/>
  <c r="CU84" i="14"/>
  <c r="CT84" i="14"/>
  <c r="CS84" i="14"/>
  <c r="CR84" i="14"/>
  <c r="CQ84" i="14"/>
  <c r="CP84" i="14"/>
  <c r="CO84" i="14"/>
  <c r="CN84" i="14"/>
  <c r="CM84" i="14"/>
  <c r="CL84" i="14"/>
  <c r="CK84" i="14"/>
  <c r="CJ84" i="14"/>
  <c r="CI84" i="14"/>
  <c r="CH84" i="14"/>
  <c r="CG84" i="14"/>
  <c r="CF84" i="14"/>
  <c r="CE84" i="14"/>
  <c r="CD84" i="14"/>
  <c r="CC84" i="14"/>
  <c r="CB84" i="14"/>
  <c r="CA84" i="14"/>
  <c r="BZ84" i="14"/>
  <c r="BY84" i="14"/>
  <c r="BX84" i="14"/>
  <c r="BW84" i="14"/>
  <c r="BV84" i="14"/>
  <c r="BU84" i="14"/>
  <c r="BT84" i="14"/>
  <c r="BS84" i="14"/>
  <c r="BR84" i="14"/>
  <c r="BQ84" i="14"/>
  <c r="BP84" i="14"/>
  <c r="BO84" i="14"/>
  <c r="BN84" i="14"/>
  <c r="BM84" i="14"/>
  <c r="BL84" i="14"/>
  <c r="BK84" i="14"/>
  <c r="BJ84" i="14"/>
  <c r="BI84" i="14"/>
  <c r="BH84" i="14"/>
  <c r="BG84" i="14"/>
  <c r="BF84" i="14"/>
  <c r="BE84" i="14"/>
  <c r="BD84" i="14"/>
  <c r="BC84" i="14"/>
  <c r="BB84" i="14"/>
  <c r="BA84" i="14"/>
  <c r="CV83" i="14"/>
  <c r="CU83" i="14"/>
  <c r="CT83" i="14"/>
  <c r="CS83" i="14"/>
  <c r="CR83" i="14"/>
  <c r="CQ83" i="14"/>
  <c r="CP83" i="14"/>
  <c r="CO83" i="14"/>
  <c r="CN83" i="14"/>
  <c r="CM83" i="14"/>
  <c r="CL83" i="14"/>
  <c r="CK83" i="14"/>
  <c r="CJ83" i="14"/>
  <c r="CI83" i="14"/>
  <c r="CH83" i="14"/>
  <c r="CG83" i="14"/>
  <c r="CF83" i="14"/>
  <c r="CE83" i="14"/>
  <c r="CD83" i="14"/>
  <c r="CC83" i="14"/>
  <c r="CB83" i="14"/>
  <c r="CA83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N83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CV82" i="14"/>
  <c r="CU82" i="14"/>
  <c r="CT82" i="14"/>
  <c r="CS82" i="14"/>
  <c r="CR82" i="14"/>
  <c r="CQ82" i="14"/>
  <c r="CP82" i="14"/>
  <c r="CO82" i="14"/>
  <c r="CN82" i="14"/>
  <c r="CM82" i="14"/>
  <c r="CL82" i="14"/>
  <c r="CK82" i="14"/>
  <c r="CJ82" i="14"/>
  <c r="CI82" i="14"/>
  <c r="CH82" i="14"/>
  <c r="CG82" i="14"/>
  <c r="CF82" i="14"/>
  <c r="CE82" i="14"/>
  <c r="CD82" i="14"/>
  <c r="CC82" i="14"/>
  <c r="CB82" i="14"/>
  <c r="CA82" i="14"/>
  <c r="BZ82" i="14"/>
  <c r="BY82" i="14"/>
  <c r="BX82" i="14"/>
  <c r="BW82" i="14"/>
  <c r="BV82" i="14"/>
  <c r="BU82" i="14"/>
  <c r="BT82" i="14"/>
  <c r="BS82" i="14"/>
  <c r="BR82" i="14"/>
  <c r="BQ82" i="14"/>
  <c r="BP82" i="14"/>
  <c r="BO82" i="14"/>
  <c r="BN82" i="14"/>
  <c r="BM82" i="14"/>
  <c r="BL82" i="14"/>
  <c r="BK82" i="14"/>
  <c r="BJ82" i="14"/>
  <c r="BI82" i="14"/>
  <c r="BH82" i="14"/>
  <c r="BG82" i="14"/>
  <c r="BF82" i="14"/>
  <c r="BE82" i="14"/>
  <c r="BD82" i="14"/>
  <c r="BC82" i="14"/>
  <c r="BB82" i="14"/>
  <c r="BA82" i="14"/>
  <c r="CV81" i="14"/>
  <c r="CU81" i="14"/>
  <c r="CT81" i="14"/>
  <c r="CS81" i="14"/>
  <c r="CR81" i="14"/>
  <c r="CQ81" i="14"/>
  <c r="CP81" i="14"/>
  <c r="CO81" i="14"/>
  <c r="CN81" i="14"/>
  <c r="CM81" i="14"/>
  <c r="CL81" i="14"/>
  <c r="CK81" i="14"/>
  <c r="CJ81" i="14"/>
  <c r="CI81" i="14"/>
  <c r="CH81" i="14"/>
  <c r="CG81" i="14"/>
  <c r="CF81" i="14"/>
  <c r="CE81" i="14"/>
  <c r="CD81" i="14"/>
  <c r="CC81" i="14"/>
  <c r="CB81" i="14"/>
  <c r="CA81" i="14"/>
  <c r="BZ81" i="14"/>
  <c r="BY81" i="14"/>
  <c r="BX81" i="14"/>
  <c r="BW81" i="14"/>
  <c r="BV81" i="14"/>
  <c r="BU81" i="14"/>
  <c r="BT81" i="14"/>
  <c r="BS81" i="14"/>
  <c r="BR81" i="14"/>
  <c r="BQ81" i="14"/>
  <c r="BP81" i="14"/>
  <c r="BO81" i="14"/>
  <c r="BN81" i="14"/>
  <c r="BM81" i="14"/>
  <c r="BL81" i="14"/>
  <c r="BK81" i="14"/>
  <c r="BJ81" i="14"/>
  <c r="BI81" i="14"/>
  <c r="BH81" i="14"/>
  <c r="BG81" i="14"/>
  <c r="BF81" i="14"/>
  <c r="BE81" i="14"/>
  <c r="BD81" i="14"/>
  <c r="BC81" i="14"/>
  <c r="BB81" i="14"/>
  <c r="BA81" i="14"/>
  <c r="CV80" i="14"/>
  <c r="CU80" i="14"/>
  <c r="CT80" i="14"/>
  <c r="CS80" i="14"/>
  <c r="CR80" i="14"/>
  <c r="CQ80" i="14"/>
  <c r="CP80" i="14"/>
  <c r="CO80" i="14"/>
  <c r="CN80" i="14"/>
  <c r="CM80" i="14"/>
  <c r="CL80" i="14"/>
  <c r="CK80" i="14"/>
  <c r="CJ80" i="14"/>
  <c r="CI80" i="14"/>
  <c r="CH80" i="14"/>
  <c r="CG80" i="14"/>
  <c r="CF80" i="14"/>
  <c r="CE80" i="14"/>
  <c r="CD80" i="14"/>
  <c r="CC80" i="14"/>
  <c r="CB80" i="14"/>
  <c r="CA80" i="14"/>
  <c r="BZ80" i="14"/>
  <c r="BY80" i="14"/>
  <c r="BX80" i="14"/>
  <c r="BW80" i="14"/>
  <c r="BV80" i="14"/>
  <c r="BU80" i="14"/>
  <c r="BT80" i="14"/>
  <c r="BS80" i="14"/>
  <c r="BR80" i="14"/>
  <c r="BQ80" i="14"/>
  <c r="BP80" i="14"/>
  <c r="BO80" i="14"/>
  <c r="BN80" i="14"/>
  <c r="BM80" i="14"/>
  <c r="BL80" i="14"/>
  <c r="BK80" i="14"/>
  <c r="BJ80" i="14"/>
  <c r="BI80" i="14"/>
  <c r="BH80" i="14"/>
  <c r="BG80" i="14"/>
  <c r="BF80" i="14"/>
  <c r="BE80" i="14"/>
  <c r="BD80" i="14"/>
  <c r="BC80" i="14"/>
  <c r="BB80" i="14"/>
  <c r="BA80" i="14"/>
  <c r="CV79" i="14"/>
  <c r="CU79" i="14"/>
  <c r="CT79" i="14"/>
  <c r="CS79" i="14"/>
  <c r="CR79" i="14"/>
  <c r="CQ79" i="14"/>
  <c r="CP79" i="14"/>
  <c r="CO79" i="14"/>
  <c r="CN79" i="14"/>
  <c r="CM79" i="14"/>
  <c r="CL79" i="14"/>
  <c r="CK79" i="14"/>
  <c r="CJ79" i="14"/>
  <c r="CI79" i="14"/>
  <c r="CH79" i="14"/>
  <c r="CG79" i="14"/>
  <c r="CF79" i="14"/>
  <c r="CE79" i="14"/>
  <c r="CD79" i="14"/>
  <c r="CC79" i="14"/>
  <c r="CB79" i="14"/>
  <c r="CA79" i="14"/>
  <c r="BZ79" i="14"/>
  <c r="BY79" i="14"/>
  <c r="BX79" i="14"/>
  <c r="BW79" i="14"/>
  <c r="BV79" i="14"/>
  <c r="BU79" i="14"/>
  <c r="BT79" i="14"/>
  <c r="BS79" i="14"/>
  <c r="BR79" i="14"/>
  <c r="BQ79" i="14"/>
  <c r="BP79" i="14"/>
  <c r="BO79" i="14"/>
  <c r="BN79" i="14"/>
  <c r="BM79" i="14"/>
  <c r="BL79" i="14"/>
  <c r="BK79" i="14"/>
  <c r="BJ79" i="14"/>
  <c r="BI79" i="14"/>
  <c r="BH79" i="14"/>
  <c r="BG79" i="14"/>
  <c r="BF79" i="14"/>
  <c r="BE79" i="14"/>
  <c r="BD79" i="14"/>
  <c r="BC79" i="14"/>
  <c r="BB79" i="14"/>
  <c r="BA79" i="14"/>
  <c r="CV78" i="14"/>
  <c r="CU78" i="14"/>
  <c r="CT78" i="14"/>
  <c r="CS78" i="14"/>
  <c r="CR78" i="14"/>
  <c r="CQ78" i="14"/>
  <c r="CP78" i="14"/>
  <c r="CO78" i="14"/>
  <c r="CN78" i="14"/>
  <c r="CM78" i="14"/>
  <c r="CL78" i="14"/>
  <c r="CK78" i="14"/>
  <c r="CJ78" i="14"/>
  <c r="CI78" i="14"/>
  <c r="CH78" i="14"/>
  <c r="CG78" i="14"/>
  <c r="CF78" i="14"/>
  <c r="CE78" i="14"/>
  <c r="CD78" i="14"/>
  <c r="CC78" i="14"/>
  <c r="CB78" i="14"/>
  <c r="CA78" i="14"/>
  <c r="BZ78" i="14"/>
  <c r="BY78" i="14"/>
  <c r="BX78" i="14"/>
  <c r="BW78" i="14"/>
  <c r="BV78" i="14"/>
  <c r="BU78" i="14"/>
  <c r="BT78" i="14"/>
  <c r="BS78" i="14"/>
  <c r="BR78" i="14"/>
  <c r="BQ78" i="14"/>
  <c r="BP78" i="14"/>
  <c r="BO78" i="14"/>
  <c r="BN78" i="14"/>
  <c r="BM78" i="14"/>
  <c r="BL78" i="14"/>
  <c r="BK78" i="14"/>
  <c r="BJ78" i="14"/>
  <c r="BI78" i="14"/>
  <c r="BH78" i="14"/>
  <c r="BG78" i="14"/>
  <c r="BF78" i="14"/>
  <c r="BE78" i="14"/>
  <c r="BD78" i="14"/>
  <c r="BC78" i="14"/>
  <c r="BB78" i="14"/>
  <c r="BA78" i="14"/>
  <c r="CV77" i="14"/>
  <c r="CU77" i="14"/>
  <c r="CT77" i="14"/>
  <c r="CS77" i="14"/>
  <c r="CR77" i="14"/>
  <c r="CQ77" i="14"/>
  <c r="CP77" i="14"/>
  <c r="CO77" i="14"/>
  <c r="CN77" i="14"/>
  <c r="CM77" i="14"/>
  <c r="CL77" i="14"/>
  <c r="CK77" i="14"/>
  <c r="CJ77" i="14"/>
  <c r="CI77" i="14"/>
  <c r="CH77" i="14"/>
  <c r="CG77" i="14"/>
  <c r="CF77" i="14"/>
  <c r="CE77" i="14"/>
  <c r="CD77" i="14"/>
  <c r="CC77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BL77" i="14"/>
  <c r="BK77" i="14"/>
  <c r="BJ77" i="14"/>
  <c r="BI77" i="14"/>
  <c r="BH77" i="14"/>
  <c r="BG77" i="14"/>
  <c r="BF77" i="14"/>
  <c r="BE77" i="14"/>
  <c r="BD77" i="14"/>
  <c r="BC77" i="14"/>
  <c r="BB77" i="14"/>
  <c r="BA77" i="14"/>
  <c r="CV76" i="14"/>
  <c r="CU76" i="14"/>
  <c r="CT76" i="14"/>
  <c r="CS76" i="14"/>
  <c r="CR76" i="14"/>
  <c r="CQ76" i="14"/>
  <c r="CP76" i="14"/>
  <c r="CO76" i="14"/>
  <c r="CN76" i="14"/>
  <c r="CM76" i="14"/>
  <c r="CL76" i="14"/>
  <c r="CK76" i="14"/>
  <c r="CJ76" i="14"/>
  <c r="CI76" i="14"/>
  <c r="CH76" i="14"/>
  <c r="CG76" i="14"/>
  <c r="CF76" i="14"/>
  <c r="CE76" i="14"/>
  <c r="CD76" i="14"/>
  <c r="CC76" i="14"/>
  <c r="CB76" i="14"/>
  <c r="CA76" i="14"/>
  <c r="BZ76" i="14"/>
  <c r="BY76" i="14"/>
  <c r="BX76" i="14"/>
  <c r="BW76" i="14"/>
  <c r="BV76" i="14"/>
  <c r="BU76" i="14"/>
  <c r="BT76" i="14"/>
  <c r="BS76" i="14"/>
  <c r="BR76" i="14"/>
  <c r="BQ76" i="14"/>
  <c r="BP76" i="14"/>
  <c r="BO76" i="14"/>
  <c r="BN76" i="14"/>
  <c r="BM76" i="14"/>
  <c r="BL76" i="14"/>
  <c r="BK76" i="14"/>
  <c r="BJ76" i="14"/>
  <c r="BI76" i="14"/>
  <c r="BH76" i="14"/>
  <c r="BG76" i="14"/>
  <c r="BF76" i="14"/>
  <c r="BE76" i="14"/>
  <c r="BD76" i="14"/>
  <c r="BC76" i="14"/>
  <c r="BB76" i="14"/>
  <c r="BA76" i="14"/>
  <c r="CV75" i="14"/>
  <c r="CU75" i="14"/>
  <c r="CT75" i="14"/>
  <c r="CS75" i="14"/>
  <c r="CR75" i="14"/>
  <c r="CQ75" i="14"/>
  <c r="CP75" i="14"/>
  <c r="CO75" i="14"/>
  <c r="CN75" i="14"/>
  <c r="CM75" i="14"/>
  <c r="CL75" i="14"/>
  <c r="CK75" i="14"/>
  <c r="CJ75" i="14"/>
  <c r="CI75" i="14"/>
  <c r="CH75" i="14"/>
  <c r="CG75" i="14"/>
  <c r="CF75" i="14"/>
  <c r="CE75" i="14"/>
  <c r="CD75" i="14"/>
  <c r="CC75" i="14"/>
  <c r="CB75" i="14"/>
  <c r="CA75" i="14"/>
  <c r="BZ75" i="14"/>
  <c r="BY75" i="14"/>
  <c r="BX75" i="14"/>
  <c r="BW75" i="14"/>
  <c r="BV75" i="14"/>
  <c r="BU75" i="14"/>
  <c r="BT75" i="14"/>
  <c r="BS75" i="14"/>
  <c r="BR75" i="14"/>
  <c r="BQ75" i="14"/>
  <c r="BP75" i="14"/>
  <c r="BO75" i="14"/>
  <c r="BN75" i="14"/>
  <c r="BM75" i="14"/>
  <c r="BL75" i="14"/>
  <c r="BK75" i="14"/>
  <c r="BJ75" i="14"/>
  <c r="BI75" i="14"/>
  <c r="BH75" i="14"/>
  <c r="BG75" i="14"/>
  <c r="BF75" i="14"/>
  <c r="BE75" i="14"/>
  <c r="BD75" i="14"/>
  <c r="BC75" i="14"/>
  <c r="BB75" i="14"/>
  <c r="BA75" i="14"/>
  <c r="CV69" i="14"/>
  <c r="CU69" i="14"/>
  <c r="CT69" i="14"/>
  <c r="CS69" i="14"/>
  <c r="CR69" i="14"/>
  <c r="CQ69" i="14"/>
  <c r="CP69" i="14"/>
  <c r="CO69" i="14"/>
  <c r="CN69" i="14"/>
  <c r="CM69" i="14"/>
  <c r="CL69" i="14"/>
  <c r="CK69" i="14"/>
  <c r="CJ69" i="14"/>
  <c r="CI69" i="14"/>
  <c r="CH69" i="14"/>
  <c r="CG69" i="14"/>
  <c r="CF69" i="14"/>
  <c r="CE69" i="14"/>
  <c r="CD69" i="14"/>
  <c r="CC69" i="14"/>
  <c r="CB69" i="14"/>
  <c r="CA69" i="14"/>
  <c r="BZ69" i="14"/>
  <c r="BY69" i="14"/>
  <c r="BX69" i="14"/>
  <c r="BW69" i="14"/>
  <c r="BV69" i="14"/>
  <c r="BU69" i="14"/>
  <c r="BT69" i="14"/>
  <c r="BS69" i="14"/>
  <c r="BR69" i="14"/>
  <c r="BQ69" i="14"/>
  <c r="BP69" i="14"/>
  <c r="BO69" i="14"/>
  <c r="BN69" i="14"/>
  <c r="BM69" i="14"/>
  <c r="BL69" i="14"/>
  <c r="BK69" i="14"/>
  <c r="BJ69" i="14"/>
  <c r="BI69" i="14"/>
  <c r="BH69" i="14"/>
  <c r="BG69" i="14"/>
  <c r="BF69" i="14"/>
  <c r="BE69" i="14"/>
  <c r="BD69" i="14"/>
  <c r="BC69" i="14"/>
  <c r="BB69" i="14"/>
  <c r="BA69" i="14"/>
  <c r="CV68" i="14"/>
  <c r="CU68" i="14"/>
  <c r="CT68" i="14"/>
  <c r="CS68" i="14"/>
  <c r="CR68" i="14"/>
  <c r="CQ68" i="14"/>
  <c r="CP68" i="14"/>
  <c r="CO68" i="14"/>
  <c r="CN68" i="14"/>
  <c r="CM68" i="14"/>
  <c r="CL68" i="14"/>
  <c r="CK68" i="14"/>
  <c r="CJ68" i="14"/>
  <c r="CI68" i="14"/>
  <c r="CH68" i="14"/>
  <c r="CG68" i="14"/>
  <c r="CF68" i="14"/>
  <c r="CE68" i="14"/>
  <c r="CD68" i="14"/>
  <c r="CC68" i="14"/>
  <c r="CB68" i="14"/>
  <c r="CA68" i="14"/>
  <c r="BZ68" i="14"/>
  <c r="BY68" i="14"/>
  <c r="BX68" i="14"/>
  <c r="BW68" i="14"/>
  <c r="BV68" i="14"/>
  <c r="BU68" i="14"/>
  <c r="BT68" i="14"/>
  <c r="BS68" i="14"/>
  <c r="BR68" i="14"/>
  <c r="BQ68" i="14"/>
  <c r="BP68" i="14"/>
  <c r="BO68" i="14"/>
  <c r="BN68" i="14"/>
  <c r="BM68" i="14"/>
  <c r="BL68" i="14"/>
  <c r="BK68" i="14"/>
  <c r="BJ68" i="14"/>
  <c r="BI68" i="14"/>
  <c r="BH68" i="14"/>
  <c r="BG68" i="14"/>
  <c r="BF68" i="14"/>
  <c r="BE68" i="14"/>
  <c r="BD68" i="14"/>
  <c r="BC68" i="14"/>
  <c r="BB68" i="14"/>
  <c r="BA68" i="14"/>
  <c r="CV67" i="14"/>
  <c r="CU67" i="14"/>
  <c r="CT67" i="14"/>
  <c r="CS67" i="14"/>
  <c r="CR67" i="14"/>
  <c r="CQ67" i="14"/>
  <c r="CP67" i="14"/>
  <c r="CO67" i="14"/>
  <c r="CN67" i="14"/>
  <c r="CM67" i="14"/>
  <c r="CL67" i="14"/>
  <c r="CK67" i="14"/>
  <c r="CJ67" i="14"/>
  <c r="CI67" i="14"/>
  <c r="CH67" i="14"/>
  <c r="CG67" i="14"/>
  <c r="CF67" i="14"/>
  <c r="CE67" i="14"/>
  <c r="CD67" i="14"/>
  <c r="CC67" i="14"/>
  <c r="CB67" i="14"/>
  <c r="CA67" i="14"/>
  <c r="BZ67" i="14"/>
  <c r="BY67" i="14"/>
  <c r="BX67" i="14"/>
  <c r="BW67" i="14"/>
  <c r="BV67" i="14"/>
  <c r="BU67" i="14"/>
  <c r="BT67" i="14"/>
  <c r="BS67" i="14"/>
  <c r="BR67" i="14"/>
  <c r="BQ67" i="14"/>
  <c r="BP67" i="14"/>
  <c r="BO67" i="14"/>
  <c r="BN67" i="14"/>
  <c r="BM67" i="14"/>
  <c r="BL67" i="14"/>
  <c r="BK67" i="14"/>
  <c r="BJ67" i="14"/>
  <c r="BI67" i="14"/>
  <c r="BH67" i="14"/>
  <c r="BG67" i="14"/>
  <c r="BF67" i="14"/>
  <c r="BE67" i="14"/>
  <c r="BD67" i="14"/>
  <c r="BC67" i="14"/>
  <c r="BB67" i="14"/>
  <c r="BA67" i="14"/>
  <c r="CV66" i="14"/>
  <c r="CU66" i="14"/>
  <c r="CT66" i="14"/>
  <c r="CS66" i="14"/>
  <c r="CR66" i="14"/>
  <c r="CQ66" i="14"/>
  <c r="CP66" i="14"/>
  <c r="CO66" i="14"/>
  <c r="CN66" i="14"/>
  <c r="CM66" i="14"/>
  <c r="CL66" i="14"/>
  <c r="CK66" i="14"/>
  <c r="CJ66" i="14"/>
  <c r="CI66" i="14"/>
  <c r="CH66" i="14"/>
  <c r="CG66" i="14"/>
  <c r="CF66" i="14"/>
  <c r="CE66" i="14"/>
  <c r="CD66" i="14"/>
  <c r="CC66" i="14"/>
  <c r="CB66" i="14"/>
  <c r="CA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BL66" i="14"/>
  <c r="BK66" i="14"/>
  <c r="BJ66" i="14"/>
  <c r="BI66" i="14"/>
  <c r="BH66" i="14"/>
  <c r="BG66" i="14"/>
  <c r="BF66" i="14"/>
  <c r="BE66" i="14"/>
  <c r="BD66" i="14"/>
  <c r="BC66" i="14"/>
  <c r="BB66" i="14"/>
  <c r="BA66" i="14"/>
  <c r="CV65" i="14"/>
  <c r="CU65" i="14"/>
  <c r="CT65" i="14"/>
  <c r="CS65" i="14"/>
  <c r="CR65" i="14"/>
  <c r="CQ65" i="14"/>
  <c r="CP65" i="14"/>
  <c r="CO65" i="14"/>
  <c r="CN65" i="14"/>
  <c r="CM65" i="14"/>
  <c r="CL65" i="14"/>
  <c r="CK65" i="14"/>
  <c r="CJ65" i="14"/>
  <c r="CI65" i="14"/>
  <c r="CH65" i="14"/>
  <c r="CG65" i="14"/>
  <c r="CF65" i="14"/>
  <c r="CE65" i="14"/>
  <c r="CD65" i="14"/>
  <c r="CC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BH65" i="14"/>
  <c r="BG65" i="14"/>
  <c r="BF65" i="14"/>
  <c r="BE65" i="14"/>
  <c r="BD65" i="14"/>
  <c r="BC65" i="14"/>
  <c r="BB65" i="14"/>
  <c r="BA65" i="14"/>
  <c r="CV64" i="14"/>
  <c r="CU64" i="14"/>
  <c r="CT64" i="14"/>
  <c r="CS64" i="14"/>
  <c r="CR64" i="14"/>
  <c r="CQ64" i="14"/>
  <c r="CP64" i="14"/>
  <c r="CO64" i="14"/>
  <c r="CN64" i="14"/>
  <c r="CM64" i="14"/>
  <c r="CL64" i="14"/>
  <c r="CK64" i="14"/>
  <c r="CJ64" i="14"/>
  <c r="CI64" i="14"/>
  <c r="CH64" i="14"/>
  <c r="CG64" i="14"/>
  <c r="CF64" i="14"/>
  <c r="CE64" i="14"/>
  <c r="CD64" i="14"/>
  <c r="CC64" i="14"/>
  <c r="CB64" i="14"/>
  <c r="CA64" i="14"/>
  <c r="BZ64" i="14"/>
  <c r="BY64" i="14"/>
  <c r="BX64" i="14"/>
  <c r="BW64" i="14"/>
  <c r="BV64" i="14"/>
  <c r="BU64" i="14"/>
  <c r="BT64" i="14"/>
  <c r="BS64" i="14"/>
  <c r="BR64" i="14"/>
  <c r="BQ64" i="14"/>
  <c r="BP64" i="14"/>
  <c r="BO64" i="14"/>
  <c r="BN64" i="14"/>
  <c r="BM64" i="14"/>
  <c r="BL64" i="14"/>
  <c r="BK64" i="14"/>
  <c r="BJ64" i="14"/>
  <c r="BI64" i="14"/>
  <c r="BH64" i="14"/>
  <c r="BG64" i="14"/>
  <c r="BF64" i="14"/>
  <c r="BE64" i="14"/>
  <c r="BD64" i="14"/>
  <c r="BC64" i="14"/>
  <c r="BB64" i="14"/>
  <c r="BA64" i="14"/>
  <c r="CV63" i="14"/>
  <c r="CU63" i="14"/>
  <c r="CT63" i="14"/>
  <c r="CS63" i="14"/>
  <c r="CR63" i="14"/>
  <c r="CQ63" i="14"/>
  <c r="CP63" i="14"/>
  <c r="CO63" i="14"/>
  <c r="CN63" i="14"/>
  <c r="CM63" i="14"/>
  <c r="CL63" i="14"/>
  <c r="CK63" i="14"/>
  <c r="CJ63" i="14"/>
  <c r="CI63" i="14"/>
  <c r="CH63" i="14"/>
  <c r="CG63" i="14"/>
  <c r="CF63" i="14"/>
  <c r="CE63" i="14"/>
  <c r="CD63" i="14"/>
  <c r="CC63" i="14"/>
  <c r="CB63" i="14"/>
  <c r="CA63" i="14"/>
  <c r="BZ63" i="14"/>
  <c r="BY63" i="14"/>
  <c r="BX63" i="14"/>
  <c r="BW63" i="14"/>
  <c r="BV63" i="14"/>
  <c r="BU63" i="14"/>
  <c r="BT63" i="14"/>
  <c r="BS63" i="14"/>
  <c r="BR63" i="14"/>
  <c r="BQ63" i="14"/>
  <c r="BP63" i="14"/>
  <c r="BO63" i="14"/>
  <c r="BN63" i="14"/>
  <c r="BM63" i="14"/>
  <c r="BL63" i="14"/>
  <c r="BK63" i="14"/>
  <c r="BJ63" i="14"/>
  <c r="BI63" i="14"/>
  <c r="BH63" i="14"/>
  <c r="BG63" i="14"/>
  <c r="BF63" i="14"/>
  <c r="BE63" i="14"/>
  <c r="BD63" i="14"/>
  <c r="BC63" i="14"/>
  <c r="BB63" i="14"/>
  <c r="BA63" i="14"/>
  <c r="CV62" i="14"/>
  <c r="CU62" i="14"/>
  <c r="CT62" i="14"/>
  <c r="CS62" i="14"/>
  <c r="CR62" i="14"/>
  <c r="CQ62" i="14"/>
  <c r="CP62" i="14"/>
  <c r="CO62" i="14"/>
  <c r="CN62" i="14"/>
  <c r="CM62" i="14"/>
  <c r="CL62" i="14"/>
  <c r="CK62" i="14"/>
  <c r="CJ62" i="14"/>
  <c r="CI62" i="14"/>
  <c r="CH62" i="14"/>
  <c r="CG62" i="14"/>
  <c r="CF62" i="14"/>
  <c r="CE62" i="14"/>
  <c r="CD62" i="14"/>
  <c r="CC62" i="14"/>
  <c r="CB62" i="14"/>
  <c r="CA62" i="14"/>
  <c r="BZ62" i="14"/>
  <c r="BY62" i="14"/>
  <c r="BX62" i="14"/>
  <c r="BW62" i="14"/>
  <c r="BV62" i="14"/>
  <c r="BU62" i="14"/>
  <c r="BT62" i="14"/>
  <c r="BS62" i="14"/>
  <c r="BR62" i="14"/>
  <c r="BQ62" i="14"/>
  <c r="BP62" i="14"/>
  <c r="BO62" i="14"/>
  <c r="BN62" i="14"/>
  <c r="BM62" i="14"/>
  <c r="BL62" i="14"/>
  <c r="BK62" i="14"/>
  <c r="BJ62" i="14"/>
  <c r="BI62" i="14"/>
  <c r="BH62" i="14"/>
  <c r="BG62" i="14"/>
  <c r="BF62" i="14"/>
  <c r="BE62" i="14"/>
  <c r="BD62" i="14"/>
  <c r="BC62" i="14"/>
  <c r="BB62" i="14"/>
  <c r="BA62" i="14"/>
  <c r="CV61" i="14"/>
  <c r="CU61" i="14"/>
  <c r="CT61" i="14"/>
  <c r="CS61" i="14"/>
  <c r="CR61" i="14"/>
  <c r="CQ61" i="14"/>
  <c r="CP61" i="14"/>
  <c r="CO61" i="14"/>
  <c r="CN61" i="14"/>
  <c r="CM61" i="14"/>
  <c r="CL61" i="14"/>
  <c r="CK61" i="14"/>
  <c r="CJ61" i="14"/>
  <c r="CI61" i="14"/>
  <c r="CH61" i="14"/>
  <c r="CG61" i="14"/>
  <c r="CF61" i="14"/>
  <c r="CE61" i="14"/>
  <c r="CD61" i="14"/>
  <c r="CC61" i="14"/>
  <c r="CB61" i="14"/>
  <c r="CA61" i="14"/>
  <c r="BZ61" i="14"/>
  <c r="BY61" i="14"/>
  <c r="BX61" i="14"/>
  <c r="BW61" i="14"/>
  <c r="BV61" i="14"/>
  <c r="BU61" i="14"/>
  <c r="BT61" i="14"/>
  <c r="BS61" i="14"/>
  <c r="BR61" i="14"/>
  <c r="BQ61" i="14"/>
  <c r="BP61" i="14"/>
  <c r="BO61" i="14"/>
  <c r="BN61" i="14"/>
  <c r="BM61" i="14"/>
  <c r="BL61" i="14"/>
  <c r="BK61" i="14"/>
  <c r="BJ61" i="14"/>
  <c r="BI61" i="14"/>
  <c r="BH61" i="14"/>
  <c r="BG61" i="14"/>
  <c r="BF61" i="14"/>
  <c r="BE61" i="14"/>
  <c r="BD61" i="14"/>
  <c r="BC61" i="14"/>
  <c r="BB61" i="14"/>
  <c r="BA61" i="14"/>
  <c r="CV60" i="14"/>
  <c r="CU60" i="14"/>
  <c r="CT60" i="14"/>
  <c r="CS60" i="14"/>
  <c r="CR60" i="14"/>
  <c r="CQ60" i="14"/>
  <c r="CP60" i="14"/>
  <c r="CO60" i="14"/>
  <c r="CN60" i="14"/>
  <c r="CM60" i="14"/>
  <c r="CL60" i="14"/>
  <c r="CK60" i="14"/>
  <c r="CJ60" i="14"/>
  <c r="CI60" i="14"/>
  <c r="CH60" i="14"/>
  <c r="CG60" i="14"/>
  <c r="CF60" i="14"/>
  <c r="CE60" i="14"/>
  <c r="CD60" i="14"/>
  <c r="CC60" i="14"/>
  <c r="CB60" i="14"/>
  <c r="CA60" i="14"/>
  <c r="BZ60" i="14"/>
  <c r="BY60" i="14"/>
  <c r="BX60" i="14"/>
  <c r="BW60" i="14"/>
  <c r="BV60" i="14"/>
  <c r="BU60" i="14"/>
  <c r="BT60" i="14"/>
  <c r="BS60" i="14"/>
  <c r="BR60" i="14"/>
  <c r="BQ60" i="14"/>
  <c r="BP60" i="14"/>
  <c r="BO60" i="14"/>
  <c r="BN60" i="14"/>
  <c r="BM60" i="14"/>
  <c r="BL60" i="14"/>
  <c r="BK60" i="14"/>
  <c r="BJ60" i="14"/>
  <c r="BI60" i="14"/>
  <c r="BH60" i="14"/>
  <c r="BG60" i="14"/>
  <c r="BF60" i="14"/>
  <c r="BE60" i="14"/>
  <c r="BD60" i="14"/>
  <c r="BC60" i="14"/>
  <c r="BB60" i="14"/>
  <c r="BA60" i="14"/>
  <c r="CV59" i="14"/>
  <c r="CU59" i="14"/>
  <c r="CT59" i="14"/>
  <c r="CS59" i="14"/>
  <c r="CR59" i="14"/>
  <c r="CQ59" i="14"/>
  <c r="CP59" i="14"/>
  <c r="CO59" i="14"/>
  <c r="CN59" i="14"/>
  <c r="CM59" i="14"/>
  <c r="CL59" i="14"/>
  <c r="CK59" i="14"/>
  <c r="CJ59" i="14"/>
  <c r="CI59" i="14"/>
  <c r="CH59" i="14"/>
  <c r="CG59" i="14"/>
  <c r="CF59" i="14"/>
  <c r="CE59" i="14"/>
  <c r="CD59" i="14"/>
  <c r="CC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CV58" i="14"/>
  <c r="CU58" i="14"/>
  <c r="CT58" i="14"/>
  <c r="CS58" i="14"/>
  <c r="CR58" i="14"/>
  <c r="CQ58" i="14"/>
  <c r="CP58" i="14"/>
  <c r="CO58" i="14"/>
  <c r="CN58" i="14"/>
  <c r="CM58" i="14"/>
  <c r="CL58" i="14"/>
  <c r="CK58" i="14"/>
  <c r="CJ58" i="14"/>
  <c r="CI58" i="14"/>
  <c r="CH58" i="14"/>
  <c r="CG58" i="14"/>
  <c r="CF58" i="14"/>
  <c r="CE58" i="14"/>
  <c r="CD58" i="14"/>
  <c r="CC58" i="14"/>
  <c r="CB58" i="14"/>
  <c r="CA58" i="14"/>
  <c r="BZ58" i="14"/>
  <c r="BY58" i="14"/>
  <c r="BX58" i="14"/>
  <c r="BW58" i="14"/>
  <c r="BV58" i="14"/>
  <c r="BU58" i="14"/>
  <c r="BT58" i="14"/>
  <c r="BS58" i="14"/>
  <c r="BR58" i="14"/>
  <c r="BQ58" i="14"/>
  <c r="BP58" i="14"/>
  <c r="BO58" i="14"/>
  <c r="BN58" i="14"/>
  <c r="BM58" i="14"/>
  <c r="BL58" i="14"/>
  <c r="BK58" i="14"/>
  <c r="BJ58" i="14"/>
  <c r="BI58" i="14"/>
  <c r="BH58" i="14"/>
  <c r="BG58" i="14"/>
  <c r="BF58" i="14"/>
  <c r="BE58" i="14"/>
  <c r="BD58" i="14"/>
  <c r="BC58" i="14"/>
  <c r="BB58" i="14"/>
  <c r="BA58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CV56" i="14"/>
  <c r="CU56" i="14"/>
  <c r="CT56" i="14"/>
  <c r="CS56" i="14"/>
  <c r="CR56" i="14"/>
  <c r="CQ56" i="14"/>
  <c r="CP56" i="14"/>
  <c r="CO56" i="14"/>
  <c r="CN56" i="14"/>
  <c r="CM56" i="14"/>
  <c r="CL56" i="14"/>
  <c r="CK56" i="14"/>
  <c r="CJ56" i="14"/>
  <c r="CI56" i="14"/>
  <c r="CH56" i="14"/>
  <c r="CG56" i="14"/>
  <c r="CF56" i="14"/>
  <c r="CE56" i="14"/>
  <c r="CD56" i="14"/>
  <c r="CC56" i="14"/>
  <c r="CB56" i="14"/>
  <c r="CA56" i="14"/>
  <c r="BZ56" i="14"/>
  <c r="BY56" i="14"/>
  <c r="BX56" i="14"/>
  <c r="BW56" i="14"/>
  <c r="BV56" i="14"/>
  <c r="BU56" i="14"/>
  <c r="BT56" i="14"/>
  <c r="BS56" i="14"/>
  <c r="BR56" i="14"/>
  <c r="BQ56" i="14"/>
  <c r="BP56" i="14"/>
  <c r="BO56" i="14"/>
  <c r="BN56" i="14"/>
  <c r="BM56" i="14"/>
  <c r="BL56" i="14"/>
  <c r="BK56" i="14"/>
  <c r="BJ56" i="14"/>
  <c r="BI56" i="14"/>
  <c r="BH56" i="14"/>
  <c r="BG56" i="14"/>
  <c r="BF56" i="14"/>
  <c r="BE56" i="14"/>
  <c r="BD56" i="14"/>
  <c r="BC56" i="14"/>
  <c r="BB56" i="14"/>
  <c r="BA56" i="14"/>
  <c r="CV55" i="14"/>
  <c r="CU55" i="14"/>
  <c r="CT55" i="14"/>
  <c r="CS55" i="14"/>
  <c r="CR55" i="14"/>
  <c r="CQ55" i="14"/>
  <c r="CP55" i="14"/>
  <c r="CO55" i="14"/>
  <c r="CN55" i="14"/>
  <c r="CM55" i="14"/>
  <c r="CL55" i="14"/>
  <c r="CK55" i="14"/>
  <c r="CJ55" i="14"/>
  <c r="CI55" i="14"/>
  <c r="CH55" i="14"/>
  <c r="CG55" i="14"/>
  <c r="CF55" i="14"/>
  <c r="CE55" i="14"/>
  <c r="CD55" i="14"/>
  <c r="CC55" i="14"/>
  <c r="CB55" i="14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CV54" i="14"/>
  <c r="CU54" i="14"/>
  <c r="CT54" i="14"/>
  <c r="CS54" i="14"/>
  <c r="CR54" i="14"/>
  <c r="CQ54" i="14"/>
  <c r="CP54" i="14"/>
  <c r="CO54" i="14"/>
  <c r="CN54" i="14"/>
  <c r="CM54" i="14"/>
  <c r="CL54" i="14"/>
  <c r="CK54" i="14"/>
  <c r="CJ54" i="14"/>
  <c r="CI54" i="14"/>
  <c r="CH54" i="14"/>
  <c r="CG54" i="14"/>
  <c r="CF54" i="14"/>
  <c r="CE54" i="14"/>
  <c r="CD54" i="14"/>
  <c r="CC54" i="14"/>
  <c r="CB54" i="14"/>
  <c r="CA54" i="14"/>
  <c r="BZ54" i="14"/>
  <c r="BY54" i="14"/>
  <c r="BX54" i="14"/>
  <c r="BW54" i="14"/>
  <c r="BV54" i="14"/>
  <c r="BU54" i="14"/>
  <c r="BT54" i="14"/>
  <c r="BS54" i="14"/>
  <c r="BR54" i="14"/>
  <c r="BQ54" i="14"/>
  <c r="BP54" i="14"/>
  <c r="BO54" i="14"/>
  <c r="BN54" i="14"/>
  <c r="BM54" i="14"/>
  <c r="BL54" i="14"/>
  <c r="BK54" i="14"/>
  <c r="BJ54" i="14"/>
  <c r="BI54" i="14"/>
  <c r="BH54" i="14"/>
  <c r="BG54" i="14"/>
  <c r="BF54" i="14"/>
  <c r="BE54" i="14"/>
  <c r="BD54" i="14"/>
  <c r="BC54" i="14"/>
  <c r="BB54" i="14"/>
  <c r="BA54" i="14"/>
  <c r="CV53" i="14"/>
  <c r="CU53" i="14"/>
  <c r="CT53" i="14"/>
  <c r="CS53" i="14"/>
  <c r="CR53" i="14"/>
  <c r="CQ53" i="14"/>
  <c r="CP53" i="14"/>
  <c r="CO53" i="14"/>
  <c r="CN53" i="14"/>
  <c r="CM53" i="14"/>
  <c r="CL53" i="14"/>
  <c r="CK53" i="14"/>
  <c r="CJ53" i="14"/>
  <c r="CI53" i="14"/>
  <c r="CH53" i="14"/>
  <c r="CG53" i="14"/>
  <c r="CF53" i="14"/>
  <c r="CE53" i="14"/>
  <c r="CD53" i="14"/>
  <c r="CC53" i="14"/>
  <c r="CB53" i="14"/>
  <c r="CA53" i="14"/>
  <c r="BZ53" i="14"/>
  <c r="BY53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CV52" i="14"/>
  <c r="CU52" i="14"/>
  <c r="CT52" i="14"/>
  <c r="CS52" i="14"/>
  <c r="CR52" i="14"/>
  <c r="CQ52" i="14"/>
  <c r="CP52" i="14"/>
  <c r="CO52" i="14"/>
  <c r="CN52" i="14"/>
  <c r="CM52" i="14"/>
  <c r="CL52" i="14"/>
  <c r="CK52" i="14"/>
  <c r="CJ52" i="14"/>
  <c r="CI52" i="14"/>
  <c r="CH52" i="14"/>
  <c r="CG52" i="14"/>
  <c r="CF52" i="14"/>
  <c r="CE52" i="14"/>
  <c r="CD52" i="14"/>
  <c r="CC52" i="14"/>
  <c r="CB52" i="14"/>
  <c r="CA52" i="14"/>
  <c r="BZ52" i="14"/>
  <c r="BY52" i="14"/>
  <c r="BX52" i="14"/>
  <c r="BW52" i="14"/>
  <c r="BV52" i="14"/>
  <c r="BU52" i="14"/>
  <c r="BT52" i="14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CV46" i="14"/>
  <c r="CU46" i="14"/>
  <c r="CT46" i="14"/>
  <c r="CS46" i="14"/>
  <c r="CR46" i="14"/>
  <c r="CQ46" i="14"/>
  <c r="CP46" i="14"/>
  <c r="CO46" i="14"/>
  <c r="CN46" i="14"/>
  <c r="CM46" i="14"/>
  <c r="CL46" i="14"/>
  <c r="CK46" i="14"/>
  <c r="CJ46" i="14"/>
  <c r="CI46" i="14"/>
  <c r="CH46" i="14"/>
  <c r="CG46" i="14"/>
  <c r="CF46" i="14"/>
  <c r="CE46" i="14"/>
  <c r="CD46" i="14"/>
  <c r="CC46" i="14"/>
  <c r="CB46" i="14"/>
  <c r="CA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CV45" i="14"/>
  <c r="CU45" i="14"/>
  <c r="CT45" i="14"/>
  <c r="CS45" i="14"/>
  <c r="CR45" i="14"/>
  <c r="CQ45" i="14"/>
  <c r="CP45" i="14"/>
  <c r="CO45" i="14"/>
  <c r="CN45" i="14"/>
  <c r="CM45" i="14"/>
  <c r="CL45" i="14"/>
  <c r="CK45" i="14"/>
  <c r="CJ45" i="14"/>
  <c r="CI45" i="14"/>
  <c r="CH45" i="14"/>
  <c r="CG45" i="14"/>
  <c r="CF45" i="14"/>
  <c r="CE45" i="14"/>
  <c r="CD45" i="14"/>
  <c r="CC45" i="14"/>
  <c r="CB45" i="14"/>
  <c r="CA45" i="14"/>
  <c r="BZ45" i="14"/>
  <c r="BY45" i="14"/>
  <c r="BX45" i="14"/>
  <c r="BW45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CV44" i="14"/>
  <c r="CU44" i="14"/>
  <c r="CT44" i="14"/>
  <c r="CS44" i="14"/>
  <c r="CR44" i="14"/>
  <c r="CQ44" i="14"/>
  <c r="CP44" i="14"/>
  <c r="CO44" i="14"/>
  <c r="CN44" i="14"/>
  <c r="CM44" i="14"/>
  <c r="CL44" i="14"/>
  <c r="CK44" i="14"/>
  <c r="CJ44" i="14"/>
  <c r="CI44" i="14"/>
  <c r="CH44" i="14"/>
  <c r="CG44" i="14"/>
  <c r="CF44" i="14"/>
  <c r="CE44" i="14"/>
  <c r="CD44" i="14"/>
  <c r="CC44" i="14"/>
  <c r="CB44" i="14"/>
  <c r="CA44" i="14"/>
  <c r="BZ44" i="14"/>
  <c r="BY44" i="14"/>
  <c r="BX44" i="14"/>
  <c r="BW44" i="14"/>
  <c r="BV44" i="14"/>
  <c r="BU44" i="14"/>
  <c r="BT44" i="14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CV43" i="14"/>
  <c r="CU43" i="14"/>
  <c r="CT43" i="14"/>
  <c r="CS43" i="14"/>
  <c r="CR43" i="14"/>
  <c r="CQ43" i="14"/>
  <c r="CP43" i="14"/>
  <c r="CO43" i="14"/>
  <c r="CN43" i="14"/>
  <c r="CM43" i="14"/>
  <c r="CL43" i="14"/>
  <c r="CK43" i="14"/>
  <c r="CJ43" i="14"/>
  <c r="CI43" i="14"/>
  <c r="CH43" i="14"/>
  <c r="CG43" i="14"/>
  <c r="CF43" i="14"/>
  <c r="CE43" i="14"/>
  <c r="CD43" i="14"/>
  <c r="CC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CV42" i="14"/>
  <c r="CU42" i="14"/>
  <c r="CT42" i="14"/>
  <c r="CS42" i="14"/>
  <c r="CR42" i="14"/>
  <c r="CQ42" i="14"/>
  <c r="CP42" i="14"/>
  <c r="CO42" i="14"/>
  <c r="CN42" i="14"/>
  <c r="CM42" i="14"/>
  <c r="CL42" i="14"/>
  <c r="CK42" i="14"/>
  <c r="CJ42" i="14"/>
  <c r="CI42" i="14"/>
  <c r="CH42" i="14"/>
  <c r="CG42" i="14"/>
  <c r="CF42" i="14"/>
  <c r="CE42" i="14"/>
  <c r="CD42" i="14"/>
  <c r="CC42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BL42" i="14"/>
  <c r="BK42" i="14"/>
  <c r="BJ42" i="14"/>
  <c r="BI42" i="14"/>
  <c r="BH42" i="14"/>
  <c r="BG42" i="14"/>
  <c r="BF42" i="14"/>
  <c r="BE42" i="14"/>
  <c r="BD42" i="14"/>
  <c r="BC42" i="14"/>
  <c r="BB42" i="14"/>
  <c r="BA42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CG41" i="14"/>
  <c r="CF41" i="14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CV40" i="14"/>
  <c r="CU40" i="14"/>
  <c r="CT40" i="14"/>
  <c r="CS40" i="14"/>
  <c r="CR40" i="14"/>
  <c r="CQ40" i="14"/>
  <c r="CP40" i="14"/>
  <c r="CO40" i="14"/>
  <c r="CN40" i="14"/>
  <c r="CM40" i="14"/>
  <c r="CL40" i="14"/>
  <c r="CK40" i="14"/>
  <c r="CJ40" i="14"/>
  <c r="CI40" i="14"/>
  <c r="CH40" i="14"/>
  <c r="CG40" i="14"/>
  <c r="CF40" i="14"/>
  <c r="CE40" i="14"/>
  <c r="CD40" i="14"/>
  <c r="CC40" i="14"/>
  <c r="CB40" i="14"/>
  <c r="CA40" i="14"/>
  <c r="BZ40" i="14"/>
  <c r="BY40" i="14"/>
  <c r="BX40" i="14"/>
  <c r="BW40" i="14"/>
  <c r="BV40" i="14"/>
  <c r="BU40" i="14"/>
  <c r="BT40" i="14"/>
  <c r="BS40" i="14"/>
  <c r="BR40" i="14"/>
  <c r="BQ40" i="14"/>
  <c r="BP40" i="14"/>
  <c r="BO40" i="14"/>
  <c r="BN40" i="14"/>
  <c r="BM40" i="14"/>
  <c r="BL40" i="14"/>
  <c r="BK40" i="14"/>
  <c r="BJ40" i="14"/>
  <c r="BI40" i="14"/>
  <c r="BH40" i="14"/>
  <c r="BG40" i="14"/>
  <c r="BF40" i="14"/>
  <c r="BE40" i="14"/>
  <c r="BD40" i="14"/>
  <c r="BC40" i="14"/>
  <c r="BB40" i="14"/>
  <c r="BA40" i="14"/>
  <c r="CV39" i="14"/>
  <c r="CU39" i="14"/>
  <c r="CT39" i="14"/>
  <c r="CS39" i="14"/>
  <c r="CR39" i="14"/>
  <c r="CQ39" i="14"/>
  <c r="CP39" i="14"/>
  <c r="CO39" i="14"/>
  <c r="CN39" i="14"/>
  <c r="CM39" i="14"/>
  <c r="CL39" i="14"/>
  <c r="CK39" i="14"/>
  <c r="CJ39" i="14"/>
  <c r="CI39" i="14"/>
  <c r="CH39" i="14"/>
  <c r="CG39" i="14"/>
  <c r="CF39" i="14"/>
  <c r="CE39" i="14"/>
  <c r="CD39" i="14"/>
  <c r="CC39" i="14"/>
  <c r="CB39" i="14"/>
  <c r="CA39" i="14"/>
  <c r="BZ39" i="14"/>
  <c r="BY39" i="14"/>
  <c r="BX39" i="14"/>
  <c r="BW39" i="14"/>
  <c r="BV39" i="14"/>
  <c r="BU39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CV38" i="14"/>
  <c r="CU38" i="14"/>
  <c r="CT38" i="14"/>
  <c r="CS38" i="14"/>
  <c r="CR38" i="14"/>
  <c r="CQ38" i="14"/>
  <c r="CP38" i="14"/>
  <c r="CO38" i="14"/>
  <c r="CN38" i="14"/>
  <c r="CM38" i="14"/>
  <c r="CL38" i="14"/>
  <c r="CK38" i="14"/>
  <c r="CJ38" i="14"/>
  <c r="CI38" i="14"/>
  <c r="CH38" i="14"/>
  <c r="CG38" i="14"/>
  <c r="CF38" i="14"/>
  <c r="CE38" i="14"/>
  <c r="CD38" i="14"/>
  <c r="CC38" i="14"/>
  <c r="CB38" i="14"/>
  <c r="CA38" i="14"/>
  <c r="BZ38" i="14"/>
  <c r="BY38" i="14"/>
  <c r="BX38" i="14"/>
  <c r="BW38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CV37" i="14"/>
  <c r="CU37" i="14"/>
  <c r="CT37" i="14"/>
  <c r="CS37" i="14"/>
  <c r="CR37" i="14"/>
  <c r="CQ37" i="14"/>
  <c r="CP37" i="14"/>
  <c r="CO37" i="14"/>
  <c r="CN37" i="14"/>
  <c r="CM37" i="14"/>
  <c r="CL37" i="14"/>
  <c r="CK37" i="14"/>
  <c r="CJ37" i="14"/>
  <c r="CI37" i="14"/>
  <c r="CH37" i="14"/>
  <c r="CG37" i="14"/>
  <c r="CF37" i="14"/>
  <c r="CE37" i="14"/>
  <c r="CD37" i="14"/>
  <c r="CC37" i="14"/>
  <c r="CB37" i="14"/>
  <c r="CA37" i="14"/>
  <c r="BZ37" i="14"/>
  <c r="BY37" i="14"/>
  <c r="BX37" i="14"/>
  <c r="BW37" i="14"/>
  <c r="BV37" i="14"/>
  <c r="BU37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CV36" i="14"/>
  <c r="CU36" i="14"/>
  <c r="CT36" i="14"/>
  <c r="CS36" i="14"/>
  <c r="CR36" i="14"/>
  <c r="CQ36" i="14"/>
  <c r="CP36" i="14"/>
  <c r="CO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CJ35" i="14"/>
  <c r="CI35" i="14"/>
  <c r="CH35" i="14"/>
  <c r="CG35" i="14"/>
  <c r="CF35" i="14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CV34" i="14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CH34" i="14"/>
  <c r="CG34" i="14"/>
  <c r="CF34" i="14"/>
  <c r="CE34" i="14"/>
  <c r="CD34" i="14"/>
  <c r="CC34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CV33" i="14"/>
  <c r="CU33" i="14"/>
  <c r="CT33" i="14"/>
  <c r="CS33" i="14"/>
  <c r="CR33" i="14"/>
  <c r="CQ33" i="14"/>
  <c r="CP33" i="14"/>
  <c r="CO33" i="14"/>
  <c r="CN33" i="14"/>
  <c r="CM33" i="14"/>
  <c r="CL33" i="14"/>
  <c r="CK33" i="14"/>
  <c r="CJ33" i="14"/>
  <c r="CI33" i="14"/>
  <c r="CH33" i="14"/>
  <c r="CG33" i="14"/>
  <c r="CF33" i="14"/>
  <c r="CE33" i="14"/>
  <c r="CD33" i="14"/>
  <c r="CC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CV32" i="14"/>
  <c r="CU32" i="14"/>
  <c r="CT32" i="14"/>
  <c r="CS32" i="14"/>
  <c r="CR32" i="14"/>
  <c r="CQ32" i="14"/>
  <c r="CP32" i="14"/>
  <c r="CO32" i="14"/>
  <c r="CN32" i="14"/>
  <c r="CM32" i="14"/>
  <c r="CL32" i="14"/>
  <c r="CK32" i="14"/>
  <c r="CJ32" i="14"/>
  <c r="CI32" i="14"/>
  <c r="CH32" i="14"/>
  <c r="CG32" i="14"/>
  <c r="CF32" i="14"/>
  <c r="CE32" i="14"/>
  <c r="CD32" i="14"/>
  <c r="CC32" i="14"/>
  <c r="CB32" i="14"/>
  <c r="CA32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CV31" i="14"/>
  <c r="CU31" i="14"/>
  <c r="CT31" i="14"/>
  <c r="CS31" i="14"/>
  <c r="CR31" i="14"/>
  <c r="CQ31" i="14"/>
  <c r="CP31" i="14"/>
  <c r="CO31" i="14"/>
  <c r="CN31" i="14"/>
  <c r="CM31" i="14"/>
  <c r="CL31" i="14"/>
  <c r="CK31" i="14"/>
  <c r="CJ31" i="14"/>
  <c r="CI31" i="14"/>
  <c r="CH31" i="14"/>
  <c r="CG31" i="14"/>
  <c r="CF31" i="14"/>
  <c r="CE31" i="14"/>
  <c r="CD31" i="14"/>
  <c r="CC31" i="14"/>
  <c r="CB31" i="14"/>
  <c r="CA31" i="14"/>
  <c r="BZ31" i="14"/>
  <c r="BY31" i="14"/>
  <c r="BX31" i="14"/>
  <c r="BW31" i="14"/>
  <c r="BV31" i="14"/>
  <c r="BU31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CV30" i="14"/>
  <c r="CU30" i="14"/>
  <c r="CT30" i="14"/>
  <c r="CS30" i="14"/>
  <c r="CR30" i="14"/>
  <c r="CQ30" i="14"/>
  <c r="CP30" i="14"/>
  <c r="CO30" i="14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CV29" i="14"/>
  <c r="CU29" i="14"/>
  <c r="CT29" i="14"/>
  <c r="CS29" i="14"/>
  <c r="CR29" i="14"/>
  <c r="CQ29" i="14"/>
  <c r="CP29" i="14"/>
  <c r="CO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CC162" i="14"/>
  <c r="CD162" i="14" s="1"/>
  <c r="CE162" i="14" s="1"/>
  <c r="CF162" i="14" s="1"/>
  <c r="CG162" i="14" s="1"/>
  <c r="CH162" i="14" s="1"/>
  <c r="CI162" i="14" s="1"/>
  <c r="CJ162" i="14" s="1"/>
  <c r="CK162" i="14" s="1"/>
  <c r="CL162" i="14" s="1"/>
  <c r="CM162" i="14" s="1"/>
  <c r="CN162" i="14" s="1"/>
  <c r="CO162" i="14" s="1"/>
  <c r="CP162" i="14" s="1"/>
  <c r="CQ162" i="14" s="1"/>
  <c r="CR162" i="14" s="1"/>
  <c r="CS162" i="14" s="1"/>
  <c r="CT162" i="14" s="1"/>
  <c r="CU162" i="14" s="1"/>
  <c r="CV162" i="14" s="1"/>
  <c r="CC141" i="14"/>
  <c r="CD141" i="14" s="1"/>
  <c r="CE141" i="14" s="1"/>
  <c r="CF141" i="14" s="1"/>
  <c r="CG141" i="14" s="1"/>
  <c r="CH141" i="14" s="1"/>
  <c r="CI141" i="14" s="1"/>
  <c r="CJ141" i="14" s="1"/>
  <c r="CK141" i="14" s="1"/>
  <c r="CL141" i="14" s="1"/>
  <c r="CM141" i="14" s="1"/>
  <c r="CN141" i="14" s="1"/>
  <c r="CO141" i="14" s="1"/>
  <c r="CP141" i="14" s="1"/>
  <c r="CQ141" i="14" s="1"/>
  <c r="CR141" i="14" s="1"/>
  <c r="CS141" i="14" s="1"/>
  <c r="CT141" i="14" s="1"/>
  <c r="CU141" i="14" s="1"/>
  <c r="CV141" i="14" s="1"/>
  <c r="CC120" i="14"/>
  <c r="CD120" i="14" s="1"/>
  <c r="CE120" i="14" s="1"/>
  <c r="CF120" i="14" s="1"/>
  <c r="CG120" i="14" s="1"/>
  <c r="CH120" i="14" s="1"/>
  <c r="CI120" i="14" s="1"/>
  <c r="CJ120" i="14" s="1"/>
  <c r="CK120" i="14" s="1"/>
  <c r="CL120" i="14" s="1"/>
  <c r="CM120" i="14" s="1"/>
  <c r="CN120" i="14" s="1"/>
  <c r="CO120" i="14" s="1"/>
  <c r="CP120" i="14" s="1"/>
  <c r="CQ120" i="14" s="1"/>
  <c r="CR120" i="14" s="1"/>
  <c r="CS120" i="14" s="1"/>
  <c r="CT120" i="14" s="1"/>
  <c r="CU120" i="14" s="1"/>
  <c r="CV120" i="14" s="1"/>
  <c r="AZ117" i="14"/>
  <c r="AY117" i="14"/>
  <c r="AX117" i="14"/>
  <c r="AW117" i="14"/>
  <c r="AV117" i="14"/>
  <c r="AU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AZ116" i="14"/>
  <c r="AY116" i="14"/>
  <c r="AX116" i="14"/>
  <c r="AW116" i="14"/>
  <c r="AV116" i="14"/>
  <c r="AU116" i="14"/>
  <c r="AT116" i="14"/>
  <c r="AS116" i="14"/>
  <c r="AR116" i="14"/>
  <c r="AQ116" i="14"/>
  <c r="AP116" i="14"/>
  <c r="AO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AZ115" i="14"/>
  <c r="AY115" i="14"/>
  <c r="AX115" i="14"/>
  <c r="AW115" i="14"/>
  <c r="AV115" i="14"/>
  <c r="AU115" i="14"/>
  <c r="AT115" i="14"/>
  <c r="AS115" i="14"/>
  <c r="AR115" i="14"/>
  <c r="AQ115" i="14"/>
  <c r="AP115" i="14"/>
  <c r="AO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AA115" i="14"/>
  <c r="Z115" i="14"/>
  <c r="Y115" i="14"/>
  <c r="X115" i="14"/>
  <c r="W115" i="14"/>
  <c r="V115" i="14"/>
  <c r="U115" i="14"/>
  <c r="T115" i="14"/>
  <c r="S115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/>
  <c r="E115" i="14"/>
  <c r="AZ114" i="14"/>
  <c r="AY114" i="14"/>
  <c r="AX114" i="14"/>
  <c r="AW114" i="14"/>
  <c r="AV114" i="14"/>
  <c r="AU114" i="14"/>
  <c r="AT114" i="14"/>
  <c r="AS114" i="14"/>
  <c r="AR114" i="14"/>
  <c r="AQ114" i="14"/>
  <c r="AP114" i="14"/>
  <c r="AO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Z114" i="14"/>
  <c r="Y114" i="14"/>
  <c r="X114" i="14"/>
  <c r="W114" i="14"/>
  <c r="V114" i="14"/>
  <c r="U114" i="14"/>
  <c r="T114" i="14"/>
  <c r="S114" i="14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/>
  <c r="E114" i="14"/>
  <c r="AZ113" i="14"/>
  <c r="AY113" i="14"/>
  <c r="AX113" i="14"/>
  <c r="AW113" i="14"/>
  <c r="AV113" i="14"/>
  <c r="AU113" i="14"/>
  <c r="AT113" i="14"/>
  <c r="AS113" i="14"/>
  <c r="AR113" i="14"/>
  <c r="AQ113" i="14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AZ111" i="14"/>
  <c r="AY111" i="14"/>
  <c r="AX111" i="14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AZ110" i="14"/>
  <c r="AY110" i="14"/>
  <c r="AX110" i="14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AZ109" i="14"/>
  <c r="AY109" i="14"/>
  <c r="AX109" i="14"/>
  <c r="AW109" i="14"/>
  <c r="AV109" i="14"/>
  <c r="AU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AZ108" i="14"/>
  <c r="AY108" i="14"/>
  <c r="AX108" i="14"/>
  <c r="AW108" i="14"/>
  <c r="AV108" i="14"/>
  <c r="AU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AZ107" i="14"/>
  <c r="AY107" i="14"/>
  <c r="AX107" i="14"/>
  <c r="AW107" i="14"/>
  <c r="AV107" i="14"/>
  <c r="AU107" i="14"/>
  <c r="AT107" i="14"/>
  <c r="AS107" i="14"/>
  <c r="AR107" i="14"/>
  <c r="AQ107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AZ106" i="14"/>
  <c r="AY106" i="14"/>
  <c r="AX106" i="14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AZ105" i="14"/>
  <c r="AY105" i="14"/>
  <c r="AX105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AZ104" i="14"/>
  <c r="AY104" i="14"/>
  <c r="AX104" i="14"/>
  <c r="AW104" i="14"/>
  <c r="AV104" i="14"/>
  <c r="AU104" i="14"/>
  <c r="AT104" i="14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AZ103" i="14"/>
  <c r="AY103" i="14"/>
  <c r="AX103" i="14"/>
  <c r="AW103" i="14"/>
  <c r="AV103" i="14"/>
  <c r="AU103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AZ102" i="14"/>
  <c r="AY102" i="14"/>
  <c r="AX102" i="14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AZ101" i="14"/>
  <c r="AY101" i="14"/>
  <c r="AX101" i="14"/>
  <c r="AW101" i="14"/>
  <c r="AV101" i="14"/>
  <c r="AU101" i="14"/>
  <c r="AT101" i="14"/>
  <c r="AS101" i="14"/>
  <c r="AR101" i="14"/>
  <c r="AQ101" i="14"/>
  <c r="AP101" i="14"/>
  <c r="AO101" i="14"/>
  <c r="AN101" i="14"/>
  <c r="AM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AZ100" i="14"/>
  <c r="AY100" i="14"/>
  <c r="AX100" i="14"/>
  <c r="AW100" i="14"/>
  <c r="AV100" i="14"/>
  <c r="AU100" i="14"/>
  <c r="AT100" i="14"/>
  <c r="AS100" i="14"/>
  <c r="AR100" i="14"/>
  <c r="AQ100" i="14"/>
  <c r="AP100" i="14"/>
  <c r="AO100" i="14"/>
  <c r="AN100" i="14"/>
  <c r="AM100" i="14"/>
  <c r="AL100" i="14"/>
  <c r="AK100" i="14"/>
  <c r="AJ100" i="14"/>
  <c r="AI100" i="14"/>
  <c r="AH100" i="14"/>
  <c r="AG100" i="14"/>
  <c r="AF100" i="14"/>
  <c r="AE100" i="14"/>
  <c r="AD100" i="14"/>
  <c r="AC100" i="14"/>
  <c r="AB100" i="14"/>
  <c r="AA100" i="14"/>
  <c r="Z100" i="14"/>
  <c r="Y100" i="14"/>
  <c r="X100" i="14"/>
  <c r="W100" i="14"/>
  <c r="V100" i="14"/>
  <c r="U100" i="14"/>
  <c r="T100" i="14"/>
  <c r="S100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AG111" i="17" l="1"/>
  <c r="AH111" i="17"/>
  <c r="CD634" i="13"/>
  <c r="CE634" i="13" s="1"/>
  <c r="CF634" i="13" s="1"/>
  <c r="CG634" i="13" s="1"/>
  <c r="CH634" i="13" s="1"/>
  <c r="CI634" i="13" s="1"/>
  <c r="CJ634" i="13" s="1"/>
  <c r="CK634" i="13" s="1"/>
  <c r="CL634" i="13" s="1"/>
  <c r="CM634" i="13" s="1"/>
  <c r="CN634" i="13" s="1"/>
  <c r="CO634" i="13" s="1"/>
  <c r="CP634" i="13" s="1"/>
  <c r="CQ634" i="13" s="1"/>
  <c r="CR634" i="13" s="1"/>
  <c r="CS634" i="13" s="1"/>
  <c r="CT634" i="13" s="1"/>
  <c r="CU634" i="13" s="1"/>
  <c r="CV634" i="13" s="1"/>
  <c r="CW634" i="13" s="1"/>
  <c r="CD530" i="13"/>
  <c r="CE530" i="13" s="1"/>
  <c r="CF530" i="13" s="1"/>
  <c r="CG530" i="13" s="1"/>
  <c r="CH530" i="13" s="1"/>
  <c r="CI530" i="13" s="1"/>
  <c r="CJ530" i="13" s="1"/>
  <c r="CK530" i="13" s="1"/>
  <c r="CL530" i="13" s="1"/>
  <c r="CM530" i="13" s="1"/>
  <c r="CN530" i="13" s="1"/>
  <c r="CO530" i="13" s="1"/>
  <c r="CP530" i="13" s="1"/>
  <c r="CQ530" i="13" s="1"/>
  <c r="CR530" i="13" s="1"/>
  <c r="CS530" i="13" s="1"/>
  <c r="CT530" i="13" s="1"/>
  <c r="CU530" i="13" s="1"/>
  <c r="CV530" i="13" s="1"/>
  <c r="CW530" i="13" s="1"/>
  <c r="CD426" i="13"/>
  <c r="CE426" i="13" s="1"/>
  <c r="CF426" i="13" s="1"/>
  <c r="CG426" i="13" s="1"/>
  <c r="CH426" i="13" s="1"/>
  <c r="CI426" i="13" s="1"/>
  <c r="CJ426" i="13" s="1"/>
  <c r="CK426" i="13" s="1"/>
  <c r="CL426" i="13" s="1"/>
  <c r="CM426" i="13" s="1"/>
  <c r="CN426" i="13" s="1"/>
  <c r="CO426" i="13" s="1"/>
  <c r="CP426" i="13" s="1"/>
  <c r="CQ426" i="13" s="1"/>
  <c r="CR426" i="13" s="1"/>
  <c r="CS426" i="13" s="1"/>
  <c r="CT426" i="13" s="1"/>
  <c r="CU426" i="13" s="1"/>
  <c r="CV426" i="13" s="1"/>
  <c r="CW426" i="13" s="1"/>
  <c r="BB113" i="13"/>
  <c r="BC113" i="13"/>
  <c r="BD113" i="13"/>
  <c r="BE113" i="13"/>
  <c r="BF113" i="13"/>
  <c r="BG113" i="13"/>
  <c r="BH113" i="13"/>
  <c r="BI113" i="13"/>
  <c r="BJ113" i="13"/>
  <c r="BK113" i="13"/>
  <c r="BL113" i="13"/>
  <c r="BM113" i="13"/>
  <c r="BN113" i="13"/>
  <c r="BO113" i="13"/>
  <c r="BP113" i="13"/>
  <c r="BQ113" i="13"/>
  <c r="BR113" i="13"/>
  <c r="BS113" i="13"/>
  <c r="BT113" i="13"/>
  <c r="BU113" i="13"/>
  <c r="BV113" i="13"/>
  <c r="BW113" i="13"/>
  <c r="BX113" i="13"/>
  <c r="BY113" i="13"/>
  <c r="BZ113" i="13"/>
  <c r="CA113" i="13"/>
  <c r="CB113" i="13"/>
  <c r="CC113" i="13"/>
  <c r="BB114" i="13"/>
  <c r="BC114" i="13"/>
  <c r="BD114" i="13"/>
  <c r="BE114" i="13"/>
  <c r="BF114" i="13"/>
  <c r="BG114" i="13"/>
  <c r="BH114" i="13"/>
  <c r="BI114" i="13"/>
  <c r="BJ114" i="13"/>
  <c r="BK114" i="13"/>
  <c r="BL114" i="13"/>
  <c r="BM114" i="13"/>
  <c r="BN114" i="13"/>
  <c r="BO114" i="13"/>
  <c r="BP114" i="13"/>
  <c r="BQ114" i="13"/>
  <c r="BR114" i="13"/>
  <c r="BS114" i="13"/>
  <c r="BT114" i="13"/>
  <c r="BU114" i="13"/>
  <c r="BV114" i="13"/>
  <c r="BW114" i="13"/>
  <c r="BX114" i="13"/>
  <c r="BY114" i="13"/>
  <c r="BZ114" i="13"/>
  <c r="CA114" i="13"/>
  <c r="CB114" i="13"/>
  <c r="CC114" i="13"/>
  <c r="BB115" i="13"/>
  <c r="BC115" i="13"/>
  <c r="BD115" i="13"/>
  <c r="BE115" i="13"/>
  <c r="BF115" i="13"/>
  <c r="BG115" i="13"/>
  <c r="BH115" i="13"/>
  <c r="BI115" i="13"/>
  <c r="BJ115" i="13"/>
  <c r="BK115" i="13"/>
  <c r="BL115" i="13"/>
  <c r="BM115" i="13"/>
  <c r="BN115" i="13"/>
  <c r="BO115" i="13"/>
  <c r="BP115" i="13"/>
  <c r="BQ115" i="13"/>
  <c r="BR115" i="13"/>
  <c r="BS115" i="13"/>
  <c r="BT115" i="13"/>
  <c r="BU115" i="13"/>
  <c r="BV115" i="13"/>
  <c r="BW115" i="13"/>
  <c r="BX115" i="13"/>
  <c r="BY115" i="13"/>
  <c r="BZ115" i="13"/>
  <c r="CA115" i="13"/>
  <c r="CB115" i="13"/>
  <c r="CC115" i="13"/>
  <c r="BB116" i="13"/>
  <c r="BC116" i="13"/>
  <c r="BD116" i="13"/>
  <c r="BE116" i="13"/>
  <c r="BF116" i="13"/>
  <c r="BG116" i="13"/>
  <c r="BH116" i="13"/>
  <c r="BI116" i="13"/>
  <c r="BJ116" i="13"/>
  <c r="BK116" i="13"/>
  <c r="BL116" i="13"/>
  <c r="BM116" i="13"/>
  <c r="BN116" i="13"/>
  <c r="BO116" i="13"/>
  <c r="BP116" i="13"/>
  <c r="BQ116" i="13"/>
  <c r="BR116" i="13"/>
  <c r="BS116" i="13"/>
  <c r="BT116" i="13"/>
  <c r="BU116" i="13"/>
  <c r="BV116" i="13"/>
  <c r="BW116" i="13"/>
  <c r="BX116" i="13"/>
  <c r="BY116" i="13"/>
  <c r="BZ116" i="13"/>
  <c r="CA116" i="13"/>
  <c r="CB116" i="13"/>
  <c r="CC116" i="13"/>
  <c r="BB117" i="13"/>
  <c r="BC117" i="13"/>
  <c r="BD117" i="13"/>
  <c r="BE117" i="13"/>
  <c r="BF117" i="13"/>
  <c r="BG117" i="13"/>
  <c r="BH117" i="13"/>
  <c r="BI117" i="13"/>
  <c r="BJ117" i="13"/>
  <c r="BK117" i="13"/>
  <c r="BL117" i="13"/>
  <c r="BM117" i="13"/>
  <c r="BN117" i="13"/>
  <c r="BO117" i="13"/>
  <c r="BP117" i="13"/>
  <c r="BQ117" i="13"/>
  <c r="BR117" i="13"/>
  <c r="BS117" i="13"/>
  <c r="BT117" i="13"/>
  <c r="BU117" i="13"/>
  <c r="BV117" i="13"/>
  <c r="BW117" i="13"/>
  <c r="BX117" i="13"/>
  <c r="BY117" i="13"/>
  <c r="BZ117" i="13"/>
  <c r="CA117" i="13"/>
  <c r="CB117" i="13"/>
  <c r="CC117" i="13"/>
  <c r="BB118" i="13"/>
  <c r="BC118" i="13"/>
  <c r="BD118" i="13"/>
  <c r="BE118" i="13"/>
  <c r="BF118" i="13"/>
  <c r="BG118" i="13"/>
  <c r="BH118" i="13"/>
  <c r="BI118" i="13"/>
  <c r="BJ118" i="13"/>
  <c r="BK118" i="13"/>
  <c r="BL118" i="13"/>
  <c r="BM118" i="13"/>
  <c r="BN118" i="13"/>
  <c r="BO118" i="13"/>
  <c r="BP118" i="13"/>
  <c r="BQ118" i="13"/>
  <c r="BR118" i="13"/>
  <c r="BS118" i="13"/>
  <c r="BT118" i="13"/>
  <c r="BU118" i="13"/>
  <c r="BV118" i="13"/>
  <c r="BW118" i="13"/>
  <c r="BX118" i="13"/>
  <c r="BY118" i="13"/>
  <c r="BZ118" i="13"/>
  <c r="CA118" i="13"/>
  <c r="CB118" i="13"/>
  <c r="CC118" i="13"/>
  <c r="BB119" i="13"/>
  <c r="BC119" i="13"/>
  <c r="BD119" i="13"/>
  <c r="BE119" i="13"/>
  <c r="BF119" i="13"/>
  <c r="BG119" i="13"/>
  <c r="BH119" i="13"/>
  <c r="BI119" i="13"/>
  <c r="BJ119" i="13"/>
  <c r="BK119" i="13"/>
  <c r="BL119" i="13"/>
  <c r="BM119" i="13"/>
  <c r="BN119" i="13"/>
  <c r="BO119" i="13"/>
  <c r="BP119" i="13"/>
  <c r="BQ119" i="13"/>
  <c r="BR119" i="13"/>
  <c r="BS119" i="13"/>
  <c r="BT119" i="13"/>
  <c r="BU119" i="13"/>
  <c r="BV119" i="13"/>
  <c r="BW119" i="13"/>
  <c r="BX119" i="13"/>
  <c r="BY119" i="13"/>
  <c r="BZ119" i="13"/>
  <c r="CA119" i="13"/>
  <c r="CB119" i="13"/>
  <c r="CC119" i="13"/>
  <c r="BB120" i="13"/>
  <c r="BC120" i="13"/>
  <c r="BD120" i="13"/>
  <c r="BE120" i="13"/>
  <c r="BF120" i="13"/>
  <c r="BG120" i="13"/>
  <c r="BH120" i="13"/>
  <c r="BI120" i="13"/>
  <c r="BJ120" i="13"/>
  <c r="BK120" i="13"/>
  <c r="BL120" i="13"/>
  <c r="BM120" i="13"/>
  <c r="BN120" i="13"/>
  <c r="BO120" i="13"/>
  <c r="BP120" i="13"/>
  <c r="BQ120" i="13"/>
  <c r="BR120" i="13"/>
  <c r="BS120" i="13"/>
  <c r="BT120" i="13"/>
  <c r="BU120" i="13"/>
  <c r="BV120" i="13"/>
  <c r="BW120" i="13"/>
  <c r="BX120" i="13"/>
  <c r="BY120" i="13"/>
  <c r="BZ120" i="13"/>
  <c r="CA120" i="13"/>
  <c r="CB120" i="13"/>
  <c r="CC120" i="13"/>
  <c r="BB121" i="13"/>
  <c r="BC121" i="13"/>
  <c r="BD121" i="13"/>
  <c r="BE121" i="13"/>
  <c r="BF121" i="13"/>
  <c r="BG121" i="13"/>
  <c r="BH121" i="13"/>
  <c r="BI121" i="13"/>
  <c r="BJ121" i="13"/>
  <c r="BK121" i="13"/>
  <c r="BL121" i="13"/>
  <c r="BM121" i="13"/>
  <c r="BN121" i="13"/>
  <c r="BO121" i="13"/>
  <c r="BP121" i="13"/>
  <c r="BQ121" i="13"/>
  <c r="BR121" i="13"/>
  <c r="BS121" i="13"/>
  <c r="BT121" i="13"/>
  <c r="BU121" i="13"/>
  <c r="BV121" i="13"/>
  <c r="BW121" i="13"/>
  <c r="BX121" i="13"/>
  <c r="BY121" i="13"/>
  <c r="BZ121" i="13"/>
  <c r="CA121" i="13"/>
  <c r="CB121" i="13"/>
  <c r="CC121" i="13"/>
  <c r="BB122" i="13"/>
  <c r="BC122" i="13"/>
  <c r="BD122" i="13"/>
  <c r="BE122" i="13"/>
  <c r="BF122" i="13"/>
  <c r="BG122" i="13"/>
  <c r="BH122" i="13"/>
  <c r="BI122" i="13"/>
  <c r="BJ122" i="13"/>
  <c r="BK122" i="13"/>
  <c r="BL122" i="13"/>
  <c r="BM122" i="13"/>
  <c r="BN122" i="13"/>
  <c r="BO122" i="13"/>
  <c r="BP122" i="13"/>
  <c r="BQ122" i="13"/>
  <c r="BR122" i="13"/>
  <c r="BS122" i="13"/>
  <c r="BT122" i="13"/>
  <c r="BU122" i="13"/>
  <c r="BV122" i="13"/>
  <c r="BW122" i="13"/>
  <c r="BX122" i="13"/>
  <c r="BY122" i="13"/>
  <c r="BZ122" i="13"/>
  <c r="CA122" i="13"/>
  <c r="CB122" i="13"/>
  <c r="CC122" i="13"/>
  <c r="BB123" i="13"/>
  <c r="BC123" i="13"/>
  <c r="BD123" i="13"/>
  <c r="BE123" i="13"/>
  <c r="BF123" i="13"/>
  <c r="BG123" i="13"/>
  <c r="BH123" i="13"/>
  <c r="BI123" i="13"/>
  <c r="BJ123" i="13"/>
  <c r="BK123" i="13"/>
  <c r="BL123" i="13"/>
  <c r="BM123" i="13"/>
  <c r="BN123" i="13"/>
  <c r="BO123" i="13"/>
  <c r="BP123" i="13"/>
  <c r="BQ123" i="13"/>
  <c r="BR123" i="13"/>
  <c r="BS123" i="13"/>
  <c r="BT123" i="13"/>
  <c r="BU123" i="13"/>
  <c r="BV123" i="13"/>
  <c r="BW123" i="13"/>
  <c r="BX123" i="13"/>
  <c r="BY123" i="13"/>
  <c r="BZ123" i="13"/>
  <c r="CA123" i="13"/>
  <c r="CB123" i="13"/>
  <c r="CC123" i="13"/>
  <c r="BB124" i="13"/>
  <c r="BC124" i="13"/>
  <c r="BD124" i="13"/>
  <c r="BE124" i="13"/>
  <c r="BF124" i="13"/>
  <c r="BG124" i="13"/>
  <c r="BH124" i="13"/>
  <c r="BI124" i="13"/>
  <c r="BJ124" i="13"/>
  <c r="BK124" i="13"/>
  <c r="BL124" i="13"/>
  <c r="BM124" i="13"/>
  <c r="BN124" i="13"/>
  <c r="BO124" i="13"/>
  <c r="BP124" i="13"/>
  <c r="BQ124" i="13"/>
  <c r="BR124" i="13"/>
  <c r="BS124" i="13"/>
  <c r="BT124" i="13"/>
  <c r="BU124" i="13"/>
  <c r="BV124" i="13"/>
  <c r="BW124" i="13"/>
  <c r="BX124" i="13"/>
  <c r="BY124" i="13"/>
  <c r="BZ124" i="13"/>
  <c r="CA124" i="13"/>
  <c r="CB124" i="13"/>
  <c r="CC124" i="13"/>
  <c r="BB125" i="13"/>
  <c r="BC125" i="13"/>
  <c r="BD125" i="13"/>
  <c r="BE125" i="13"/>
  <c r="BF125" i="13"/>
  <c r="BG125" i="13"/>
  <c r="BH125" i="13"/>
  <c r="BI125" i="13"/>
  <c r="BJ125" i="13"/>
  <c r="BK125" i="13"/>
  <c r="BL125" i="13"/>
  <c r="BM125" i="13"/>
  <c r="BN125" i="13"/>
  <c r="BO125" i="13"/>
  <c r="BP125" i="13"/>
  <c r="BQ125" i="13"/>
  <c r="BR125" i="13"/>
  <c r="BS125" i="13"/>
  <c r="BT125" i="13"/>
  <c r="BU125" i="13"/>
  <c r="BV125" i="13"/>
  <c r="BW125" i="13"/>
  <c r="BX125" i="13"/>
  <c r="BY125" i="13"/>
  <c r="BZ125" i="13"/>
  <c r="CA125" i="13"/>
  <c r="CB125" i="13"/>
  <c r="CC125" i="13"/>
  <c r="BB126" i="13"/>
  <c r="BC126" i="13"/>
  <c r="BD126" i="13"/>
  <c r="BE126" i="13"/>
  <c r="BF126" i="13"/>
  <c r="BG126" i="13"/>
  <c r="BH126" i="13"/>
  <c r="BI126" i="13"/>
  <c r="BJ126" i="13"/>
  <c r="BK126" i="13"/>
  <c r="BL126" i="13"/>
  <c r="BM126" i="13"/>
  <c r="BN126" i="13"/>
  <c r="BO126" i="13"/>
  <c r="BP126" i="13"/>
  <c r="BQ126" i="13"/>
  <c r="BR126" i="13"/>
  <c r="BS126" i="13"/>
  <c r="BT126" i="13"/>
  <c r="BU126" i="13"/>
  <c r="BV126" i="13"/>
  <c r="BW126" i="13"/>
  <c r="BX126" i="13"/>
  <c r="BY126" i="13"/>
  <c r="BZ126" i="13"/>
  <c r="CA126" i="13"/>
  <c r="CB126" i="13"/>
  <c r="CC126" i="13"/>
  <c r="BB127" i="13"/>
  <c r="BC127" i="13"/>
  <c r="BD127" i="13"/>
  <c r="BE127" i="13"/>
  <c r="BF127" i="13"/>
  <c r="BG127" i="13"/>
  <c r="BH127" i="13"/>
  <c r="BI127" i="13"/>
  <c r="BJ127" i="13"/>
  <c r="BK127" i="13"/>
  <c r="BL127" i="13"/>
  <c r="BM127" i="13"/>
  <c r="BN127" i="13"/>
  <c r="BO127" i="13"/>
  <c r="BP127" i="13"/>
  <c r="BQ127" i="13"/>
  <c r="BR127" i="13"/>
  <c r="BS127" i="13"/>
  <c r="BT127" i="13"/>
  <c r="BU127" i="13"/>
  <c r="BV127" i="13"/>
  <c r="BW127" i="13"/>
  <c r="BX127" i="13"/>
  <c r="BY127" i="13"/>
  <c r="BZ127" i="13"/>
  <c r="CA127" i="13"/>
  <c r="CB127" i="13"/>
  <c r="CC127" i="13"/>
  <c r="BB128" i="13"/>
  <c r="BC128" i="13"/>
  <c r="BD128" i="13"/>
  <c r="BE128" i="13"/>
  <c r="BF128" i="13"/>
  <c r="BG128" i="13"/>
  <c r="BH128" i="13"/>
  <c r="BI128" i="13"/>
  <c r="BJ128" i="13"/>
  <c r="BK128" i="13"/>
  <c r="BL128" i="13"/>
  <c r="BM128" i="13"/>
  <c r="BN128" i="13"/>
  <c r="BO128" i="13"/>
  <c r="BP128" i="13"/>
  <c r="BQ128" i="13"/>
  <c r="BR128" i="13"/>
  <c r="BS128" i="13"/>
  <c r="BT128" i="13"/>
  <c r="BU128" i="13"/>
  <c r="BV128" i="13"/>
  <c r="BW128" i="13"/>
  <c r="BX128" i="13"/>
  <c r="BY128" i="13"/>
  <c r="BZ128" i="13"/>
  <c r="CA128" i="13"/>
  <c r="CB128" i="13"/>
  <c r="CC128" i="13"/>
  <c r="BB129" i="13"/>
  <c r="BC129" i="13"/>
  <c r="BD129" i="13"/>
  <c r="BE129" i="13"/>
  <c r="BF129" i="13"/>
  <c r="BG129" i="13"/>
  <c r="BH129" i="13"/>
  <c r="BI129" i="13"/>
  <c r="BJ129" i="13"/>
  <c r="BK129" i="13"/>
  <c r="BL129" i="13"/>
  <c r="BM129" i="13"/>
  <c r="BN129" i="13"/>
  <c r="BO129" i="13"/>
  <c r="BP129" i="13"/>
  <c r="BQ129" i="13"/>
  <c r="BR129" i="13"/>
  <c r="BS129" i="13"/>
  <c r="BT129" i="13"/>
  <c r="BU129" i="13"/>
  <c r="BV129" i="13"/>
  <c r="BW129" i="13"/>
  <c r="BX129" i="13"/>
  <c r="BY129" i="13"/>
  <c r="BZ129" i="13"/>
  <c r="CA129" i="13"/>
  <c r="CB129" i="13"/>
  <c r="CC129" i="13"/>
  <c r="BB130" i="13"/>
  <c r="BC130" i="13"/>
  <c r="BD130" i="13"/>
  <c r="BE130" i="13"/>
  <c r="BF130" i="13"/>
  <c r="BG130" i="13"/>
  <c r="BH130" i="13"/>
  <c r="BI130" i="13"/>
  <c r="BJ130" i="13"/>
  <c r="BK130" i="13"/>
  <c r="BL130" i="13"/>
  <c r="BM130" i="13"/>
  <c r="BN130" i="13"/>
  <c r="BO130" i="13"/>
  <c r="BP130" i="13"/>
  <c r="BQ130" i="13"/>
  <c r="BR130" i="13"/>
  <c r="BS130" i="13"/>
  <c r="BT130" i="13"/>
  <c r="BU130" i="13"/>
  <c r="BV130" i="13"/>
  <c r="BW130" i="13"/>
  <c r="BX130" i="13"/>
  <c r="BY130" i="13"/>
  <c r="BZ130" i="13"/>
  <c r="CA130" i="13"/>
  <c r="CB130" i="13"/>
  <c r="CC130" i="13"/>
  <c r="BB131" i="13"/>
  <c r="BC131" i="13"/>
  <c r="BD131" i="13"/>
  <c r="BE131" i="13"/>
  <c r="BF131" i="13"/>
  <c r="BG131" i="13"/>
  <c r="BH131" i="13"/>
  <c r="BI131" i="13"/>
  <c r="BJ131" i="13"/>
  <c r="BK131" i="13"/>
  <c r="BL131" i="13"/>
  <c r="BM131" i="13"/>
  <c r="BN131" i="13"/>
  <c r="BO131" i="13"/>
  <c r="BP131" i="13"/>
  <c r="BQ131" i="13"/>
  <c r="BR131" i="13"/>
  <c r="BS131" i="13"/>
  <c r="BT131" i="13"/>
  <c r="BU131" i="13"/>
  <c r="BV131" i="13"/>
  <c r="BW131" i="13"/>
  <c r="BX131" i="13"/>
  <c r="BY131" i="13"/>
  <c r="BZ131" i="13"/>
  <c r="CA131" i="13"/>
  <c r="CB131" i="13"/>
  <c r="CC131" i="13"/>
  <c r="BB132" i="13"/>
  <c r="BC132" i="13"/>
  <c r="BD132" i="13"/>
  <c r="BE132" i="13"/>
  <c r="BF132" i="13"/>
  <c r="BG132" i="13"/>
  <c r="BH132" i="13"/>
  <c r="BI132" i="13"/>
  <c r="BJ132" i="13"/>
  <c r="BK132" i="13"/>
  <c r="BL132" i="13"/>
  <c r="BM132" i="13"/>
  <c r="BN132" i="13"/>
  <c r="BO132" i="13"/>
  <c r="BP132" i="13"/>
  <c r="BQ132" i="13"/>
  <c r="BR132" i="13"/>
  <c r="BS132" i="13"/>
  <c r="BT132" i="13"/>
  <c r="BU132" i="13"/>
  <c r="BV132" i="13"/>
  <c r="BW132" i="13"/>
  <c r="BX132" i="13"/>
  <c r="BY132" i="13"/>
  <c r="BZ132" i="13"/>
  <c r="CA132" i="13"/>
  <c r="CB132" i="13"/>
  <c r="CC132" i="13"/>
  <c r="BB133" i="13"/>
  <c r="BC133" i="13"/>
  <c r="BD133" i="13"/>
  <c r="BE133" i="13"/>
  <c r="BF133" i="13"/>
  <c r="BG133" i="13"/>
  <c r="BH133" i="13"/>
  <c r="BI133" i="13"/>
  <c r="BJ133" i="13"/>
  <c r="BK133" i="13"/>
  <c r="BL133" i="13"/>
  <c r="BM133" i="13"/>
  <c r="BN133" i="13"/>
  <c r="BO133" i="13"/>
  <c r="BP133" i="13"/>
  <c r="BQ133" i="13"/>
  <c r="BR133" i="13"/>
  <c r="BS133" i="13"/>
  <c r="BT133" i="13"/>
  <c r="BU133" i="13"/>
  <c r="BV133" i="13"/>
  <c r="BW133" i="13"/>
  <c r="BX133" i="13"/>
  <c r="BY133" i="13"/>
  <c r="BZ133" i="13"/>
  <c r="CA133" i="13"/>
  <c r="CB133" i="13"/>
  <c r="CC133" i="13"/>
  <c r="BB134" i="13"/>
  <c r="BC134" i="13"/>
  <c r="BD134" i="13"/>
  <c r="BE134" i="13"/>
  <c r="BF134" i="13"/>
  <c r="BG134" i="13"/>
  <c r="BH134" i="13"/>
  <c r="BI134" i="13"/>
  <c r="BJ134" i="13"/>
  <c r="BK134" i="13"/>
  <c r="BL134" i="13"/>
  <c r="BM134" i="13"/>
  <c r="BN134" i="13"/>
  <c r="BO134" i="13"/>
  <c r="BP134" i="13"/>
  <c r="BQ134" i="13"/>
  <c r="BR134" i="13"/>
  <c r="BS134" i="13"/>
  <c r="BT134" i="13"/>
  <c r="BU134" i="13"/>
  <c r="BV134" i="13"/>
  <c r="BW134" i="13"/>
  <c r="BX134" i="13"/>
  <c r="BY134" i="13"/>
  <c r="BZ134" i="13"/>
  <c r="CA134" i="13"/>
  <c r="CB134" i="13"/>
  <c r="CC134" i="13"/>
  <c r="BB135" i="13"/>
  <c r="BC135" i="13"/>
  <c r="BD135" i="13"/>
  <c r="BE135" i="13"/>
  <c r="BF135" i="13"/>
  <c r="BG135" i="13"/>
  <c r="BH135" i="13"/>
  <c r="BI135" i="13"/>
  <c r="BJ135" i="13"/>
  <c r="BK135" i="13"/>
  <c r="BL135" i="13"/>
  <c r="BM135" i="13"/>
  <c r="BN135" i="13"/>
  <c r="BO135" i="13"/>
  <c r="BP135" i="13"/>
  <c r="BQ135" i="13"/>
  <c r="BR135" i="13"/>
  <c r="BS135" i="13"/>
  <c r="BT135" i="13"/>
  <c r="BU135" i="13"/>
  <c r="BV135" i="13"/>
  <c r="BW135" i="13"/>
  <c r="BX135" i="13"/>
  <c r="BY135" i="13"/>
  <c r="BZ135" i="13"/>
  <c r="CA135" i="13"/>
  <c r="CB135" i="13"/>
  <c r="CC135" i="13"/>
  <c r="BB136" i="13"/>
  <c r="BC136" i="13"/>
  <c r="BD136" i="13"/>
  <c r="BE136" i="13"/>
  <c r="BF136" i="13"/>
  <c r="BG136" i="13"/>
  <c r="BH136" i="13"/>
  <c r="BI136" i="13"/>
  <c r="BJ136" i="13"/>
  <c r="BK136" i="13"/>
  <c r="BL136" i="13"/>
  <c r="BM136" i="13"/>
  <c r="BN136" i="13"/>
  <c r="BO136" i="13"/>
  <c r="BP136" i="13"/>
  <c r="BQ136" i="13"/>
  <c r="BR136" i="13"/>
  <c r="BS136" i="13"/>
  <c r="BT136" i="13"/>
  <c r="BU136" i="13"/>
  <c r="BV136" i="13"/>
  <c r="BW136" i="13"/>
  <c r="BX136" i="13"/>
  <c r="BY136" i="13"/>
  <c r="BZ136" i="13"/>
  <c r="CA136" i="13"/>
  <c r="CB136" i="13"/>
  <c r="CC136" i="13"/>
  <c r="BB137" i="13"/>
  <c r="BC137" i="13"/>
  <c r="BD137" i="13"/>
  <c r="BE137" i="13"/>
  <c r="BF137" i="13"/>
  <c r="BG137" i="13"/>
  <c r="BH137" i="13"/>
  <c r="BI137" i="13"/>
  <c r="BJ137" i="13"/>
  <c r="BK137" i="13"/>
  <c r="BL137" i="13"/>
  <c r="BM137" i="13"/>
  <c r="BN137" i="13"/>
  <c r="BO137" i="13"/>
  <c r="BP137" i="13"/>
  <c r="BQ137" i="13"/>
  <c r="BR137" i="13"/>
  <c r="BS137" i="13"/>
  <c r="BT137" i="13"/>
  <c r="BU137" i="13"/>
  <c r="BV137" i="13"/>
  <c r="BW137" i="13"/>
  <c r="BX137" i="13"/>
  <c r="BY137" i="13"/>
  <c r="BZ137" i="13"/>
  <c r="CA137" i="13"/>
  <c r="CB137" i="13"/>
  <c r="CC137" i="13"/>
  <c r="BB138" i="13"/>
  <c r="BC138" i="13"/>
  <c r="BD138" i="13"/>
  <c r="BE138" i="13"/>
  <c r="BF138" i="13"/>
  <c r="BG138" i="13"/>
  <c r="BH138" i="13"/>
  <c r="BI138" i="13"/>
  <c r="BJ138" i="13"/>
  <c r="BK138" i="13"/>
  <c r="BL138" i="13"/>
  <c r="BM138" i="13"/>
  <c r="BN138" i="13"/>
  <c r="BO138" i="13"/>
  <c r="BP138" i="13"/>
  <c r="BQ138" i="13"/>
  <c r="BR138" i="13"/>
  <c r="BS138" i="13"/>
  <c r="BT138" i="13"/>
  <c r="BU138" i="13"/>
  <c r="BV138" i="13"/>
  <c r="BW138" i="13"/>
  <c r="BX138" i="13"/>
  <c r="BY138" i="13"/>
  <c r="BZ138" i="13"/>
  <c r="CA138" i="13"/>
  <c r="CB138" i="13"/>
  <c r="CC138" i="13"/>
  <c r="BB139" i="13"/>
  <c r="BC139" i="13"/>
  <c r="BD139" i="13"/>
  <c r="BE139" i="13"/>
  <c r="BF139" i="13"/>
  <c r="BG139" i="13"/>
  <c r="BH139" i="13"/>
  <c r="BI139" i="13"/>
  <c r="BJ139" i="13"/>
  <c r="BK139" i="13"/>
  <c r="BL139" i="13"/>
  <c r="BM139" i="13"/>
  <c r="BN139" i="13"/>
  <c r="BO139" i="13"/>
  <c r="BP139" i="13"/>
  <c r="BQ139" i="13"/>
  <c r="BR139" i="13"/>
  <c r="BS139" i="13"/>
  <c r="BT139" i="13"/>
  <c r="BU139" i="13"/>
  <c r="BV139" i="13"/>
  <c r="BW139" i="13"/>
  <c r="BX139" i="13"/>
  <c r="BY139" i="13"/>
  <c r="BZ139" i="13"/>
  <c r="CA139" i="13"/>
  <c r="CB139" i="13"/>
  <c r="CC139" i="13"/>
  <c r="BB140" i="13"/>
  <c r="BC140" i="13"/>
  <c r="BD140" i="13"/>
  <c r="BE140" i="13"/>
  <c r="BF140" i="13"/>
  <c r="BG140" i="13"/>
  <c r="BH140" i="13"/>
  <c r="BI140" i="13"/>
  <c r="BJ140" i="13"/>
  <c r="BK140" i="13"/>
  <c r="BL140" i="13"/>
  <c r="BM140" i="13"/>
  <c r="BN140" i="13"/>
  <c r="BO140" i="13"/>
  <c r="BP140" i="13"/>
  <c r="BQ140" i="13"/>
  <c r="BR140" i="13"/>
  <c r="BS140" i="13"/>
  <c r="BT140" i="13"/>
  <c r="BU140" i="13"/>
  <c r="BV140" i="13"/>
  <c r="BW140" i="13"/>
  <c r="BX140" i="13"/>
  <c r="BY140" i="13"/>
  <c r="BZ140" i="13"/>
  <c r="CA140" i="13"/>
  <c r="CB140" i="13"/>
  <c r="CC140" i="13"/>
  <c r="BB141" i="13"/>
  <c r="BC141" i="13"/>
  <c r="BD141" i="13"/>
  <c r="BE141" i="13"/>
  <c r="BF141" i="13"/>
  <c r="BG141" i="13"/>
  <c r="BH141" i="13"/>
  <c r="BI141" i="13"/>
  <c r="BJ141" i="13"/>
  <c r="BK141" i="13"/>
  <c r="BL141" i="13"/>
  <c r="BM141" i="13"/>
  <c r="BN141" i="13"/>
  <c r="BO141" i="13"/>
  <c r="BP141" i="13"/>
  <c r="BQ141" i="13"/>
  <c r="BR141" i="13"/>
  <c r="BS141" i="13"/>
  <c r="BT141" i="13"/>
  <c r="BU141" i="13"/>
  <c r="BV141" i="13"/>
  <c r="BW141" i="13"/>
  <c r="BX141" i="13"/>
  <c r="BY141" i="13"/>
  <c r="BZ141" i="13"/>
  <c r="CA141" i="13"/>
  <c r="CB141" i="13"/>
  <c r="CC141" i="13"/>
  <c r="BB142" i="13"/>
  <c r="BC142" i="13"/>
  <c r="BD142" i="13"/>
  <c r="BE142" i="13"/>
  <c r="BF142" i="13"/>
  <c r="BG142" i="13"/>
  <c r="BH142" i="13"/>
  <c r="BI142" i="13"/>
  <c r="BJ142" i="13"/>
  <c r="BK142" i="13"/>
  <c r="BL142" i="13"/>
  <c r="BM142" i="13"/>
  <c r="BN142" i="13"/>
  <c r="BO142" i="13"/>
  <c r="BP142" i="13"/>
  <c r="BQ142" i="13"/>
  <c r="BR142" i="13"/>
  <c r="BS142" i="13"/>
  <c r="BT142" i="13"/>
  <c r="BU142" i="13"/>
  <c r="BV142" i="13"/>
  <c r="BW142" i="13"/>
  <c r="BX142" i="13"/>
  <c r="BY142" i="13"/>
  <c r="BZ142" i="13"/>
  <c r="CA142" i="13"/>
  <c r="CB142" i="13"/>
  <c r="CC142" i="13"/>
  <c r="BB143" i="13"/>
  <c r="BC143" i="13"/>
  <c r="BD143" i="13"/>
  <c r="BE143" i="13"/>
  <c r="BF143" i="13"/>
  <c r="BG143" i="13"/>
  <c r="BH143" i="13"/>
  <c r="BI143" i="13"/>
  <c r="BJ143" i="13"/>
  <c r="BK143" i="13"/>
  <c r="BL143" i="13"/>
  <c r="BM143" i="13"/>
  <c r="BN143" i="13"/>
  <c r="BO143" i="13"/>
  <c r="BP143" i="13"/>
  <c r="BQ143" i="13"/>
  <c r="BR143" i="13"/>
  <c r="BS143" i="13"/>
  <c r="BT143" i="13"/>
  <c r="BU143" i="13"/>
  <c r="BV143" i="13"/>
  <c r="BW143" i="13"/>
  <c r="BX143" i="13"/>
  <c r="BY143" i="13"/>
  <c r="BZ143" i="13"/>
  <c r="CA143" i="13"/>
  <c r="CB143" i="13"/>
  <c r="CC143" i="13"/>
  <c r="BB144" i="13"/>
  <c r="BC144" i="13"/>
  <c r="BD144" i="13"/>
  <c r="BE144" i="13"/>
  <c r="BF144" i="13"/>
  <c r="BG144" i="13"/>
  <c r="BH144" i="13"/>
  <c r="BI144" i="13"/>
  <c r="BJ144" i="13"/>
  <c r="BK144" i="13"/>
  <c r="BL144" i="13"/>
  <c r="BM144" i="13"/>
  <c r="BN144" i="13"/>
  <c r="BO144" i="13"/>
  <c r="BP144" i="13"/>
  <c r="BQ144" i="13"/>
  <c r="BR144" i="13"/>
  <c r="BS144" i="13"/>
  <c r="BT144" i="13"/>
  <c r="BU144" i="13"/>
  <c r="BV144" i="13"/>
  <c r="BW144" i="13"/>
  <c r="BX144" i="13"/>
  <c r="BY144" i="13"/>
  <c r="BZ144" i="13"/>
  <c r="CA144" i="13"/>
  <c r="CB144" i="13"/>
  <c r="CC144" i="13"/>
  <c r="BB145" i="13"/>
  <c r="BC145" i="13"/>
  <c r="BD145" i="13"/>
  <c r="BE145" i="13"/>
  <c r="BF145" i="13"/>
  <c r="BG145" i="13"/>
  <c r="BH145" i="13"/>
  <c r="BI145" i="13"/>
  <c r="BJ145" i="13"/>
  <c r="BK145" i="13"/>
  <c r="BL145" i="13"/>
  <c r="BM145" i="13"/>
  <c r="BN145" i="13"/>
  <c r="BO145" i="13"/>
  <c r="BP145" i="13"/>
  <c r="BQ145" i="13"/>
  <c r="BR145" i="13"/>
  <c r="BS145" i="13"/>
  <c r="BT145" i="13"/>
  <c r="BU145" i="13"/>
  <c r="BV145" i="13"/>
  <c r="BW145" i="13"/>
  <c r="BX145" i="13"/>
  <c r="BY145" i="13"/>
  <c r="BZ145" i="13"/>
  <c r="CA145" i="13"/>
  <c r="CB145" i="13"/>
  <c r="CC145" i="13"/>
  <c r="BB146" i="13"/>
  <c r="BC146" i="13"/>
  <c r="BD146" i="13"/>
  <c r="BE146" i="13"/>
  <c r="BF146" i="13"/>
  <c r="BG146" i="13"/>
  <c r="BH146" i="13"/>
  <c r="BI146" i="13"/>
  <c r="BJ146" i="13"/>
  <c r="BK146" i="13"/>
  <c r="BL146" i="13"/>
  <c r="BM146" i="13"/>
  <c r="BN146" i="13"/>
  <c r="BO146" i="13"/>
  <c r="BP146" i="13"/>
  <c r="BQ146" i="13"/>
  <c r="BR146" i="13"/>
  <c r="BS146" i="13"/>
  <c r="BT146" i="13"/>
  <c r="BU146" i="13"/>
  <c r="BV146" i="13"/>
  <c r="BW146" i="13"/>
  <c r="BX146" i="13"/>
  <c r="BY146" i="13"/>
  <c r="BZ146" i="13"/>
  <c r="CA146" i="13"/>
  <c r="CB146" i="13"/>
  <c r="CC146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BR147" i="13"/>
  <c r="BS147" i="13"/>
  <c r="BT147" i="13"/>
  <c r="BU147" i="13"/>
  <c r="BV147" i="13"/>
  <c r="BW147" i="13"/>
  <c r="BX147" i="13"/>
  <c r="BY147" i="13"/>
  <c r="BZ147" i="13"/>
  <c r="CA147" i="13"/>
  <c r="CB147" i="13"/>
  <c r="CC147" i="13"/>
  <c r="BB148" i="13"/>
  <c r="BC148" i="13"/>
  <c r="BD148" i="13"/>
  <c r="BE148" i="13"/>
  <c r="BF148" i="13"/>
  <c r="BG148" i="13"/>
  <c r="BH148" i="13"/>
  <c r="BI148" i="13"/>
  <c r="BJ148" i="13"/>
  <c r="BK148" i="13"/>
  <c r="BL148" i="13"/>
  <c r="BM148" i="13"/>
  <c r="BN148" i="13"/>
  <c r="BO148" i="13"/>
  <c r="BP148" i="13"/>
  <c r="BQ148" i="13"/>
  <c r="BR148" i="13"/>
  <c r="BS148" i="13"/>
  <c r="BT148" i="13"/>
  <c r="BU148" i="13"/>
  <c r="BV148" i="13"/>
  <c r="BW148" i="13"/>
  <c r="BX148" i="13"/>
  <c r="BY148" i="13"/>
  <c r="BZ148" i="13"/>
  <c r="CA148" i="13"/>
  <c r="CB148" i="13"/>
  <c r="CC148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BR149" i="13"/>
  <c r="BS149" i="13"/>
  <c r="BT149" i="13"/>
  <c r="BU149" i="13"/>
  <c r="BV149" i="13"/>
  <c r="BW149" i="13"/>
  <c r="BX149" i="13"/>
  <c r="BY149" i="13"/>
  <c r="BZ149" i="13"/>
  <c r="CA149" i="13"/>
  <c r="CB149" i="13"/>
  <c r="CC149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BR150" i="13"/>
  <c r="BS150" i="13"/>
  <c r="BT150" i="13"/>
  <c r="BU150" i="13"/>
  <c r="BV150" i="13"/>
  <c r="BW150" i="13"/>
  <c r="BX150" i="13"/>
  <c r="BY150" i="13"/>
  <c r="BZ150" i="13"/>
  <c r="CA150" i="13"/>
  <c r="CB150" i="13"/>
  <c r="CC150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BB152" i="13"/>
  <c r="BC152" i="13"/>
  <c r="BD152" i="13"/>
  <c r="BE152" i="13"/>
  <c r="BF152" i="13"/>
  <c r="BG152" i="13"/>
  <c r="BH152" i="13"/>
  <c r="BI152" i="13"/>
  <c r="BJ152" i="13"/>
  <c r="BK152" i="13"/>
  <c r="BL152" i="13"/>
  <c r="BM152" i="13"/>
  <c r="BN152" i="13"/>
  <c r="BO152" i="13"/>
  <c r="BP152" i="13"/>
  <c r="BQ152" i="13"/>
  <c r="BR152" i="13"/>
  <c r="BS152" i="13"/>
  <c r="BT152" i="13"/>
  <c r="BU152" i="13"/>
  <c r="BV152" i="13"/>
  <c r="BW152" i="13"/>
  <c r="BX152" i="13"/>
  <c r="BY152" i="13"/>
  <c r="BZ152" i="13"/>
  <c r="CA152" i="13"/>
  <c r="CB152" i="13"/>
  <c r="CC152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BR153" i="13"/>
  <c r="BS153" i="13"/>
  <c r="BT153" i="13"/>
  <c r="BU153" i="13"/>
  <c r="BV153" i="13"/>
  <c r="BW153" i="13"/>
  <c r="BX153" i="13"/>
  <c r="BY153" i="13"/>
  <c r="BZ153" i="13"/>
  <c r="CA153" i="13"/>
  <c r="CB153" i="13"/>
  <c r="CC153" i="13"/>
  <c r="BB154" i="13"/>
  <c r="BC154" i="13"/>
  <c r="BD154" i="13"/>
  <c r="BE154" i="13"/>
  <c r="BF154" i="13"/>
  <c r="BG154" i="13"/>
  <c r="BH154" i="13"/>
  <c r="BI154" i="13"/>
  <c r="BJ154" i="13"/>
  <c r="BK154" i="13"/>
  <c r="BL154" i="13"/>
  <c r="BM154" i="13"/>
  <c r="BN154" i="13"/>
  <c r="BO154" i="13"/>
  <c r="BP154" i="13"/>
  <c r="BQ154" i="13"/>
  <c r="BR154" i="13"/>
  <c r="BS154" i="13"/>
  <c r="BT154" i="13"/>
  <c r="BU154" i="13"/>
  <c r="BV154" i="13"/>
  <c r="BW154" i="13"/>
  <c r="BX154" i="13"/>
  <c r="BY154" i="13"/>
  <c r="BZ154" i="13"/>
  <c r="CA154" i="13"/>
  <c r="CB154" i="13"/>
  <c r="CC154" i="13"/>
  <c r="BB155" i="13"/>
  <c r="BC155" i="13"/>
  <c r="BD155" i="13"/>
  <c r="BE155" i="13"/>
  <c r="BF155" i="13"/>
  <c r="BG155" i="13"/>
  <c r="BH155" i="13"/>
  <c r="BI155" i="13"/>
  <c r="BJ155" i="13"/>
  <c r="BK155" i="13"/>
  <c r="BL155" i="13"/>
  <c r="BM155" i="13"/>
  <c r="BN155" i="13"/>
  <c r="BO155" i="13"/>
  <c r="BP155" i="13"/>
  <c r="BQ155" i="13"/>
  <c r="BR155" i="13"/>
  <c r="BS155" i="13"/>
  <c r="BT155" i="13"/>
  <c r="BU155" i="13"/>
  <c r="BV155" i="13"/>
  <c r="BW155" i="13"/>
  <c r="BX155" i="13"/>
  <c r="BY155" i="13"/>
  <c r="BZ155" i="13"/>
  <c r="CA155" i="13"/>
  <c r="CB155" i="13"/>
  <c r="CC155" i="13"/>
  <c r="BB156" i="13"/>
  <c r="BC156" i="13"/>
  <c r="BD156" i="13"/>
  <c r="BE156" i="13"/>
  <c r="BF156" i="13"/>
  <c r="BG156" i="13"/>
  <c r="BH156" i="13"/>
  <c r="BI156" i="13"/>
  <c r="BJ156" i="13"/>
  <c r="BK156" i="13"/>
  <c r="BL156" i="13"/>
  <c r="BM156" i="13"/>
  <c r="BN156" i="13"/>
  <c r="BO156" i="13"/>
  <c r="BP156" i="13"/>
  <c r="BQ156" i="13"/>
  <c r="BR156" i="13"/>
  <c r="BS156" i="13"/>
  <c r="BT156" i="13"/>
  <c r="BU156" i="13"/>
  <c r="BV156" i="13"/>
  <c r="BW156" i="13"/>
  <c r="BX156" i="13"/>
  <c r="BY156" i="13"/>
  <c r="BZ156" i="13"/>
  <c r="CA156" i="13"/>
  <c r="CB156" i="13"/>
  <c r="CC156" i="13"/>
  <c r="BB157" i="13"/>
  <c r="BC157" i="13"/>
  <c r="BD157" i="13"/>
  <c r="BE157" i="13"/>
  <c r="BF157" i="13"/>
  <c r="BG157" i="13"/>
  <c r="BH157" i="13"/>
  <c r="BI157" i="13"/>
  <c r="BJ157" i="13"/>
  <c r="BK157" i="13"/>
  <c r="BL157" i="13"/>
  <c r="BM157" i="13"/>
  <c r="BN157" i="13"/>
  <c r="BO157" i="13"/>
  <c r="BP157" i="13"/>
  <c r="BQ157" i="13"/>
  <c r="BR157" i="13"/>
  <c r="BS157" i="13"/>
  <c r="BT157" i="13"/>
  <c r="BU157" i="13"/>
  <c r="BV157" i="13"/>
  <c r="BW157" i="13"/>
  <c r="BX157" i="13"/>
  <c r="BY157" i="13"/>
  <c r="BZ157" i="13"/>
  <c r="CA157" i="13"/>
  <c r="CB157" i="13"/>
  <c r="CC157" i="13"/>
  <c r="BB158" i="13"/>
  <c r="BC158" i="13"/>
  <c r="BD158" i="13"/>
  <c r="BE158" i="13"/>
  <c r="BF158" i="13"/>
  <c r="BG158" i="13"/>
  <c r="BH158" i="13"/>
  <c r="BI158" i="13"/>
  <c r="BJ158" i="13"/>
  <c r="BK158" i="13"/>
  <c r="BL158" i="13"/>
  <c r="BM158" i="13"/>
  <c r="BN158" i="13"/>
  <c r="BO158" i="13"/>
  <c r="BP158" i="13"/>
  <c r="BQ158" i="13"/>
  <c r="BR158" i="13"/>
  <c r="BS158" i="13"/>
  <c r="BT158" i="13"/>
  <c r="BU158" i="13"/>
  <c r="BV158" i="13"/>
  <c r="BW158" i="13"/>
  <c r="BX158" i="13"/>
  <c r="BY158" i="13"/>
  <c r="BZ158" i="13"/>
  <c r="CA158" i="13"/>
  <c r="CB158" i="13"/>
  <c r="CC158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BT159" i="13"/>
  <c r="BU159" i="13"/>
  <c r="BV159" i="13"/>
  <c r="BW159" i="13"/>
  <c r="BX159" i="13"/>
  <c r="BY159" i="13"/>
  <c r="BZ159" i="13"/>
  <c r="CA159" i="13"/>
  <c r="CB159" i="13"/>
  <c r="CC159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BT160" i="13"/>
  <c r="BU160" i="13"/>
  <c r="BV160" i="13"/>
  <c r="BW160" i="13"/>
  <c r="BX160" i="13"/>
  <c r="BY160" i="13"/>
  <c r="BZ160" i="13"/>
  <c r="CA160" i="13"/>
  <c r="CB160" i="13"/>
  <c r="CC160" i="13"/>
  <c r="BB161" i="13"/>
  <c r="BC161" i="13"/>
  <c r="BD161" i="13"/>
  <c r="BE161" i="13"/>
  <c r="BF161" i="13"/>
  <c r="BG161" i="13"/>
  <c r="BH161" i="13"/>
  <c r="BI161" i="13"/>
  <c r="BJ161" i="13"/>
  <c r="BK161" i="13"/>
  <c r="BL161" i="13"/>
  <c r="BM161" i="13"/>
  <c r="BN161" i="13"/>
  <c r="BO161" i="13"/>
  <c r="BP161" i="13"/>
  <c r="BQ161" i="13"/>
  <c r="BR161" i="13"/>
  <c r="BS161" i="13"/>
  <c r="BT161" i="13"/>
  <c r="BU161" i="13"/>
  <c r="BV161" i="13"/>
  <c r="BW161" i="13"/>
  <c r="BX161" i="13"/>
  <c r="BY161" i="13"/>
  <c r="BZ161" i="13"/>
  <c r="CA161" i="13"/>
  <c r="CB161" i="13"/>
  <c r="CC161" i="13"/>
  <c r="BB162" i="13"/>
  <c r="BC162" i="13"/>
  <c r="BD162" i="13"/>
  <c r="BE162" i="13"/>
  <c r="BF162" i="13"/>
  <c r="BG162" i="13"/>
  <c r="BH162" i="13"/>
  <c r="BI162" i="13"/>
  <c r="BJ162" i="13"/>
  <c r="BK162" i="13"/>
  <c r="BL162" i="13"/>
  <c r="BM162" i="13"/>
  <c r="BN162" i="13"/>
  <c r="BO162" i="13"/>
  <c r="BP162" i="13"/>
  <c r="BQ162" i="13"/>
  <c r="BR162" i="13"/>
  <c r="BS162" i="13"/>
  <c r="BT162" i="13"/>
  <c r="BU162" i="13"/>
  <c r="BV162" i="13"/>
  <c r="BW162" i="13"/>
  <c r="BX162" i="13"/>
  <c r="BY162" i="13"/>
  <c r="BZ162" i="13"/>
  <c r="CA162" i="13"/>
  <c r="CB162" i="13"/>
  <c r="CC162" i="13"/>
  <c r="BB163" i="13"/>
  <c r="BC163" i="13"/>
  <c r="BD163" i="13"/>
  <c r="BE163" i="13"/>
  <c r="BF163" i="13"/>
  <c r="BG163" i="13"/>
  <c r="BH163" i="13"/>
  <c r="BI163" i="13"/>
  <c r="BJ163" i="13"/>
  <c r="BK163" i="13"/>
  <c r="BL163" i="13"/>
  <c r="BM163" i="13"/>
  <c r="BN163" i="13"/>
  <c r="BO163" i="13"/>
  <c r="BP163" i="13"/>
  <c r="BQ163" i="13"/>
  <c r="BR163" i="13"/>
  <c r="BS163" i="13"/>
  <c r="BT163" i="13"/>
  <c r="BU163" i="13"/>
  <c r="BV163" i="13"/>
  <c r="BW163" i="13"/>
  <c r="BX163" i="13"/>
  <c r="BY163" i="13"/>
  <c r="BZ163" i="13"/>
  <c r="CA163" i="13"/>
  <c r="CB163" i="13"/>
  <c r="CC163" i="13"/>
  <c r="BB164" i="13"/>
  <c r="BC164" i="13"/>
  <c r="BD164" i="13"/>
  <c r="BE164" i="13"/>
  <c r="BF164" i="13"/>
  <c r="BG164" i="13"/>
  <c r="BH164" i="13"/>
  <c r="BI164" i="13"/>
  <c r="BJ164" i="13"/>
  <c r="BK164" i="13"/>
  <c r="BL164" i="13"/>
  <c r="BM164" i="13"/>
  <c r="BN164" i="13"/>
  <c r="BO164" i="13"/>
  <c r="BP164" i="13"/>
  <c r="BQ164" i="13"/>
  <c r="BR164" i="13"/>
  <c r="BS164" i="13"/>
  <c r="BT164" i="13"/>
  <c r="BU164" i="13"/>
  <c r="BV164" i="13"/>
  <c r="BW164" i="13"/>
  <c r="BX164" i="13"/>
  <c r="BY164" i="13"/>
  <c r="BZ164" i="13"/>
  <c r="CA164" i="13"/>
  <c r="CB164" i="13"/>
  <c r="CC164" i="13"/>
  <c r="BB165" i="13"/>
  <c r="BC165" i="13"/>
  <c r="BD165" i="13"/>
  <c r="BE165" i="13"/>
  <c r="BF165" i="13"/>
  <c r="BG165" i="13"/>
  <c r="BH165" i="13"/>
  <c r="BI165" i="13"/>
  <c r="BJ165" i="13"/>
  <c r="BK165" i="13"/>
  <c r="BL165" i="13"/>
  <c r="BM165" i="13"/>
  <c r="BN165" i="13"/>
  <c r="BO165" i="13"/>
  <c r="BP165" i="13"/>
  <c r="BQ165" i="13"/>
  <c r="BR165" i="13"/>
  <c r="BS165" i="13"/>
  <c r="BT165" i="13"/>
  <c r="BU165" i="13"/>
  <c r="BV165" i="13"/>
  <c r="BW165" i="13"/>
  <c r="BX165" i="13"/>
  <c r="BY165" i="13"/>
  <c r="BZ165" i="13"/>
  <c r="CA165" i="13"/>
  <c r="CB165" i="13"/>
  <c r="CC165" i="13"/>
  <c r="BB166" i="13"/>
  <c r="BC166" i="13"/>
  <c r="BD166" i="13"/>
  <c r="BE166" i="13"/>
  <c r="BF166" i="13"/>
  <c r="BG166" i="13"/>
  <c r="BH166" i="13"/>
  <c r="BI166" i="13"/>
  <c r="BJ166" i="13"/>
  <c r="BK166" i="13"/>
  <c r="BL166" i="13"/>
  <c r="BM166" i="13"/>
  <c r="BN166" i="13"/>
  <c r="BO166" i="13"/>
  <c r="BP166" i="13"/>
  <c r="BQ166" i="13"/>
  <c r="BR166" i="13"/>
  <c r="BS166" i="13"/>
  <c r="BT166" i="13"/>
  <c r="BU166" i="13"/>
  <c r="BV166" i="13"/>
  <c r="BW166" i="13"/>
  <c r="BX166" i="13"/>
  <c r="BY166" i="13"/>
  <c r="BZ166" i="13"/>
  <c r="CA166" i="13"/>
  <c r="CB166" i="13"/>
  <c r="CC166" i="13"/>
  <c r="BB167" i="13"/>
  <c r="BC167" i="13"/>
  <c r="BD167" i="13"/>
  <c r="BE167" i="13"/>
  <c r="BF167" i="13"/>
  <c r="BG167" i="13"/>
  <c r="BH167" i="13"/>
  <c r="BI167" i="13"/>
  <c r="BJ167" i="13"/>
  <c r="BK167" i="13"/>
  <c r="BL167" i="13"/>
  <c r="BM167" i="13"/>
  <c r="BN167" i="13"/>
  <c r="BO167" i="13"/>
  <c r="BP167" i="13"/>
  <c r="BQ167" i="13"/>
  <c r="BR167" i="13"/>
  <c r="BS167" i="13"/>
  <c r="BT167" i="13"/>
  <c r="BU167" i="13"/>
  <c r="BV167" i="13"/>
  <c r="BW167" i="13"/>
  <c r="BX167" i="13"/>
  <c r="BY167" i="13"/>
  <c r="BZ167" i="13"/>
  <c r="CA167" i="13"/>
  <c r="CB167" i="13"/>
  <c r="CC167" i="13"/>
  <c r="BB168" i="13"/>
  <c r="BC168" i="13"/>
  <c r="BD168" i="13"/>
  <c r="BE168" i="13"/>
  <c r="BF168" i="13"/>
  <c r="BG168" i="13"/>
  <c r="BH168" i="13"/>
  <c r="BI168" i="13"/>
  <c r="BJ168" i="13"/>
  <c r="BK168" i="13"/>
  <c r="BL168" i="13"/>
  <c r="BM168" i="13"/>
  <c r="BN168" i="13"/>
  <c r="BO168" i="13"/>
  <c r="BP168" i="13"/>
  <c r="BQ168" i="13"/>
  <c r="BR168" i="13"/>
  <c r="BS168" i="13"/>
  <c r="BT168" i="13"/>
  <c r="BU168" i="13"/>
  <c r="BV168" i="13"/>
  <c r="BW168" i="13"/>
  <c r="BX168" i="13"/>
  <c r="BY168" i="13"/>
  <c r="BZ168" i="13"/>
  <c r="CA168" i="13"/>
  <c r="CB168" i="13"/>
  <c r="CC168" i="13"/>
  <c r="BB169" i="13"/>
  <c r="BC169" i="13"/>
  <c r="BD169" i="13"/>
  <c r="BE169" i="13"/>
  <c r="BF169" i="13"/>
  <c r="BG169" i="13"/>
  <c r="BH169" i="13"/>
  <c r="BI169" i="13"/>
  <c r="BJ169" i="13"/>
  <c r="BK169" i="13"/>
  <c r="BL169" i="13"/>
  <c r="BM169" i="13"/>
  <c r="BN169" i="13"/>
  <c r="BO169" i="13"/>
  <c r="BP169" i="13"/>
  <c r="BQ169" i="13"/>
  <c r="BR169" i="13"/>
  <c r="BS169" i="13"/>
  <c r="BT169" i="13"/>
  <c r="BU169" i="13"/>
  <c r="BV169" i="13"/>
  <c r="BW169" i="13"/>
  <c r="BX169" i="13"/>
  <c r="BY169" i="13"/>
  <c r="BZ169" i="13"/>
  <c r="CA169" i="13"/>
  <c r="CB169" i="13"/>
  <c r="CC169" i="13"/>
  <c r="BB170" i="13"/>
  <c r="BC170" i="13"/>
  <c r="BD170" i="13"/>
  <c r="BE170" i="13"/>
  <c r="BF170" i="13"/>
  <c r="BG170" i="13"/>
  <c r="BH170" i="13"/>
  <c r="BI170" i="13"/>
  <c r="BJ170" i="13"/>
  <c r="BK170" i="13"/>
  <c r="BL170" i="13"/>
  <c r="BM170" i="13"/>
  <c r="BN170" i="13"/>
  <c r="BO170" i="13"/>
  <c r="BP170" i="13"/>
  <c r="BQ170" i="13"/>
  <c r="BR170" i="13"/>
  <c r="BS170" i="13"/>
  <c r="BT170" i="13"/>
  <c r="BU170" i="13"/>
  <c r="BV170" i="13"/>
  <c r="BW170" i="13"/>
  <c r="BX170" i="13"/>
  <c r="BY170" i="13"/>
  <c r="BZ170" i="13"/>
  <c r="CA170" i="13"/>
  <c r="CB170" i="13"/>
  <c r="CC170" i="13"/>
  <c r="BB171" i="13"/>
  <c r="BC171" i="13"/>
  <c r="BD171" i="13"/>
  <c r="BE171" i="13"/>
  <c r="BF171" i="13"/>
  <c r="BG171" i="13"/>
  <c r="BH171" i="13"/>
  <c r="BI171" i="13"/>
  <c r="BJ171" i="13"/>
  <c r="BK171" i="13"/>
  <c r="BL171" i="13"/>
  <c r="BM171" i="13"/>
  <c r="BN171" i="13"/>
  <c r="BO171" i="13"/>
  <c r="BP171" i="13"/>
  <c r="BQ171" i="13"/>
  <c r="BR171" i="13"/>
  <c r="BS171" i="13"/>
  <c r="BT171" i="13"/>
  <c r="BU171" i="13"/>
  <c r="BV171" i="13"/>
  <c r="BW171" i="13"/>
  <c r="BX171" i="13"/>
  <c r="BY171" i="13"/>
  <c r="BZ171" i="13"/>
  <c r="CA171" i="13"/>
  <c r="CB171" i="13"/>
  <c r="CC171" i="13"/>
  <c r="BB172" i="13"/>
  <c r="BC172" i="13"/>
  <c r="BD172" i="13"/>
  <c r="BE172" i="13"/>
  <c r="BF172" i="13"/>
  <c r="BG172" i="13"/>
  <c r="BH172" i="13"/>
  <c r="BI172" i="13"/>
  <c r="BJ172" i="13"/>
  <c r="BK172" i="13"/>
  <c r="BL172" i="13"/>
  <c r="BM172" i="13"/>
  <c r="BN172" i="13"/>
  <c r="BO172" i="13"/>
  <c r="BP172" i="13"/>
  <c r="BQ172" i="13"/>
  <c r="BR172" i="13"/>
  <c r="BS172" i="13"/>
  <c r="BT172" i="13"/>
  <c r="BU172" i="13"/>
  <c r="BV172" i="13"/>
  <c r="BW172" i="13"/>
  <c r="BX172" i="13"/>
  <c r="BY172" i="13"/>
  <c r="BZ172" i="13"/>
  <c r="CA172" i="13"/>
  <c r="CB172" i="13"/>
  <c r="CC172" i="13"/>
  <c r="BB173" i="13"/>
  <c r="BC173" i="13"/>
  <c r="BD173" i="13"/>
  <c r="BE173" i="13"/>
  <c r="BF173" i="13"/>
  <c r="BG173" i="13"/>
  <c r="BH173" i="13"/>
  <c r="BI173" i="13"/>
  <c r="BJ173" i="13"/>
  <c r="BK173" i="13"/>
  <c r="BL173" i="13"/>
  <c r="BM173" i="13"/>
  <c r="BN173" i="13"/>
  <c r="BO173" i="13"/>
  <c r="BP173" i="13"/>
  <c r="BQ173" i="13"/>
  <c r="BR173" i="13"/>
  <c r="BS173" i="13"/>
  <c r="BT173" i="13"/>
  <c r="BU173" i="13"/>
  <c r="BV173" i="13"/>
  <c r="BW173" i="13"/>
  <c r="BX173" i="13"/>
  <c r="BY173" i="13"/>
  <c r="BZ173" i="13"/>
  <c r="CA173" i="13"/>
  <c r="CB173" i="13"/>
  <c r="CC173" i="13"/>
  <c r="BB174" i="13"/>
  <c r="BC174" i="13"/>
  <c r="BD174" i="13"/>
  <c r="BE174" i="13"/>
  <c r="BF174" i="13"/>
  <c r="BG174" i="13"/>
  <c r="BH174" i="13"/>
  <c r="BI174" i="13"/>
  <c r="BJ174" i="13"/>
  <c r="BK174" i="13"/>
  <c r="BL174" i="13"/>
  <c r="BM174" i="13"/>
  <c r="BN174" i="13"/>
  <c r="BO174" i="13"/>
  <c r="BP174" i="13"/>
  <c r="BQ174" i="13"/>
  <c r="BR174" i="13"/>
  <c r="BS174" i="13"/>
  <c r="BT174" i="13"/>
  <c r="BU174" i="13"/>
  <c r="BV174" i="13"/>
  <c r="BW174" i="13"/>
  <c r="BX174" i="13"/>
  <c r="BY174" i="13"/>
  <c r="BZ174" i="13"/>
  <c r="CA174" i="13"/>
  <c r="CB174" i="13"/>
  <c r="CC174" i="13"/>
  <c r="BB175" i="13"/>
  <c r="BC175" i="13"/>
  <c r="BD175" i="13"/>
  <c r="BE175" i="13"/>
  <c r="BF175" i="13"/>
  <c r="BG175" i="13"/>
  <c r="BH175" i="13"/>
  <c r="BI175" i="13"/>
  <c r="BJ175" i="13"/>
  <c r="BK175" i="13"/>
  <c r="BL175" i="13"/>
  <c r="BM175" i="13"/>
  <c r="BN175" i="13"/>
  <c r="BO175" i="13"/>
  <c r="BP175" i="13"/>
  <c r="BQ175" i="13"/>
  <c r="BR175" i="13"/>
  <c r="BS175" i="13"/>
  <c r="BT175" i="13"/>
  <c r="BU175" i="13"/>
  <c r="BV175" i="13"/>
  <c r="BW175" i="13"/>
  <c r="BX175" i="13"/>
  <c r="BY175" i="13"/>
  <c r="BZ175" i="13"/>
  <c r="CA175" i="13"/>
  <c r="CB175" i="13"/>
  <c r="CC175" i="13"/>
  <c r="BB176" i="13"/>
  <c r="BC176" i="13"/>
  <c r="BD176" i="13"/>
  <c r="BE176" i="13"/>
  <c r="BF176" i="13"/>
  <c r="BG176" i="13"/>
  <c r="BH176" i="13"/>
  <c r="BI176" i="13"/>
  <c r="BJ176" i="13"/>
  <c r="BK176" i="13"/>
  <c r="BL176" i="13"/>
  <c r="BM176" i="13"/>
  <c r="BN176" i="13"/>
  <c r="BO176" i="13"/>
  <c r="BP176" i="13"/>
  <c r="BQ176" i="13"/>
  <c r="BR176" i="13"/>
  <c r="BS176" i="13"/>
  <c r="BT176" i="13"/>
  <c r="BU176" i="13"/>
  <c r="BV176" i="13"/>
  <c r="BW176" i="13"/>
  <c r="BX176" i="13"/>
  <c r="BY176" i="13"/>
  <c r="BZ176" i="13"/>
  <c r="CA176" i="13"/>
  <c r="CB176" i="13"/>
  <c r="CC176" i="13"/>
  <c r="BB177" i="13"/>
  <c r="BC177" i="13"/>
  <c r="BD177" i="13"/>
  <c r="BE177" i="13"/>
  <c r="BF177" i="13"/>
  <c r="BG177" i="13"/>
  <c r="BH177" i="13"/>
  <c r="BI177" i="13"/>
  <c r="BJ177" i="13"/>
  <c r="BK177" i="13"/>
  <c r="BL177" i="13"/>
  <c r="BM177" i="13"/>
  <c r="BN177" i="13"/>
  <c r="BO177" i="13"/>
  <c r="BP177" i="13"/>
  <c r="BQ177" i="13"/>
  <c r="BR177" i="13"/>
  <c r="BS177" i="13"/>
  <c r="BT177" i="13"/>
  <c r="BU177" i="13"/>
  <c r="BV177" i="13"/>
  <c r="BW177" i="13"/>
  <c r="BX177" i="13"/>
  <c r="BY177" i="13"/>
  <c r="BZ177" i="13"/>
  <c r="CA177" i="13"/>
  <c r="CB177" i="13"/>
  <c r="CC177" i="13"/>
  <c r="BB178" i="13"/>
  <c r="BC178" i="13"/>
  <c r="BD178" i="13"/>
  <c r="BE178" i="13"/>
  <c r="BF178" i="13"/>
  <c r="BG178" i="13"/>
  <c r="BH178" i="13"/>
  <c r="BI178" i="13"/>
  <c r="BJ178" i="13"/>
  <c r="BK178" i="13"/>
  <c r="BL178" i="13"/>
  <c r="BM178" i="13"/>
  <c r="BN178" i="13"/>
  <c r="BO178" i="13"/>
  <c r="BP178" i="13"/>
  <c r="BQ178" i="13"/>
  <c r="BR178" i="13"/>
  <c r="BS178" i="13"/>
  <c r="BT178" i="13"/>
  <c r="BU178" i="13"/>
  <c r="BV178" i="13"/>
  <c r="BW178" i="13"/>
  <c r="BX178" i="13"/>
  <c r="BY178" i="13"/>
  <c r="BZ178" i="13"/>
  <c r="CA178" i="13"/>
  <c r="CB178" i="13"/>
  <c r="CC178" i="13"/>
  <c r="BB179" i="13"/>
  <c r="BC179" i="13"/>
  <c r="BD179" i="13"/>
  <c r="BE179" i="13"/>
  <c r="BF179" i="13"/>
  <c r="BG179" i="13"/>
  <c r="BH179" i="13"/>
  <c r="BI179" i="13"/>
  <c r="BJ179" i="13"/>
  <c r="BK179" i="13"/>
  <c r="BL179" i="13"/>
  <c r="BM179" i="13"/>
  <c r="BN179" i="13"/>
  <c r="BO179" i="13"/>
  <c r="BP179" i="13"/>
  <c r="BQ179" i="13"/>
  <c r="BR179" i="13"/>
  <c r="BS179" i="13"/>
  <c r="BT179" i="13"/>
  <c r="BU179" i="13"/>
  <c r="BV179" i="13"/>
  <c r="BW179" i="13"/>
  <c r="BX179" i="13"/>
  <c r="BY179" i="13"/>
  <c r="BZ179" i="13"/>
  <c r="CA179" i="13"/>
  <c r="CB179" i="13"/>
  <c r="CC179" i="13"/>
  <c r="BB180" i="13"/>
  <c r="BC180" i="13"/>
  <c r="BD180" i="13"/>
  <c r="BE180" i="13"/>
  <c r="BF180" i="13"/>
  <c r="BG180" i="13"/>
  <c r="BH180" i="13"/>
  <c r="BI180" i="13"/>
  <c r="BJ180" i="13"/>
  <c r="BK180" i="13"/>
  <c r="BL180" i="13"/>
  <c r="BM180" i="13"/>
  <c r="BN180" i="13"/>
  <c r="BO180" i="13"/>
  <c r="BP180" i="13"/>
  <c r="BQ180" i="13"/>
  <c r="BR180" i="13"/>
  <c r="BS180" i="13"/>
  <c r="BT180" i="13"/>
  <c r="BU180" i="13"/>
  <c r="BV180" i="13"/>
  <c r="BW180" i="13"/>
  <c r="BX180" i="13"/>
  <c r="BY180" i="13"/>
  <c r="BZ180" i="13"/>
  <c r="CA180" i="13"/>
  <c r="CB180" i="13"/>
  <c r="CC180" i="13"/>
  <c r="BB181" i="13"/>
  <c r="BC181" i="13"/>
  <c r="BD181" i="13"/>
  <c r="BE181" i="13"/>
  <c r="BF181" i="13"/>
  <c r="BG181" i="13"/>
  <c r="BH181" i="13"/>
  <c r="BI181" i="13"/>
  <c r="BJ181" i="13"/>
  <c r="BK181" i="13"/>
  <c r="BL181" i="13"/>
  <c r="BM181" i="13"/>
  <c r="BN181" i="13"/>
  <c r="BO181" i="13"/>
  <c r="BP181" i="13"/>
  <c r="BQ181" i="13"/>
  <c r="BR181" i="13"/>
  <c r="BS181" i="13"/>
  <c r="BT181" i="13"/>
  <c r="BU181" i="13"/>
  <c r="BV181" i="13"/>
  <c r="BW181" i="13"/>
  <c r="BX181" i="13"/>
  <c r="BY181" i="13"/>
  <c r="BZ181" i="13"/>
  <c r="CA181" i="13"/>
  <c r="CB181" i="13"/>
  <c r="CC181" i="13"/>
  <c r="BB182" i="13"/>
  <c r="BC182" i="13"/>
  <c r="BD182" i="13"/>
  <c r="BE182" i="13"/>
  <c r="BF182" i="13"/>
  <c r="BG182" i="13"/>
  <c r="BH182" i="13"/>
  <c r="BI182" i="13"/>
  <c r="BJ182" i="13"/>
  <c r="BK182" i="13"/>
  <c r="BL182" i="13"/>
  <c r="BM182" i="13"/>
  <c r="BN182" i="13"/>
  <c r="BO182" i="13"/>
  <c r="BP182" i="13"/>
  <c r="BQ182" i="13"/>
  <c r="BR182" i="13"/>
  <c r="BS182" i="13"/>
  <c r="BT182" i="13"/>
  <c r="BU182" i="13"/>
  <c r="BV182" i="13"/>
  <c r="BW182" i="13"/>
  <c r="BX182" i="13"/>
  <c r="BY182" i="13"/>
  <c r="BZ182" i="13"/>
  <c r="CA182" i="13"/>
  <c r="CB182" i="13"/>
  <c r="CC182" i="13"/>
  <c r="BB183" i="13"/>
  <c r="BC183" i="13"/>
  <c r="BD183" i="13"/>
  <c r="BE183" i="13"/>
  <c r="BF183" i="13"/>
  <c r="BG183" i="13"/>
  <c r="BH183" i="13"/>
  <c r="BI183" i="13"/>
  <c r="BJ183" i="13"/>
  <c r="BK183" i="13"/>
  <c r="BL183" i="13"/>
  <c r="BM183" i="13"/>
  <c r="BN183" i="13"/>
  <c r="BO183" i="13"/>
  <c r="BP183" i="13"/>
  <c r="BQ183" i="13"/>
  <c r="BR183" i="13"/>
  <c r="BS183" i="13"/>
  <c r="BT183" i="13"/>
  <c r="BU183" i="13"/>
  <c r="BV183" i="13"/>
  <c r="BW183" i="13"/>
  <c r="BX183" i="13"/>
  <c r="BY183" i="13"/>
  <c r="BZ183" i="13"/>
  <c r="CA183" i="13"/>
  <c r="CB183" i="13"/>
  <c r="CC183" i="13"/>
  <c r="BB184" i="13"/>
  <c r="BC184" i="13"/>
  <c r="BD184" i="13"/>
  <c r="BE184" i="13"/>
  <c r="BF184" i="13"/>
  <c r="BG184" i="13"/>
  <c r="BH184" i="13"/>
  <c r="BI184" i="13"/>
  <c r="BJ184" i="13"/>
  <c r="BK184" i="13"/>
  <c r="BL184" i="13"/>
  <c r="BM184" i="13"/>
  <c r="BN184" i="13"/>
  <c r="BO184" i="13"/>
  <c r="BP184" i="13"/>
  <c r="BQ184" i="13"/>
  <c r="BR184" i="13"/>
  <c r="BS184" i="13"/>
  <c r="BT184" i="13"/>
  <c r="BU184" i="13"/>
  <c r="BV184" i="13"/>
  <c r="BW184" i="13"/>
  <c r="BX184" i="13"/>
  <c r="BY184" i="13"/>
  <c r="BZ184" i="13"/>
  <c r="CA184" i="13"/>
  <c r="CB184" i="13"/>
  <c r="CC184" i="13"/>
  <c r="BB185" i="13"/>
  <c r="BC185" i="13"/>
  <c r="BD185" i="13"/>
  <c r="BE185" i="13"/>
  <c r="BF185" i="13"/>
  <c r="BG185" i="13"/>
  <c r="BH185" i="13"/>
  <c r="BI185" i="13"/>
  <c r="BJ185" i="13"/>
  <c r="BK185" i="13"/>
  <c r="BL185" i="13"/>
  <c r="BM185" i="13"/>
  <c r="BN185" i="13"/>
  <c r="BO185" i="13"/>
  <c r="BP185" i="13"/>
  <c r="BQ185" i="13"/>
  <c r="BR185" i="13"/>
  <c r="BS185" i="13"/>
  <c r="BT185" i="13"/>
  <c r="BU185" i="13"/>
  <c r="BV185" i="13"/>
  <c r="BW185" i="13"/>
  <c r="BX185" i="13"/>
  <c r="BY185" i="13"/>
  <c r="BZ185" i="13"/>
  <c r="CA185" i="13"/>
  <c r="CB185" i="13"/>
  <c r="CC185" i="13"/>
  <c r="BB186" i="13"/>
  <c r="BC186" i="13"/>
  <c r="BD186" i="13"/>
  <c r="BE186" i="13"/>
  <c r="BF186" i="13"/>
  <c r="BG186" i="13"/>
  <c r="BH186" i="13"/>
  <c r="BI186" i="13"/>
  <c r="BJ186" i="13"/>
  <c r="BK186" i="13"/>
  <c r="BL186" i="13"/>
  <c r="BM186" i="13"/>
  <c r="BN186" i="13"/>
  <c r="BO186" i="13"/>
  <c r="BP186" i="13"/>
  <c r="BQ186" i="13"/>
  <c r="BR186" i="13"/>
  <c r="BS186" i="13"/>
  <c r="BT186" i="13"/>
  <c r="BU186" i="13"/>
  <c r="BV186" i="13"/>
  <c r="BW186" i="13"/>
  <c r="BX186" i="13"/>
  <c r="BY186" i="13"/>
  <c r="BZ186" i="13"/>
  <c r="CA186" i="13"/>
  <c r="CB186" i="13"/>
  <c r="CC186" i="13"/>
  <c r="BB187" i="13"/>
  <c r="BC187" i="13"/>
  <c r="BD187" i="13"/>
  <c r="BE187" i="13"/>
  <c r="BF187" i="13"/>
  <c r="BG187" i="13"/>
  <c r="BH187" i="13"/>
  <c r="BI187" i="13"/>
  <c r="BJ187" i="13"/>
  <c r="BK187" i="13"/>
  <c r="BL187" i="13"/>
  <c r="BM187" i="13"/>
  <c r="BN187" i="13"/>
  <c r="BO187" i="13"/>
  <c r="BP187" i="13"/>
  <c r="BQ187" i="13"/>
  <c r="BR187" i="13"/>
  <c r="BS187" i="13"/>
  <c r="BT187" i="13"/>
  <c r="BU187" i="13"/>
  <c r="BV187" i="13"/>
  <c r="BW187" i="13"/>
  <c r="BX187" i="13"/>
  <c r="BY187" i="13"/>
  <c r="BZ187" i="13"/>
  <c r="CA187" i="13"/>
  <c r="CB187" i="13"/>
  <c r="CC187" i="13"/>
  <c r="BB188" i="13"/>
  <c r="BC188" i="13"/>
  <c r="BD188" i="13"/>
  <c r="BE188" i="13"/>
  <c r="BF188" i="13"/>
  <c r="BG188" i="13"/>
  <c r="BH188" i="13"/>
  <c r="BI188" i="13"/>
  <c r="BJ188" i="13"/>
  <c r="BK188" i="13"/>
  <c r="BL188" i="13"/>
  <c r="BM188" i="13"/>
  <c r="BN188" i="13"/>
  <c r="BO188" i="13"/>
  <c r="BP188" i="13"/>
  <c r="BQ188" i="13"/>
  <c r="BR188" i="13"/>
  <c r="BS188" i="13"/>
  <c r="BT188" i="13"/>
  <c r="BU188" i="13"/>
  <c r="BV188" i="13"/>
  <c r="BW188" i="13"/>
  <c r="BX188" i="13"/>
  <c r="BY188" i="13"/>
  <c r="BZ188" i="13"/>
  <c r="CA188" i="13"/>
  <c r="CB188" i="13"/>
  <c r="CC188" i="13"/>
  <c r="BB189" i="13"/>
  <c r="BC189" i="13"/>
  <c r="BD189" i="13"/>
  <c r="BE189" i="13"/>
  <c r="BF189" i="13"/>
  <c r="BG189" i="13"/>
  <c r="BH189" i="13"/>
  <c r="BI189" i="13"/>
  <c r="BJ189" i="13"/>
  <c r="BK189" i="13"/>
  <c r="BL189" i="13"/>
  <c r="BM189" i="13"/>
  <c r="BN189" i="13"/>
  <c r="BO189" i="13"/>
  <c r="BP189" i="13"/>
  <c r="BQ189" i="13"/>
  <c r="BR189" i="13"/>
  <c r="BS189" i="13"/>
  <c r="BT189" i="13"/>
  <c r="BU189" i="13"/>
  <c r="BV189" i="13"/>
  <c r="BW189" i="13"/>
  <c r="BX189" i="13"/>
  <c r="BY189" i="13"/>
  <c r="BZ189" i="13"/>
  <c r="CA189" i="13"/>
  <c r="CB189" i="13"/>
  <c r="CC189" i="13"/>
  <c r="BB190" i="13"/>
  <c r="BC190" i="13"/>
  <c r="BD190" i="13"/>
  <c r="BE190" i="13"/>
  <c r="BF190" i="13"/>
  <c r="BG190" i="13"/>
  <c r="BH190" i="13"/>
  <c r="BI190" i="13"/>
  <c r="BJ190" i="13"/>
  <c r="BK190" i="13"/>
  <c r="BL190" i="13"/>
  <c r="BM190" i="13"/>
  <c r="BN190" i="13"/>
  <c r="BO190" i="13"/>
  <c r="BP190" i="13"/>
  <c r="BQ190" i="13"/>
  <c r="BR190" i="13"/>
  <c r="BS190" i="13"/>
  <c r="BT190" i="13"/>
  <c r="BU190" i="13"/>
  <c r="BV190" i="13"/>
  <c r="BW190" i="13"/>
  <c r="BX190" i="13"/>
  <c r="BY190" i="13"/>
  <c r="BZ190" i="13"/>
  <c r="CA190" i="13"/>
  <c r="CB190" i="13"/>
  <c r="CC190" i="13"/>
  <c r="BB191" i="13"/>
  <c r="BC191" i="13"/>
  <c r="BD191" i="13"/>
  <c r="BE191" i="13"/>
  <c r="BF191" i="13"/>
  <c r="BG191" i="13"/>
  <c r="BH191" i="13"/>
  <c r="BI191" i="13"/>
  <c r="BJ191" i="13"/>
  <c r="BK191" i="13"/>
  <c r="BL191" i="13"/>
  <c r="BM191" i="13"/>
  <c r="BN191" i="13"/>
  <c r="BO191" i="13"/>
  <c r="BP191" i="13"/>
  <c r="BQ191" i="13"/>
  <c r="BR191" i="13"/>
  <c r="BS191" i="13"/>
  <c r="BT191" i="13"/>
  <c r="BU191" i="13"/>
  <c r="BV191" i="13"/>
  <c r="BW191" i="13"/>
  <c r="BX191" i="13"/>
  <c r="BY191" i="13"/>
  <c r="BZ191" i="13"/>
  <c r="CA191" i="13"/>
  <c r="CB191" i="13"/>
  <c r="CC191" i="13"/>
  <c r="BB192" i="13"/>
  <c r="BC192" i="13"/>
  <c r="BD192" i="13"/>
  <c r="BE192" i="13"/>
  <c r="BF192" i="13"/>
  <c r="BG192" i="13"/>
  <c r="BH192" i="13"/>
  <c r="BI192" i="13"/>
  <c r="BJ192" i="13"/>
  <c r="BK192" i="13"/>
  <c r="BL192" i="13"/>
  <c r="BM192" i="13"/>
  <c r="BN192" i="13"/>
  <c r="BO192" i="13"/>
  <c r="BP192" i="13"/>
  <c r="BQ192" i="13"/>
  <c r="BR192" i="13"/>
  <c r="BS192" i="13"/>
  <c r="BT192" i="13"/>
  <c r="BU192" i="13"/>
  <c r="BV192" i="13"/>
  <c r="BW192" i="13"/>
  <c r="BX192" i="13"/>
  <c r="BY192" i="13"/>
  <c r="BZ192" i="13"/>
  <c r="CA192" i="13"/>
  <c r="CB192" i="13"/>
  <c r="CC192" i="13"/>
  <c r="BB193" i="13"/>
  <c r="BC193" i="13"/>
  <c r="BD193" i="13"/>
  <c r="BE193" i="13"/>
  <c r="BF193" i="13"/>
  <c r="BG193" i="13"/>
  <c r="BH193" i="13"/>
  <c r="BI193" i="13"/>
  <c r="BJ193" i="13"/>
  <c r="BK193" i="13"/>
  <c r="BL193" i="13"/>
  <c r="BM193" i="13"/>
  <c r="BN193" i="13"/>
  <c r="BO193" i="13"/>
  <c r="BP193" i="13"/>
  <c r="BQ193" i="13"/>
  <c r="BR193" i="13"/>
  <c r="BS193" i="13"/>
  <c r="BT193" i="13"/>
  <c r="BU193" i="13"/>
  <c r="BV193" i="13"/>
  <c r="BW193" i="13"/>
  <c r="BX193" i="13"/>
  <c r="BY193" i="13"/>
  <c r="BZ193" i="13"/>
  <c r="CA193" i="13"/>
  <c r="CB193" i="13"/>
  <c r="CC193" i="13"/>
  <c r="BB194" i="13"/>
  <c r="BC194" i="13"/>
  <c r="BD194" i="13"/>
  <c r="BE194" i="13"/>
  <c r="BF194" i="13"/>
  <c r="BG194" i="13"/>
  <c r="BH194" i="13"/>
  <c r="BI194" i="13"/>
  <c r="BJ194" i="13"/>
  <c r="BK194" i="13"/>
  <c r="BL194" i="13"/>
  <c r="BM194" i="13"/>
  <c r="BN194" i="13"/>
  <c r="BO194" i="13"/>
  <c r="BP194" i="13"/>
  <c r="BQ194" i="13"/>
  <c r="BR194" i="13"/>
  <c r="BS194" i="13"/>
  <c r="BT194" i="13"/>
  <c r="BU194" i="13"/>
  <c r="BV194" i="13"/>
  <c r="BW194" i="13"/>
  <c r="BX194" i="13"/>
  <c r="BY194" i="13"/>
  <c r="BZ194" i="13"/>
  <c r="CA194" i="13"/>
  <c r="CB194" i="13"/>
  <c r="CC194" i="13"/>
  <c r="BB195" i="13"/>
  <c r="BC195" i="13"/>
  <c r="BD195" i="13"/>
  <c r="BE195" i="13"/>
  <c r="BF195" i="13"/>
  <c r="BG195" i="13"/>
  <c r="BH195" i="13"/>
  <c r="BI195" i="13"/>
  <c r="BJ195" i="13"/>
  <c r="BK195" i="13"/>
  <c r="BL195" i="13"/>
  <c r="BM195" i="13"/>
  <c r="BN195" i="13"/>
  <c r="BO195" i="13"/>
  <c r="BP195" i="13"/>
  <c r="BQ195" i="13"/>
  <c r="BR195" i="13"/>
  <c r="BS195" i="13"/>
  <c r="BT195" i="13"/>
  <c r="BU195" i="13"/>
  <c r="BV195" i="13"/>
  <c r="BW195" i="13"/>
  <c r="BX195" i="13"/>
  <c r="BY195" i="13"/>
  <c r="BZ195" i="13"/>
  <c r="CA195" i="13"/>
  <c r="CB195" i="13"/>
  <c r="CC195" i="13"/>
  <c r="BB196" i="13"/>
  <c r="BC196" i="13"/>
  <c r="BD196" i="13"/>
  <c r="BE196" i="13"/>
  <c r="BF196" i="13"/>
  <c r="BG196" i="13"/>
  <c r="BH196" i="13"/>
  <c r="BI196" i="13"/>
  <c r="BJ196" i="13"/>
  <c r="BK196" i="13"/>
  <c r="BL196" i="13"/>
  <c r="BM196" i="13"/>
  <c r="BN196" i="13"/>
  <c r="BO196" i="13"/>
  <c r="BP196" i="13"/>
  <c r="BQ196" i="13"/>
  <c r="BR196" i="13"/>
  <c r="BS196" i="13"/>
  <c r="BT196" i="13"/>
  <c r="BU196" i="13"/>
  <c r="BV196" i="13"/>
  <c r="BW196" i="13"/>
  <c r="BX196" i="13"/>
  <c r="BY196" i="13"/>
  <c r="BZ196" i="13"/>
  <c r="CA196" i="13"/>
  <c r="CB196" i="13"/>
  <c r="CC196" i="13"/>
  <c r="BB197" i="13"/>
  <c r="BC197" i="13"/>
  <c r="BD197" i="13"/>
  <c r="BE197" i="13"/>
  <c r="BF197" i="13"/>
  <c r="BG197" i="13"/>
  <c r="BH197" i="13"/>
  <c r="BI197" i="13"/>
  <c r="BJ197" i="13"/>
  <c r="BK197" i="13"/>
  <c r="BL197" i="13"/>
  <c r="BM197" i="13"/>
  <c r="BN197" i="13"/>
  <c r="BO197" i="13"/>
  <c r="BP197" i="13"/>
  <c r="BQ197" i="13"/>
  <c r="BR197" i="13"/>
  <c r="BS197" i="13"/>
  <c r="BT197" i="13"/>
  <c r="BU197" i="13"/>
  <c r="BV197" i="13"/>
  <c r="BW197" i="13"/>
  <c r="BX197" i="13"/>
  <c r="BY197" i="13"/>
  <c r="BZ197" i="13"/>
  <c r="CA197" i="13"/>
  <c r="CB197" i="13"/>
  <c r="CC197" i="13"/>
  <c r="BB198" i="13"/>
  <c r="BC198" i="13"/>
  <c r="BD198" i="13"/>
  <c r="BE198" i="13"/>
  <c r="BF198" i="13"/>
  <c r="BG198" i="13"/>
  <c r="BH198" i="13"/>
  <c r="BI198" i="13"/>
  <c r="BJ198" i="13"/>
  <c r="BK198" i="13"/>
  <c r="BL198" i="13"/>
  <c r="BM198" i="13"/>
  <c r="BN198" i="13"/>
  <c r="BO198" i="13"/>
  <c r="BP198" i="13"/>
  <c r="BQ198" i="13"/>
  <c r="BR198" i="13"/>
  <c r="BS198" i="13"/>
  <c r="BT198" i="13"/>
  <c r="BU198" i="13"/>
  <c r="BV198" i="13"/>
  <c r="BW198" i="13"/>
  <c r="BX198" i="13"/>
  <c r="BY198" i="13"/>
  <c r="BZ198" i="13"/>
  <c r="CA198" i="13"/>
  <c r="CB198" i="13"/>
  <c r="CC198" i="13"/>
  <c r="BB199" i="13"/>
  <c r="BC199" i="13"/>
  <c r="BD199" i="13"/>
  <c r="BE199" i="13"/>
  <c r="BF199" i="13"/>
  <c r="BG199" i="13"/>
  <c r="BH199" i="13"/>
  <c r="BI199" i="13"/>
  <c r="BJ199" i="13"/>
  <c r="BK199" i="13"/>
  <c r="BL199" i="13"/>
  <c r="BM199" i="13"/>
  <c r="BN199" i="13"/>
  <c r="BO199" i="13"/>
  <c r="BP199" i="13"/>
  <c r="BQ199" i="13"/>
  <c r="BR199" i="13"/>
  <c r="BS199" i="13"/>
  <c r="BT199" i="13"/>
  <c r="BU199" i="13"/>
  <c r="BV199" i="13"/>
  <c r="BW199" i="13"/>
  <c r="BX199" i="13"/>
  <c r="BY199" i="13"/>
  <c r="BZ199" i="13"/>
  <c r="CA199" i="13"/>
  <c r="CB199" i="13"/>
  <c r="CC199" i="13"/>
  <c r="BB200" i="13"/>
  <c r="BC200" i="13"/>
  <c r="BD200" i="13"/>
  <c r="BE200" i="13"/>
  <c r="BF200" i="13"/>
  <c r="BG200" i="13"/>
  <c r="BH200" i="13"/>
  <c r="BI200" i="13"/>
  <c r="BJ200" i="13"/>
  <c r="BK200" i="13"/>
  <c r="BL200" i="13"/>
  <c r="BM200" i="13"/>
  <c r="BN200" i="13"/>
  <c r="BO200" i="13"/>
  <c r="BP200" i="13"/>
  <c r="BQ200" i="13"/>
  <c r="BR200" i="13"/>
  <c r="BS200" i="13"/>
  <c r="BT200" i="13"/>
  <c r="BU200" i="13"/>
  <c r="BV200" i="13"/>
  <c r="BW200" i="13"/>
  <c r="BX200" i="13"/>
  <c r="BY200" i="13"/>
  <c r="BZ200" i="13"/>
  <c r="CA200" i="13"/>
  <c r="CB200" i="13"/>
  <c r="CC200" i="13"/>
  <c r="BB201" i="13"/>
  <c r="BC201" i="13"/>
  <c r="BD201" i="13"/>
  <c r="BE201" i="13"/>
  <c r="BF201" i="13"/>
  <c r="BG201" i="13"/>
  <c r="BH201" i="13"/>
  <c r="BI201" i="13"/>
  <c r="BJ201" i="13"/>
  <c r="BK201" i="13"/>
  <c r="BL201" i="13"/>
  <c r="BM201" i="13"/>
  <c r="BN201" i="13"/>
  <c r="BO201" i="13"/>
  <c r="BP201" i="13"/>
  <c r="BQ201" i="13"/>
  <c r="BR201" i="13"/>
  <c r="BS201" i="13"/>
  <c r="BT201" i="13"/>
  <c r="BU201" i="13"/>
  <c r="BV201" i="13"/>
  <c r="BW201" i="13"/>
  <c r="BX201" i="13"/>
  <c r="BY201" i="13"/>
  <c r="BZ201" i="13"/>
  <c r="CA201" i="13"/>
  <c r="CB201" i="13"/>
  <c r="CC201" i="13"/>
  <c r="BB202" i="13"/>
  <c r="BC202" i="13"/>
  <c r="BD202" i="13"/>
  <c r="BE202" i="13"/>
  <c r="BF202" i="13"/>
  <c r="BG202" i="13"/>
  <c r="BH202" i="13"/>
  <c r="BI202" i="13"/>
  <c r="BJ202" i="13"/>
  <c r="BK202" i="13"/>
  <c r="BL202" i="13"/>
  <c r="BM202" i="13"/>
  <c r="BN202" i="13"/>
  <c r="BO202" i="13"/>
  <c r="BP202" i="13"/>
  <c r="BQ202" i="13"/>
  <c r="BR202" i="13"/>
  <c r="BS202" i="13"/>
  <c r="BT202" i="13"/>
  <c r="BU202" i="13"/>
  <c r="BV202" i="13"/>
  <c r="BW202" i="13"/>
  <c r="BX202" i="13"/>
  <c r="BY202" i="13"/>
  <c r="BZ202" i="13"/>
  <c r="CA202" i="13"/>
  <c r="CB202" i="13"/>
  <c r="CC202" i="13"/>
  <c r="BB203" i="13"/>
  <c r="BC203" i="13"/>
  <c r="BD203" i="13"/>
  <c r="BE203" i="13"/>
  <c r="BF203" i="13"/>
  <c r="BG203" i="13"/>
  <c r="BH203" i="13"/>
  <c r="BI203" i="13"/>
  <c r="BJ203" i="13"/>
  <c r="BK203" i="13"/>
  <c r="BL203" i="13"/>
  <c r="BM203" i="13"/>
  <c r="BN203" i="13"/>
  <c r="BO203" i="13"/>
  <c r="BP203" i="13"/>
  <c r="BQ203" i="13"/>
  <c r="BR203" i="13"/>
  <c r="BS203" i="13"/>
  <c r="BT203" i="13"/>
  <c r="BU203" i="13"/>
  <c r="BV203" i="13"/>
  <c r="BW203" i="13"/>
  <c r="BX203" i="13"/>
  <c r="BY203" i="13"/>
  <c r="BZ203" i="13"/>
  <c r="CA203" i="13"/>
  <c r="CB203" i="13"/>
  <c r="CC203" i="13"/>
  <c r="BB204" i="13"/>
  <c r="BC204" i="13"/>
  <c r="BD204" i="13"/>
  <c r="BE204" i="13"/>
  <c r="BF204" i="13"/>
  <c r="BG204" i="13"/>
  <c r="BH204" i="13"/>
  <c r="BI204" i="13"/>
  <c r="BJ204" i="13"/>
  <c r="BK204" i="13"/>
  <c r="BL204" i="13"/>
  <c r="BM204" i="13"/>
  <c r="BN204" i="13"/>
  <c r="BO204" i="13"/>
  <c r="BP204" i="13"/>
  <c r="BQ204" i="13"/>
  <c r="BR204" i="13"/>
  <c r="BS204" i="13"/>
  <c r="BT204" i="13"/>
  <c r="BU204" i="13"/>
  <c r="BV204" i="13"/>
  <c r="BW204" i="13"/>
  <c r="BX204" i="13"/>
  <c r="BY204" i="13"/>
  <c r="BZ204" i="13"/>
  <c r="CA204" i="13"/>
  <c r="CB204" i="13"/>
  <c r="CC204" i="13"/>
  <c r="BB205" i="13"/>
  <c r="BC205" i="13"/>
  <c r="BD205" i="13"/>
  <c r="BE205" i="13"/>
  <c r="BF205" i="13"/>
  <c r="BG205" i="13"/>
  <c r="BH205" i="13"/>
  <c r="BI205" i="13"/>
  <c r="BJ205" i="13"/>
  <c r="BK205" i="13"/>
  <c r="BL205" i="13"/>
  <c r="BM205" i="13"/>
  <c r="BN205" i="13"/>
  <c r="BO205" i="13"/>
  <c r="BP205" i="13"/>
  <c r="BQ205" i="13"/>
  <c r="BR205" i="13"/>
  <c r="BS205" i="13"/>
  <c r="BT205" i="13"/>
  <c r="BU205" i="13"/>
  <c r="BV205" i="13"/>
  <c r="BW205" i="13"/>
  <c r="BX205" i="13"/>
  <c r="BY205" i="13"/>
  <c r="BZ205" i="13"/>
  <c r="CA205" i="13"/>
  <c r="CB205" i="13"/>
  <c r="CC205" i="13"/>
  <c r="BB206" i="13"/>
  <c r="BC206" i="13"/>
  <c r="BD206" i="13"/>
  <c r="BE206" i="13"/>
  <c r="BF206" i="13"/>
  <c r="BG206" i="13"/>
  <c r="BH206" i="13"/>
  <c r="BI206" i="13"/>
  <c r="BJ206" i="13"/>
  <c r="BK206" i="13"/>
  <c r="BL206" i="13"/>
  <c r="BM206" i="13"/>
  <c r="BN206" i="13"/>
  <c r="BO206" i="13"/>
  <c r="BP206" i="13"/>
  <c r="BQ206" i="13"/>
  <c r="BR206" i="13"/>
  <c r="BS206" i="13"/>
  <c r="BT206" i="13"/>
  <c r="BU206" i="13"/>
  <c r="BV206" i="13"/>
  <c r="BW206" i="13"/>
  <c r="BX206" i="13"/>
  <c r="BY206" i="13"/>
  <c r="BZ206" i="13"/>
  <c r="CA206" i="13"/>
  <c r="CB206" i="13"/>
  <c r="CC206" i="13"/>
  <c r="BB207" i="13"/>
  <c r="BC207" i="13"/>
  <c r="BD207" i="13"/>
  <c r="BE207" i="13"/>
  <c r="BF207" i="13"/>
  <c r="BG207" i="13"/>
  <c r="BH207" i="13"/>
  <c r="BI207" i="13"/>
  <c r="BJ207" i="13"/>
  <c r="BK207" i="13"/>
  <c r="BL207" i="13"/>
  <c r="BM207" i="13"/>
  <c r="BN207" i="13"/>
  <c r="BO207" i="13"/>
  <c r="BP207" i="13"/>
  <c r="BQ207" i="13"/>
  <c r="BR207" i="13"/>
  <c r="BS207" i="13"/>
  <c r="BT207" i="13"/>
  <c r="BU207" i="13"/>
  <c r="BV207" i="13"/>
  <c r="BW207" i="13"/>
  <c r="BX207" i="13"/>
  <c r="BY207" i="13"/>
  <c r="BZ207" i="13"/>
  <c r="CA207" i="13"/>
  <c r="CB207" i="13"/>
  <c r="CC207" i="13"/>
  <c r="BB208" i="13"/>
  <c r="BC208" i="13"/>
  <c r="BD208" i="13"/>
  <c r="BE208" i="13"/>
  <c r="BF208" i="13"/>
  <c r="BG208" i="13"/>
  <c r="BH208" i="13"/>
  <c r="BI208" i="13"/>
  <c r="BJ208" i="13"/>
  <c r="BK208" i="13"/>
  <c r="BL208" i="13"/>
  <c r="BM208" i="13"/>
  <c r="BN208" i="13"/>
  <c r="BO208" i="13"/>
  <c r="BP208" i="13"/>
  <c r="BQ208" i="13"/>
  <c r="BR208" i="13"/>
  <c r="BS208" i="13"/>
  <c r="BT208" i="13"/>
  <c r="BU208" i="13"/>
  <c r="BV208" i="13"/>
  <c r="BW208" i="13"/>
  <c r="BX208" i="13"/>
  <c r="BY208" i="13"/>
  <c r="BZ208" i="13"/>
  <c r="CA208" i="13"/>
  <c r="CB208" i="13"/>
  <c r="CC208" i="13"/>
  <c r="BB209" i="13"/>
  <c r="BC209" i="13"/>
  <c r="BD209" i="13"/>
  <c r="BE209" i="13"/>
  <c r="BF209" i="13"/>
  <c r="BG209" i="13"/>
  <c r="BH209" i="13"/>
  <c r="BI209" i="13"/>
  <c r="BJ209" i="13"/>
  <c r="BK209" i="13"/>
  <c r="BL209" i="13"/>
  <c r="BM209" i="13"/>
  <c r="BN209" i="13"/>
  <c r="BO209" i="13"/>
  <c r="BP209" i="13"/>
  <c r="BQ209" i="13"/>
  <c r="BR209" i="13"/>
  <c r="BS209" i="13"/>
  <c r="BT209" i="13"/>
  <c r="BU209" i="13"/>
  <c r="BV209" i="13"/>
  <c r="BW209" i="13"/>
  <c r="BX209" i="13"/>
  <c r="BY209" i="13"/>
  <c r="BZ209" i="13"/>
  <c r="CA209" i="13"/>
  <c r="CB209" i="13"/>
  <c r="CC209" i="13"/>
  <c r="BB210" i="13"/>
  <c r="BC210" i="13"/>
  <c r="BD210" i="13"/>
  <c r="BE210" i="13"/>
  <c r="BF210" i="13"/>
  <c r="BG210" i="13"/>
  <c r="BH210" i="13"/>
  <c r="BI210" i="13"/>
  <c r="BJ210" i="13"/>
  <c r="BK210" i="13"/>
  <c r="BL210" i="13"/>
  <c r="BM210" i="13"/>
  <c r="BN210" i="13"/>
  <c r="BO210" i="13"/>
  <c r="BP210" i="13"/>
  <c r="BQ210" i="13"/>
  <c r="BR210" i="13"/>
  <c r="BS210" i="13"/>
  <c r="BT210" i="13"/>
  <c r="BU210" i="13"/>
  <c r="BV210" i="13"/>
  <c r="BW210" i="13"/>
  <c r="BX210" i="13"/>
  <c r="BY210" i="13"/>
  <c r="BZ210" i="13"/>
  <c r="CA210" i="13"/>
  <c r="CB210" i="13"/>
  <c r="CC210" i="13"/>
  <c r="BB211" i="13"/>
  <c r="BC211" i="13"/>
  <c r="BD211" i="13"/>
  <c r="BE211" i="13"/>
  <c r="BF211" i="13"/>
  <c r="BG211" i="13"/>
  <c r="BH211" i="13"/>
  <c r="BI211" i="13"/>
  <c r="BJ211" i="13"/>
  <c r="BK211" i="13"/>
  <c r="BL211" i="13"/>
  <c r="BM211" i="13"/>
  <c r="BN211" i="13"/>
  <c r="BO211" i="13"/>
  <c r="BP211" i="13"/>
  <c r="BQ211" i="13"/>
  <c r="BR211" i="13"/>
  <c r="BS211" i="13"/>
  <c r="BT211" i="13"/>
  <c r="BU211" i="13"/>
  <c r="BV211" i="13"/>
  <c r="BW211" i="13"/>
  <c r="BX211" i="13"/>
  <c r="BY211" i="13"/>
  <c r="BZ211" i="13"/>
  <c r="CA211" i="13"/>
  <c r="CB211" i="13"/>
  <c r="CC211" i="13"/>
  <c r="BB212" i="13"/>
  <c r="BC212" i="13"/>
  <c r="BD212" i="13"/>
  <c r="BE212" i="13"/>
  <c r="BF212" i="13"/>
  <c r="BG212" i="13"/>
  <c r="BH212" i="13"/>
  <c r="BI212" i="13"/>
  <c r="BJ212" i="13"/>
  <c r="BK212" i="13"/>
  <c r="BL212" i="13"/>
  <c r="BM212" i="13"/>
  <c r="BN212" i="13"/>
  <c r="BO212" i="13"/>
  <c r="BP212" i="13"/>
  <c r="BQ212" i="13"/>
  <c r="BR212" i="13"/>
  <c r="BS212" i="13"/>
  <c r="BT212" i="13"/>
  <c r="BU212" i="13"/>
  <c r="BV212" i="13"/>
  <c r="BW212" i="13"/>
  <c r="BX212" i="13"/>
  <c r="BY212" i="13"/>
  <c r="BZ212" i="13"/>
  <c r="CA212" i="13"/>
  <c r="CB212" i="13"/>
  <c r="CC212" i="13"/>
  <c r="BB213" i="13"/>
  <c r="BC213" i="13"/>
  <c r="BD213" i="13"/>
  <c r="BE213" i="13"/>
  <c r="BF213" i="13"/>
  <c r="BG213" i="13"/>
  <c r="BH213" i="13"/>
  <c r="BI213" i="13"/>
  <c r="BJ213" i="13"/>
  <c r="BK213" i="13"/>
  <c r="BL213" i="13"/>
  <c r="BM213" i="13"/>
  <c r="BN213" i="13"/>
  <c r="BO213" i="13"/>
  <c r="BP213" i="13"/>
  <c r="BQ213" i="13"/>
  <c r="BR213" i="13"/>
  <c r="BS213" i="13"/>
  <c r="BT213" i="13"/>
  <c r="BU213" i="13"/>
  <c r="BV213" i="13"/>
  <c r="BW213" i="13"/>
  <c r="BX213" i="13"/>
  <c r="BY213" i="13"/>
  <c r="BZ213" i="13"/>
  <c r="CA213" i="13"/>
  <c r="CB213" i="13"/>
  <c r="CC213" i="13"/>
  <c r="CC1" i="14"/>
  <c r="CD1" i="14" s="1"/>
  <c r="CE1" i="14" s="1"/>
  <c r="CF1" i="14" s="1"/>
  <c r="CG1" i="14" s="1"/>
  <c r="CH1" i="14" s="1"/>
  <c r="CI1" i="14" s="1"/>
  <c r="CJ1" i="14" s="1"/>
  <c r="CK1" i="14" s="1"/>
  <c r="CL1" i="14" s="1"/>
  <c r="CM1" i="14" s="1"/>
  <c r="CN1" i="14" s="1"/>
  <c r="CO1" i="14" s="1"/>
  <c r="CP1" i="14" s="1"/>
  <c r="CQ1" i="14" s="1"/>
  <c r="CR1" i="14" s="1"/>
  <c r="CS1" i="14" s="1"/>
  <c r="CT1" i="14" s="1"/>
  <c r="CU1" i="14" s="1"/>
  <c r="CV1" i="14" s="1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CU93" i="14"/>
  <c r="CV93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CU94" i="14"/>
  <c r="CV94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CU95" i="14"/>
  <c r="CV95" i="14"/>
  <c r="CC74" i="14"/>
  <c r="CD74" i="14"/>
  <c r="CE74" i="14" s="1"/>
  <c r="CF74" i="14" s="1"/>
  <c r="CG74" i="14" s="1"/>
  <c r="CH74" i="14" s="1"/>
  <c r="CI74" i="14" s="1"/>
  <c r="CJ74" i="14" s="1"/>
  <c r="CK74" i="14" s="1"/>
  <c r="CL74" i="14" s="1"/>
  <c r="CM74" i="14" s="1"/>
  <c r="CN74" i="14" s="1"/>
  <c r="CO74" i="14" s="1"/>
  <c r="CP74" i="14" s="1"/>
  <c r="CQ74" i="14" s="1"/>
  <c r="CR74" i="14" s="1"/>
  <c r="CS74" i="14" s="1"/>
  <c r="CT74" i="14" s="1"/>
  <c r="CU74" i="14" s="1"/>
  <c r="CV74" i="14" s="1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CU70" i="14"/>
  <c r="CV70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CU71" i="14"/>
  <c r="CV71" i="14"/>
  <c r="CC51" i="14"/>
  <c r="CD51" i="14"/>
  <c r="CE51" i="14" s="1"/>
  <c r="CF51" i="14" s="1"/>
  <c r="CG51" i="14" s="1"/>
  <c r="CH51" i="14" s="1"/>
  <c r="CI51" i="14" s="1"/>
  <c r="CJ51" i="14" s="1"/>
  <c r="CK51" i="14" s="1"/>
  <c r="CL51" i="14" s="1"/>
  <c r="CM51" i="14" s="1"/>
  <c r="CN51" i="14" s="1"/>
  <c r="CO51" i="14" s="1"/>
  <c r="CP51" i="14" s="1"/>
  <c r="CQ51" i="14" s="1"/>
  <c r="CR51" i="14" s="1"/>
  <c r="CS51" i="14" s="1"/>
  <c r="CT51" i="14" s="1"/>
  <c r="CU51" i="14" s="1"/>
  <c r="CV51" i="14" s="1"/>
  <c r="CV48" i="14"/>
  <c r="CU48" i="14"/>
  <c r="CT48" i="14"/>
  <c r="CS48" i="14"/>
  <c r="CR48" i="14"/>
  <c r="CQ48" i="14"/>
  <c r="CP48" i="14"/>
  <c r="CO48" i="14"/>
  <c r="CN48" i="14"/>
  <c r="CM48" i="14"/>
  <c r="CL48" i="14"/>
  <c r="CK48" i="14"/>
  <c r="CJ48" i="14"/>
  <c r="CI48" i="14"/>
  <c r="CH48" i="14"/>
  <c r="CG48" i="14"/>
  <c r="CF48" i="14"/>
  <c r="CE48" i="14"/>
  <c r="CD48" i="14"/>
  <c r="CC48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CH47" i="14"/>
  <c r="CG47" i="14"/>
  <c r="CF47" i="14"/>
  <c r="CE47" i="14"/>
  <c r="CD47" i="14"/>
  <c r="CC47" i="14"/>
  <c r="CC28" i="14"/>
  <c r="CD28" i="14" s="1"/>
  <c r="CE28" i="14" s="1"/>
  <c r="CF28" i="14" s="1"/>
  <c r="CG28" i="14" s="1"/>
  <c r="CH28" i="14" s="1"/>
  <c r="CI28" i="14" s="1"/>
  <c r="CJ28" i="14" s="1"/>
  <c r="CK28" i="14" s="1"/>
  <c r="CL28" i="14" s="1"/>
  <c r="CM28" i="14" s="1"/>
  <c r="CN28" i="14" s="1"/>
  <c r="CO28" i="14" s="1"/>
  <c r="CP28" i="14" s="1"/>
  <c r="CQ28" i="14" s="1"/>
  <c r="CR28" i="14" s="1"/>
  <c r="CS28" i="14" s="1"/>
  <c r="CT28" i="14" s="1"/>
  <c r="CU28" i="14" s="1"/>
  <c r="CV28" i="14" s="1"/>
  <c r="AZ95" i="14" l="1"/>
  <c r="AW71" i="14"/>
  <c r="AZ48" i="14"/>
  <c r="AY47" i="14"/>
  <c r="AY48" i="14"/>
  <c r="AX48" i="14"/>
  <c r="AX47" i="14"/>
  <c r="AW48" i="14"/>
  <c r="AY25" i="14"/>
  <c r="AW25" i="14"/>
  <c r="AZ25" i="14"/>
  <c r="AZ24" i="14"/>
  <c r="AY24" i="14"/>
  <c r="AX25" i="14"/>
  <c r="AW24" i="14"/>
  <c r="AZ118" i="14"/>
  <c r="AY118" i="14"/>
  <c r="AX118" i="14"/>
  <c r="AW118" i="14"/>
  <c r="AW99" i="14"/>
  <c r="AX99" i="14" s="1"/>
  <c r="AY99" i="14" s="1"/>
  <c r="AZ99" i="14" s="1"/>
  <c r="AY94" i="14" l="1"/>
  <c r="AZ94" i="14"/>
  <c r="AW70" i="14"/>
  <c r="AX71" i="14"/>
  <c r="AW93" i="14"/>
  <c r="AY71" i="14"/>
  <c r="AZ71" i="14"/>
  <c r="AX94" i="14"/>
  <c r="AZ93" i="14"/>
  <c r="AY93" i="14"/>
  <c r="AX70" i="14"/>
  <c r="AY70" i="14"/>
  <c r="AZ70" i="14"/>
  <c r="AZ47" i="14"/>
  <c r="AW47" i="14"/>
  <c r="AX24" i="14"/>
  <c r="AX93" i="14" l="1"/>
  <c r="AW94" i="14"/>
  <c r="AM4" i="7"/>
  <c r="AM16" i="7"/>
  <c r="AJ3" i="16" l="1"/>
  <c r="AN4" i="16" l="1"/>
  <c r="AR3" i="7"/>
  <c r="AW95" i="14" s="1"/>
  <c r="AS3" i="7"/>
  <c r="AX95" i="14" s="1"/>
  <c r="AT3" i="7"/>
  <c r="AY95" i="14" s="1"/>
  <c r="AM18" i="7"/>
  <c r="AM20" i="7" s="1"/>
  <c r="AM22" i="7" s="1"/>
  <c r="CS21" i="7"/>
  <c r="CS19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AR19" i="7"/>
  <c r="AR21" i="7" s="1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AT17" i="7"/>
  <c r="AT19" i="7" s="1"/>
  <c r="AT21" i="7" s="1"/>
  <c r="AS17" i="7"/>
  <c r="AS19" i="7" s="1"/>
  <c r="AS21" i="7" s="1"/>
  <c r="AR17" i="7"/>
  <c r="AQ17" i="7"/>
  <c r="AP17" i="7"/>
  <c r="AO17" i="7"/>
  <c r="AN17" i="7"/>
  <c r="AM17" i="7"/>
  <c r="AL17" i="7"/>
  <c r="CS15" i="7"/>
  <c r="CS17" i="7"/>
  <c r="AS16" i="7"/>
  <c r="AR16" i="7"/>
  <c r="AQ16" i="7"/>
  <c r="AT16" i="7"/>
  <c r="AT6" i="7" l="1"/>
  <c r="AT9" i="7"/>
  <c r="AS6" i="7"/>
  <c r="AS9" i="7"/>
  <c r="AR6" i="7"/>
  <c r="AR9" i="7"/>
  <c r="AT13" i="1"/>
  <c r="AS13" i="1"/>
  <c r="AR13" i="1"/>
  <c r="AQ13" i="1"/>
  <c r="AT12" i="1"/>
  <c r="AS12" i="1"/>
  <c r="AR12" i="1"/>
  <c r="AQ12" i="1"/>
  <c r="AT10" i="1"/>
  <c r="AS10" i="1"/>
  <c r="AR10" i="1"/>
  <c r="AQ10" i="1"/>
  <c r="AT9" i="1"/>
  <c r="AS9" i="1"/>
  <c r="AR9" i="1"/>
  <c r="AQ9" i="1"/>
  <c r="AT4" i="1"/>
  <c r="AS4" i="1"/>
  <c r="AR4" i="1"/>
  <c r="AQ4" i="1"/>
  <c r="AT7" i="1"/>
  <c r="AS7" i="1"/>
  <c r="AR7" i="1"/>
  <c r="AQ7" i="1"/>
  <c r="AT6" i="1"/>
  <c r="AS6" i="1"/>
  <c r="AR6" i="1"/>
  <c r="AQ6" i="1"/>
  <c r="AT3" i="1"/>
  <c r="AS3" i="1"/>
  <c r="AR3" i="1"/>
  <c r="AQ3" i="1"/>
  <c r="A45" i="1"/>
  <c r="A43" i="1"/>
  <c r="A41" i="1"/>
  <c r="A39" i="1"/>
  <c r="B37" i="1"/>
  <c r="B36" i="1"/>
  <c r="A37" i="1"/>
  <c r="A36" i="1"/>
  <c r="AS35" i="1"/>
  <c r="AR35" i="1"/>
  <c r="AQ35" i="1"/>
  <c r="AP35" i="1"/>
  <c r="AT35" i="1"/>
  <c r="B35" i="1"/>
  <c r="AZ3" i="16"/>
  <c r="AY3" i="16"/>
  <c r="AX3" i="16"/>
  <c r="AW3" i="16"/>
  <c r="AV3" i="16"/>
  <c r="AT3" i="16"/>
  <c r="AS3" i="16"/>
  <c r="AR3" i="16"/>
  <c r="AQ3" i="16"/>
  <c r="AQ3" i="7" l="1"/>
  <c r="AQ9" i="7" s="1"/>
  <c r="AQ6" i="7" l="1"/>
  <c r="AC60" i="17"/>
  <c r="M185" i="17"/>
  <c r="L185" i="17"/>
  <c r="K185" i="17"/>
  <c r="J185" i="17"/>
  <c r="I185" i="17"/>
  <c r="H185" i="17"/>
  <c r="G185" i="17"/>
  <c r="F185" i="17"/>
  <c r="E185" i="17"/>
  <c r="D185" i="17"/>
  <c r="AC183" i="17"/>
  <c r="AB183" i="17"/>
  <c r="AA183" i="17"/>
  <c r="Z183" i="17"/>
  <c r="Y183" i="17"/>
  <c r="X183" i="17"/>
  <c r="W183" i="17"/>
  <c r="V183" i="17"/>
  <c r="U183" i="17"/>
  <c r="T183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3" i="17"/>
  <c r="AC182" i="17"/>
  <c r="AB182" i="17"/>
  <c r="AA182" i="17"/>
  <c r="Z182" i="17"/>
  <c r="Y182" i="17"/>
  <c r="X182" i="17"/>
  <c r="W182" i="17"/>
  <c r="V182" i="17"/>
  <c r="U182" i="17"/>
  <c r="T182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F182" i="17"/>
  <c r="E182" i="17"/>
  <c r="D182" i="17"/>
  <c r="AC181" i="17"/>
  <c r="AB181" i="17"/>
  <c r="AA181" i="17"/>
  <c r="Z181" i="17"/>
  <c r="Y181" i="17"/>
  <c r="X181" i="17"/>
  <c r="W181" i="17"/>
  <c r="V181" i="17"/>
  <c r="U181" i="17"/>
  <c r="T181" i="17"/>
  <c r="S181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/>
  <c r="E181" i="17"/>
  <c r="D181" i="17"/>
  <c r="AC180" i="17"/>
  <c r="AB180" i="17"/>
  <c r="AA180" i="17"/>
  <c r="Z180" i="17"/>
  <c r="Y180" i="17"/>
  <c r="X180" i="17"/>
  <c r="W180" i="17"/>
  <c r="V180" i="17"/>
  <c r="U180" i="17"/>
  <c r="T180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80" i="17"/>
  <c r="AC179" i="17"/>
  <c r="AB179" i="17"/>
  <c r="AA179" i="17"/>
  <c r="Z179" i="17"/>
  <c r="Y179" i="17"/>
  <c r="X179" i="17"/>
  <c r="W179" i="17"/>
  <c r="V179" i="17"/>
  <c r="U179" i="17"/>
  <c r="T179" i="17"/>
  <c r="S179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/>
  <c r="E179" i="17"/>
  <c r="D179" i="17"/>
  <c r="AC178" i="17"/>
  <c r="AB178" i="17"/>
  <c r="AA178" i="17"/>
  <c r="Z178" i="17"/>
  <c r="Y178" i="17"/>
  <c r="X178" i="17"/>
  <c r="W178" i="17"/>
  <c r="V178" i="17"/>
  <c r="U178" i="17"/>
  <c r="T178" i="17"/>
  <c r="S178" i="17"/>
  <c r="R178" i="17"/>
  <c r="Q178" i="17"/>
  <c r="P178" i="17"/>
  <c r="O178" i="17"/>
  <c r="N178" i="17"/>
  <c r="M178" i="17"/>
  <c r="L178" i="17"/>
  <c r="K178" i="17"/>
  <c r="J178" i="17"/>
  <c r="I178" i="17"/>
  <c r="H178" i="17"/>
  <c r="G178" i="17"/>
  <c r="F178" i="17"/>
  <c r="E178" i="17"/>
  <c r="D178" i="17"/>
  <c r="AC177" i="17"/>
  <c r="AB177" i="17"/>
  <c r="AA177" i="17"/>
  <c r="Z177" i="17"/>
  <c r="Y177" i="17"/>
  <c r="X177" i="17"/>
  <c r="W177" i="17"/>
  <c r="V177" i="17"/>
  <c r="U177" i="17"/>
  <c r="T177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7" i="17"/>
  <c r="AC176" i="17"/>
  <c r="AB176" i="17"/>
  <c r="AA176" i="17"/>
  <c r="Z176" i="17"/>
  <c r="Y176" i="17"/>
  <c r="X176" i="17"/>
  <c r="W176" i="17"/>
  <c r="V176" i="17"/>
  <c r="U176" i="17"/>
  <c r="T176" i="17"/>
  <c r="S176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F176" i="17"/>
  <c r="E176" i="17"/>
  <c r="D176" i="17"/>
  <c r="AC175" i="17"/>
  <c r="AB175" i="17"/>
  <c r="AA175" i="17"/>
  <c r="Z175" i="17"/>
  <c r="Y175" i="17"/>
  <c r="X175" i="17"/>
  <c r="W175" i="17"/>
  <c r="V175" i="17"/>
  <c r="U175" i="17"/>
  <c r="T175" i="17"/>
  <c r="S175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/>
  <c r="E175" i="17"/>
  <c r="D175" i="17"/>
  <c r="AC174" i="17"/>
  <c r="AB174" i="17"/>
  <c r="AA174" i="17"/>
  <c r="Z174" i="17"/>
  <c r="Y174" i="17"/>
  <c r="X174" i="17"/>
  <c r="W174" i="17"/>
  <c r="V174" i="17"/>
  <c r="U174" i="17"/>
  <c r="T174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4" i="17"/>
  <c r="AC173" i="17"/>
  <c r="AB173" i="17"/>
  <c r="AA173" i="17"/>
  <c r="Z173" i="17"/>
  <c r="Y173" i="17"/>
  <c r="X173" i="17"/>
  <c r="W173" i="17"/>
  <c r="V173" i="17"/>
  <c r="U173" i="17"/>
  <c r="T173" i="17"/>
  <c r="S173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F173" i="17"/>
  <c r="E173" i="17"/>
  <c r="D173" i="17"/>
  <c r="AC172" i="17"/>
  <c r="AB172" i="17"/>
  <c r="AA172" i="17"/>
  <c r="Z172" i="17"/>
  <c r="Y172" i="17"/>
  <c r="X172" i="17"/>
  <c r="W172" i="17"/>
  <c r="V172" i="17"/>
  <c r="U172" i="17"/>
  <c r="T172" i="17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/>
  <c r="E172" i="17"/>
  <c r="D172" i="17"/>
  <c r="AC171" i="17"/>
  <c r="AB171" i="17"/>
  <c r="AA171" i="17"/>
  <c r="Z171" i="17"/>
  <c r="Y171" i="17"/>
  <c r="X171" i="17"/>
  <c r="W171" i="17"/>
  <c r="V171" i="17"/>
  <c r="U171" i="17"/>
  <c r="T171" i="17"/>
  <c r="S171" i="17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F171" i="17"/>
  <c r="E171" i="17"/>
  <c r="D171" i="17"/>
  <c r="AC170" i="17"/>
  <c r="AB170" i="17"/>
  <c r="AA170" i="17"/>
  <c r="Z170" i="17"/>
  <c r="Y170" i="17"/>
  <c r="X170" i="17"/>
  <c r="W170" i="17"/>
  <c r="V170" i="17"/>
  <c r="U170" i="17"/>
  <c r="T170" i="17"/>
  <c r="S170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/>
  <c r="E170" i="17"/>
  <c r="D170" i="17"/>
  <c r="AC169" i="17"/>
  <c r="AB169" i="17"/>
  <c r="AA169" i="17"/>
  <c r="Z169" i="17"/>
  <c r="Y169" i="17"/>
  <c r="X169" i="17"/>
  <c r="W169" i="17"/>
  <c r="V169" i="17"/>
  <c r="U169" i="17"/>
  <c r="T169" i="17"/>
  <c r="S169" i="17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/>
  <c r="D169" i="17"/>
  <c r="AC168" i="17"/>
  <c r="AB168" i="17"/>
  <c r="AA168" i="17"/>
  <c r="Z168" i="17"/>
  <c r="Y168" i="17"/>
  <c r="X168" i="17"/>
  <c r="W168" i="17"/>
  <c r="V168" i="17"/>
  <c r="U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AC167" i="17"/>
  <c r="AB167" i="17"/>
  <c r="AA167" i="17"/>
  <c r="Z167" i="17"/>
  <c r="Y167" i="17"/>
  <c r="X167" i="17"/>
  <c r="W167" i="17"/>
  <c r="V167" i="17"/>
  <c r="U167" i="17"/>
  <c r="T167" i="17"/>
  <c r="S167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F167" i="17"/>
  <c r="E167" i="17"/>
  <c r="D167" i="17"/>
  <c r="AC166" i="17"/>
  <c r="AB166" i="17"/>
  <c r="AA166" i="17"/>
  <c r="Z166" i="17"/>
  <c r="Y166" i="17"/>
  <c r="X166" i="17"/>
  <c r="W166" i="17"/>
  <c r="V166" i="17"/>
  <c r="U166" i="17"/>
  <c r="T166" i="17"/>
  <c r="S166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/>
  <c r="E166" i="17"/>
  <c r="D166" i="17"/>
  <c r="AF140" i="17"/>
  <c r="AG140" i="17" s="1"/>
  <c r="AH140" i="17" s="1"/>
  <c r="AI140" i="17" s="1"/>
  <c r="AJ140" i="17" s="1"/>
  <c r="AK140" i="17" s="1"/>
  <c r="AL140" i="17" s="1"/>
  <c r="AM140" i="17" s="1"/>
  <c r="AN140" i="17" s="1"/>
  <c r="AO140" i="17" s="1"/>
  <c r="AP140" i="17" s="1"/>
  <c r="AQ140" i="17" s="1"/>
  <c r="AR140" i="17" s="1"/>
  <c r="AS140" i="17" s="1"/>
  <c r="AT140" i="17" s="1"/>
  <c r="AU140" i="17" s="1"/>
  <c r="AV140" i="17" s="1"/>
  <c r="AW140" i="17" s="1"/>
  <c r="AX140" i="17" s="1"/>
  <c r="AY140" i="17" s="1"/>
  <c r="AZ140" i="17" s="1"/>
  <c r="BA140" i="17" s="1"/>
  <c r="BB140" i="17" s="1"/>
  <c r="BC140" i="17" s="1"/>
  <c r="BD140" i="17" s="1"/>
  <c r="BE140" i="17" s="1"/>
  <c r="BF140" i="17" s="1"/>
  <c r="BG140" i="17" s="1"/>
  <c r="BH140" i="17" s="1"/>
  <c r="BI140" i="17" s="1"/>
  <c r="BJ140" i="17" s="1"/>
  <c r="BK140" i="17" s="1"/>
  <c r="BL140" i="17" s="1"/>
  <c r="AC140" i="17"/>
  <c r="AD140" i="17" s="1"/>
  <c r="AE140" i="17" s="1"/>
  <c r="AC165" i="17"/>
  <c r="AD165" i="17" s="1"/>
  <c r="AE165" i="17" s="1"/>
  <c r="AF165" i="17" s="1"/>
  <c r="AG165" i="17" s="1"/>
  <c r="AH165" i="17" s="1"/>
  <c r="AI165" i="17" s="1"/>
  <c r="AJ165" i="17" s="1"/>
  <c r="AK165" i="17" s="1"/>
  <c r="AL165" i="17" s="1"/>
  <c r="AM165" i="17" s="1"/>
  <c r="AN165" i="17" s="1"/>
  <c r="AO165" i="17" s="1"/>
  <c r="AP165" i="17" s="1"/>
  <c r="AQ165" i="17" s="1"/>
  <c r="AR165" i="17" s="1"/>
  <c r="AS165" i="17" s="1"/>
  <c r="AT165" i="17" s="1"/>
  <c r="AU165" i="17" s="1"/>
  <c r="AV165" i="17" s="1"/>
  <c r="AW165" i="17" s="1"/>
  <c r="AX165" i="17" s="1"/>
  <c r="AY165" i="17" s="1"/>
  <c r="AZ165" i="17" s="1"/>
  <c r="BA165" i="17" s="1"/>
  <c r="BB165" i="17" s="1"/>
  <c r="BC165" i="17" s="1"/>
  <c r="BD165" i="17" s="1"/>
  <c r="BE165" i="17" s="1"/>
  <c r="BF165" i="17" s="1"/>
  <c r="BG165" i="17" s="1"/>
  <c r="BH165" i="17" s="1"/>
  <c r="BI165" i="17" s="1"/>
  <c r="BJ165" i="17" s="1"/>
  <c r="BK165" i="17" s="1"/>
  <c r="BL165" i="17" s="1"/>
  <c r="AV118" i="14" l="1"/>
  <c r="AU118" i="14"/>
  <c r="AT118" i="14"/>
  <c r="AS118" i="14"/>
  <c r="AR118" i="14"/>
  <c r="AC36" i="17" l="1"/>
  <c r="AC185" i="17" s="1"/>
  <c r="AI90" i="17"/>
  <c r="AI65" i="17"/>
  <c r="AI41" i="17"/>
  <c r="AI14" i="17"/>
  <c r="CC421" i="13" l="1"/>
  <c r="CB421" i="13"/>
  <c r="CA421" i="13"/>
  <c r="BZ421" i="13"/>
  <c r="BY421" i="13"/>
  <c r="BX421" i="13"/>
  <c r="BW421" i="13"/>
  <c r="BV421" i="13"/>
  <c r="BU421" i="13"/>
  <c r="BT421" i="13"/>
  <c r="BS421" i="13"/>
  <c r="BR421" i="13"/>
  <c r="BQ421" i="13"/>
  <c r="BP421" i="13"/>
  <c r="BO421" i="13"/>
  <c r="BN421" i="13"/>
  <c r="BM421" i="13"/>
  <c r="BL421" i="13"/>
  <c r="BK421" i="13"/>
  <c r="BJ421" i="13"/>
  <c r="BI421" i="13"/>
  <c r="BH421" i="13"/>
  <c r="BG421" i="13"/>
  <c r="BF421" i="13"/>
  <c r="BE421" i="13"/>
  <c r="BD421" i="13"/>
  <c r="BC421" i="13"/>
  <c r="BB421" i="13"/>
  <c r="C421" i="13"/>
  <c r="CC420" i="13"/>
  <c r="CB420" i="13"/>
  <c r="CA420" i="13"/>
  <c r="BZ420" i="13"/>
  <c r="BY420" i="13"/>
  <c r="BX420" i="13"/>
  <c r="BW420" i="13"/>
  <c r="BV420" i="13"/>
  <c r="BU420" i="13"/>
  <c r="BT420" i="13"/>
  <c r="BS420" i="13"/>
  <c r="BR420" i="13"/>
  <c r="BQ420" i="13"/>
  <c r="BP420" i="13"/>
  <c r="BO420" i="13"/>
  <c r="BN420" i="13"/>
  <c r="BM420" i="13"/>
  <c r="BL420" i="13"/>
  <c r="BK420" i="13"/>
  <c r="BJ420" i="13"/>
  <c r="BI420" i="13"/>
  <c r="BH420" i="13"/>
  <c r="BG420" i="13"/>
  <c r="BF420" i="13"/>
  <c r="BE420" i="13"/>
  <c r="BD420" i="13"/>
  <c r="BC420" i="13"/>
  <c r="BB420" i="13"/>
  <c r="C420" i="13"/>
  <c r="CC419" i="13"/>
  <c r="CB419" i="13"/>
  <c r="CA419" i="13"/>
  <c r="BZ419" i="13"/>
  <c r="BY419" i="13"/>
  <c r="BX419" i="13"/>
  <c r="BW419" i="13"/>
  <c r="BV419" i="13"/>
  <c r="BU419" i="13"/>
  <c r="BT419" i="13"/>
  <c r="BS419" i="13"/>
  <c r="BR419" i="13"/>
  <c r="BQ419" i="13"/>
  <c r="BP419" i="13"/>
  <c r="BO419" i="13"/>
  <c r="BN419" i="13"/>
  <c r="BM419" i="13"/>
  <c r="BL419" i="13"/>
  <c r="BK419" i="13"/>
  <c r="BJ419" i="13"/>
  <c r="BI419" i="13"/>
  <c r="BH419" i="13"/>
  <c r="BG419" i="13"/>
  <c r="BF419" i="13"/>
  <c r="BE419" i="13"/>
  <c r="BD419" i="13"/>
  <c r="BC419" i="13"/>
  <c r="BB419" i="13"/>
  <c r="C419" i="13"/>
  <c r="CC418" i="13"/>
  <c r="CB418" i="13"/>
  <c r="CA418" i="13"/>
  <c r="BZ418" i="13"/>
  <c r="BY418" i="13"/>
  <c r="BX418" i="13"/>
  <c r="BW418" i="13"/>
  <c r="BV418" i="13"/>
  <c r="BU418" i="13"/>
  <c r="BT418" i="13"/>
  <c r="BS418" i="13"/>
  <c r="BR418" i="13"/>
  <c r="BQ418" i="13"/>
  <c r="BP418" i="13"/>
  <c r="BO418" i="13"/>
  <c r="BN418" i="13"/>
  <c r="BM418" i="13"/>
  <c r="BL418" i="13"/>
  <c r="BK418" i="13"/>
  <c r="BJ418" i="13"/>
  <c r="BI418" i="13"/>
  <c r="BH418" i="13"/>
  <c r="BG418" i="13"/>
  <c r="BF418" i="13"/>
  <c r="BE418" i="13"/>
  <c r="BD418" i="13"/>
  <c r="BC418" i="13"/>
  <c r="BB418" i="13"/>
  <c r="C418" i="13"/>
  <c r="CC417" i="13"/>
  <c r="CB417" i="13"/>
  <c r="CA417" i="13"/>
  <c r="BZ417" i="13"/>
  <c r="BY417" i="13"/>
  <c r="BX417" i="13"/>
  <c r="BW417" i="13"/>
  <c r="BV417" i="13"/>
  <c r="BU417" i="13"/>
  <c r="BT417" i="13"/>
  <c r="BS417" i="13"/>
  <c r="BR417" i="13"/>
  <c r="BQ417" i="13"/>
  <c r="BP417" i="13"/>
  <c r="BO417" i="13"/>
  <c r="BN417" i="13"/>
  <c r="BM417" i="13"/>
  <c r="BL417" i="13"/>
  <c r="BK417" i="13"/>
  <c r="BJ417" i="13"/>
  <c r="BI417" i="13"/>
  <c r="BH417" i="13"/>
  <c r="BG417" i="13"/>
  <c r="BF417" i="13"/>
  <c r="BE417" i="13"/>
  <c r="BD417" i="13"/>
  <c r="BC417" i="13"/>
  <c r="BB417" i="13"/>
  <c r="C417" i="13"/>
  <c r="CC416" i="13"/>
  <c r="CB416" i="13"/>
  <c r="CA416" i="13"/>
  <c r="BZ416" i="13"/>
  <c r="BY416" i="13"/>
  <c r="BX416" i="13"/>
  <c r="BW416" i="13"/>
  <c r="BV416" i="13"/>
  <c r="BU416" i="13"/>
  <c r="BT416" i="13"/>
  <c r="BS416" i="13"/>
  <c r="BR416" i="13"/>
  <c r="BQ416" i="13"/>
  <c r="BP416" i="13"/>
  <c r="BO416" i="13"/>
  <c r="BN416" i="13"/>
  <c r="BM416" i="13"/>
  <c r="BL416" i="13"/>
  <c r="BK416" i="13"/>
  <c r="BJ416" i="13"/>
  <c r="BI416" i="13"/>
  <c r="BH416" i="13"/>
  <c r="BG416" i="13"/>
  <c r="BF416" i="13"/>
  <c r="BE416" i="13"/>
  <c r="BD416" i="13"/>
  <c r="BC416" i="13"/>
  <c r="BB416" i="13"/>
  <c r="C416" i="13"/>
  <c r="CC415" i="13"/>
  <c r="CB415" i="13"/>
  <c r="CA415" i="13"/>
  <c r="BZ415" i="13"/>
  <c r="BY415" i="13"/>
  <c r="BX415" i="13"/>
  <c r="BW415" i="13"/>
  <c r="BV415" i="13"/>
  <c r="BU415" i="13"/>
  <c r="BT415" i="13"/>
  <c r="BS415" i="13"/>
  <c r="BR415" i="13"/>
  <c r="BQ415" i="13"/>
  <c r="BP415" i="13"/>
  <c r="BO415" i="13"/>
  <c r="BN415" i="13"/>
  <c r="BM415" i="13"/>
  <c r="BL415" i="13"/>
  <c r="BK415" i="13"/>
  <c r="BJ415" i="13"/>
  <c r="BI415" i="13"/>
  <c r="BH415" i="13"/>
  <c r="BG415" i="13"/>
  <c r="BF415" i="13"/>
  <c r="BE415" i="13"/>
  <c r="BD415" i="13"/>
  <c r="BC415" i="13"/>
  <c r="BB415" i="13"/>
  <c r="C415" i="13"/>
  <c r="CC414" i="13"/>
  <c r="CB414" i="13"/>
  <c r="CA414" i="13"/>
  <c r="BZ414" i="13"/>
  <c r="BY414" i="13"/>
  <c r="BX414" i="13"/>
  <c r="BW414" i="13"/>
  <c r="BV414" i="13"/>
  <c r="BU414" i="13"/>
  <c r="BT414" i="13"/>
  <c r="BS414" i="13"/>
  <c r="BR414" i="13"/>
  <c r="BQ414" i="13"/>
  <c r="BP414" i="13"/>
  <c r="BO414" i="13"/>
  <c r="BN414" i="13"/>
  <c r="BM414" i="13"/>
  <c r="BL414" i="13"/>
  <c r="BK414" i="13"/>
  <c r="BJ414" i="13"/>
  <c r="BI414" i="13"/>
  <c r="BH414" i="13"/>
  <c r="BG414" i="13"/>
  <c r="BF414" i="13"/>
  <c r="BE414" i="13"/>
  <c r="BD414" i="13"/>
  <c r="BC414" i="13"/>
  <c r="BB414" i="13"/>
  <c r="C414" i="13"/>
  <c r="CC413" i="13"/>
  <c r="CB413" i="13"/>
  <c r="CA413" i="13"/>
  <c r="BZ413" i="13"/>
  <c r="BY413" i="13"/>
  <c r="BX413" i="13"/>
  <c r="BW413" i="13"/>
  <c r="BV413" i="13"/>
  <c r="BU413" i="13"/>
  <c r="BT413" i="13"/>
  <c r="BS413" i="13"/>
  <c r="BR413" i="13"/>
  <c r="BQ413" i="13"/>
  <c r="BP413" i="13"/>
  <c r="BO413" i="13"/>
  <c r="BN413" i="13"/>
  <c r="BM413" i="13"/>
  <c r="BL413" i="13"/>
  <c r="BK413" i="13"/>
  <c r="BJ413" i="13"/>
  <c r="BI413" i="13"/>
  <c r="BH413" i="13"/>
  <c r="BG413" i="13"/>
  <c r="BF413" i="13"/>
  <c r="BE413" i="13"/>
  <c r="BD413" i="13"/>
  <c r="BC413" i="13"/>
  <c r="BB413" i="13"/>
  <c r="C413" i="13"/>
  <c r="CC412" i="13"/>
  <c r="CB412" i="13"/>
  <c r="CA412" i="13"/>
  <c r="BZ412" i="13"/>
  <c r="BY412" i="13"/>
  <c r="BX412" i="13"/>
  <c r="BW412" i="13"/>
  <c r="BV412" i="13"/>
  <c r="BU412" i="13"/>
  <c r="BT412" i="13"/>
  <c r="BS412" i="13"/>
  <c r="BR412" i="13"/>
  <c r="BQ412" i="13"/>
  <c r="BP412" i="13"/>
  <c r="BO412" i="13"/>
  <c r="BN412" i="13"/>
  <c r="BM412" i="13"/>
  <c r="BL412" i="13"/>
  <c r="BK412" i="13"/>
  <c r="BJ412" i="13"/>
  <c r="BI412" i="13"/>
  <c r="BH412" i="13"/>
  <c r="BG412" i="13"/>
  <c r="BF412" i="13"/>
  <c r="BE412" i="13"/>
  <c r="BD412" i="13"/>
  <c r="BC412" i="13"/>
  <c r="BB412" i="13"/>
  <c r="C412" i="13"/>
  <c r="CC411" i="13"/>
  <c r="CB411" i="13"/>
  <c r="CA411" i="13"/>
  <c r="BZ411" i="13"/>
  <c r="BY411" i="13"/>
  <c r="BX411" i="13"/>
  <c r="BW411" i="13"/>
  <c r="BV411" i="13"/>
  <c r="BU411" i="13"/>
  <c r="BT411" i="13"/>
  <c r="BS411" i="13"/>
  <c r="BR411" i="13"/>
  <c r="BQ411" i="13"/>
  <c r="BP411" i="13"/>
  <c r="BO411" i="13"/>
  <c r="BN411" i="13"/>
  <c r="BM411" i="13"/>
  <c r="BL411" i="13"/>
  <c r="BK411" i="13"/>
  <c r="BJ411" i="13"/>
  <c r="BI411" i="13"/>
  <c r="BH411" i="13"/>
  <c r="BG411" i="13"/>
  <c r="BF411" i="13"/>
  <c r="BE411" i="13"/>
  <c r="BD411" i="13"/>
  <c r="BC411" i="13"/>
  <c r="BB411" i="13"/>
  <c r="C411" i="13"/>
  <c r="CC410" i="13"/>
  <c r="CB410" i="13"/>
  <c r="CA410" i="13"/>
  <c r="BZ410" i="13"/>
  <c r="BY410" i="13"/>
  <c r="BX410" i="13"/>
  <c r="BW410" i="13"/>
  <c r="BV410" i="13"/>
  <c r="BU410" i="13"/>
  <c r="BT410" i="13"/>
  <c r="BS410" i="13"/>
  <c r="BR410" i="13"/>
  <c r="BQ410" i="13"/>
  <c r="BP410" i="13"/>
  <c r="BO410" i="13"/>
  <c r="BN410" i="13"/>
  <c r="BM410" i="13"/>
  <c r="BL410" i="13"/>
  <c r="BK410" i="13"/>
  <c r="BJ410" i="13"/>
  <c r="BI410" i="13"/>
  <c r="BH410" i="13"/>
  <c r="BG410" i="13"/>
  <c r="BF410" i="13"/>
  <c r="BE410" i="13"/>
  <c r="BD410" i="13"/>
  <c r="BC410" i="13"/>
  <c r="BB410" i="13"/>
  <c r="C410" i="13"/>
  <c r="CC409" i="13"/>
  <c r="CB409" i="13"/>
  <c r="CA409" i="13"/>
  <c r="BZ409" i="13"/>
  <c r="BY409" i="13"/>
  <c r="BX409" i="13"/>
  <c r="BW409" i="13"/>
  <c r="BV409" i="13"/>
  <c r="BU409" i="13"/>
  <c r="BT409" i="13"/>
  <c r="BS409" i="13"/>
  <c r="BR409" i="13"/>
  <c r="BQ409" i="13"/>
  <c r="BP409" i="13"/>
  <c r="BO409" i="13"/>
  <c r="BN409" i="13"/>
  <c r="BM409" i="13"/>
  <c r="BL409" i="13"/>
  <c r="BK409" i="13"/>
  <c r="BJ409" i="13"/>
  <c r="BI409" i="13"/>
  <c r="BH409" i="13"/>
  <c r="BG409" i="13"/>
  <c r="BF409" i="13"/>
  <c r="BE409" i="13"/>
  <c r="BD409" i="13"/>
  <c r="BC409" i="13"/>
  <c r="BB409" i="13"/>
  <c r="C409" i="13"/>
  <c r="CC408" i="13"/>
  <c r="CB408" i="13"/>
  <c r="CA408" i="13"/>
  <c r="BZ408" i="13"/>
  <c r="BY408" i="13"/>
  <c r="BX408" i="13"/>
  <c r="BW408" i="13"/>
  <c r="BV408" i="13"/>
  <c r="BU408" i="13"/>
  <c r="BT408" i="13"/>
  <c r="BS408" i="13"/>
  <c r="BR408" i="13"/>
  <c r="BQ408" i="13"/>
  <c r="BP408" i="13"/>
  <c r="BO408" i="13"/>
  <c r="BN408" i="13"/>
  <c r="BM408" i="13"/>
  <c r="BL408" i="13"/>
  <c r="BK408" i="13"/>
  <c r="BJ408" i="13"/>
  <c r="BI408" i="13"/>
  <c r="BH408" i="13"/>
  <c r="BG408" i="13"/>
  <c r="BF408" i="13"/>
  <c r="BE408" i="13"/>
  <c r="BD408" i="13"/>
  <c r="BC408" i="13"/>
  <c r="BB408" i="13"/>
  <c r="C408" i="13"/>
  <c r="CC407" i="13"/>
  <c r="CB407" i="13"/>
  <c r="CA407" i="13"/>
  <c r="BZ407" i="13"/>
  <c r="BY407" i="13"/>
  <c r="BX407" i="13"/>
  <c r="BW407" i="13"/>
  <c r="BV407" i="13"/>
  <c r="BU407" i="13"/>
  <c r="BT407" i="13"/>
  <c r="BS407" i="13"/>
  <c r="BR407" i="13"/>
  <c r="BQ407" i="13"/>
  <c r="BP407" i="13"/>
  <c r="BO407" i="13"/>
  <c r="BN407" i="13"/>
  <c r="BM407" i="13"/>
  <c r="BL407" i="13"/>
  <c r="BK407" i="13"/>
  <c r="BJ407" i="13"/>
  <c r="BI407" i="13"/>
  <c r="BH407" i="13"/>
  <c r="BG407" i="13"/>
  <c r="BF407" i="13"/>
  <c r="BE407" i="13"/>
  <c r="BD407" i="13"/>
  <c r="BC407" i="13"/>
  <c r="BB407" i="13"/>
  <c r="C407" i="13"/>
  <c r="CC406" i="13"/>
  <c r="CB406" i="13"/>
  <c r="CA406" i="13"/>
  <c r="BZ406" i="13"/>
  <c r="BY406" i="13"/>
  <c r="BX406" i="13"/>
  <c r="BW406" i="13"/>
  <c r="BV406" i="13"/>
  <c r="BU406" i="13"/>
  <c r="BT406" i="13"/>
  <c r="BS406" i="13"/>
  <c r="BR406" i="13"/>
  <c r="BQ406" i="13"/>
  <c r="BP406" i="13"/>
  <c r="BO406" i="13"/>
  <c r="BN406" i="13"/>
  <c r="BM406" i="13"/>
  <c r="BL406" i="13"/>
  <c r="BK406" i="13"/>
  <c r="BJ406" i="13"/>
  <c r="BI406" i="13"/>
  <c r="BH406" i="13"/>
  <c r="BG406" i="13"/>
  <c r="BF406" i="13"/>
  <c r="BE406" i="13"/>
  <c r="BD406" i="13"/>
  <c r="BC406" i="13"/>
  <c r="BB406" i="13"/>
  <c r="C406" i="13"/>
  <c r="CC405" i="13"/>
  <c r="CB405" i="13"/>
  <c r="CA405" i="13"/>
  <c r="BZ405" i="13"/>
  <c r="BY405" i="13"/>
  <c r="BX405" i="13"/>
  <c r="BW405" i="13"/>
  <c r="BV405" i="13"/>
  <c r="BU405" i="13"/>
  <c r="BT405" i="13"/>
  <c r="BS405" i="13"/>
  <c r="BR405" i="13"/>
  <c r="BQ405" i="13"/>
  <c r="BP405" i="13"/>
  <c r="BO405" i="13"/>
  <c r="BN405" i="13"/>
  <c r="BM405" i="13"/>
  <c r="BL405" i="13"/>
  <c r="BK405" i="13"/>
  <c r="BJ405" i="13"/>
  <c r="BI405" i="13"/>
  <c r="BH405" i="13"/>
  <c r="BG405" i="13"/>
  <c r="BF405" i="13"/>
  <c r="BE405" i="13"/>
  <c r="BD405" i="13"/>
  <c r="BC405" i="13"/>
  <c r="BB405" i="13"/>
  <c r="C405" i="13"/>
  <c r="CC404" i="13"/>
  <c r="CB404" i="13"/>
  <c r="CA404" i="13"/>
  <c r="BZ404" i="13"/>
  <c r="BY404" i="13"/>
  <c r="BX404" i="13"/>
  <c r="BW404" i="13"/>
  <c r="BV404" i="13"/>
  <c r="BU404" i="13"/>
  <c r="BT404" i="13"/>
  <c r="BS404" i="13"/>
  <c r="BR404" i="13"/>
  <c r="BQ404" i="13"/>
  <c r="BP404" i="13"/>
  <c r="BO404" i="13"/>
  <c r="BN404" i="13"/>
  <c r="BM404" i="13"/>
  <c r="BL404" i="13"/>
  <c r="BK404" i="13"/>
  <c r="BJ404" i="13"/>
  <c r="BI404" i="13"/>
  <c r="BH404" i="13"/>
  <c r="BG404" i="13"/>
  <c r="BF404" i="13"/>
  <c r="BE404" i="13"/>
  <c r="BD404" i="13"/>
  <c r="BC404" i="13"/>
  <c r="BB404" i="13"/>
  <c r="C404" i="13"/>
  <c r="CC403" i="13"/>
  <c r="CB403" i="13"/>
  <c r="CA403" i="13"/>
  <c r="BZ403" i="13"/>
  <c r="BY403" i="13"/>
  <c r="BX403" i="13"/>
  <c r="BW403" i="13"/>
  <c r="BV403" i="13"/>
  <c r="BU403" i="13"/>
  <c r="BT403" i="13"/>
  <c r="BS403" i="13"/>
  <c r="BR403" i="13"/>
  <c r="BQ403" i="13"/>
  <c r="BP403" i="13"/>
  <c r="BO403" i="13"/>
  <c r="BN403" i="13"/>
  <c r="BM403" i="13"/>
  <c r="BL403" i="13"/>
  <c r="BK403" i="13"/>
  <c r="BJ403" i="13"/>
  <c r="BI403" i="13"/>
  <c r="BH403" i="13"/>
  <c r="BG403" i="13"/>
  <c r="BF403" i="13"/>
  <c r="BE403" i="13"/>
  <c r="BD403" i="13"/>
  <c r="BC403" i="13"/>
  <c r="BB403" i="13"/>
  <c r="C403" i="13"/>
  <c r="CC402" i="13"/>
  <c r="CB402" i="13"/>
  <c r="CA402" i="13"/>
  <c r="BZ402" i="13"/>
  <c r="BY402" i="13"/>
  <c r="BX402" i="13"/>
  <c r="BW402" i="13"/>
  <c r="BV402" i="13"/>
  <c r="BU402" i="13"/>
  <c r="BT402" i="13"/>
  <c r="BS402" i="13"/>
  <c r="BR402" i="13"/>
  <c r="BQ402" i="13"/>
  <c r="BP402" i="13"/>
  <c r="BO402" i="13"/>
  <c r="BN402" i="13"/>
  <c r="BM402" i="13"/>
  <c r="BL402" i="13"/>
  <c r="BK402" i="13"/>
  <c r="BJ402" i="13"/>
  <c r="BI402" i="13"/>
  <c r="BH402" i="13"/>
  <c r="BG402" i="13"/>
  <c r="BF402" i="13"/>
  <c r="BE402" i="13"/>
  <c r="BD402" i="13"/>
  <c r="BC402" i="13"/>
  <c r="BB402" i="13"/>
  <c r="C402" i="13"/>
  <c r="CC401" i="13"/>
  <c r="CB401" i="13"/>
  <c r="CA401" i="13"/>
  <c r="BZ401" i="13"/>
  <c r="BY401" i="13"/>
  <c r="BX401" i="13"/>
  <c r="BW401" i="13"/>
  <c r="BV401" i="13"/>
  <c r="BU401" i="13"/>
  <c r="BT401" i="13"/>
  <c r="BS401" i="13"/>
  <c r="BR401" i="13"/>
  <c r="BQ401" i="13"/>
  <c r="BP401" i="13"/>
  <c r="BO401" i="13"/>
  <c r="BN401" i="13"/>
  <c r="BM401" i="13"/>
  <c r="BL401" i="13"/>
  <c r="BK401" i="13"/>
  <c r="BJ401" i="13"/>
  <c r="BI401" i="13"/>
  <c r="BH401" i="13"/>
  <c r="BG401" i="13"/>
  <c r="BF401" i="13"/>
  <c r="BE401" i="13"/>
  <c r="BD401" i="13"/>
  <c r="BC401" i="13"/>
  <c r="BB401" i="13"/>
  <c r="C401" i="13"/>
  <c r="CC400" i="13"/>
  <c r="CB400" i="13"/>
  <c r="CA400" i="13"/>
  <c r="BZ400" i="13"/>
  <c r="BY400" i="13"/>
  <c r="BX400" i="13"/>
  <c r="BW400" i="13"/>
  <c r="BV400" i="13"/>
  <c r="BU400" i="13"/>
  <c r="BT400" i="13"/>
  <c r="BS400" i="13"/>
  <c r="BR400" i="13"/>
  <c r="BQ400" i="13"/>
  <c r="BP400" i="13"/>
  <c r="BO400" i="13"/>
  <c r="BN400" i="13"/>
  <c r="BM400" i="13"/>
  <c r="BL400" i="13"/>
  <c r="BK400" i="13"/>
  <c r="BJ400" i="13"/>
  <c r="BI400" i="13"/>
  <c r="BH400" i="13"/>
  <c r="BG400" i="13"/>
  <c r="BF400" i="13"/>
  <c r="BE400" i="13"/>
  <c r="BD400" i="13"/>
  <c r="BC400" i="13"/>
  <c r="BB400" i="13"/>
  <c r="C400" i="13"/>
  <c r="CC399" i="13"/>
  <c r="CB399" i="13"/>
  <c r="CA399" i="13"/>
  <c r="BZ399" i="13"/>
  <c r="BY399" i="13"/>
  <c r="BX399" i="13"/>
  <c r="BW399" i="13"/>
  <c r="BV399" i="13"/>
  <c r="BU399" i="13"/>
  <c r="BT399" i="13"/>
  <c r="BS399" i="13"/>
  <c r="BR399" i="13"/>
  <c r="BQ399" i="13"/>
  <c r="BP399" i="13"/>
  <c r="BO399" i="13"/>
  <c r="BN399" i="13"/>
  <c r="BM399" i="13"/>
  <c r="BL399" i="13"/>
  <c r="BK399" i="13"/>
  <c r="BJ399" i="13"/>
  <c r="BI399" i="13"/>
  <c r="BH399" i="13"/>
  <c r="BG399" i="13"/>
  <c r="BF399" i="13"/>
  <c r="BE399" i="13"/>
  <c r="BD399" i="13"/>
  <c r="BC399" i="13"/>
  <c r="BB399" i="13"/>
  <c r="C399" i="13"/>
  <c r="CC398" i="13"/>
  <c r="CB398" i="13"/>
  <c r="CA398" i="13"/>
  <c r="BZ398" i="13"/>
  <c r="BY398" i="13"/>
  <c r="BX398" i="13"/>
  <c r="BW398" i="13"/>
  <c r="BV398" i="13"/>
  <c r="BU398" i="13"/>
  <c r="BT398" i="13"/>
  <c r="BS398" i="13"/>
  <c r="BR398" i="13"/>
  <c r="BQ398" i="13"/>
  <c r="BP398" i="13"/>
  <c r="BO398" i="13"/>
  <c r="BN398" i="13"/>
  <c r="BM398" i="13"/>
  <c r="BL398" i="13"/>
  <c r="BK398" i="13"/>
  <c r="BJ398" i="13"/>
  <c r="BI398" i="13"/>
  <c r="BH398" i="13"/>
  <c r="BG398" i="13"/>
  <c r="BF398" i="13"/>
  <c r="BE398" i="13"/>
  <c r="BD398" i="13"/>
  <c r="BC398" i="13"/>
  <c r="BB398" i="13"/>
  <c r="C398" i="13"/>
  <c r="CC397" i="13"/>
  <c r="CB397" i="13"/>
  <c r="CA397" i="13"/>
  <c r="BZ397" i="13"/>
  <c r="BY397" i="13"/>
  <c r="BX397" i="13"/>
  <c r="BW397" i="13"/>
  <c r="BV397" i="13"/>
  <c r="BU397" i="13"/>
  <c r="BT397" i="13"/>
  <c r="BS397" i="13"/>
  <c r="BR397" i="13"/>
  <c r="BQ397" i="13"/>
  <c r="BP397" i="13"/>
  <c r="BO397" i="13"/>
  <c r="BN397" i="13"/>
  <c r="BM397" i="13"/>
  <c r="BL397" i="13"/>
  <c r="BK397" i="13"/>
  <c r="BJ397" i="13"/>
  <c r="BI397" i="13"/>
  <c r="BH397" i="13"/>
  <c r="BG397" i="13"/>
  <c r="BF397" i="13"/>
  <c r="BE397" i="13"/>
  <c r="BD397" i="13"/>
  <c r="BC397" i="13"/>
  <c r="BB397" i="13"/>
  <c r="C397" i="13"/>
  <c r="CC396" i="13"/>
  <c r="CB396" i="13"/>
  <c r="CA396" i="13"/>
  <c r="BZ396" i="13"/>
  <c r="BY396" i="13"/>
  <c r="BX396" i="13"/>
  <c r="BW396" i="13"/>
  <c r="BV396" i="13"/>
  <c r="BU396" i="13"/>
  <c r="BT396" i="13"/>
  <c r="BS396" i="13"/>
  <c r="BR396" i="13"/>
  <c r="BQ396" i="13"/>
  <c r="BP396" i="13"/>
  <c r="BO396" i="13"/>
  <c r="BN396" i="13"/>
  <c r="BM396" i="13"/>
  <c r="BL396" i="13"/>
  <c r="BK396" i="13"/>
  <c r="BJ396" i="13"/>
  <c r="BI396" i="13"/>
  <c r="BH396" i="13"/>
  <c r="BG396" i="13"/>
  <c r="BF396" i="13"/>
  <c r="BE396" i="13"/>
  <c r="BD396" i="13"/>
  <c r="BC396" i="13"/>
  <c r="BB396" i="13"/>
  <c r="C396" i="13"/>
  <c r="CC395" i="13"/>
  <c r="CB395" i="13"/>
  <c r="CA395" i="13"/>
  <c r="BZ395" i="13"/>
  <c r="BY395" i="13"/>
  <c r="BX395" i="13"/>
  <c r="BW395" i="13"/>
  <c r="BV395" i="13"/>
  <c r="BU395" i="13"/>
  <c r="BT395" i="13"/>
  <c r="BS395" i="13"/>
  <c r="BR395" i="13"/>
  <c r="BQ395" i="13"/>
  <c r="BP395" i="13"/>
  <c r="BO395" i="13"/>
  <c r="BN395" i="13"/>
  <c r="BM395" i="13"/>
  <c r="BL395" i="13"/>
  <c r="BK395" i="13"/>
  <c r="BJ395" i="13"/>
  <c r="BI395" i="13"/>
  <c r="BH395" i="13"/>
  <c r="BG395" i="13"/>
  <c r="BF395" i="13"/>
  <c r="BE395" i="13"/>
  <c r="BD395" i="13"/>
  <c r="BC395" i="13"/>
  <c r="BB395" i="13"/>
  <c r="C395" i="13"/>
  <c r="CC394" i="13"/>
  <c r="CB394" i="13"/>
  <c r="CA394" i="13"/>
  <c r="BZ394" i="13"/>
  <c r="BY394" i="13"/>
  <c r="BX394" i="13"/>
  <c r="BW394" i="13"/>
  <c r="BV394" i="13"/>
  <c r="BU394" i="13"/>
  <c r="BT394" i="13"/>
  <c r="BS394" i="13"/>
  <c r="BR394" i="13"/>
  <c r="BQ394" i="13"/>
  <c r="BP394" i="13"/>
  <c r="BO394" i="13"/>
  <c r="BN394" i="13"/>
  <c r="BM394" i="13"/>
  <c r="BL394" i="13"/>
  <c r="BK394" i="13"/>
  <c r="BJ394" i="13"/>
  <c r="BI394" i="13"/>
  <c r="BH394" i="13"/>
  <c r="BG394" i="13"/>
  <c r="BF394" i="13"/>
  <c r="BE394" i="13"/>
  <c r="BD394" i="13"/>
  <c r="BC394" i="13"/>
  <c r="BB394" i="13"/>
  <c r="C394" i="13"/>
  <c r="CC393" i="13"/>
  <c r="CB393" i="13"/>
  <c r="CA393" i="13"/>
  <c r="BZ393" i="13"/>
  <c r="BY393" i="13"/>
  <c r="BX393" i="13"/>
  <c r="BW393" i="13"/>
  <c r="BV393" i="13"/>
  <c r="BU393" i="13"/>
  <c r="BT393" i="13"/>
  <c r="BS393" i="13"/>
  <c r="BR393" i="13"/>
  <c r="BQ393" i="13"/>
  <c r="BP393" i="13"/>
  <c r="BO393" i="13"/>
  <c r="BN393" i="13"/>
  <c r="BM393" i="13"/>
  <c r="BL393" i="13"/>
  <c r="BK393" i="13"/>
  <c r="BJ393" i="13"/>
  <c r="BI393" i="13"/>
  <c r="BH393" i="13"/>
  <c r="BG393" i="13"/>
  <c r="BF393" i="13"/>
  <c r="BE393" i="13"/>
  <c r="BD393" i="13"/>
  <c r="BC393" i="13"/>
  <c r="BB393" i="13"/>
  <c r="C393" i="13"/>
  <c r="CC392" i="13"/>
  <c r="CB392" i="13"/>
  <c r="CA392" i="13"/>
  <c r="BZ392" i="13"/>
  <c r="BY392" i="13"/>
  <c r="BX392" i="13"/>
  <c r="BW392" i="13"/>
  <c r="BV392" i="13"/>
  <c r="BU392" i="13"/>
  <c r="BT392" i="13"/>
  <c r="BS392" i="13"/>
  <c r="BR392" i="13"/>
  <c r="BQ392" i="13"/>
  <c r="BP392" i="13"/>
  <c r="BO392" i="13"/>
  <c r="BN392" i="13"/>
  <c r="BM392" i="13"/>
  <c r="BL392" i="13"/>
  <c r="BK392" i="13"/>
  <c r="BJ392" i="13"/>
  <c r="BI392" i="13"/>
  <c r="BH392" i="13"/>
  <c r="BG392" i="13"/>
  <c r="BF392" i="13"/>
  <c r="BE392" i="13"/>
  <c r="BD392" i="13"/>
  <c r="BC392" i="13"/>
  <c r="BB392" i="13"/>
  <c r="C392" i="13"/>
  <c r="CC391" i="13"/>
  <c r="CB391" i="13"/>
  <c r="CA391" i="13"/>
  <c r="BZ391" i="13"/>
  <c r="BY391" i="13"/>
  <c r="BX391" i="13"/>
  <c r="BW391" i="13"/>
  <c r="BV391" i="13"/>
  <c r="BU391" i="13"/>
  <c r="BT391" i="13"/>
  <c r="BS391" i="13"/>
  <c r="BR391" i="13"/>
  <c r="BQ391" i="13"/>
  <c r="BP391" i="13"/>
  <c r="BO391" i="13"/>
  <c r="BN391" i="13"/>
  <c r="BM391" i="13"/>
  <c r="BL391" i="13"/>
  <c r="BK391" i="13"/>
  <c r="BJ391" i="13"/>
  <c r="BI391" i="13"/>
  <c r="BH391" i="13"/>
  <c r="BG391" i="13"/>
  <c r="BF391" i="13"/>
  <c r="BE391" i="13"/>
  <c r="BD391" i="13"/>
  <c r="BC391" i="13"/>
  <c r="BB391" i="13"/>
  <c r="C391" i="13"/>
  <c r="CC390" i="13"/>
  <c r="CB390" i="13"/>
  <c r="CA390" i="13"/>
  <c r="BZ390" i="13"/>
  <c r="BY390" i="13"/>
  <c r="BX390" i="13"/>
  <c r="BW390" i="13"/>
  <c r="BV390" i="13"/>
  <c r="BU390" i="13"/>
  <c r="BT390" i="13"/>
  <c r="BS390" i="13"/>
  <c r="BR390" i="13"/>
  <c r="BQ390" i="13"/>
  <c r="BP390" i="13"/>
  <c r="BO390" i="13"/>
  <c r="BN390" i="13"/>
  <c r="BM390" i="13"/>
  <c r="BL390" i="13"/>
  <c r="BK390" i="13"/>
  <c r="BJ390" i="13"/>
  <c r="BI390" i="13"/>
  <c r="BH390" i="13"/>
  <c r="BG390" i="13"/>
  <c r="BF390" i="13"/>
  <c r="BE390" i="13"/>
  <c r="BD390" i="13"/>
  <c r="BC390" i="13"/>
  <c r="BB390" i="13"/>
  <c r="C390" i="13"/>
  <c r="CC389" i="13"/>
  <c r="CB389" i="13"/>
  <c r="CA389" i="13"/>
  <c r="BZ389" i="13"/>
  <c r="BY389" i="13"/>
  <c r="BX389" i="13"/>
  <c r="BW389" i="13"/>
  <c r="BV389" i="13"/>
  <c r="BU389" i="13"/>
  <c r="BT389" i="13"/>
  <c r="BS389" i="13"/>
  <c r="BR389" i="13"/>
  <c r="BQ389" i="13"/>
  <c r="BP389" i="13"/>
  <c r="BO389" i="13"/>
  <c r="BN389" i="13"/>
  <c r="BM389" i="13"/>
  <c r="BL389" i="13"/>
  <c r="BK389" i="13"/>
  <c r="BJ389" i="13"/>
  <c r="BI389" i="13"/>
  <c r="BH389" i="13"/>
  <c r="BG389" i="13"/>
  <c r="BF389" i="13"/>
  <c r="BE389" i="13"/>
  <c r="BD389" i="13"/>
  <c r="BC389" i="13"/>
  <c r="BB389" i="13"/>
  <c r="C389" i="13"/>
  <c r="CC388" i="13"/>
  <c r="CB388" i="13"/>
  <c r="CA388" i="13"/>
  <c r="BZ388" i="13"/>
  <c r="BY388" i="13"/>
  <c r="BX388" i="13"/>
  <c r="BW388" i="13"/>
  <c r="BV388" i="13"/>
  <c r="BU388" i="13"/>
  <c r="BT388" i="13"/>
  <c r="BS388" i="13"/>
  <c r="BR388" i="13"/>
  <c r="BQ388" i="13"/>
  <c r="BP388" i="13"/>
  <c r="BO388" i="13"/>
  <c r="BN388" i="13"/>
  <c r="BM388" i="13"/>
  <c r="BL388" i="13"/>
  <c r="BK388" i="13"/>
  <c r="BJ388" i="13"/>
  <c r="BI388" i="13"/>
  <c r="BH388" i="13"/>
  <c r="BG388" i="13"/>
  <c r="BF388" i="13"/>
  <c r="BE388" i="13"/>
  <c r="BD388" i="13"/>
  <c r="BC388" i="13"/>
  <c r="BB388" i="13"/>
  <c r="C388" i="13"/>
  <c r="CC387" i="13"/>
  <c r="CB387" i="13"/>
  <c r="CA387" i="13"/>
  <c r="BZ387" i="13"/>
  <c r="BY387" i="13"/>
  <c r="BX387" i="13"/>
  <c r="BW387" i="13"/>
  <c r="BV387" i="13"/>
  <c r="BU387" i="13"/>
  <c r="BT387" i="13"/>
  <c r="BS387" i="13"/>
  <c r="BR387" i="13"/>
  <c r="BQ387" i="13"/>
  <c r="BP387" i="13"/>
  <c r="BO387" i="13"/>
  <c r="BN387" i="13"/>
  <c r="BM387" i="13"/>
  <c r="BL387" i="13"/>
  <c r="BK387" i="13"/>
  <c r="BJ387" i="13"/>
  <c r="BI387" i="13"/>
  <c r="BH387" i="13"/>
  <c r="BG387" i="13"/>
  <c r="BF387" i="13"/>
  <c r="BE387" i="13"/>
  <c r="BD387" i="13"/>
  <c r="BC387" i="13"/>
  <c r="BB387" i="13"/>
  <c r="C387" i="13"/>
  <c r="CC386" i="13"/>
  <c r="CB386" i="13"/>
  <c r="CA386" i="13"/>
  <c r="BZ386" i="13"/>
  <c r="BY386" i="13"/>
  <c r="BX386" i="13"/>
  <c r="BW386" i="13"/>
  <c r="BV386" i="13"/>
  <c r="BU386" i="13"/>
  <c r="BT386" i="13"/>
  <c r="BS386" i="13"/>
  <c r="BR386" i="13"/>
  <c r="BQ386" i="13"/>
  <c r="BP386" i="13"/>
  <c r="BO386" i="13"/>
  <c r="BN386" i="13"/>
  <c r="BM386" i="13"/>
  <c r="BL386" i="13"/>
  <c r="BK386" i="13"/>
  <c r="BJ386" i="13"/>
  <c r="BI386" i="13"/>
  <c r="BH386" i="13"/>
  <c r="BG386" i="13"/>
  <c r="BF386" i="13"/>
  <c r="BE386" i="13"/>
  <c r="BD386" i="13"/>
  <c r="BC386" i="13"/>
  <c r="BB386" i="13"/>
  <c r="C386" i="13"/>
  <c r="CC385" i="13"/>
  <c r="CB385" i="13"/>
  <c r="CA385" i="13"/>
  <c r="BZ385" i="13"/>
  <c r="BY385" i="13"/>
  <c r="BX385" i="13"/>
  <c r="BW385" i="13"/>
  <c r="BV385" i="13"/>
  <c r="BU385" i="13"/>
  <c r="BT385" i="13"/>
  <c r="BS385" i="13"/>
  <c r="BR385" i="13"/>
  <c r="BQ385" i="13"/>
  <c r="BP385" i="13"/>
  <c r="BO385" i="13"/>
  <c r="BN385" i="13"/>
  <c r="BM385" i="13"/>
  <c r="BL385" i="13"/>
  <c r="BK385" i="13"/>
  <c r="BJ385" i="13"/>
  <c r="BI385" i="13"/>
  <c r="BH385" i="13"/>
  <c r="BG385" i="13"/>
  <c r="BF385" i="13"/>
  <c r="BE385" i="13"/>
  <c r="BD385" i="13"/>
  <c r="BC385" i="13"/>
  <c r="BB385" i="13"/>
  <c r="C385" i="13"/>
  <c r="CC384" i="13"/>
  <c r="CB384" i="13"/>
  <c r="CA384" i="13"/>
  <c r="BZ384" i="13"/>
  <c r="BY384" i="13"/>
  <c r="BX384" i="13"/>
  <c r="BW384" i="13"/>
  <c r="BV384" i="13"/>
  <c r="BU384" i="13"/>
  <c r="BT384" i="13"/>
  <c r="BS384" i="13"/>
  <c r="BR384" i="13"/>
  <c r="BQ384" i="13"/>
  <c r="BP384" i="13"/>
  <c r="BO384" i="13"/>
  <c r="BN384" i="13"/>
  <c r="BM384" i="13"/>
  <c r="BL384" i="13"/>
  <c r="BK384" i="13"/>
  <c r="BJ384" i="13"/>
  <c r="BI384" i="13"/>
  <c r="BH384" i="13"/>
  <c r="BG384" i="13"/>
  <c r="BF384" i="13"/>
  <c r="BE384" i="13"/>
  <c r="BD384" i="13"/>
  <c r="BC384" i="13"/>
  <c r="BB384" i="13"/>
  <c r="C384" i="13"/>
  <c r="CC383" i="13"/>
  <c r="CB383" i="13"/>
  <c r="CA383" i="13"/>
  <c r="BZ383" i="13"/>
  <c r="BY383" i="13"/>
  <c r="BX383" i="13"/>
  <c r="BW383" i="13"/>
  <c r="BV383" i="13"/>
  <c r="BU383" i="13"/>
  <c r="BT383" i="13"/>
  <c r="BS383" i="13"/>
  <c r="BR383" i="13"/>
  <c r="BQ383" i="13"/>
  <c r="BP383" i="13"/>
  <c r="BO383" i="13"/>
  <c r="BN383" i="13"/>
  <c r="BM383" i="13"/>
  <c r="BL383" i="13"/>
  <c r="BK383" i="13"/>
  <c r="BJ383" i="13"/>
  <c r="BI383" i="13"/>
  <c r="BH383" i="13"/>
  <c r="BG383" i="13"/>
  <c r="BF383" i="13"/>
  <c r="BE383" i="13"/>
  <c r="BD383" i="13"/>
  <c r="BC383" i="13"/>
  <c r="BB383" i="13"/>
  <c r="C383" i="13"/>
  <c r="CC382" i="13"/>
  <c r="CB382" i="13"/>
  <c r="CA382" i="13"/>
  <c r="BZ382" i="13"/>
  <c r="BY382" i="13"/>
  <c r="BX382" i="13"/>
  <c r="BW382" i="13"/>
  <c r="BV382" i="13"/>
  <c r="BU382" i="13"/>
  <c r="BT382" i="13"/>
  <c r="BS382" i="13"/>
  <c r="BR382" i="13"/>
  <c r="BQ382" i="13"/>
  <c r="BP382" i="13"/>
  <c r="BO382" i="13"/>
  <c r="BN382" i="13"/>
  <c r="BM382" i="13"/>
  <c r="BL382" i="13"/>
  <c r="BK382" i="13"/>
  <c r="BJ382" i="13"/>
  <c r="BI382" i="13"/>
  <c r="BH382" i="13"/>
  <c r="BG382" i="13"/>
  <c r="BF382" i="13"/>
  <c r="BE382" i="13"/>
  <c r="BD382" i="13"/>
  <c r="BC382" i="13"/>
  <c r="BB382" i="13"/>
  <c r="C382" i="13"/>
  <c r="CC381" i="13"/>
  <c r="CB381" i="13"/>
  <c r="CA381" i="13"/>
  <c r="BZ381" i="13"/>
  <c r="BY381" i="13"/>
  <c r="BX381" i="13"/>
  <c r="BW381" i="13"/>
  <c r="BV381" i="13"/>
  <c r="BU381" i="13"/>
  <c r="BT381" i="13"/>
  <c r="BS381" i="13"/>
  <c r="BR381" i="13"/>
  <c r="BQ381" i="13"/>
  <c r="BP381" i="13"/>
  <c r="BO381" i="13"/>
  <c r="BN381" i="13"/>
  <c r="BM381" i="13"/>
  <c r="BL381" i="13"/>
  <c r="BK381" i="13"/>
  <c r="BJ381" i="13"/>
  <c r="BI381" i="13"/>
  <c r="BH381" i="13"/>
  <c r="BG381" i="13"/>
  <c r="BF381" i="13"/>
  <c r="BE381" i="13"/>
  <c r="BD381" i="13"/>
  <c r="BC381" i="13"/>
  <c r="BB381" i="13"/>
  <c r="C381" i="13"/>
  <c r="CC380" i="13"/>
  <c r="CB380" i="13"/>
  <c r="CA380" i="13"/>
  <c r="BZ380" i="13"/>
  <c r="BY380" i="13"/>
  <c r="BX380" i="13"/>
  <c r="BW380" i="13"/>
  <c r="BV380" i="13"/>
  <c r="BU380" i="13"/>
  <c r="BT380" i="13"/>
  <c r="BS380" i="13"/>
  <c r="BR380" i="13"/>
  <c r="BQ380" i="13"/>
  <c r="BP380" i="13"/>
  <c r="BO380" i="13"/>
  <c r="BN380" i="13"/>
  <c r="BM380" i="13"/>
  <c r="BL380" i="13"/>
  <c r="BK380" i="13"/>
  <c r="BJ380" i="13"/>
  <c r="BI380" i="13"/>
  <c r="BH380" i="13"/>
  <c r="BG380" i="13"/>
  <c r="BF380" i="13"/>
  <c r="BE380" i="13"/>
  <c r="BD380" i="13"/>
  <c r="BC380" i="13"/>
  <c r="BB380" i="13"/>
  <c r="C380" i="13"/>
  <c r="CC379" i="13"/>
  <c r="CB379" i="13"/>
  <c r="CA379" i="13"/>
  <c r="BZ379" i="13"/>
  <c r="BY379" i="13"/>
  <c r="BX379" i="13"/>
  <c r="BW379" i="13"/>
  <c r="BV379" i="13"/>
  <c r="BU379" i="13"/>
  <c r="BT379" i="13"/>
  <c r="BS379" i="13"/>
  <c r="BR379" i="13"/>
  <c r="BQ379" i="13"/>
  <c r="BP379" i="13"/>
  <c r="BO379" i="13"/>
  <c r="BN379" i="13"/>
  <c r="BM379" i="13"/>
  <c r="BL379" i="13"/>
  <c r="BK379" i="13"/>
  <c r="BJ379" i="13"/>
  <c r="BI379" i="13"/>
  <c r="BH379" i="13"/>
  <c r="BG379" i="13"/>
  <c r="BF379" i="13"/>
  <c r="BE379" i="13"/>
  <c r="BD379" i="13"/>
  <c r="BC379" i="13"/>
  <c r="BB379" i="13"/>
  <c r="AG379" i="13"/>
  <c r="C379" i="13"/>
  <c r="CC378" i="13"/>
  <c r="CB378" i="13"/>
  <c r="CA378" i="13"/>
  <c r="BZ378" i="13"/>
  <c r="BY378" i="13"/>
  <c r="BX378" i="13"/>
  <c r="BW378" i="13"/>
  <c r="BV378" i="13"/>
  <c r="BU378" i="13"/>
  <c r="BT378" i="13"/>
  <c r="BS378" i="13"/>
  <c r="BR378" i="13"/>
  <c r="BQ378" i="13"/>
  <c r="BP378" i="13"/>
  <c r="BO378" i="13"/>
  <c r="BN378" i="13"/>
  <c r="BM378" i="13"/>
  <c r="BL378" i="13"/>
  <c r="BK378" i="13"/>
  <c r="BJ378" i="13"/>
  <c r="BI378" i="13"/>
  <c r="BH378" i="13"/>
  <c r="BG378" i="13"/>
  <c r="BF378" i="13"/>
  <c r="BE378" i="13"/>
  <c r="BD378" i="13"/>
  <c r="BC378" i="13"/>
  <c r="BB378" i="13"/>
  <c r="C378" i="13"/>
  <c r="CC377" i="13"/>
  <c r="CB377" i="13"/>
  <c r="CA377" i="13"/>
  <c r="BZ377" i="13"/>
  <c r="BY377" i="13"/>
  <c r="BX377" i="13"/>
  <c r="BW377" i="13"/>
  <c r="BV377" i="13"/>
  <c r="BU377" i="13"/>
  <c r="BT377" i="13"/>
  <c r="BS377" i="13"/>
  <c r="BR377" i="13"/>
  <c r="BQ377" i="13"/>
  <c r="BP377" i="13"/>
  <c r="BO377" i="13"/>
  <c r="BN377" i="13"/>
  <c r="BM377" i="13"/>
  <c r="BL377" i="13"/>
  <c r="BK377" i="13"/>
  <c r="BJ377" i="13"/>
  <c r="BI377" i="13"/>
  <c r="BH377" i="13"/>
  <c r="BG377" i="13"/>
  <c r="BF377" i="13"/>
  <c r="BE377" i="13"/>
  <c r="BD377" i="13"/>
  <c r="BC377" i="13"/>
  <c r="BB377" i="13"/>
  <c r="C377" i="13"/>
  <c r="CC376" i="13"/>
  <c r="CB376" i="13"/>
  <c r="CA376" i="13"/>
  <c r="BZ376" i="13"/>
  <c r="BY376" i="13"/>
  <c r="BX376" i="13"/>
  <c r="BW376" i="13"/>
  <c r="BV376" i="13"/>
  <c r="BU376" i="13"/>
  <c r="BT376" i="13"/>
  <c r="BS376" i="13"/>
  <c r="BR376" i="13"/>
  <c r="BQ376" i="13"/>
  <c r="BP376" i="13"/>
  <c r="BO376" i="13"/>
  <c r="BN376" i="13"/>
  <c r="BM376" i="13"/>
  <c r="BL376" i="13"/>
  <c r="BK376" i="13"/>
  <c r="BJ376" i="13"/>
  <c r="BI376" i="13"/>
  <c r="BH376" i="13"/>
  <c r="BG376" i="13"/>
  <c r="BF376" i="13"/>
  <c r="BE376" i="13"/>
  <c r="BD376" i="13"/>
  <c r="BC376" i="13"/>
  <c r="BB376" i="13"/>
  <c r="C376" i="13"/>
  <c r="CC375" i="13"/>
  <c r="CB375" i="13"/>
  <c r="CA375" i="13"/>
  <c r="BZ375" i="13"/>
  <c r="BY375" i="13"/>
  <c r="BX375" i="13"/>
  <c r="BW375" i="13"/>
  <c r="BV375" i="13"/>
  <c r="BU375" i="13"/>
  <c r="BT375" i="13"/>
  <c r="BS375" i="13"/>
  <c r="BR375" i="13"/>
  <c r="BQ375" i="13"/>
  <c r="BP375" i="13"/>
  <c r="BO375" i="13"/>
  <c r="BN375" i="13"/>
  <c r="BM375" i="13"/>
  <c r="BL375" i="13"/>
  <c r="BK375" i="13"/>
  <c r="BJ375" i="13"/>
  <c r="BI375" i="13"/>
  <c r="BH375" i="13"/>
  <c r="BG375" i="13"/>
  <c r="BF375" i="13"/>
  <c r="BE375" i="13"/>
  <c r="BD375" i="13"/>
  <c r="BC375" i="13"/>
  <c r="BB375" i="13"/>
  <c r="C375" i="13"/>
  <c r="CC374" i="13"/>
  <c r="CB374" i="13"/>
  <c r="CA374" i="13"/>
  <c r="BZ374" i="13"/>
  <c r="BY374" i="13"/>
  <c r="BX374" i="13"/>
  <c r="BW374" i="13"/>
  <c r="BV374" i="13"/>
  <c r="BU374" i="13"/>
  <c r="BT374" i="13"/>
  <c r="BS374" i="13"/>
  <c r="BR374" i="13"/>
  <c r="BQ374" i="13"/>
  <c r="BP374" i="13"/>
  <c r="BO374" i="13"/>
  <c r="BN374" i="13"/>
  <c r="BM374" i="13"/>
  <c r="BL374" i="13"/>
  <c r="BK374" i="13"/>
  <c r="BJ374" i="13"/>
  <c r="BI374" i="13"/>
  <c r="BH374" i="13"/>
  <c r="BG374" i="13"/>
  <c r="BF374" i="13"/>
  <c r="BE374" i="13"/>
  <c r="BD374" i="13"/>
  <c r="BC374" i="13"/>
  <c r="BB374" i="13"/>
  <c r="C374" i="13"/>
  <c r="CC373" i="13"/>
  <c r="CB373" i="13"/>
  <c r="CA373" i="13"/>
  <c r="BZ373" i="13"/>
  <c r="BY373" i="13"/>
  <c r="BX373" i="13"/>
  <c r="BW373" i="13"/>
  <c r="BV373" i="13"/>
  <c r="BU373" i="13"/>
  <c r="BT373" i="13"/>
  <c r="BS373" i="13"/>
  <c r="BR373" i="13"/>
  <c r="BQ373" i="13"/>
  <c r="BP373" i="13"/>
  <c r="BO373" i="13"/>
  <c r="BN373" i="13"/>
  <c r="BM373" i="13"/>
  <c r="BL373" i="13"/>
  <c r="BK373" i="13"/>
  <c r="BJ373" i="13"/>
  <c r="BI373" i="13"/>
  <c r="BH373" i="13"/>
  <c r="BG373" i="13"/>
  <c r="BF373" i="13"/>
  <c r="BE373" i="13"/>
  <c r="BD373" i="13"/>
  <c r="BC373" i="13"/>
  <c r="BB373" i="13"/>
  <c r="C373" i="13"/>
  <c r="CC372" i="13"/>
  <c r="CB372" i="13"/>
  <c r="CA372" i="13"/>
  <c r="BZ372" i="13"/>
  <c r="BY372" i="13"/>
  <c r="BX372" i="13"/>
  <c r="BW372" i="13"/>
  <c r="BV372" i="13"/>
  <c r="BU372" i="13"/>
  <c r="BT372" i="13"/>
  <c r="BS372" i="13"/>
  <c r="BR372" i="13"/>
  <c r="BQ372" i="13"/>
  <c r="BP372" i="13"/>
  <c r="BO372" i="13"/>
  <c r="BN372" i="13"/>
  <c r="BM372" i="13"/>
  <c r="BL372" i="13"/>
  <c r="BK372" i="13"/>
  <c r="BJ372" i="13"/>
  <c r="BI372" i="13"/>
  <c r="BH372" i="13"/>
  <c r="BG372" i="13"/>
  <c r="BF372" i="13"/>
  <c r="BE372" i="13"/>
  <c r="BD372" i="13"/>
  <c r="BC372" i="13"/>
  <c r="BB372" i="13"/>
  <c r="C372" i="13"/>
  <c r="CC371" i="13"/>
  <c r="CB371" i="13"/>
  <c r="CA371" i="13"/>
  <c r="BZ371" i="13"/>
  <c r="BY371" i="13"/>
  <c r="BX371" i="13"/>
  <c r="BW371" i="13"/>
  <c r="BV371" i="13"/>
  <c r="BU371" i="13"/>
  <c r="BT371" i="13"/>
  <c r="BS371" i="13"/>
  <c r="BR371" i="13"/>
  <c r="BQ371" i="13"/>
  <c r="BP371" i="13"/>
  <c r="BO371" i="13"/>
  <c r="BN371" i="13"/>
  <c r="BM371" i="13"/>
  <c r="BL371" i="13"/>
  <c r="BK371" i="13"/>
  <c r="BJ371" i="13"/>
  <c r="BI371" i="13"/>
  <c r="BH371" i="13"/>
  <c r="BG371" i="13"/>
  <c r="BF371" i="13"/>
  <c r="BE371" i="13"/>
  <c r="BD371" i="13"/>
  <c r="BC371" i="13"/>
  <c r="BB371" i="13"/>
  <c r="C371" i="13"/>
  <c r="CC370" i="13"/>
  <c r="CB370" i="13"/>
  <c r="CA370" i="13"/>
  <c r="BZ370" i="13"/>
  <c r="BY370" i="13"/>
  <c r="BX370" i="13"/>
  <c r="BW370" i="13"/>
  <c r="BV370" i="13"/>
  <c r="BU370" i="13"/>
  <c r="BT370" i="13"/>
  <c r="BS370" i="13"/>
  <c r="BR370" i="13"/>
  <c r="BQ370" i="13"/>
  <c r="BP370" i="13"/>
  <c r="BO370" i="13"/>
  <c r="BN370" i="13"/>
  <c r="BM370" i="13"/>
  <c r="BL370" i="13"/>
  <c r="BK370" i="13"/>
  <c r="BJ370" i="13"/>
  <c r="BI370" i="13"/>
  <c r="BH370" i="13"/>
  <c r="BG370" i="13"/>
  <c r="BF370" i="13"/>
  <c r="BE370" i="13"/>
  <c r="BD370" i="13"/>
  <c r="BC370" i="13"/>
  <c r="BB370" i="13"/>
  <c r="AG370" i="13"/>
  <c r="C370" i="13"/>
  <c r="CC369" i="13"/>
  <c r="CB369" i="13"/>
  <c r="CA369" i="13"/>
  <c r="BZ369" i="13"/>
  <c r="BY369" i="13"/>
  <c r="BX369" i="13"/>
  <c r="BW369" i="13"/>
  <c r="BV369" i="13"/>
  <c r="BU369" i="13"/>
  <c r="BT369" i="13"/>
  <c r="BS369" i="13"/>
  <c r="BR369" i="13"/>
  <c r="BQ369" i="13"/>
  <c r="BP369" i="13"/>
  <c r="BO369" i="13"/>
  <c r="BN369" i="13"/>
  <c r="BM369" i="13"/>
  <c r="BL369" i="13"/>
  <c r="BK369" i="13"/>
  <c r="BJ369" i="13"/>
  <c r="BI369" i="13"/>
  <c r="BH369" i="13"/>
  <c r="BG369" i="13"/>
  <c r="BF369" i="13"/>
  <c r="BE369" i="13"/>
  <c r="BD369" i="13"/>
  <c r="BC369" i="13"/>
  <c r="BB369" i="13"/>
  <c r="C369" i="13"/>
  <c r="CC368" i="13"/>
  <c r="CB368" i="13"/>
  <c r="CA368" i="13"/>
  <c r="BZ368" i="13"/>
  <c r="BY368" i="13"/>
  <c r="BX368" i="13"/>
  <c r="BW368" i="13"/>
  <c r="BV368" i="13"/>
  <c r="BU368" i="13"/>
  <c r="BT368" i="13"/>
  <c r="BS368" i="13"/>
  <c r="BR368" i="13"/>
  <c r="BQ368" i="13"/>
  <c r="BP368" i="13"/>
  <c r="BO368" i="13"/>
  <c r="BN368" i="13"/>
  <c r="BM368" i="13"/>
  <c r="BL368" i="13"/>
  <c r="BK368" i="13"/>
  <c r="BJ368" i="13"/>
  <c r="BI368" i="13"/>
  <c r="BH368" i="13"/>
  <c r="BG368" i="13"/>
  <c r="BF368" i="13"/>
  <c r="BE368" i="13"/>
  <c r="BD368" i="13"/>
  <c r="BC368" i="13"/>
  <c r="BB368" i="13"/>
  <c r="C368" i="13"/>
  <c r="CC367" i="13"/>
  <c r="CB367" i="13"/>
  <c r="CA367" i="13"/>
  <c r="BZ367" i="13"/>
  <c r="BY367" i="13"/>
  <c r="BX367" i="13"/>
  <c r="BW367" i="13"/>
  <c r="BV367" i="13"/>
  <c r="BU367" i="13"/>
  <c r="BT367" i="13"/>
  <c r="BS367" i="13"/>
  <c r="BR367" i="13"/>
  <c r="BQ367" i="13"/>
  <c r="BP367" i="13"/>
  <c r="BO367" i="13"/>
  <c r="BN367" i="13"/>
  <c r="BM367" i="13"/>
  <c r="BL367" i="13"/>
  <c r="BK367" i="13"/>
  <c r="BJ367" i="13"/>
  <c r="BI367" i="13"/>
  <c r="BH367" i="13"/>
  <c r="BG367" i="13"/>
  <c r="BF367" i="13"/>
  <c r="BE367" i="13"/>
  <c r="BD367" i="13"/>
  <c r="BC367" i="13"/>
  <c r="BB367" i="13"/>
  <c r="C367" i="13"/>
  <c r="CC366" i="13"/>
  <c r="CB366" i="13"/>
  <c r="CA366" i="13"/>
  <c r="BZ366" i="13"/>
  <c r="BY366" i="13"/>
  <c r="BX366" i="13"/>
  <c r="BW366" i="13"/>
  <c r="BV366" i="13"/>
  <c r="BU366" i="13"/>
  <c r="BT366" i="13"/>
  <c r="BS366" i="13"/>
  <c r="BR366" i="13"/>
  <c r="BQ366" i="13"/>
  <c r="BP366" i="13"/>
  <c r="BO366" i="13"/>
  <c r="BN366" i="13"/>
  <c r="BM366" i="13"/>
  <c r="BL366" i="13"/>
  <c r="BK366" i="13"/>
  <c r="BJ366" i="13"/>
  <c r="BI366" i="13"/>
  <c r="BH366" i="13"/>
  <c r="BG366" i="13"/>
  <c r="BF366" i="13"/>
  <c r="BE366" i="13"/>
  <c r="BD366" i="13"/>
  <c r="BC366" i="13"/>
  <c r="BB366" i="13"/>
  <c r="C366" i="13"/>
  <c r="CC365" i="13"/>
  <c r="CB365" i="13"/>
  <c r="CA365" i="13"/>
  <c r="BZ365" i="13"/>
  <c r="BY365" i="13"/>
  <c r="BX365" i="13"/>
  <c r="BW365" i="13"/>
  <c r="BV365" i="13"/>
  <c r="BU365" i="13"/>
  <c r="BT365" i="13"/>
  <c r="BS365" i="13"/>
  <c r="BR365" i="13"/>
  <c r="BQ365" i="13"/>
  <c r="BP365" i="13"/>
  <c r="BO365" i="13"/>
  <c r="BN365" i="13"/>
  <c r="BM365" i="13"/>
  <c r="BL365" i="13"/>
  <c r="BK365" i="13"/>
  <c r="BJ365" i="13"/>
  <c r="BI365" i="13"/>
  <c r="BH365" i="13"/>
  <c r="BG365" i="13"/>
  <c r="BF365" i="13"/>
  <c r="BE365" i="13"/>
  <c r="BD365" i="13"/>
  <c r="BC365" i="13"/>
  <c r="BB365" i="13"/>
  <c r="C365" i="13"/>
  <c r="CC317" i="13"/>
  <c r="CB317" i="13"/>
  <c r="CA317" i="13"/>
  <c r="BZ317" i="13"/>
  <c r="BY317" i="13"/>
  <c r="BX317" i="13"/>
  <c r="BW317" i="13"/>
  <c r="BV317" i="13"/>
  <c r="BU317" i="13"/>
  <c r="BT317" i="13"/>
  <c r="BS317" i="13"/>
  <c r="BR317" i="13"/>
  <c r="BQ317" i="13"/>
  <c r="BP317" i="13"/>
  <c r="BO317" i="13"/>
  <c r="BN317" i="13"/>
  <c r="BM317" i="13"/>
  <c r="BL317" i="13"/>
  <c r="BK317" i="13"/>
  <c r="BJ317" i="13"/>
  <c r="BI317" i="13"/>
  <c r="BH317" i="13"/>
  <c r="BG317" i="13"/>
  <c r="BF317" i="13"/>
  <c r="BE317" i="13"/>
  <c r="BD317" i="13"/>
  <c r="BC317" i="13"/>
  <c r="BB317" i="13"/>
  <c r="F317" i="13"/>
  <c r="F421" i="13" s="1"/>
  <c r="C317" i="13"/>
  <c r="CC316" i="13"/>
  <c r="CB316" i="13"/>
  <c r="CA316" i="13"/>
  <c r="BZ316" i="13"/>
  <c r="BY316" i="13"/>
  <c r="BX316" i="13"/>
  <c r="BW316" i="13"/>
  <c r="BV316" i="13"/>
  <c r="BU316" i="13"/>
  <c r="BT316" i="13"/>
  <c r="BS316" i="13"/>
  <c r="BR316" i="13"/>
  <c r="BQ316" i="13"/>
  <c r="BP316" i="13"/>
  <c r="BO316" i="13"/>
  <c r="BN316" i="13"/>
  <c r="BM316" i="13"/>
  <c r="BL316" i="13"/>
  <c r="BK316" i="13"/>
  <c r="BJ316" i="13"/>
  <c r="BI316" i="13"/>
  <c r="BH316" i="13"/>
  <c r="BG316" i="13"/>
  <c r="BF316" i="13"/>
  <c r="BE316" i="13"/>
  <c r="BD316" i="13"/>
  <c r="BC316" i="13"/>
  <c r="BB316" i="13"/>
  <c r="F316" i="13"/>
  <c r="F420" i="13" s="1"/>
  <c r="C316" i="13"/>
  <c r="CC315" i="13"/>
  <c r="CB315" i="13"/>
  <c r="CA315" i="13"/>
  <c r="BZ315" i="13"/>
  <c r="BY315" i="13"/>
  <c r="BX315" i="13"/>
  <c r="BW315" i="13"/>
  <c r="BV315" i="13"/>
  <c r="BU315" i="13"/>
  <c r="BT315" i="13"/>
  <c r="BS315" i="13"/>
  <c r="BR315" i="13"/>
  <c r="BQ315" i="13"/>
  <c r="BP315" i="13"/>
  <c r="BO315" i="13"/>
  <c r="BN315" i="13"/>
  <c r="BM315" i="13"/>
  <c r="BL315" i="13"/>
  <c r="BK315" i="13"/>
  <c r="BJ315" i="13"/>
  <c r="BI315" i="13"/>
  <c r="BH315" i="13"/>
  <c r="BG315" i="13"/>
  <c r="BF315" i="13"/>
  <c r="BE315" i="13"/>
  <c r="BD315" i="13"/>
  <c r="BC315" i="13"/>
  <c r="BB315" i="13"/>
  <c r="F315" i="13"/>
  <c r="F419" i="13" s="1"/>
  <c r="C315" i="13"/>
  <c r="CC314" i="13"/>
  <c r="CB314" i="13"/>
  <c r="CA314" i="13"/>
  <c r="BZ314" i="13"/>
  <c r="BY314" i="13"/>
  <c r="BX314" i="13"/>
  <c r="BW314" i="13"/>
  <c r="BV314" i="13"/>
  <c r="BU314" i="13"/>
  <c r="BT314" i="13"/>
  <c r="BS314" i="13"/>
  <c r="BR314" i="13"/>
  <c r="BQ314" i="13"/>
  <c r="BP314" i="13"/>
  <c r="BO314" i="13"/>
  <c r="BN314" i="13"/>
  <c r="BM314" i="13"/>
  <c r="BL314" i="13"/>
  <c r="BK314" i="13"/>
  <c r="BJ314" i="13"/>
  <c r="BI314" i="13"/>
  <c r="BH314" i="13"/>
  <c r="BG314" i="13"/>
  <c r="BF314" i="13"/>
  <c r="BE314" i="13"/>
  <c r="BD314" i="13"/>
  <c r="BC314" i="13"/>
  <c r="BB314" i="13"/>
  <c r="F314" i="13"/>
  <c r="F418" i="13" s="1"/>
  <c r="C314" i="13"/>
  <c r="CC313" i="13"/>
  <c r="CB313" i="13"/>
  <c r="CA313" i="13"/>
  <c r="BZ313" i="13"/>
  <c r="BY313" i="13"/>
  <c r="BX313" i="13"/>
  <c r="BW313" i="13"/>
  <c r="BV313" i="13"/>
  <c r="BU313" i="13"/>
  <c r="BT313" i="13"/>
  <c r="BS313" i="13"/>
  <c r="BR313" i="13"/>
  <c r="BQ313" i="13"/>
  <c r="BP313" i="13"/>
  <c r="BO313" i="13"/>
  <c r="BN313" i="13"/>
  <c r="BM313" i="13"/>
  <c r="BL313" i="13"/>
  <c r="BK313" i="13"/>
  <c r="BJ313" i="13"/>
  <c r="BI313" i="13"/>
  <c r="BH313" i="13"/>
  <c r="BG313" i="13"/>
  <c r="BF313" i="13"/>
  <c r="BE313" i="13"/>
  <c r="BD313" i="13"/>
  <c r="BC313" i="13"/>
  <c r="BB313" i="13"/>
  <c r="F313" i="13"/>
  <c r="F417" i="13" s="1"/>
  <c r="C313" i="13"/>
  <c r="CC312" i="13"/>
  <c r="CB312" i="13"/>
  <c r="CA312" i="13"/>
  <c r="BZ312" i="13"/>
  <c r="BY312" i="13"/>
  <c r="BX312" i="13"/>
  <c r="BW312" i="13"/>
  <c r="BV312" i="13"/>
  <c r="BU312" i="13"/>
  <c r="BT312" i="13"/>
  <c r="BS312" i="13"/>
  <c r="BR312" i="13"/>
  <c r="BQ312" i="13"/>
  <c r="BP312" i="13"/>
  <c r="BO312" i="13"/>
  <c r="BN312" i="13"/>
  <c r="BM312" i="13"/>
  <c r="BL312" i="13"/>
  <c r="BK312" i="13"/>
  <c r="BJ312" i="13"/>
  <c r="BI312" i="13"/>
  <c r="BH312" i="13"/>
  <c r="BG312" i="13"/>
  <c r="BF312" i="13"/>
  <c r="BE312" i="13"/>
  <c r="BD312" i="13"/>
  <c r="BC312" i="13"/>
  <c r="BB312" i="13"/>
  <c r="C312" i="13"/>
  <c r="CC311" i="13"/>
  <c r="CB311" i="13"/>
  <c r="CA311" i="13"/>
  <c r="BZ311" i="13"/>
  <c r="BY311" i="13"/>
  <c r="BX311" i="13"/>
  <c r="BW311" i="13"/>
  <c r="BV311" i="13"/>
  <c r="BU311" i="13"/>
  <c r="BT311" i="13"/>
  <c r="BS311" i="13"/>
  <c r="BR311" i="13"/>
  <c r="BQ311" i="13"/>
  <c r="BP311" i="13"/>
  <c r="BO311" i="13"/>
  <c r="BN311" i="13"/>
  <c r="BM311" i="13"/>
  <c r="BL311" i="13"/>
  <c r="BK311" i="13"/>
  <c r="BJ311" i="13"/>
  <c r="BI311" i="13"/>
  <c r="BH311" i="13"/>
  <c r="BG311" i="13"/>
  <c r="BF311" i="13"/>
  <c r="BE311" i="13"/>
  <c r="BD311" i="13"/>
  <c r="BC311" i="13"/>
  <c r="BB311" i="13"/>
  <c r="C311" i="13"/>
  <c r="CC310" i="13"/>
  <c r="CB310" i="13"/>
  <c r="CA310" i="13"/>
  <c r="BZ310" i="13"/>
  <c r="BY310" i="13"/>
  <c r="BX310" i="13"/>
  <c r="BW310" i="13"/>
  <c r="BV310" i="13"/>
  <c r="BU310" i="13"/>
  <c r="BT310" i="13"/>
  <c r="BS310" i="13"/>
  <c r="BR310" i="13"/>
  <c r="BQ310" i="13"/>
  <c r="BP310" i="13"/>
  <c r="BO310" i="13"/>
  <c r="BN310" i="13"/>
  <c r="BM310" i="13"/>
  <c r="BL310" i="13"/>
  <c r="BK310" i="13"/>
  <c r="BJ310" i="13"/>
  <c r="BI310" i="13"/>
  <c r="BH310" i="13"/>
  <c r="BG310" i="13"/>
  <c r="BF310" i="13"/>
  <c r="BE310" i="13"/>
  <c r="BD310" i="13"/>
  <c r="BC310" i="13"/>
  <c r="BB310" i="13"/>
  <c r="C310" i="13"/>
  <c r="CC309" i="13"/>
  <c r="CB309" i="13"/>
  <c r="CA309" i="13"/>
  <c r="BZ309" i="13"/>
  <c r="BY309" i="13"/>
  <c r="BX309" i="13"/>
  <c r="BW309" i="13"/>
  <c r="BV309" i="13"/>
  <c r="BU309" i="13"/>
  <c r="BT309" i="13"/>
  <c r="BS309" i="13"/>
  <c r="BR309" i="13"/>
  <c r="BQ309" i="13"/>
  <c r="BP309" i="13"/>
  <c r="BO309" i="13"/>
  <c r="BN309" i="13"/>
  <c r="BM309" i="13"/>
  <c r="BL309" i="13"/>
  <c r="BK309" i="13"/>
  <c r="BJ309" i="13"/>
  <c r="BI309" i="13"/>
  <c r="BH309" i="13"/>
  <c r="BG309" i="13"/>
  <c r="BF309" i="13"/>
  <c r="BE309" i="13"/>
  <c r="BD309" i="13"/>
  <c r="BC309" i="13"/>
  <c r="BB309" i="13"/>
  <c r="C309" i="13"/>
  <c r="CC308" i="13"/>
  <c r="CB308" i="13"/>
  <c r="CA308" i="13"/>
  <c r="BZ308" i="13"/>
  <c r="BY308" i="13"/>
  <c r="BX308" i="13"/>
  <c r="BW308" i="13"/>
  <c r="BV308" i="13"/>
  <c r="BU308" i="13"/>
  <c r="BT308" i="13"/>
  <c r="BS308" i="13"/>
  <c r="BR308" i="13"/>
  <c r="BQ308" i="13"/>
  <c r="BP308" i="13"/>
  <c r="BO308" i="13"/>
  <c r="BN308" i="13"/>
  <c r="BM308" i="13"/>
  <c r="BL308" i="13"/>
  <c r="BK308" i="13"/>
  <c r="BJ308" i="13"/>
  <c r="BI308" i="13"/>
  <c r="BH308" i="13"/>
  <c r="BG308" i="13"/>
  <c r="BF308" i="13"/>
  <c r="BE308" i="13"/>
  <c r="BD308" i="13"/>
  <c r="BC308" i="13"/>
  <c r="BB308" i="13"/>
  <c r="C308" i="13"/>
  <c r="CC307" i="13"/>
  <c r="CB307" i="13"/>
  <c r="CA307" i="13"/>
  <c r="BZ307" i="13"/>
  <c r="BY307" i="13"/>
  <c r="BX307" i="13"/>
  <c r="BW307" i="13"/>
  <c r="BV307" i="13"/>
  <c r="BU307" i="13"/>
  <c r="BT307" i="13"/>
  <c r="BS307" i="13"/>
  <c r="BR307" i="13"/>
  <c r="BQ307" i="13"/>
  <c r="BP307" i="13"/>
  <c r="BO307" i="13"/>
  <c r="BN307" i="13"/>
  <c r="BM307" i="13"/>
  <c r="BL307" i="13"/>
  <c r="BK307" i="13"/>
  <c r="BJ307" i="13"/>
  <c r="BI307" i="13"/>
  <c r="BH307" i="13"/>
  <c r="BG307" i="13"/>
  <c r="BF307" i="13"/>
  <c r="BE307" i="13"/>
  <c r="BD307" i="13"/>
  <c r="BC307" i="13"/>
  <c r="BB307" i="13"/>
  <c r="C307" i="13"/>
  <c r="CC306" i="13"/>
  <c r="CB306" i="13"/>
  <c r="CA306" i="13"/>
  <c r="BZ306" i="13"/>
  <c r="BY306" i="13"/>
  <c r="BX306" i="13"/>
  <c r="BW306" i="13"/>
  <c r="BV306" i="13"/>
  <c r="BU306" i="13"/>
  <c r="BT306" i="13"/>
  <c r="BS306" i="13"/>
  <c r="BR306" i="13"/>
  <c r="BQ306" i="13"/>
  <c r="BP306" i="13"/>
  <c r="BO306" i="13"/>
  <c r="BN306" i="13"/>
  <c r="BM306" i="13"/>
  <c r="BL306" i="13"/>
  <c r="BK306" i="13"/>
  <c r="BJ306" i="13"/>
  <c r="BI306" i="13"/>
  <c r="BH306" i="13"/>
  <c r="BG306" i="13"/>
  <c r="BF306" i="13"/>
  <c r="BE306" i="13"/>
  <c r="BD306" i="13"/>
  <c r="BC306" i="13"/>
  <c r="BB306" i="13"/>
  <c r="C306" i="13"/>
  <c r="CC305" i="13"/>
  <c r="CB305" i="13"/>
  <c r="CA305" i="13"/>
  <c r="BZ305" i="13"/>
  <c r="BY305" i="13"/>
  <c r="BX305" i="13"/>
  <c r="BW305" i="13"/>
  <c r="BV305" i="13"/>
  <c r="BU305" i="13"/>
  <c r="BT305" i="13"/>
  <c r="BS305" i="13"/>
  <c r="BR305" i="13"/>
  <c r="BQ305" i="13"/>
  <c r="BP305" i="13"/>
  <c r="BO305" i="13"/>
  <c r="BN305" i="13"/>
  <c r="BM305" i="13"/>
  <c r="BL305" i="13"/>
  <c r="BK305" i="13"/>
  <c r="BJ305" i="13"/>
  <c r="BI305" i="13"/>
  <c r="BH305" i="13"/>
  <c r="BG305" i="13"/>
  <c r="BF305" i="13"/>
  <c r="BE305" i="13"/>
  <c r="BD305" i="13"/>
  <c r="BC305" i="13"/>
  <c r="BB305" i="13"/>
  <c r="C305" i="13"/>
  <c r="CC304" i="13"/>
  <c r="CB304" i="13"/>
  <c r="CA304" i="13"/>
  <c r="BZ304" i="13"/>
  <c r="BY304" i="13"/>
  <c r="BX304" i="13"/>
  <c r="BW304" i="13"/>
  <c r="BV304" i="13"/>
  <c r="BU304" i="13"/>
  <c r="BT304" i="13"/>
  <c r="BS304" i="13"/>
  <c r="BR304" i="13"/>
  <c r="BQ304" i="13"/>
  <c r="BP304" i="13"/>
  <c r="BO304" i="13"/>
  <c r="BN304" i="13"/>
  <c r="BM304" i="13"/>
  <c r="BL304" i="13"/>
  <c r="BK304" i="13"/>
  <c r="BJ304" i="13"/>
  <c r="BI304" i="13"/>
  <c r="BH304" i="13"/>
  <c r="BG304" i="13"/>
  <c r="BF304" i="13"/>
  <c r="BE304" i="13"/>
  <c r="BD304" i="13"/>
  <c r="BC304" i="13"/>
  <c r="BB304" i="13"/>
  <c r="C304" i="13"/>
  <c r="CC303" i="13"/>
  <c r="CB303" i="13"/>
  <c r="CA303" i="13"/>
  <c r="BZ303" i="13"/>
  <c r="BY303" i="13"/>
  <c r="BX303" i="13"/>
  <c r="BW303" i="13"/>
  <c r="BV303" i="13"/>
  <c r="BU303" i="13"/>
  <c r="BT303" i="13"/>
  <c r="BS303" i="13"/>
  <c r="BR303" i="13"/>
  <c r="BQ303" i="13"/>
  <c r="BP303" i="13"/>
  <c r="BO303" i="13"/>
  <c r="BN303" i="13"/>
  <c r="BM303" i="13"/>
  <c r="BL303" i="13"/>
  <c r="BK303" i="13"/>
  <c r="BJ303" i="13"/>
  <c r="BI303" i="13"/>
  <c r="BH303" i="13"/>
  <c r="BG303" i="13"/>
  <c r="BF303" i="13"/>
  <c r="BE303" i="13"/>
  <c r="BD303" i="13"/>
  <c r="BC303" i="13"/>
  <c r="BB303" i="13"/>
  <c r="C303" i="13"/>
  <c r="CC302" i="13"/>
  <c r="CB302" i="13"/>
  <c r="CA302" i="13"/>
  <c r="BZ302" i="13"/>
  <c r="BY302" i="13"/>
  <c r="BX302" i="13"/>
  <c r="BW302" i="13"/>
  <c r="BV302" i="13"/>
  <c r="BU302" i="13"/>
  <c r="BT302" i="13"/>
  <c r="BS302" i="13"/>
  <c r="BR302" i="13"/>
  <c r="BQ302" i="13"/>
  <c r="BP302" i="13"/>
  <c r="BO302" i="13"/>
  <c r="BN302" i="13"/>
  <c r="BM302" i="13"/>
  <c r="BL302" i="13"/>
  <c r="BK302" i="13"/>
  <c r="BJ302" i="13"/>
  <c r="BI302" i="13"/>
  <c r="BH302" i="13"/>
  <c r="BG302" i="13"/>
  <c r="BF302" i="13"/>
  <c r="BE302" i="13"/>
  <c r="BD302" i="13"/>
  <c r="BC302" i="13"/>
  <c r="BB302" i="13"/>
  <c r="C302" i="13"/>
  <c r="CC301" i="13"/>
  <c r="CB301" i="13"/>
  <c r="CA301" i="13"/>
  <c r="BZ301" i="13"/>
  <c r="BY301" i="13"/>
  <c r="BX301" i="13"/>
  <c r="BW301" i="13"/>
  <c r="BV301" i="13"/>
  <c r="BU301" i="13"/>
  <c r="BT301" i="13"/>
  <c r="BS301" i="13"/>
  <c r="BR301" i="13"/>
  <c r="BQ301" i="13"/>
  <c r="BP301" i="13"/>
  <c r="BO301" i="13"/>
  <c r="BN301" i="13"/>
  <c r="BM301" i="13"/>
  <c r="BL301" i="13"/>
  <c r="BK301" i="13"/>
  <c r="BJ301" i="13"/>
  <c r="BI301" i="13"/>
  <c r="BH301" i="13"/>
  <c r="BG301" i="13"/>
  <c r="BF301" i="13"/>
  <c r="BE301" i="13"/>
  <c r="BD301" i="13"/>
  <c r="BC301" i="13"/>
  <c r="BB301" i="13"/>
  <c r="C301" i="13"/>
  <c r="CC300" i="13"/>
  <c r="CB300" i="13"/>
  <c r="CA300" i="13"/>
  <c r="BZ300" i="13"/>
  <c r="BY300" i="13"/>
  <c r="BX300" i="13"/>
  <c r="BW300" i="13"/>
  <c r="BV300" i="13"/>
  <c r="BU300" i="13"/>
  <c r="BT300" i="13"/>
  <c r="BS300" i="13"/>
  <c r="BR300" i="13"/>
  <c r="BQ300" i="13"/>
  <c r="BP300" i="13"/>
  <c r="BO300" i="13"/>
  <c r="BN300" i="13"/>
  <c r="BM300" i="13"/>
  <c r="BL300" i="13"/>
  <c r="BK300" i="13"/>
  <c r="BJ300" i="13"/>
  <c r="BI300" i="13"/>
  <c r="BH300" i="13"/>
  <c r="BG300" i="13"/>
  <c r="BF300" i="13"/>
  <c r="BE300" i="13"/>
  <c r="BD300" i="13"/>
  <c r="BC300" i="13"/>
  <c r="BB300" i="13"/>
  <c r="C300" i="13"/>
  <c r="CC299" i="13"/>
  <c r="CB299" i="13"/>
  <c r="CA299" i="13"/>
  <c r="BZ299" i="13"/>
  <c r="BY299" i="13"/>
  <c r="BX299" i="13"/>
  <c r="BW299" i="13"/>
  <c r="BV299" i="13"/>
  <c r="BU299" i="13"/>
  <c r="BT299" i="13"/>
  <c r="BS299" i="13"/>
  <c r="BR299" i="13"/>
  <c r="BQ299" i="13"/>
  <c r="BP299" i="13"/>
  <c r="BO299" i="13"/>
  <c r="BN299" i="13"/>
  <c r="BM299" i="13"/>
  <c r="BL299" i="13"/>
  <c r="BK299" i="13"/>
  <c r="BJ299" i="13"/>
  <c r="BI299" i="13"/>
  <c r="BH299" i="13"/>
  <c r="BG299" i="13"/>
  <c r="BF299" i="13"/>
  <c r="BE299" i="13"/>
  <c r="BD299" i="13"/>
  <c r="BC299" i="13"/>
  <c r="BB299" i="13"/>
  <c r="C299" i="13"/>
  <c r="CC298" i="13"/>
  <c r="CB298" i="13"/>
  <c r="CA298" i="13"/>
  <c r="BZ298" i="13"/>
  <c r="BY298" i="13"/>
  <c r="BX298" i="13"/>
  <c r="BW298" i="13"/>
  <c r="BV298" i="13"/>
  <c r="BU298" i="13"/>
  <c r="BT298" i="13"/>
  <c r="BS298" i="13"/>
  <c r="BR298" i="13"/>
  <c r="BQ298" i="13"/>
  <c r="BP298" i="13"/>
  <c r="BO298" i="13"/>
  <c r="BN298" i="13"/>
  <c r="BM298" i="13"/>
  <c r="BL298" i="13"/>
  <c r="BK298" i="13"/>
  <c r="BJ298" i="13"/>
  <c r="BI298" i="13"/>
  <c r="BH298" i="13"/>
  <c r="BG298" i="13"/>
  <c r="BF298" i="13"/>
  <c r="BE298" i="13"/>
  <c r="BD298" i="13"/>
  <c r="BC298" i="13"/>
  <c r="BB298" i="13"/>
  <c r="C298" i="13"/>
  <c r="CC297" i="13"/>
  <c r="CB297" i="13"/>
  <c r="CA297" i="13"/>
  <c r="BZ297" i="13"/>
  <c r="BY297" i="13"/>
  <c r="BX297" i="13"/>
  <c r="BW297" i="13"/>
  <c r="BV297" i="13"/>
  <c r="BU297" i="13"/>
  <c r="BT297" i="13"/>
  <c r="BS297" i="13"/>
  <c r="BR297" i="13"/>
  <c r="BQ297" i="13"/>
  <c r="BP297" i="13"/>
  <c r="BO297" i="13"/>
  <c r="BN297" i="13"/>
  <c r="BM297" i="13"/>
  <c r="BL297" i="13"/>
  <c r="BK297" i="13"/>
  <c r="BJ297" i="13"/>
  <c r="BI297" i="13"/>
  <c r="BH297" i="13"/>
  <c r="BG297" i="13"/>
  <c r="BF297" i="13"/>
  <c r="BE297" i="13"/>
  <c r="BD297" i="13"/>
  <c r="BC297" i="13"/>
  <c r="BB297" i="13"/>
  <c r="C297" i="13"/>
  <c r="CC296" i="13"/>
  <c r="CB296" i="13"/>
  <c r="CA296" i="13"/>
  <c r="BZ296" i="13"/>
  <c r="BY296" i="13"/>
  <c r="BX296" i="13"/>
  <c r="BW296" i="13"/>
  <c r="BV296" i="13"/>
  <c r="BU296" i="13"/>
  <c r="BT296" i="13"/>
  <c r="BS296" i="13"/>
  <c r="BR296" i="13"/>
  <c r="BQ296" i="13"/>
  <c r="BP296" i="13"/>
  <c r="BO296" i="13"/>
  <c r="BN296" i="13"/>
  <c r="BM296" i="13"/>
  <c r="BL296" i="13"/>
  <c r="BK296" i="13"/>
  <c r="BJ296" i="13"/>
  <c r="BI296" i="13"/>
  <c r="BH296" i="13"/>
  <c r="BG296" i="13"/>
  <c r="BF296" i="13"/>
  <c r="BE296" i="13"/>
  <c r="BD296" i="13"/>
  <c r="BC296" i="13"/>
  <c r="BB296" i="13"/>
  <c r="C296" i="13"/>
  <c r="CC295" i="13"/>
  <c r="CB295" i="13"/>
  <c r="CA295" i="13"/>
  <c r="BZ295" i="13"/>
  <c r="BY295" i="13"/>
  <c r="BX295" i="13"/>
  <c r="BW295" i="13"/>
  <c r="BV295" i="13"/>
  <c r="BU295" i="13"/>
  <c r="BT295" i="13"/>
  <c r="BS295" i="13"/>
  <c r="BR295" i="13"/>
  <c r="BQ295" i="13"/>
  <c r="BP295" i="13"/>
  <c r="BO295" i="13"/>
  <c r="BN295" i="13"/>
  <c r="BM295" i="13"/>
  <c r="BL295" i="13"/>
  <c r="BK295" i="13"/>
  <c r="BJ295" i="13"/>
  <c r="BI295" i="13"/>
  <c r="BH295" i="13"/>
  <c r="BG295" i="13"/>
  <c r="BF295" i="13"/>
  <c r="BE295" i="13"/>
  <c r="BD295" i="13"/>
  <c r="BC295" i="13"/>
  <c r="BB295" i="13"/>
  <c r="C295" i="13"/>
  <c r="CC294" i="13"/>
  <c r="CB294" i="13"/>
  <c r="CA294" i="13"/>
  <c r="BZ294" i="13"/>
  <c r="BY294" i="13"/>
  <c r="BX294" i="13"/>
  <c r="BW294" i="13"/>
  <c r="BV294" i="13"/>
  <c r="BU294" i="13"/>
  <c r="BT294" i="13"/>
  <c r="BS294" i="13"/>
  <c r="BR294" i="13"/>
  <c r="BQ294" i="13"/>
  <c r="BP294" i="13"/>
  <c r="BO294" i="13"/>
  <c r="BN294" i="13"/>
  <c r="BM294" i="13"/>
  <c r="BL294" i="13"/>
  <c r="BK294" i="13"/>
  <c r="BJ294" i="13"/>
  <c r="BI294" i="13"/>
  <c r="BH294" i="13"/>
  <c r="BG294" i="13"/>
  <c r="BF294" i="13"/>
  <c r="BE294" i="13"/>
  <c r="BD294" i="13"/>
  <c r="BC294" i="13"/>
  <c r="BB294" i="13"/>
  <c r="C294" i="13"/>
  <c r="CC293" i="13"/>
  <c r="CB293" i="13"/>
  <c r="CA293" i="13"/>
  <c r="BZ293" i="13"/>
  <c r="BY293" i="13"/>
  <c r="BX293" i="13"/>
  <c r="BW293" i="13"/>
  <c r="BV293" i="13"/>
  <c r="BU293" i="13"/>
  <c r="BT293" i="13"/>
  <c r="BS293" i="13"/>
  <c r="BR293" i="13"/>
  <c r="BQ293" i="13"/>
  <c r="BP293" i="13"/>
  <c r="BO293" i="13"/>
  <c r="BN293" i="13"/>
  <c r="BM293" i="13"/>
  <c r="BL293" i="13"/>
  <c r="BK293" i="13"/>
  <c r="BJ293" i="13"/>
  <c r="BI293" i="13"/>
  <c r="BH293" i="13"/>
  <c r="BG293" i="13"/>
  <c r="BF293" i="13"/>
  <c r="BE293" i="13"/>
  <c r="BD293" i="13"/>
  <c r="BC293" i="13"/>
  <c r="BB293" i="13"/>
  <c r="C293" i="13"/>
  <c r="CC292" i="13"/>
  <c r="CB292" i="13"/>
  <c r="CA292" i="13"/>
  <c r="BZ292" i="13"/>
  <c r="BY292" i="13"/>
  <c r="BX292" i="13"/>
  <c r="BW292" i="13"/>
  <c r="BV292" i="13"/>
  <c r="BU292" i="13"/>
  <c r="BT292" i="13"/>
  <c r="BS292" i="13"/>
  <c r="BR292" i="13"/>
  <c r="BQ292" i="13"/>
  <c r="BP292" i="13"/>
  <c r="BO292" i="13"/>
  <c r="BN292" i="13"/>
  <c r="BM292" i="13"/>
  <c r="BL292" i="13"/>
  <c r="BK292" i="13"/>
  <c r="BJ292" i="13"/>
  <c r="BI292" i="13"/>
  <c r="BH292" i="13"/>
  <c r="BG292" i="13"/>
  <c r="BF292" i="13"/>
  <c r="BE292" i="13"/>
  <c r="BD292" i="13"/>
  <c r="BC292" i="13"/>
  <c r="BB292" i="13"/>
  <c r="C292" i="13"/>
  <c r="CC291" i="13"/>
  <c r="CB291" i="13"/>
  <c r="CA291" i="13"/>
  <c r="BZ291" i="13"/>
  <c r="BY291" i="13"/>
  <c r="BX291" i="13"/>
  <c r="BW291" i="13"/>
  <c r="BV291" i="13"/>
  <c r="BU291" i="13"/>
  <c r="BT291" i="13"/>
  <c r="BS291" i="13"/>
  <c r="BR291" i="13"/>
  <c r="BQ291" i="13"/>
  <c r="BP291" i="13"/>
  <c r="BO291" i="13"/>
  <c r="BN291" i="13"/>
  <c r="BM291" i="13"/>
  <c r="BL291" i="13"/>
  <c r="BK291" i="13"/>
  <c r="BJ291" i="13"/>
  <c r="BI291" i="13"/>
  <c r="BH291" i="13"/>
  <c r="BG291" i="13"/>
  <c r="BF291" i="13"/>
  <c r="BE291" i="13"/>
  <c r="BD291" i="13"/>
  <c r="BC291" i="13"/>
  <c r="BB291" i="13"/>
  <c r="C291" i="13"/>
  <c r="CC290" i="13"/>
  <c r="CB290" i="13"/>
  <c r="CA290" i="13"/>
  <c r="BZ290" i="13"/>
  <c r="BY290" i="13"/>
  <c r="BX290" i="13"/>
  <c r="BW290" i="13"/>
  <c r="BV290" i="13"/>
  <c r="BU290" i="13"/>
  <c r="BT290" i="13"/>
  <c r="BS290" i="13"/>
  <c r="BR290" i="13"/>
  <c r="BQ290" i="13"/>
  <c r="BP290" i="13"/>
  <c r="BO290" i="13"/>
  <c r="BN290" i="13"/>
  <c r="BM290" i="13"/>
  <c r="BL290" i="13"/>
  <c r="BK290" i="13"/>
  <c r="BJ290" i="13"/>
  <c r="BI290" i="13"/>
  <c r="BH290" i="13"/>
  <c r="BG290" i="13"/>
  <c r="BF290" i="13"/>
  <c r="BE290" i="13"/>
  <c r="BD290" i="13"/>
  <c r="BC290" i="13"/>
  <c r="BB290" i="13"/>
  <c r="C290" i="13"/>
  <c r="CC289" i="13"/>
  <c r="CB289" i="13"/>
  <c r="CA289" i="13"/>
  <c r="BZ289" i="13"/>
  <c r="BY289" i="13"/>
  <c r="BX289" i="13"/>
  <c r="BW289" i="13"/>
  <c r="BV289" i="13"/>
  <c r="BU289" i="13"/>
  <c r="BT289" i="13"/>
  <c r="BS289" i="13"/>
  <c r="BR289" i="13"/>
  <c r="BQ289" i="13"/>
  <c r="BP289" i="13"/>
  <c r="BO289" i="13"/>
  <c r="BN289" i="13"/>
  <c r="BM289" i="13"/>
  <c r="BL289" i="13"/>
  <c r="BK289" i="13"/>
  <c r="BJ289" i="13"/>
  <c r="BI289" i="13"/>
  <c r="BH289" i="13"/>
  <c r="BG289" i="13"/>
  <c r="BF289" i="13"/>
  <c r="BE289" i="13"/>
  <c r="BD289" i="13"/>
  <c r="BC289" i="13"/>
  <c r="BB289" i="13"/>
  <c r="C289" i="13"/>
  <c r="CC288" i="13"/>
  <c r="CB288" i="13"/>
  <c r="CA288" i="13"/>
  <c r="BZ288" i="13"/>
  <c r="BY288" i="13"/>
  <c r="BX288" i="13"/>
  <c r="BW288" i="13"/>
  <c r="BV288" i="13"/>
  <c r="BU288" i="13"/>
  <c r="BT288" i="13"/>
  <c r="BS288" i="13"/>
  <c r="BR288" i="13"/>
  <c r="BQ288" i="13"/>
  <c r="BP288" i="13"/>
  <c r="BO288" i="13"/>
  <c r="BN288" i="13"/>
  <c r="BM288" i="13"/>
  <c r="BL288" i="13"/>
  <c r="BK288" i="13"/>
  <c r="BJ288" i="13"/>
  <c r="BI288" i="13"/>
  <c r="BH288" i="13"/>
  <c r="BG288" i="13"/>
  <c r="BF288" i="13"/>
  <c r="BE288" i="13"/>
  <c r="BD288" i="13"/>
  <c r="BC288" i="13"/>
  <c r="BB288" i="13"/>
  <c r="C288" i="13"/>
  <c r="CC287" i="13"/>
  <c r="CB287" i="13"/>
  <c r="CA287" i="13"/>
  <c r="BZ287" i="13"/>
  <c r="BY287" i="13"/>
  <c r="BX287" i="13"/>
  <c r="BW287" i="13"/>
  <c r="BV287" i="13"/>
  <c r="BU287" i="13"/>
  <c r="BT287" i="13"/>
  <c r="BS287" i="13"/>
  <c r="BR287" i="13"/>
  <c r="BQ287" i="13"/>
  <c r="BP287" i="13"/>
  <c r="BO287" i="13"/>
  <c r="BN287" i="13"/>
  <c r="BM287" i="13"/>
  <c r="BL287" i="13"/>
  <c r="BK287" i="13"/>
  <c r="BJ287" i="13"/>
  <c r="BI287" i="13"/>
  <c r="BH287" i="13"/>
  <c r="BG287" i="13"/>
  <c r="BF287" i="13"/>
  <c r="BE287" i="13"/>
  <c r="BD287" i="13"/>
  <c r="BC287" i="13"/>
  <c r="BB287" i="13"/>
  <c r="C287" i="13"/>
  <c r="CC286" i="13"/>
  <c r="CB286" i="13"/>
  <c r="CA286" i="13"/>
  <c r="BZ286" i="13"/>
  <c r="BY286" i="13"/>
  <c r="BX286" i="13"/>
  <c r="BW286" i="13"/>
  <c r="BV286" i="13"/>
  <c r="BU286" i="13"/>
  <c r="BT286" i="13"/>
  <c r="BS286" i="13"/>
  <c r="BR286" i="13"/>
  <c r="BQ286" i="13"/>
  <c r="BP286" i="13"/>
  <c r="BO286" i="13"/>
  <c r="BN286" i="13"/>
  <c r="BM286" i="13"/>
  <c r="BL286" i="13"/>
  <c r="BK286" i="13"/>
  <c r="BJ286" i="13"/>
  <c r="BI286" i="13"/>
  <c r="BH286" i="13"/>
  <c r="BG286" i="13"/>
  <c r="BF286" i="13"/>
  <c r="BE286" i="13"/>
  <c r="BD286" i="13"/>
  <c r="BC286" i="13"/>
  <c r="BB286" i="13"/>
  <c r="C286" i="13"/>
  <c r="CC285" i="13"/>
  <c r="CB285" i="13"/>
  <c r="CA285" i="13"/>
  <c r="BZ285" i="13"/>
  <c r="BY285" i="13"/>
  <c r="BX285" i="13"/>
  <c r="BW285" i="13"/>
  <c r="BV285" i="13"/>
  <c r="BU285" i="13"/>
  <c r="BT285" i="13"/>
  <c r="BS285" i="13"/>
  <c r="BR285" i="13"/>
  <c r="BQ285" i="13"/>
  <c r="BP285" i="13"/>
  <c r="BO285" i="13"/>
  <c r="BN285" i="13"/>
  <c r="BM285" i="13"/>
  <c r="BL285" i="13"/>
  <c r="BK285" i="13"/>
  <c r="BJ285" i="13"/>
  <c r="BI285" i="13"/>
  <c r="BH285" i="13"/>
  <c r="BG285" i="13"/>
  <c r="BF285" i="13"/>
  <c r="BE285" i="13"/>
  <c r="BD285" i="13"/>
  <c r="BC285" i="13"/>
  <c r="BB285" i="13"/>
  <c r="C285" i="13"/>
  <c r="CC284" i="13"/>
  <c r="CB284" i="13"/>
  <c r="CA284" i="13"/>
  <c r="BZ284" i="13"/>
  <c r="BY284" i="13"/>
  <c r="BX284" i="13"/>
  <c r="BW284" i="13"/>
  <c r="BV284" i="13"/>
  <c r="BU284" i="13"/>
  <c r="BT284" i="13"/>
  <c r="BS284" i="13"/>
  <c r="BR284" i="13"/>
  <c r="BQ284" i="13"/>
  <c r="BP284" i="13"/>
  <c r="BO284" i="13"/>
  <c r="BN284" i="13"/>
  <c r="BM284" i="13"/>
  <c r="BL284" i="13"/>
  <c r="BK284" i="13"/>
  <c r="BJ284" i="13"/>
  <c r="BI284" i="13"/>
  <c r="BH284" i="13"/>
  <c r="BG284" i="13"/>
  <c r="BF284" i="13"/>
  <c r="BE284" i="13"/>
  <c r="BD284" i="13"/>
  <c r="BC284" i="13"/>
  <c r="BB284" i="13"/>
  <c r="C284" i="13"/>
  <c r="CC283" i="13"/>
  <c r="CB283" i="13"/>
  <c r="CA283" i="13"/>
  <c r="BZ283" i="13"/>
  <c r="BY283" i="13"/>
  <c r="BX283" i="13"/>
  <c r="BW283" i="13"/>
  <c r="BV283" i="13"/>
  <c r="BU283" i="13"/>
  <c r="BT283" i="13"/>
  <c r="BS283" i="13"/>
  <c r="BR283" i="13"/>
  <c r="BQ283" i="13"/>
  <c r="BP283" i="13"/>
  <c r="BO283" i="13"/>
  <c r="BN283" i="13"/>
  <c r="BM283" i="13"/>
  <c r="BL283" i="13"/>
  <c r="BK283" i="13"/>
  <c r="BJ283" i="13"/>
  <c r="BI283" i="13"/>
  <c r="BH283" i="13"/>
  <c r="BG283" i="13"/>
  <c r="BF283" i="13"/>
  <c r="BE283" i="13"/>
  <c r="BD283" i="13"/>
  <c r="BC283" i="13"/>
  <c r="BB283" i="13"/>
  <c r="C283" i="13"/>
  <c r="CC282" i="13"/>
  <c r="CB282" i="13"/>
  <c r="CA282" i="13"/>
  <c r="BZ282" i="13"/>
  <c r="BY282" i="13"/>
  <c r="BX282" i="13"/>
  <c r="BW282" i="13"/>
  <c r="BV282" i="13"/>
  <c r="BU282" i="13"/>
  <c r="BT282" i="13"/>
  <c r="BS282" i="13"/>
  <c r="BR282" i="13"/>
  <c r="BQ282" i="13"/>
  <c r="BP282" i="13"/>
  <c r="BO282" i="13"/>
  <c r="BN282" i="13"/>
  <c r="BM282" i="13"/>
  <c r="BL282" i="13"/>
  <c r="BK282" i="13"/>
  <c r="BJ282" i="13"/>
  <c r="BI282" i="13"/>
  <c r="BH282" i="13"/>
  <c r="BG282" i="13"/>
  <c r="BF282" i="13"/>
  <c r="BE282" i="13"/>
  <c r="BD282" i="13"/>
  <c r="BC282" i="13"/>
  <c r="BB282" i="13"/>
  <c r="C282" i="13"/>
  <c r="CC281" i="13"/>
  <c r="CB281" i="13"/>
  <c r="CA281" i="13"/>
  <c r="BZ281" i="13"/>
  <c r="BY281" i="13"/>
  <c r="BX281" i="13"/>
  <c r="BW281" i="13"/>
  <c r="BV281" i="13"/>
  <c r="BU281" i="13"/>
  <c r="BT281" i="13"/>
  <c r="BS281" i="13"/>
  <c r="BR281" i="13"/>
  <c r="BQ281" i="13"/>
  <c r="BP281" i="13"/>
  <c r="BO281" i="13"/>
  <c r="BN281" i="13"/>
  <c r="BM281" i="13"/>
  <c r="BL281" i="13"/>
  <c r="BK281" i="13"/>
  <c r="BJ281" i="13"/>
  <c r="BI281" i="13"/>
  <c r="BH281" i="13"/>
  <c r="BG281" i="13"/>
  <c r="BF281" i="13"/>
  <c r="BE281" i="13"/>
  <c r="BD281" i="13"/>
  <c r="BC281" i="13"/>
  <c r="BB281" i="13"/>
  <c r="C281" i="13"/>
  <c r="CC280" i="13"/>
  <c r="CB280" i="13"/>
  <c r="CA280" i="13"/>
  <c r="BZ280" i="13"/>
  <c r="BY280" i="13"/>
  <c r="BX280" i="13"/>
  <c r="BW280" i="13"/>
  <c r="BV280" i="13"/>
  <c r="BU280" i="13"/>
  <c r="BT280" i="13"/>
  <c r="BS280" i="13"/>
  <c r="BR280" i="13"/>
  <c r="BQ280" i="13"/>
  <c r="BP280" i="13"/>
  <c r="BO280" i="13"/>
  <c r="BN280" i="13"/>
  <c r="BM280" i="13"/>
  <c r="BL280" i="13"/>
  <c r="BK280" i="13"/>
  <c r="BJ280" i="13"/>
  <c r="BI280" i="13"/>
  <c r="BH280" i="13"/>
  <c r="BG280" i="13"/>
  <c r="BF280" i="13"/>
  <c r="BE280" i="13"/>
  <c r="BD280" i="13"/>
  <c r="BC280" i="13"/>
  <c r="BB280" i="13"/>
  <c r="C280" i="13"/>
  <c r="CC279" i="13"/>
  <c r="CB279" i="13"/>
  <c r="CA279" i="13"/>
  <c r="BZ279" i="13"/>
  <c r="BY279" i="13"/>
  <c r="BX279" i="13"/>
  <c r="BW279" i="13"/>
  <c r="BV279" i="13"/>
  <c r="BU279" i="13"/>
  <c r="BT279" i="13"/>
  <c r="BS279" i="13"/>
  <c r="BR279" i="13"/>
  <c r="BQ279" i="13"/>
  <c r="BP279" i="13"/>
  <c r="BO279" i="13"/>
  <c r="BN279" i="13"/>
  <c r="BM279" i="13"/>
  <c r="BL279" i="13"/>
  <c r="BK279" i="13"/>
  <c r="BJ279" i="13"/>
  <c r="BI279" i="13"/>
  <c r="BH279" i="13"/>
  <c r="BG279" i="13"/>
  <c r="BF279" i="13"/>
  <c r="BE279" i="13"/>
  <c r="BD279" i="13"/>
  <c r="BC279" i="13"/>
  <c r="BB279" i="13"/>
  <c r="C279" i="13"/>
  <c r="CC278" i="13"/>
  <c r="CB278" i="13"/>
  <c r="CA278" i="13"/>
  <c r="BZ278" i="13"/>
  <c r="BY278" i="13"/>
  <c r="BX278" i="13"/>
  <c r="BW278" i="13"/>
  <c r="BV278" i="13"/>
  <c r="BU278" i="13"/>
  <c r="BT278" i="13"/>
  <c r="BS278" i="13"/>
  <c r="BR278" i="13"/>
  <c r="BQ278" i="13"/>
  <c r="BP278" i="13"/>
  <c r="BO278" i="13"/>
  <c r="BN278" i="13"/>
  <c r="BM278" i="13"/>
  <c r="BL278" i="13"/>
  <c r="BK278" i="13"/>
  <c r="BJ278" i="13"/>
  <c r="BI278" i="13"/>
  <c r="BH278" i="13"/>
  <c r="BG278" i="13"/>
  <c r="BF278" i="13"/>
  <c r="BE278" i="13"/>
  <c r="BD278" i="13"/>
  <c r="BC278" i="13"/>
  <c r="BB278" i="13"/>
  <c r="C278" i="13"/>
  <c r="CC277" i="13"/>
  <c r="CB277" i="13"/>
  <c r="CA277" i="13"/>
  <c r="BZ277" i="13"/>
  <c r="BY277" i="13"/>
  <c r="BX277" i="13"/>
  <c r="BW277" i="13"/>
  <c r="BV277" i="13"/>
  <c r="BU277" i="13"/>
  <c r="BT277" i="13"/>
  <c r="BS277" i="13"/>
  <c r="BR277" i="13"/>
  <c r="BQ277" i="13"/>
  <c r="BP277" i="13"/>
  <c r="BO277" i="13"/>
  <c r="BN277" i="13"/>
  <c r="BM277" i="13"/>
  <c r="BL277" i="13"/>
  <c r="BK277" i="13"/>
  <c r="BJ277" i="13"/>
  <c r="BI277" i="13"/>
  <c r="BH277" i="13"/>
  <c r="BG277" i="13"/>
  <c r="BF277" i="13"/>
  <c r="BE277" i="13"/>
  <c r="BD277" i="13"/>
  <c r="BC277" i="13"/>
  <c r="BB277" i="13"/>
  <c r="C277" i="13"/>
  <c r="CC276" i="13"/>
  <c r="CB276" i="13"/>
  <c r="CA276" i="13"/>
  <c r="BZ276" i="13"/>
  <c r="BY276" i="13"/>
  <c r="BX276" i="13"/>
  <c r="BW276" i="13"/>
  <c r="BV276" i="13"/>
  <c r="BU276" i="13"/>
  <c r="BT276" i="13"/>
  <c r="BS276" i="13"/>
  <c r="BR276" i="13"/>
  <c r="BQ276" i="13"/>
  <c r="BP276" i="13"/>
  <c r="BO276" i="13"/>
  <c r="BN276" i="13"/>
  <c r="BM276" i="13"/>
  <c r="BL276" i="13"/>
  <c r="BK276" i="13"/>
  <c r="BJ276" i="13"/>
  <c r="BI276" i="13"/>
  <c r="BH276" i="13"/>
  <c r="BG276" i="13"/>
  <c r="BF276" i="13"/>
  <c r="BE276" i="13"/>
  <c r="BD276" i="13"/>
  <c r="BC276" i="13"/>
  <c r="BB276" i="13"/>
  <c r="C276" i="13"/>
  <c r="CC275" i="13"/>
  <c r="CB275" i="13"/>
  <c r="CA275" i="13"/>
  <c r="BZ275" i="13"/>
  <c r="BY275" i="13"/>
  <c r="BX275" i="13"/>
  <c r="BW275" i="13"/>
  <c r="BV275" i="13"/>
  <c r="BU275" i="13"/>
  <c r="BT275" i="13"/>
  <c r="BS275" i="13"/>
  <c r="BR275" i="13"/>
  <c r="BQ275" i="13"/>
  <c r="BP275" i="13"/>
  <c r="BO275" i="13"/>
  <c r="BN275" i="13"/>
  <c r="BM275" i="13"/>
  <c r="BL275" i="13"/>
  <c r="BK275" i="13"/>
  <c r="BJ275" i="13"/>
  <c r="BI275" i="13"/>
  <c r="BH275" i="13"/>
  <c r="BG275" i="13"/>
  <c r="BF275" i="13"/>
  <c r="BE275" i="13"/>
  <c r="BD275" i="13"/>
  <c r="BC275" i="13"/>
  <c r="BB275" i="13"/>
  <c r="C275" i="13"/>
  <c r="CC274" i="13"/>
  <c r="CB274" i="13"/>
  <c r="CA274" i="13"/>
  <c r="BZ274" i="13"/>
  <c r="BY274" i="13"/>
  <c r="BX274" i="13"/>
  <c r="BW274" i="13"/>
  <c r="BV274" i="13"/>
  <c r="BU274" i="13"/>
  <c r="BT274" i="13"/>
  <c r="BS274" i="13"/>
  <c r="BR274" i="13"/>
  <c r="BQ274" i="13"/>
  <c r="BP274" i="13"/>
  <c r="BO274" i="13"/>
  <c r="BN274" i="13"/>
  <c r="BM274" i="13"/>
  <c r="BL274" i="13"/>
  <c r="BK274" i="13"/>
  <c r="BJ274" i="13"/>
  <c r="BI274" i="13"/>
  <c r="BH274" i="13"/>
  <c r="BG274" i="13"/>
  <c r="BF274" i="13"/>
  <c r="BE274" i="13"/>
  <c r="BD274" i="13"/>
  <c r="BC274" i="13"/>
  <c r="BB274" i="13"/>
  <c r="C274" i="13"/>
  <c r="CC273" i="13"/>
  <c r="CB273" i="13"/>
  <c r="CA273" i="13"/>
  <c r="BZ273" i="13"/>
  <c r="BY273" i="13"/>
  <c r="BX273" i="13"/>
  <c r="BW273" i="13"/>
  <c r="BV273" i="13"/>
  <c r="BU273" i="13"/>
  <c r="BT273" i="13"/>
  <c r="BS273" i="13"/>
  <c r="BR273" i="13"/>
  <c r="BQ273" i="13"/>
  <c r="BP273" i="13"/>
  <c r="BO273" i="13"/>
  <c r="BN273" i="13"/>
  <c r="BM273" i="13"/>
  <c r="BL273" i="13"/>
  <c r="BK273" i="13"/>
  <c r="BJ273" i="13"/>
  <c r="BI273" i="13"/>
  <c r="BH273" i="13"/>
  <c r="BG273" i="13"/>
  <c r="BF273" i="13"/>
  <c r="BE273" i="13"/>
  <c r="BD273" i="13"/>
  <c r="BC273" i="13"/>
  <c r="BB273" i="13"/>
  <c r="C273" i="13"/>
  <c r="CC272" i="13"/>
  <c r="CB272" i="13"/>
  <c r="CA272" i="13"/>
  <c r="BZ272" i="13"/>
  <c r="BY272" i="13"/>
  <c r="BX272" i="13"/>
  <c r="BW272" i="13"/>
  <c r="BV272" i="13"/>
  <c r="BU272" i="13"/>
  <c r="BT272" i="13"/>
  <c r="BS272" i="13"/>
  <c r="BR272" i="13"/>
  <c r="BQ272" i="13"/>
  <c r="BP272" i="13"/>
  <c r="BO272" i="13"/>
  <c r="BN272" i="13"/>
  <c r="BM272" i="13"/>
  <c r="BL272" i="13"/>
  <c r="BK272" i="13"/>
  <c r="BJ272" i="13"/>
  <c r="BI272" i="13"/>
  <c r="BH272" i="13"/>
  <c r="BG272" i="13"/>
  <c r="BF272" i="13"/>
  <c r="BE272" i="13"/>
  <c r="BD272" i="13"/>
  <c r="BC272" i="13"/>
  <c r="BB272" i="13"/>
  <c r="C272" i="13"/>
  <c r="CC271" i="13"/>
  <c r="CB271" i="13"/>
  <c r="CA271" i="13"/>
  <c r="BZ271" i="13"/>
  <c r="BY271" i="13"/>
  <c r="BX271" i="13"/>
  <c r="BW271" i="13"/>
  <c r="BV271" i="13"/>
  <c r="BU271" i="13"/>
  <c r="BT271" i="13"/>
  <c r="BS271" i="13"/>
  <c r="BR271" i="13"/>
  <c r="BQ271" i="13"/>
  <c r="BP271" i="13"/>
  <c r="BO271" i="13"/>
  <c r="BN271" i="13"/>
  <c r="BM271" i="13"/>
  <c r="BL271" i="13"/>
  <c r="BK271" i="13"/>
  <c r="BJ271" i="13"/>
  <c r="BI271" i="13"/>
  <c r="BH271" i="13"/>
  <c r="BG271" i="13"/>
  <c r="BF271" i="13"/>
  <c r="BE271" i="13"/>
  <c r="BD271" i="13"/>
  <c r="BC271" i="13"/>
  <c r="BB271" i="13"/>
  <c r="C271" i="13"/>
  <c r="CC270" i="13"/>
  <c r="CB270" i="13"/>
  <c r="CA270" i="13"/>
  <c r="BZ270" i="13"/>
  <c r="BY270" i="13"/>
  <c r="BX270" i="13"/>
  <c r="BW270" i="13"/>
  <c r="BV270" i="13"/>
  <c r="BU270" i="13"/>
  <c r="BT270" i="13"/>
  <c r="BS270" i="13"/>
  <c r="BR270" i="13"/>
  <c r="BQ270" i="13"/>
  <c r="BP270" i="13"/>
  <c r="BO270" i="13"/>
  <c r="BN270" i="13"/>
  <c r="BM270" i="13"/>
  <c r="BL270" i="13"/>
  <c r="BK270" i="13"/>
  <c r="BJ270" i="13"/>
  <c r="BI270" i="13"/>
  <c r="BH270" i="13"/>
  <c r="BG270" i="13"/>
  <c r="BF270" i="13"/>
  <c r="BE270" i="13"/>
  <c r="BD270" i="13"/>
  <c r="BC270" i="13"/>
  <c r="BB270" i="13"/>
  <c r="C270" i="13"/>
  <c r="CC269" i="13"/>
  <c r="CB269" i="13"/>
  <c r="CA269" i="13"/>
  <c r="BZ269" i="13"/>
  <c r="BY269" i="13"/>
  <c r="BX269" i="13"/>
  <c r="BW269" i="13"/>
  <c r="BV269" i="13"/>
  <c r="BU269" i="13"/>
  <c r="BT269" i="13"/>
  <c r="BS269" i="13"/>
  <c r="BR269" i="13"/>
  <c r="BQ269" i="13"/>
  <c r="BP269" i="13"/>
  <c r="BO269" i="13"/>
  <c r="BN269" i="13"/>
  <c r="BM269" i="13"/>
  <c r="BL269" i="13"/>
  <c r="BK269" i="13"/>
  <c r="BJ269" i="13"/>
  <c r="BI269" i="13"/>
  <c r="BH269" i="13"/>
  <c r="BG269" i="13"/>
  <c r="BF269" i="13"/>
  <c r="BE269" i="13"/>
  <c r="BD269" i="13"/>
  <c r="BC269" i="13"/>
  <c r="BB269" i="13"/>
  <c r="C269" i="13"/>
  <c r="CC268" i="13"/>
  <c r="CB268" i="13"/>
  <c r="CA268" i="13"/>
  <c r="BZ268" i="13"/>
  <c r="BY268" i="13"/>
  <c r="BX268" i="13"/>
  <c r="BW268" i="13"/>
  <c r="BV268" i="13"/>
  <c r="BU268" i="13"/>
  <c r="BT268" i="13"/>
  <c r="BS268" i="13"/>
  <c r="BR268" i="13"/>
  <c r="BQ268" i="13"/>
  <c r="BP268" i="13"/>
  <c r="BO268" i="13"/>
  <c r="BN268" i="13"/>
  <c r="BM268" i="13"/>
  <c r="BL268" i="13"/>
  <c r="BK268" i="13"/>
  <c r="BJ268" i="13"/>
  <c r="BI268" i="13"/>
  <c r="BH268" i="13"/>
  <c r="BG268" i="13"/>
  <c r="BF268" i="13"/>
  <c r="BE268" i="13"/>
  <c r="BD268" i="13"/>
  <c r="BC268" i="13"/>
  <c r="BB268" i="13"/>
  <c r="C268" i="13"/>
  <c r="CC267" i="13"/>
  <c r="CB267" i="13"/>
  <c r="CA267" i="13"/>
  <c r="BZ267" i="13"/>
  <c r="BY267" i="13"/>
  <c r="BX267" i="13"/>
  <c r="BW267" i="13"/>
  <c r="BV267" i="13"/>
  <c r="BU267" i="13"/>
  <c r="BT267" i="13"/>
  <c r="BS267" i="13"/>
  <c r="BR267" i="13"/>
  <c r="BQ267" i="13"/>
  <c r="BP267" i="13"/>
  <c r="BO267" i="13"/>
  <c r="BN267" i="13"/>
  <c r="BM267" i="13"/>
  <c r="BL267" i="13"/>
  <c r="BK267" i="13"/>
  <c r="BJ267" i="13"/>
  <c r="BI267" i="13"/>
  <c r="BH267" i="13"/>
  <c r="BG267" i="13"/>
  <c r="BF267" i="13"/>
  <c r="BE267" i="13"/>
  <c r="BD267" i="13"/>
  <c r="BC267" i="13"/>
  <c r="BB267" i="13"/>
  <c r="C267" i="13"/>
  <c r="CC266" i="13"/>
  <c r="CB266" i="13"/>
  <c r="CA266" i="13"/>
  <c r="BZ266" i="13"/>
  <c r="BY266" i="13"/>
  <c r="BX266" i="13"/>
  <c r="BW266" i="13"/>
  <c r="BV266" i="13"/>
  <c r="BU266" i="13"/>
  <c r="BT266" i="13"/>
  <c r="BS266" i="13"/>
  <c r="BR266" i="13"/>
  <c r="BQ266" i="13"/>
  <c r="BP266" i="13"/>
  <c r="BO266" i="13"/>
  <c r="BN266" i="13"/>
  <c r="BM266" i="13"/>
  <c r="BL266" i="13"/>
  <c r="BK266" i="13"/>
  <c r="BJ266" i="13"/>
  <c r="BI266" i="13"/>
  <c r="BH266" i="13"/>
  <c r="BG266" i="13"/>
  <c r="BF266" i="13"/>
  <c r="BE266" i="13"/>
  <c r="BD266" i="13"/>
  <c r="BC266" i="13"/>
  <c r="BB266" i="13"/>
  <c r="C266" i="13"/>
  <c r="CC265" i="13"/>
  <c r="CB265" i="13"/>
  <c r="CA265" i="13"/>
  <c r="BZ265" i="13"/>
  <c r="BY265" i="13"/>
  <c r="BX265" i="13"/>
  <c r="BW265" i="13"/>
  <c r="BV265" i="13"/>
  <c r="BU265" i="13"/>
  <c r="BT265" i="13"/>
  <c r="BS265" i="13"/>
  <c r="BR265" i="13"/>
  <c r="BQ265" i="13"/>
  <c r="BP265" i="13"/>
  <c r="BO265" i="13"/>
  <c r="BN265" i="13"/>
  <c r="BM265" i="13"/>
  <c r="BL265" i="13"/>
  <c r="BK265" i="13"/>
  <c r="BJ265" i="13"/>
  <c r="BI265" i="13"/>
  <c r="BH265" i="13"/>
  <c r="BG265" i="13"/>
  <c r="BF265" i="13"/>
  <c r="BE265" i="13"/>
  <c r="BD265" i="13"/>
  <c r="BC265" i="13"/>
  <c r="BB265" i="13"/>
  <c r="C265" i="13"/>
  <c r="CC264" i="13"/>
  <c r="CB264" i="13"/>
  <c r="CA264" i="13"/>
  <c r="BZ264" i="13"/>
  <c r="BY264" i="13"/>
  <c r="BX264" i="13"/>
  <c r="BW264" i="13"/>
  <c r="BV264" i="13"/>
  <c r="BU264" i="13"/>
  <c r="BT264" i="13"/>
  <c r="BS264" i="13"/>
  <c r="BR264" i="13"/>
  <c r="BQ264" i="13"/>
  <c r="BP264" i="13"/>
  <c r="BO264" i="13"/>
  <c r="BN264" i="13"/>
  <c r="BM264" i="13"/>
  <c r="BL264" i="13"/>
  <c r="BK264" i="13"/>
  <c r="BJ264" i="13"/>
  <c r="BI264" i="13"/>
  <c r="BH264" i="13"/>
  <c r="BG264" i="13"/>
  <c r="BF264" i="13"/>
  <c r="BE264" i="13"/>
  <c r="BD264" i="13"/>
  <c r="BC264" i="13"/>
  <c r="BB264" i="13"/>
  <c r="C264" i="13"/>
  <c r="CC263" i="13"/>
  <c r="CB263" i="13"/>
  <c r="CA263" i="13"/>
  <c r="BZ263" i="13"/>
  <c r="BY263" i="13"/>
  <c r="BX263" i="13"/>
  <c r="BW263" i="13"/>
  <c r="BV263" i="13"/>
  <c r="BU263" i="13"/>
  <c r="BT263" i="13"/>
  <c r="BS263" i="13"/>
  <c r="BR263" i="13"/>
  <c r="BQ263" i="13"/>
  <c r="BP263" i="13"/>
  <c r="BO263" i="13"/>
  <c r="BN263" i="13"/>
  <c r="BM263" i="13"/>
  <c r="BL263" i="13"/>
  <c r="BK263" i="13"/>
  <c r="BJ263" i="13"/>
  <c r="BI263" i="13"/>
  <c r="BH263" i="13"/>
  <c r="BG263" i="13"/>
  <c r="BF263" i="13"/>
  <c r="BE263" i="13"/>
  <c r="BD263" i="13"/>
  <c r="BC263" i="13"/>
  <c r="BB263" i="13"/>
  <c r="C263" i="13"/>
  <c r="A263" i="13"/>
  <c r="A367" i="13" s="1"/>
  <c r="CC262" i="13"/>
  <c r="CB262" i="13"/>
  <c r="CA262" i="13"/>
  <c r="BZ262" i="13"/>
  <c r="BY262" i="13"/>
  <c r="BX262" i="13"/>
  <c r="BW262" i="13"/>
  <c r="BV262" i="13"/>
  <c r="BU262" i="13"/>
  <c r="BT262" i="13"/>
  <c r="BS262" i="13"/>
  <c r="BR262" i="13"/>
  <c r="BQ262" i="13"/>
  <c r="BP262" i="13"/>
  <c r="BO262" i="13"/>
  <c r="BN262" i="13"/>
  <c r="BM262" i="13"/>
  <c r="BL262" i="13"/>
  <c r="BK262" i="13"/>
  <c r="BJ262" i="13"/>
  <c r="BI262" i="13"/>
  <c r="BH262" i="13"/>
  <c r="BG262" i="13"/>
  <c r="BF262" i="13"/>
  <c r="BE262" i="13"/>
  <c r="BD262" i="13"/>
  <c r="BC262" i="13"/>
  <c r="BB262" i="13"/>
  <c r="C262" i="13"/>
  <c r="CC261" i="13"/>
  <c r="CB261" i="13"/>
  <c r="CA261" i="13"/>
  <c r="BZ261" i="13"/>
  <c r="BY261" i="13"/>
  <c r="BX261" i="13"/>
  <c r="BW261" i="13"/>
  <c r="BV261" i="13"/>
  <c r="BU261" i="13"/>
  <c r="BT261" i="13"/>
  <c r="BS261" i="13"/>
  <c r="BR261" i="13"/>
  <c r="BQ261" i="13"/>
  <c r="BP261" i="13"/>
  <c r="BO261" i="13"/>
  <c r="BN261" i="13"/>
  <c r="BM261" i="13"/>
  <c r="BL261" i="13"/>
  <c r="BK261" i="13"/>
  <c r="BJ261" i="13"/>
  <c r="BI261" i="13"/>
  <c r="BH261" i="13"/>
  <c r="BG261" i="13"/>
  <c r="BF261" i="13"/>
  <c r="BE261" i="13"/>
  <c r="BD261" i="13"/>
  <c r="BC261" i="13"/>
  <c r="BB261" i="13"/>
  <c r="C261" i="13"/>
  <c r="AV213" i="13"/>
  <c r="AV317" i="13" s="1"/>
  <c r="AV421" i="13" s="1"/>
  <c r="AU213" i="13"/>
  <c r="AU317" i="13" s="1"/>
  <c r="AU421" i="13" s="1"/>
  <c r="AT213" i="13"/>
  <c r="AT317" i="13" s="1"/>
  <c r="AT421" i="13" s="1"/>
  <c r="AS213" i="13"/>
  <c r="AS317" i="13" s="1"/>
  <c r="AS421" i="13" s="1"/>
  <c r="C213" i="13"/>
  <c r="B213" i="13"/>
  <c r="B317" i="13" s="1"/>
  <c r="B421" i="13" s="1"/>
  <c r="A213" i="13"/>
  <c r="A317" i="13" s="1"/>
  <c r="A421" i="13" s="1"/>
  <c r="AV212" i="13"/>
  <c r="AV316" i="13" s="1"/>
  <c r="AV420" i="13" s="1"/>
  <c r="AU212" i="13"/>
  <c r="AU316" i="13" s="1"/>
  <c r="AU420" i="13" s="1"/>
  <c r="AT212" i="13"/>
  <c r="AT316" i="13" s="1"/>
  <c r="AT420" i="13" s="1"/>
  <c r="AS212" i="13"/>
  <c r="AS316" i="13" s="1"/>
  <c r="AS420" i="13" s="1"/>
  <c r="AR212" i="13"/>
  <c r="AR316" i="13" s="1"/>
  <c r="AR420" i="13" s="1"/>
  <c r="AQ212" i="13"/>
  <c r="AQ316" i="13" s="1"/>
  <c r="AQ420" i="13" s="1"/>
  <c r="AP212" i="13"/>
  <c r="AP316" i="13" s="1"/>
  <c r="AP420" i="13" s="1"/>
  <c r="AO212" i="13"/>
  <c r="AO316" i="13" s="1"/>
  <c r="AO420" i="13" s="1"/>
  <c r="AN212" i="13"/>
  <c r="AN316" i="13" s="1"/>
  <c r="AN420" i="13" s="1"/>
  <c r="AM212" i="13"/>
  <c r="AM316" i="13" s="1"/>
  <c r="AM420" i="13" s="1"/>
  <c r="AL212" i="13"/>
  <c r="AL316" i="13" s="1"/>
  <c r="AL420" i="13" s="1"/>
  <c r="AK212" i="13"/>
  <c r="AK316" i="13" s="1"/>
  <c r="AK420" i="13" s="1"/>
  <c r="AJ212" i="13"/>
  <c r="AJ316" i="13" s="1"/>
  <c r="AJ420" i="13" s="1"/>
  <c r="AI212" i="13"/>
  <c r="AI316" i="13" s="1"/>
  <c r="AI420" i="13" s="1"/>
  <c r="AH212" i="13"/>
  <c r="AH316" i="13" s="1"/>
  <c r="AH420" i="13" s="1"/>
  <c r="AG212" i="13"/>
  <c r="AG316" i="13" s="1"/>
  <c r="AG420" i="13" s="1"/>
  <c r="AF212" i="13"/>
  <c r="AF316" i="13" s="1"/>
  <c r="AF420" i="13" s="1"/>
  <c r="AE212" i="13"/>
  <c r="AE316" i="13" s="1"/>
  <c r="AE420" i="13" s="1"/>
  <c r="AD212" i="13"/>
  <c r="AD316" i="13" s="1"/>
  <c r="AD420" i="13" s="1"/>
  <c r="AC212" i="13"/>
  <c r="AC316" i="13" s="1"/>
  <c r="AC420" i="13" s="1"/>
  <c r="AB212" i="13"/>
  <c r="AB316" i="13" s="1"/>
  <c r="AB420" i="13" s="1"/>
  <c r="AA212" i="13"/>
  <c r="AA316" i="13" s="1"/>
  <c r="AA420" i="13" s="1"/>
  <c r="Z212" i="13"/>
  <c r="Z316" i="13" s="1"/>
  <c r="Z420" i="13" s="1"/>
  <c r="Y212" i="13"/>
  <c r="Y316" i="13" s="1"/>
  <c r="Y420" i="13" s="1"/>
  <c r="X212" i="13"/>
  <c r="X316" i="13" s="1"/>
  <c r="X420" i="13" s="1"/>
  <c r="W212" i="13"/>
  <c r="W316" i="13" s="1"/>
  <c r="W420" i="13" s="1"/>
  <c r="V212" i="13"/>
  <c r="V316" i="13" s="1"/>
  <c r="V420" i="13" s="1"/>
  <c r="U212" i="13"/>
  <c r="U316" i="13" s="1"/>
  <c r="U420" i="13" s="1"/>
  <c r="C212" i="13"/>
  <c r="B212" i="13"/>
  <c r="B316" i="13" s="1"/>
  <c r="B420" i="13" s="1"/>
  <c r="A212" i="13"/>
  <c r="A316" i="13" s="1"/>
  <c r="A420" i="13" s="1"/>
  <c r="AV211" i="13"/>
  <c r="AV315" i="13" s="1"/>
  <c r="AV419" i="13" s="1"/>
  <c r="AU211" i="13"/>
  <c r="AU315" i="13" s="1"/>
  <c r="AU419" i="13" s="1"/>
  <c r="AT211" i="13"/>
  <c r="AT315" i="13" s="1"/>
  <c r="AT419" i="13" s="1"/>
  <c r="AS211" i="13"/>
  <c r="AS315" i="13" s="1"/>
  <c r="AS419" i="13" s="1"/>
  <c r="AR211" i="13"/>
  <c r="AR315" i="13" s="1"/>
  <c r="AR419" i="13" s="1"/>
  <c r="AQ211" i="13"/>
  <c r="AQ315" i="13" s="1"/>
  <c r="AQ419" i="13" s="1"/>
  <c r="AP211" i="13"/>
  <c r="AP315" i="13" s="1"/>
  <c r="AP419" i="13" s="1"/>
  <c r="AO211" i="13"/>
  <c r="AO315" i="13" s="1"/>
  <c r="AO419" i="13" s="1"/>
  <c r="AN211" i="13"/>
  <c r="AN315" i="13" s="1"/>
  <c r="AN419" i="13" s="1"/>
  <c r="AM211" i="13"/>
  <c r="AM315" i="13" s="1"/>
  <c r="AM419" i="13" s="1"/>
  <c r="AL211" i="13"/>
  <c r="AL315" i="13" s="1"/>
  <c r="AL419" i="13" s="1"/>
  <c r="AK211" i="13"/>
  <c r="AK315" i="13" s="1"/>
  <c r="AK419" i="13" s="1"/>
  <c r="AJ211" i="13"/>
  <c r="AJ315" i="13" s="1"/>
  <c r="AJ419" i="13" s="1"/>
  <c r="AI211" i="13"/>
  <c r="AI315" i="13" s="1"/>
  <c r="AI419" i="13" s="1"/>
  <c r="AH211" i="13"/>
  <c r="AH315" i="13" s="1"/>
  <c r="AH419" i="13" s="1"/>
  <c r="AG211" i="13"/>
  <c r="AG315" i="13" s="1"/>
  <c r="AG419" i="13" s="1"/>
  <c r="AF211" i="13"/>
  <c r="AF315" i="13" s="1"/>
  <c r="AF419" i="13" s="1"/>
  <c r="AE211" i="13"/>
  <c r="AE315" i="13" s="1"/>
  <c r="AE419" i="13" s="1"/>
  <c r="AD211" i="13"/>
  <c r="AD315" i="13" s="1"/>
  <c r="AD419" i="13" s="1"/>
  <c r="AC211" i="13"/>
  <c r="AC315" i="13" s="1"/>
  <c r="AC419" i="13" s="1"/>
  <c r="AB211" i="13"/>
  <c r="AB315" i="13" s="1"/>
  <c r="AB419" i="13" s="1"/>
  <c r="AA211" i="13"/>
  <c r="AA315" i="13" s="1"/>
  <c r="AA419" i="13" s="1"/>
  <c r="Z211" i="13"/>
  <c r="Z315" i="13" s="1"/>
  <c r="Z419" i="13" s="1"/>
  <c r="Y211" i="13"/>
  <c r="Y315" i="13" s="1"/>
  <c r="Y419" i="13" s="1"/>
  <c r="X211" i="13"/>
  <c r="X315" i="13" s="1"/>
  <c r="X419" i="13" s="1"/>
  <c r="W211" i="13"/>
  <c r="W315" i="13" s="1"/>
  <c r="W419" i="13" s="1"/>
  <c r="V211" i="13"/>
  <c r="V315" i="13" s="1"/>
  <c r="V419" i="13" s="1"/>
  <c r="U211" i="13"/>
  <c r="U315" i="13" s="1"/>
  <c r="U419" i="13" s="1"/>
  <c r="C211" i="13"/>
  <c r="B211" i="13"/>
  <c r="B315" i="13" s="1"/>
  <c r="B419" i="13" s="1"/>
  <c r="A211" i="13"/>
  <c r="A315" i="13" s="1"/>
  <c r="A419" i="13" s="1"/>
  <c r="AV210" i="13"/>
  <c r="AV314" i="13" s="1"/>
  <c r="AV418" i="13" s="1"/>
  <c r="AU210" i="13"/>
  <c r="AU314" i="13" s="1"/>
  <c r="AU418" i="13" s="1"/>
  <c r="AT210" i="13"/>
  <c r="AT314" i="13" s="1"/>
  <c r="AT418" i="13" s="1"/>
  <c r="AS210" i="13"/>
  <c r="AS314" i="13" s="1"/>
  <c r="AS418" i="13" s="1"/>
  <c r="AR210" i="13"/>
  <c r="AR314" i="13" s="1"/>
  <c r="AR418" i="13" s="1"/>
  <c r="AQ210" i="13"/>
  <c r="AQ314" i="13" s="1"/>
  <c r="AQ418" i="13" s="1"/>
  <c r="AP210" i="13"/>
  <c r="AP314" i="13" s="1"/>
  <c r="AP418" i="13" s="1"/>
  <c r="AO210" i="13"/>
  <c r="AO314" i="13" s="1"/>
  <c r="AO418" i="13" s="1"/>
  <c r="AN210" i="13"/>
  <c r="AN314" i="13" s="1"/>
  <c r="AN418" i="13" s="1"/>
  <c r="AM210" i="13"/>
  <c r="AM314" i="13" s="1"/>
  <c r="AM418" i="13" s="1"/>
  <c r="AL210" i="13"/>
  <c r="AL314" i="13" s="1"/>
  <c r="AL418" i="13" s="1"/>
  <c r="AK210" i="13"/>
  <c r="AK314" i="13" s="1"/>
  <c r="AK418" i="13" s="1"/>
  <c r="AJ210" i="13"/>
  <c r="AJ314" i="13" s="1"/>
  <c r="AJ418" i="13" s="1"/>
  <c r="AI210" i="13"/>
  <c r="AI314" i="13" s="1"/>
  <c r="AI418" i="13" s="1"/>
  <c r="AH210" i="13"/>
  <c r="AH314" i="13" s="1"/>
  <c r="AH418" i="13" s="1"/>
  <c r="AG210" i="13"/>
  <c r="AG314" i="13" s="1"/>
  <c r="AG418" i="13" s="1"/>
  <c r="AF210" i="13"/>
  <c r="AF314" i="13" s="1"/>
  <c r="AF418" i="13" s="1"/>
  <c r="AE210" i="13"/>
  <c r="AE314" i="13" s="1"/>
  <c r="AE418" i="13" s="1"/>
  <c r="AD210" i="13"/>
  <c r="AD314" i="13" s="1"/>
  <c r="AD418" i="13" s="1"/>
  <c r="AC210" i="13"/>
  <c r="AC314" i="13" s="1"/>
  <c r="AC418" i="13" s="1"/>
  <c r="AB210" i="13"/>
  <c r="AB314" i="13" s="1"/>
  <c r="AB418" i="13" s="1"/>
  <c r="AA210" i="13"/>
  <c r="AA314" i="13" s="1"/>
  <c r="AA418" i="13" s="1"/>
  <c r="Z210" i="13"/>
  <c r="Z314" i="13" s="1"/>
  <c r="Z418" i="13" s="1"/>
  <c r="Y210" i="13"/>
  <c r="Y314" i="13" s="1"/>
  <c r="Y418" i="13" s="1"/>
  <c r="X210" i="13"/>
  <c r="X314" i="13" s="1"/>
  <c r="X418" i="13" s="1"/>
  <c r="W210" i="13"/>
  <c r="W314" i="13" s="1"/>
  <c r="W418" i="13" s="1"/>
  <c r="V210" i="13"/>
  <c r="V314" i="13" s="1"/>
  <c r="V418" i="13" s="1"/>
  <c r="U210" i="13"/>
  <c r="U314" i="13" s="1"/>
  <c r="U418" i="13" s="1"/>
  <c r="C210" i="13"/>
  <c r="B210" i="13"/>
  <c r="B314" i="13" s="1"/>
  <c r="B418" i="13" s="1"/>
  <c r="A210" i="13"/>
  <c r="A314" i="13" s="1"/>
  <c r="A418" i="13" s="1"/>
  <c r="AV209" i="13"/>
  <c r="AV313" i="13" s="1"/>
  <c r="AV417" i="13" s="1"/>
  <c r="AU209" i="13"/>
  <c r="AU313" i="13" s="1"/>
  <c r="AU417" i="13" s="1"/>
  <c r="AT209" i="13"/>
  <c r="AT313" i="13" s="1"/>
  <c r="AT417" i="13" s="1"/>
  <c r="AS209" i="13"/>
  <c r="AS313" i="13" s="1"/>
  <c r="AS417" i="13" s="1"/>
  <c r="AR209" i="13"/>
  <c r="AR313" i="13" s="1"/>
  <c r="AR417" i="13" s="1"/>
  <c r="AQ209" i="13"/>
  <c r="AQ313" i="13" s="1"/>
  <c r="AQ417" i="13" s="1"/>
  <c r="AP209" i="13"/>
  <c r="AP313" i="13" s="1"/>
  <c r="AP417" i="13" s="1"/>
  <c r="AO209" i="13"/>
  <c r="AO313" i="13" s="1"/>
  <c r="AO417" i="13" s="1"/>
  <c r="AN209" i="13"/>
  <c r="AN313" i="13" s="1"/>
  <c r="AN417" i="13" s="1"/>
  <c r="AM209" i="13"/>
  <c r="AM313" i="13" s="1"/>
  <c r="AM417" i="13" s="1"/>
  <c r="AL209" i="13"/>
  <c r="AL313" i="13" s="1"/>
  <c r="AL417" i="13" s="1"/>
  <c r="AK209" i="13"/>
  <c r="AK313" i="13" s="1"/>
  <c r="AK417" i="13" s="1"/>
  <c r="AJ209" i="13"/>
  <c r="AJ313" i="13" s="1"/>
  <c r="AJ417" i="13" s="1"/>
  <c r="AI209" i="13"/>
  <c r="AI313" i="13" s="1"/>
  <c r="AI417" i="13" s="1"/>
  <c r="AH209" i="13"/>
  <c r="AH313" i="13" s="1"/>
  <c r="AH417" i="13" s="1"/>
  <c r="AG209" i="13"/>
  <c r="AG313" i="13" s="1"/>
  <c r="AG417" i="13" s="1"/>
  <c r="AF209" i="13"/>
  <c r="AF313" i="13" s="1"/>
  <c r="AF417" i="13" s="1"/>
  <c r="AE209" i="13"/>
  <c r="AE313" i="13" s="1"/>
  <c r="AE417" i="13" s="1"/>
  <c r="AD209" i="13"/>
  <c r="AD313" i="13" s="1"/>
  <c r="AD417" i="13" s="1"/>
  <c r="AC209" i="13"/>
  <c r="AC313" i="13" s="1"/>
  <c r="AC417" i="13" s="1"/>
  <c r="AB209" i="13"/>
  <c r="AB313" i="13" s="1"/>
  <c r="AB417" i="13" s="1"/>
  <c r="AA209" i="13"/>
  <c r="AA313" i="13" s="1"/>
  <c r="AA417" i="13" s="1"/>
  <c r="Z209" i="13"/>
  <c r="Z313" i="13" s="1"/>
  <c r="Z417" i="13" s="1"/>
  <c r="Y209" i="13"/>
  <c r="Y313" i="13" s="1"/>
  <c r="Y417" i="13" s="1"/>
  <c r="X209" i="13"/>
  <c r="X313" i="13" s="1"/>
  <c r="X417" i="13" s="1"/>
  <c r="W209" i="13"/>
  <c r="W313" i="13" s="1"/>
  <c r="W417" i="13" s="1"/>
  <c r="V209" i="13"/>
  <c r="V313" i="13" s="1"/>
  <c r="V417" i="13" s="1"/>
  <c r="U209" i="13"/>
  <c r="U313" i="13" s="1"/>
  <c r="U417" i="13" s="1"/>
  <c r="C209" i="13"/>
  <c r="B209" i="13"/>
  <c r="B313" i="13" s="1"/>
  <c r="B417" i="13" s="1"/>
  <c r="A209" i="13"/>
  <c r="A313" i="13" s="1"/>
  <c r="A417" i="13" s="1"/>
  <c r="AV208" i="13"/>
  <c r="AV312" i="13" s="1"/>
  <c r="AV416" i="13" s="1"/>
  <c r="AU208" i="13"/>
  <c r="AU312" i="13" s="1"/>
  <c r="AU416" i="13" s="1"/>
  <c r="AT208" i="13"/>
  <c r="AT312" i="13" s="1"/>
  <c r="AT416" i="13" s="1"/>
  <c r="AS208" i="13"/>
  <c r="AS312" i="13" s="1"/>
  <c r="AS416" i="13" s="1"/>
  <c r="AR208" i="13"/>
  <c r="AR312" i="13" s="1"/>
  <c r="AR416" i="13" s="1"/>
  <c r="AQ208" i="13"/>
  <c r="AQ312" i="13" s="1"/>
  <c r="AQ416" i="13" s="1"/>
  <c r="AP208" i="13"/>
  <c r="AP312" i="13" s="1"/>
  <c r="AP416" i="13" s="1"/>
  <c r="AO208" i="13"/>
  <c r="AO312" i="13" s="1"/>
  <c r="AO416" i="13" s="1"/>
  <c r="AN208" i="13"/>
  <c r="AN312" i="13" s="1"/>
  <c r="AN416" i="13" s="1"/>
  <c r="AM208" i="13"/>
  <c r="AM312" i="13" s="1"/>
  <c r="AM416" i="13" s="1"/>
  <c r="AL208" i="13"/>
  <c r="AL312" i="13" s="1"/>
  <c r="AL416" i="13" s="1"/>
  <c r="AK208" i="13"/>
  <c r="AK312" i="13" s="1"/>
  <c r="AK416" i="13" s="1"/>
  <c r="AJ208" i="13"/>
  <c r="AJ312" i="13" s="1"/>
  <c r="AJ416" i="13" s="1"/>
  <c r="AI208" i="13"/>
  <c r="AI312" i="13" s="1"/>
  <c r="AI416" i="13" s="1"/>
  <c r="AH208" i="13"/>
  <c r="AH312" i="13" s="1"/>
  <c r="AH416" i="13" s="1"/>
  <c r="AG208" i="13"/>
  <c r="AG312" i="13" s="1"/>
  <c r="AG416" i="13" s="1"/>
  <c r="AF208" i="13"/>
  <c r="AF312" i="13" s="1"/>
  <c r="AF416" i="13" s="1"/>
  <c r="AE208" i="13"/>
  <c r="AE312" i="13" s="1"/>
  <c r="AE416" i="13" s="1"/>
  <c r="AD208" i="13"/>
  <c r="AD312" i="13" s="1"/>
  <c r="AD416" i="13" s="1"/>
  <c r="AC208" i="13"/>
  <c r="AC312" i="13" s="1"/>
  <c r="AC416" i="13" s="1"/>
  <c r="AB208" i="13"/>
  <c r="AB312" i="13" s="1"/>
  <c r="AB416" i="13" s="1"/>
  <c r="AA208" i="13"/>
  <c r="AA312" i="13" s="1"/>
  <c r="AA416" i="13" s="1"/>
  <c r="Z208" i="13"/>
  <c r="Z312" i="13" s="1"/>
  <c r="Z416" i="13" s="1"/>
  <c r="Y208" i="13"/>
  <c r="Y312" i="13" s="1"/>
  <c r="Y416" i="13" s="1"/>
  <c r="X208" i="13"/>
  <c r="X312" i="13" s="1"/>
  <c r="X416" i="13" s="1"/>
  <c r="W208" i="13"/>
  <c r="W312" i="13" s="1"/>
  <c r="W416" i="13" s="1"/>
  <c r="V208" i="13"/>
  <c r="V312" i="13" s="1"/>
  <c r="V416" i="13" s="1"/>
  <c r="U208" i="13"/>
  <c r="U312" i="13" s="1"/>
  <c r="U416" i="13" s="1"/>
  <c r="T208" i="13"/>
  <c r="T312" i="13" s="1"/>
  <c r="T416" i="13" s="1"/>
  <c r="S208" i="13"/>
  <c r="S312" i="13" s="1"/>
  <c r="S416" i="13" s="1"/>
  <c r="R208" i="13"/>
  <c r="R312" i="13" s="1"/>
  <c r="R416" i="13" s="1"/>
  <c r="Q208" i="13"/>
  <c r="Q312" i="13" s="1"/>
  <c r="Q416" i="13" s="1"/>
  <c r="P208" i="13"/>
  <c r="P312" i="13" s="1"/>
  <c r="P416" i="13" s="1"/>
  <c r="O208" i="13"/>
  <c r="O312" i="13" s="1"/>
  <c r="O416" i="13" s="1"/>
  <c r="N208" i="13"/>
  <c r="N312" i="13" s="1"/>
  <c r="N416" i="13" s="1"/>
  <c r="M208" i="13"/>
  <c r="M312" i="13" s="1"/>
  <c r="M416" i="13" s="1"/>
  <c r="L208" i="13"/>
  <c r="L312" i="13" s="1"/>
  <c r="L416" i="13" s="1"/>
  <c r="K208" i="13"/>
  <c r="K312" i="13" s="1"/>
  <c r="K416" i="13" s="1"/>
  <c r="J208" i="13"/>
  <c r="J312" i="13" s="1"/>
  <c r="J416" i="13" s="1"/>
  <c r="I208" i="13"/>
  <c r="I312" i="13" s="1"/>
  <c r="I416" i="13" s="1"/>
  <c r="H208" i="13"/>
  <c r="H312" i="13" s="1"/>
  <c r="H416" i="13" s="1"/>
  <c r="G208" i="13"/>
  <c r="G312" i="13" s="1"/>
  <c r="G416" i="13" s="1"/>
  <c r="F208" i="13"/>
  <c r="F312" i="13" s="1"/>
  <c r="F416" i="13" s="1"/>
  <c r="C208" i="13"/>
  <c r="B208" i="13"/>
  <c r="B312" i="13" s="1"/>
  <c r="B416" i="13" s="1"/>
  <c r="A208" i="13"/>
  <c r="A312" i="13" s="1"/>
  <c r="A416" i="13" s="1"/>
  <c r="AV207" i="13"/>
  <c r="AV311" i="13" s="1"/>
  <c r="AV415" i="13" s="1"/>
  <c r="AU207" i="13"/>
  <c r="AU311" i="13" s="1"/>
  <c r="AU415" i="13" s="1"/>
  <c r="AT207" i="13"/>
  <c r="AT311" i="13" s="1"/>
  <c r="AT415" i="13" s="1"/>
  <c r="AS207" i="13"/>
  <c r="AS311" i="13" s="1"/>
  <c r="AS415" i="13" s="1"/>
  <c r="AR207" i="13"/>
  <c r="AR311" i="13" s="1"/>
  <c r="AR415" i="13" s="1"/>
  <c r="AQ207" i="13"/>
  <c r="AQ311" i="13" s="1"/>
  <c r="AQ415" i="13" s="1"/>
  <c r="AP207" i="13"/>
  <c r="AP311" i="13" s="1"/>
  <c r="AP415" i="13" s="1"/>
  <c r="AO207" i="13"/>
  <c r="AO311" i="13" s="1"/>
  <c r="AO415" i="13" s="1"/>
  <c r="AN207" i="13"/>
  <c r="AN311" i="13" s="1"/>
  <c r="AN415" i="13" s="1"/>
  <c r="AM207" i="13"/>
  <c r="AM311" i="13" s="1"/>
  <c r="AM415" i="13" s="1"/>
  <c r="AL207" i="13"/>
  <c r="AL311" i="13" s="1"/>
  <c r="AL415" i="13" s="1"/>
  <c r="AK207" i="13"/>
  <c r="AK311" i="13" s="1"/>
  <c r="AK415" i="13" s="1"/>
  <c r="AJ207" i="13"/>
  <c r="AJ311" i="13" s="1"/>
  <c r="AJ415" i="13" s="1"/>
  <c r="AI207" i="13"/>
  <c r="AI311" i="13" s="1"/>
  <c r="AI415" i="13" s="1"/>
  <c r="AH207" i="13"/>
  <c r="AH311" i="13" s="1"/>
  <c r="AH415" i="13" s="1"/>
  <c r="AG207" i="13"/>
  <c r="AG311" i="13" s="1"/>
  <c r="AG415" i="13" s="1"/>
  <c r="AF207" i="13"/>
  <c r="AF311" i="13" s="1"/>
  <c r="AF415" i="13" s="1"/>
  <c r="AE207" i="13"/>
  <c r="AE311" i="13" s="1"/>
  <c r="AE415" i="13" s="1"/>
  <c r="AD207" i="13"/>
  <c r="AD311" i="13" s="1"/>
  <c r="AD415" i="13" s="1"/>
  <c r="AC207" i="13"/>
  <c r="AC311" i="13" s="1"/>
  <c r="AC415" i="13" s="1"/>
  <c r="AB207" i="13"/>
  <c r="AB311" i="13" s="1"/>
  <c r="AB415" i="13" s="1"/>
  <c r="AA207" i="13"/>
  <c r="AA311" i="13" s="1"/>
  <c r="AA415" i="13" s="1"/>
  <c r="Z207" i="13"/>
  <c r="Z311" i="13" s="1"/>
  <c r="Z415" i="13" s="1"/>
  <c r="Y207" i="13"/>
  <c r="Y311" i="13" s="1"/>
  <c r="Y415" i="13" s="1"/>
  <c r="X207" i="13"/>
  <c r="X311" i="13" s="1"/>
  <c r="X415" i="13" s="1"/>
  <c r="W207" i="13"/>
  <c r="W311" i="13" s="1"/>
  <c r="W415" i="13" s="1"/>
  <c r="V207" i="13"/>
  <c r="V311" i="13" s="1"/>
  <c r="V415" i="13" s="1"/>
  <c r="U207" i="13"/>
  <c r="U311" i="13" s="1"/>
  <c r="U415" i="13" s="1"/>
  <c r="T207" i="13"/>
  <c r="T311" i="13" s="1"/>
  <c r="T415" i="13" s="1"/>
  <c r="S207" i="13"/>
  <c r="S311" i="13" s="1"/>
  <c r="S415" i="13" s="1"/>
  <c r="R207" i="13"/>
  <c r="R311" i="13" s="1"/>
  <c r="R415" i="13" s="1"/>
  <c r="Q207" i="13"/>
  <c r="Q311" i="13" s="1"/>
  <c r="Q415" i="13" s="1"/>
  <c r="P207" i="13"/>
  <c r="P311" i="13" s="1"/>
  <c r="P415" i="13" s="1"/>
  <c r="O207" i="13"/>
  <c r="O311" i="13" s="1"/>
  <c r="O415" i="13" s="1"/>
  <c r="N207" i="13"/>
  <c r="N311" i="13" s="1"/>
  <c r="N415" i="13" s="1"/>
  <c r="M207" i="13"/>
  <c r="M311" i="13" s="1"/>
  <c r="M415" i="13" s="1"/>
  <c r="L207" i="13"/>
  <c r="L311" i="13" s="1"/>
  <c r="L415" i="13" s="1"/>
  <c r="K207" i="13"/>
  <c r="K311" i="13" s="1"/>
  <c r="K415" i="13" s="1"/>
  <c r="J207" i="13"/>
  <c r="J311" i="13" s="1"/>
  <c r="J415" i="13" s="1"/>
  <c r="I207" i="13"/>
  <c r="I311" i="13" s="1"/>
  <c r="I415" i="13" s="1"/>
  <c r="H207" i="13"/>
  <c r="H311" i="13" s="1"/>
  <c r="H415" i="13" s="1"/>
  <c r="G207" i="13"/>
  <c r="G311" i="13" s="1"/>
  <c r="G415" i="13" s="1"/>
  <c r="F207" i="13"/>
  <c r="F311" i="13" s="1"/>
  <c r="F415" i="13" s="1"/>
  <c r="C207" i="13"/>
  <c r="B207" i="13"/>
  <c r="B311" i="13" s="1"/>
  <c r="B415" i="13" s="1"/>
  <c r="A207" i="13"/>
  <c r="A311" i="13" s="1"/>
  <c r="A415" i="13" s="1"/>
  <c r="AV206" i="13"/>
  <c r="AV310" i="13" s="1"/>
  <c r="AV414" i="13" s="1"/>
  <c r="AU206" i="13"/>
  <c r="AU310" i="13" s="1"/>
  <c r="AU414" i="13" s="1"/>
  <c r="AT206" i="13"/>
  <c r="AT310" i="13" s="1"/>
  <c r="AT414" i="13" s="1"/>
  <c r="AS206" i="13"/>
  <c r="AS310" i="13" s="1"/>
  <c r="AS414" i="13" s="1"/>
  <c r="AR206" i="13"/>
  <c r="AR310" i="13" s="1"/>
  <c r="AR414" i="13" s="1"/>
  <c r="AQ206" i="13"/>
  <c r="AQ310" i="13" s="1"/>
  <c r="AQ414" i="13" s="1"/>
  <c r="AP206" i="13"/>
  <c r="AP310" i="13" s="1"/>
  <c r="AP414" i="13" s="1"/>
  <c r="AO206" i="13"/>
  <c r="AO310" i="13" s="1"/>
  <c r="AO414" i="13" s="1"/>
  <c r="AN206" i="13"/>
  <c r="AN310" i="13" s="1"/>
  <c r="AN414" i="13" s="1"/>
  <c r="AM206" i="13"/>
  <c r="AM310" i="13" s="1"/>
  <c r="AM414" i="13" s="1"/>
  <c r="AL206" i="13"/>
  <c r="AL310" i="13" s="1"/>
  <c r="AL414" i="13" s="1"/>
  <c r="AK206" i="13"/>
  <c r="AK310" i="13" s="1"/>
  <c r="AK414" i="13" s="1"/>
  <c r="AJ206" i="13"/>
  <c r="AJ310" i="13" s="1"/>
  <c r="AJ414" i="13" s="1"/>
  <c r="AI206" i="13"/>
  <c r="AI310" i="13" s="1"/>
  <c r="AI414" i="13" s="1"/>
  <c r="AH206" i="13"/>
  <c r="AH310" i="13" s="1"/>
  <c r="AH414" i="13" s="1"/>
  <c r="AG206" i="13"/>
  <c r="AG310" i="13" s="1"/>
  <c r="AG414" i="13" s="1"/>
  <c r="AF206" i="13"/>
  <c r="AF310" i="13" s="1"/>
  <c r="AF414" i="13" s="1"/>
  <c r="AE206" i="13"/>
  <c r="AE310" i="13" s="1"/>
  <c r="AE414" i="13" s="1"/>
  <c r="AD206" i="13"/>
  <c r="AD310" i="13" s="1"/>
  <c r="AD414" i="13" s="1"/>
  <c r="AC206" i="13"/>
  <c r="AC310" i="13" s="1"/>
  <c r="AC414" i="13" s="1"/>
  <c r="AB206" i="13"/>
  <c r="AB310" i="13" s="1"/>
  <c r="AB414" i="13" s="1"/>
  <c r="AA206" i="13"/>
  <c r="AA310" i="13" s="1"/>
  <c r="AA414" i="13" s="1"/>
  <c r="Z206" i="13"/>
  <c r="Z310" i="13" s="1"/>
  <c r="Z414" i="13" s="1"/>
  <c r="Y206" i="13"/>
  <c r="Y310" i="13" s="1"/>
  <c r="Y414" i="13" s="1"/>
  <c r="X206" i="13"/>
  <c r="X310" i="13" s="1"/>
  <c r="X414" i="13" s="1"/>
  <c r="W206" i="13"/>
  <c r="W310" i="13" s="1"/>
  <c r="W414" i="13" s="1"/>
  <c r="V206" i="13"/>
  <c r="V310" i="13" s="1"/>
  <c r="V414" i="13" s="1"/>
  <c r="U206" i="13"/>
  <c r="U310" i="13" s="1"/>
  <c r="U414" i="13" s="1"/>
  <c r="T206" i="13"/>
  <c r="T310" i="13" s="1"/>
  <c r="T414" i="13" s="1"/>
  <c r="S206" i="13"/>
  <c r="S310" i="13" s="1"/>
  <c r="S414" i="13" s="1"/>
  <c r="R206" i="13"/>
  <c r="R310" i="13" s="1"/>
  <c r="R414" i="13" s="1"/>
  <c r="Q206" i="13"/>
  <c r="Q310" i="13" s="1"/>
  <c r="Q414" i="13" s="1"/>
  <c r="P206" i="13"/>
  <c r="P310" i="13" s="1"/>
  <c r="P414" i="13" s="1"/>
  <c r="O206" i="13"/>
  <c r="O310" i="13" s="1"/>
  <c r="O414" i="13" s="1"/>
  <c r="N206" i="13"/>
  <c r="N310" i="13" s="1"/>
  <c r="N414" i="13" s="1"/>
  <c r="M206" i="13"/>
  <c r="M310" i="13" s="1"/>
  <c r="M414" i="13" s="1"/>
  <c r="L206" i="13"/>
  <c r="L310" i="13" s="1"/>
  <c r="L414" i="13" s="1"/>
  <c r="K206" i="13"/>
  <c r="K310" i="13" s="1"/>
  <c r="K414" i="13" s="1"/>
  <c r="J206" i="13"/>
  <c r="J310" i="13" s="1"/>
  <c r="J414" i="13" s="1"/>
  <c r="I206" i="13"/>
  <c r="I310" i="13" s="1"/>
  <c r="I414" i="13" s="1"/>
  <c r="H206" i="13"/>
  <c r="H310" i="13" s="1"/>
  <c r="H414" i="13" s="1"/>
  <c r="G206" i="13"/>
  <c r="G310" i="13" s="1"/>
  <c r="G414" i="13" s="1"/>
  <c r="F206" i="13"/>
  <c r="F310" i="13" s="1"/>
  <c r="F414" i="13" s="1"/>
  <c r="C206" i="13"/>
  <c r="B206" i="13"/>
  <c r="B310" i="13" s="1"/>
  <c r="B414" i="13" s="1"/>
  <c r="A206" i="13"/>
  <c r="A310" i="13" s="1"/>
  <c r="A414" i="13" s="1"/>
  <c r="AV205" i="13"/>
  <c r="AV309" i="13" s="1"/>
  <c r="AV413" i="13" s="1"/>
  <c r="AU205" i="13"/>
  <c r="AU309" i="13" s="1"/>
  <c r="AU413" i="13" s="1"/>
  <c r="AT205" i="13"/>
  <c r="AT309" i="13" s="1"/>
  <c r="AT413" i="13" s="1"/>
  <c r="AS205" i="13"/>
  <c r="AS309" i="13" s="1"/>
  <c r="AS413" i="13" s="1"/>
  <c r="AR205" i="13"/>
  <c r="AR309" i="13" s="1"/>
  <c r="AR413" i="13" s="1"/>
  <c r="AQ205" i="13"/>
  <c r="AQ309" i="13" s="1"/>
  <c r="AQ413" i="13" s="1"/>
  <c r="AP205" i="13"/>
  <c r="AP309" i="13" s="1"/>
  <c r="AP413" i="13" s="1"/>
  <c r="AO205" i="13"/>
  <c r="AO309" i="13" s="1"/>
  <c r="AO413" i="13" s="1"/>
  <c r="AN205" i="13"/>
  <c r="AN309" i="13" s="1"/>
  <c r="AN413" i="13" s="1"/>
  <c r="AM205" i="13"/>
  <c r="AM309" i="13" s="1"/>
  <c r="AM413" i="13" s="1"/>
  <c r="AL205" i="13"/>
  <c r="AL309" i="13" s="1"/>
  <c r="AL413" i="13" s="1"/>
  <c r="AK205" i="13"/>
  <c r="AK309" i="13" s="1"/>
  <c r="AK413" i="13" s="1"/>
  <c r="AJ205" i="13"/>
  <c r="AJ309" i="13" s="1"/>
  <c r="AJ413" i="13" s="1"/>
  <c r="AI205" i="13"/>
  <c r="AI309" i="13" s="1"/>
  <c r="AI413" i="13" s="1"/>
  <c r="AH205" i="13"/>
  <c r="AH309" i="13" s="1"/>
  <c r="AH413" i="13" s="1"/>
  <c r="AG205" i="13"/>
  <c r="AG309" i="13" s="1"/>
  <c r="AG413" i="13" s="1"/>
  <c r="AF205" i="13"/>
  <c r="AF309" i="13" s="1"/>
  <c r="AF413" i="13" s="1"/>
  <c r="AE205" i="13"/>
  <c r="AE309" i="13" s="1"/>
  <c r="AE413" i="13" s="1"/>
  <c r="AD205" i="13"/>
  <c r="AD309" i="13" s="1"/>
  <c r="AD413" i="13" s="1"/>
  <c r="AC205" i="13"/>
  <c r="AC309" i="13" s="1"/>
  <c r="AC413" i="13" s="1"/>
  <c r="AB205" i="13"/>
  <c r="AB309" i="13" s="1"/>
  <c r="AB413" i="13" s="1"/>
  <c r="AA205" i="13"/>
  <c r="AA309" i="13" s="1"/>
  <c r="AA413" i="13" s="1"/>
  <c r="Z205" i="13"/>
  <c r="Z309" i="13" s="1"/>
  <c r="Z413" i="13" s="1"/>
  <c r="Y205" i="13"/>
  <c r="Y309" i="13" s="1"/>
  <c r="Y413" i="13" s="1"/>
  <c r="X205" i="13"/>
  <c r="X309" i="13" s="1"/>
  <c r="X413" i="13" s="1"/>
  <c r="W205" i="13"/>
  <c r="W309" i="13" s="1"/>
  <c r="W413" i="13" s="1"/>
  <c r="V205" i="13"/>
  <c r="V309" i="13" s="1"/>
  <c r="V413" i="13" s="1"/>
  <c r="U205" i="13"/>
  <c r="U309" i="13" s="1"/>
  <c r="U413" i="13" s="1"/>
  <c r="T205" i="13"/>
  <c r="T309" i="13" s="1"/>
  <c r="T413" i="13" s="1"/>
  <c r="S205" i="13"/>
  <c r="S309" i="13" s="1"/>
  <c r="S413" i="13" s="1"/>
  <c r="R205" i="13"/>
  <c r="R309" i="13" s="1"/>
  <c r="R413" i="13" s="1"/>
  <c r="Q205" i="13"/>
  <c r="Q309" i="13" s="1"/>
  <c r="Q413" i="13" s="1"/>
  <c r="P205" i="13"/>
  <c r="P309" i="13" s="1"/>
  <c r="P413" i="13" s="1"/>
  <c r="O205" i="13"/>
  <c r="O309" i="13" s="1"/>
  <c r="O413" i="13" s="1"/>
  <c r="N205" i="13"/>
  <c r="N309" i="13" s="1"/>
  <c r="N413" i="13" s="1"/>
  <c r="M205" i="13"/>
  <c r="M309" i="13" s="1"/>
  <c r="M413" i="13" s="1"/>
  <c r="L205" i="13"/>
  <c r="L309" i="13" s="1"/>
  <c r="L413" i="13" s="1"/>
  <c r="K205" i="13"/>
  <c r="K309" i="13" s="1"/>
  <c r="K413" i="13" s="1"/>
  <c r="J205" i="13"/>
  <c r="J309" i="13" s="1"/>
  <c r="J413" i="13" s="1"/>
  <c r="I205" i="13"/>
  <c r="I309" i="13" s="1"/>
  <c r="I413" i="13" s="1"/>
  <c r="H205" i="13"/>
  <c r="H309" i="13" s="1"/>
  <c r="H413" i="13" s="1"/>
  <c r="G205" i="13"/>
  <c r="G309" i="13" s="1"/>
  <c r="G413" i="13" s="1"/>
  <c r="F205" i="13"/>
  <c r="F309" i="13" s="1"/>
  <c r="F413" i="13" s="1"/>
  <c r="C205" i="13"/>
  <c r="B205" i="13"/>
  <c r="B309" i="13" s="1"/>
  <c r="B413" i="13" s="1"/>
  <c r="A205" i="13"/>
  <c r="A309" i="13" s="1"/>
  <c r="A413" i="13" s="1"/>
  <c r="AV204" i="13"/>
  <c r="AV308" i="13" s="1"/>
  <c r="AV412" i="13" s="1"/>
  <c r="AU204" i="13"/>
  <c r="AU308" i="13" s="1"/>
  <c r="AU412" i="13" s="1"/>
  <c r="AT204" i="13"/>
  <c r="AT308" i="13" s="1"/>
  <c r="AT412" i="13" s="1"/>
  <c r="AS204" i="13"/>
  <c r="AS308" i="13" s="1"/>
  <c r="AS412" i="13" s="1"/>
  <c r="AR204" i="13"/>
  <c r="AR308" i="13" s="1"/>
  <c r="AR412" i="13" s="1"/>
  <c r="AQ204" i="13"/>
  <c r="AQ308" i="13" s="1"/>
  <c r="AQ412" i="13" s="1"/>
  <c r="AP204" i="13"/>
  <c r="AP308" i="13" s="1"/>
  <c r="AP412" i="13" s="1"/>
  <c r="AO204" i="13"/>
  <c r="AO308" i="13" s="1"/>
  <c r="AO412" i="13" s="1"/>
  <c r="AN204" i="13"/>
  <c r="AN308" i="13" s="1"/>
  <c r="AN412" i="13" s="1"/>
  <c r="AM204" i="13"/>
  <c r="AM308" i="13" s="1"/>
  <c r="AM412" i="13" s="1"/>
  <c r="AL204" i="13"/>
  <c r="AL308" i="13" s="1"/>
  <c r="AL412" i="13" s="1"/>
  <c r="AK204" i="13"/>
  <c r="AK308" i="13" s="1"/>
  <c r="AK412" i="13" s="1"/>
  <c r="AJ204" i="13"/>
  <c r="AJ308" i="13" s="1"/>
  <c r="AJ412" i="13" s="1"/>
  <c r="AI204" i="13"/>
  <c r="AI308" i="13" s="1"/>
  <c r="AI412" i="13" s="1"/>
  <c r="AH204" i="13"/>
  <c r="AH308" i="13" s="1"/>
  <c r="AH412" i="13" s="1"/>
  <c r="AG204" i="13"/>
  <c r="AG308" i="13" s="1"/>
  <c r="AG412" i="13" s="1"/>
  <c r="AF204" i="13"/>
  <c r="AF308" i="13" s="1"/>
  <c r="AF412" i="13" s="1"/>
  <c r="AE204" i="13"/>
  <c r="AE308" i="13" s="1"/>
  <c r="AE412" i="13" s="1"/>
  <c r="AD204" i="13"/>
  <c r="AD308" i="13" s="1"/>
  <c r="AD412" i="13" s="1"/>
  <c r="AC204" i="13"/>
  <c r="AC308" i="13" s="1"/>
  <c r="AC412" i="13" s="1"/>
  <c r="AB204" i="13"/>
  <c r="AB308" i="13" s="1"/>
  <c r="AB412" i="13" s="1"/>
  <c r="AA204" i="13"/>
  <c r="AA308" i="13" s="1"/>
  <c r="AA412" i="13" s="1"/>
  <c r="Z204" i="13"/>
  <c r="Z308" i="13" s="1"/>
  <c r="Z412" i="13" s="1"/>
  <c r="Y204" i="13"/>
  <c r="Y308" i="13" s="1"/>
  <c r="Y412" i="13" s="1"/>
  <c r="X204" i="13"/>
  <c r="X308" i="13" s="1"/>
  <c r="X412" i="13" s="1"/>
  <c r="W204" i="13"/>
  <c r="W308" i="13" s="1"/>
  <c r="W412" i="13" s="1"/>
  <c r="V204" i="13"/>
  <c r="V308" i="13" s="1"/>
  <c r="V412" i="13" s="1"/>
  <c r="U204" i="13"/>
  <c r="U308" i="13" s="1"/>
  <c r="U412" i="13" s="1"/>
  <c r="T204" i="13"/>
  <c r="T308" i="13" s="1"/>
  <c r="T412" i="13" s="1"/>
  <c r="S204" i="13"/>
  <c r="S308" i="13" s="1"/>
  <c r="S412" i="13" s="1"/>
  <c r="R204" i="13"/>
  <c r="R308" i="13" s="1"/>
  <c r="R412" i="13" s="1"/>
  <c r="Q204" i="13"/>
  <c r="Q308" i="13" s="1"/>
  <c r="Q412" i="13" s="1"/>
  <c r="P204" i="13"/>
  <c r="P308" i="13" s="1"/>
  <c r="P412" i="13" s="1"/>
  <c r="O204" i="13"/>
  <c r="O308" i="13" s="1"/>
  <c r="O412" i="13" s="1"/>
  <c r="N204" i="13"/>
  <c r="N308" i="13" s="1"/>
  <c r="N412" i="13" s="1"/>
  <c r="M204" i="13"/>
  <c r="M308" i="13" s="1"/>
  <c r="M412" i="13" s="1"/>
  <c r="L204" i="13"/>
  <c r="L308" i="13" s="1"/>
  <c r="L412" i="13" s="1"/>
  <c r="K204" i="13"/>
  <c r="K308" i="13" s="1"/>
  <c r="K412" i="13" s="1"/>
  <c r="J204" i="13"/>
  <c r="J308" i="13" s="1"/>
  <c r="J412" i="13" s="1"/>
  <c r="I204" i="13"/>
  <c r="I308" i="13" s="1"/>
  <c r="I412" i="13" s="1"/>
  <c r="H204" i="13"/>
  <c r="H308" i="13" s="1"/>
  <c r="H412" i="13" s="1"/>
  <c r="G204" i="13"/>
  <c r="G308" i="13" s="1"/>
  <c r="G412" i="13" s="1"/>
  <c r="F204" i="13"/>
  <c r="F308" i="13" s="1"/>
  <c r="F412" i="13" s="1"/>
  <c r="C204" i="13"/>
  <c r="B204" i="13"/>
  <c r="B308" i="13" s="1"/>
  <c r="B412" i="13" s="1"/>
  <c r="A204" i="13"/>
  <c r="A308" i="13" s="1"/>
  <c r="A412" i="13" s="1"/>
  <c r="AV203" i="13"/>
  <c r="AV307" i="13" s="1"/>
  <c r="AV411" i="13" s="1"/>
  <c r="AU203" i="13"/>
  <c r="AU307" i="13" s="1"/>
  <c r="AU411" i="13" s="1"/>
  <c r="AT203" i="13"/>
  <c r="AT307" i="13" s="1"/>
  <c r="AT411" i="13" s="1"/>
  <c r="AS203" i="13"/>
  <c r="AS307" i="13" s="1"/>
  <c r="AS411" i="13" s="1"/>
  <c r="AR203" i="13"/>
  <c r="AR307" i="13" s="1"/>
  <c r="AR411" i="13" s="1"/>
  <c r="AQ203" i="13"/>
  <c r="AQ307" i="13" s="1"/>
  <c r="AQ411" i="13" s="1"/>
  <c r="AP203" i="13"/>
  <c r="AP307" i="13" s="1"/>
  <c r="AP411" i="13" s="1"/>
  <c r="AO203" i="13"/>
  <c r="AO307" i="13" s="1"/>
  <c r="AO411" i="13" s="1"/>
  <c r="AN203" i="13"/>
  <c r="AN307" i="13" s="1"/>
  <c r="AN411" i="13" s="1"/>
  <c r="AM203" i="13"/>
  <c r="AM307" i="13" s="1"/>
  <c r="AM411" i="13" s="1"/>
  <c r="AL203" i="13"/>
  <c r="AL307" i="13" s="1"/>
  <c r="AL411" i="13" s="1"/>
  <c r="AK203" i="13"/>
  <c r="AK307" i="13" s="1"/>
  <c r="AK411" i="13" s="1"/>
  <c r="AJ203" i="13"/>
  <c r="AJ307" i="13" s="1"/>
  <c r="AJ411" i="13" s="1"/>
  <c r="AI203" i="13"/>
  <c r="AI307" i="13" s="1"/>
  <c r="AI411" i="13" s="1"/>
  <c r="AH203" i="13"/>
  <c r="AH307" i="13" s="1"/>
  <c r="AH411" i="13" s="1"/>
  <c r="AG203" i="13"/>
  <c r="AG307" i="13" s="1"/>
  <c r="AG411" i="13" s="1"/>
  <c r="AF203" i="13"/>
  <c r="AF307" i="13" s="1"/>
  <c r="AF411" i="13" s="1"/>
  <c r="AE203" i="13"/>
  <c r="AE307" i="13" s="1"/>
  <c r="AE411" i="13" s="1"/>
  <c r="AD203" i="13"/>
  <c r="AD307" i="13" s="1"/>
  <c r="AD411" i="13" s="1"/>
  <c r="AC203" i="13"/>
  <c r="AC307" i="13" s="1"/>
  <c r="AC411" i="13" s="1"/>
  <c r="AB203" i="13"/>
  <c r="AB307" i="13" s="1"/>
  <c r="AB411" i="13" s="1"/>
  <c r="AA203" i="13"/>
  <c r="AA307" i="13" s="1"/>
  <c r="AA411" i="13" s="1"/>
  <c r="Z203" i="13"/>
  <c r="Z307" i="13" s="1"/>
  <c r="Z411" i="13" s="1"/>
  <c r="Y203" i="13"/>
  <c r="Y307" i="13" s="1"/>
  <c r="Y411" i="13" s="1"/>
  <c r="X203" i="13"/>
  <c r="X307" i="13" s="1"/>
  <c r="X411" i="13" s="1"/>
  <c r="W203" i="13"/>
  <c r="W307" i="13" s="1"/>
  <c r="W411" i="13" s="1"/>
  <c r="V203" i="13"/>
  <c r="V307" i="13" s="1"/>
  <c r="V411" i="13" s="1"/>
  <c r="U203" i="13"/>
  <c r="U307" i="13" s="1"/>
  <c r="U411" i="13" s="1"/>
  <c r="T203" i="13"/>
  <c r="T307" i="13" s="1"/>
  <c r="T411" i="13" s="1"/>
  <c r="S203" i="13"/>
  <c r="S307" i="13" s="1"/>
  <c r="S411" i="13" s="1"/>
  <c r="R203" i="13"/>
  <c r="R307" i="13" s="1"/>
  <c r="R411" i="13" s="1"/>
  <c r="Q203" i="13"/>
  <c r="Q307" i="13" s="1"/>
  <c r="Q411" i="13" s="1"/>
  <c r="P203" i="13"/>
  <c r="P307" i="13" s="1"/>
  <c r="P411" i="13" s="1"/>
  <c r="O203" i="13"/>
  <c r="O307" i="13" s="1"/>
  <c r="O411" i="13" s="1"/>
  <c r="N203" i="13"/>
  <c r="N307" i="13" s="1"/>
  <c r="N411" i="13" s="1"/>
  <c r="M203" i="13"/>
  <c r="M307" i="13" s="1"/>
  <c r="M411" i="13" s="1"/>
  <c r="L203" i="13"/>
  <c r="L307" i="13" s="1"/>
  <c r="L411" i="13" s="1"/>
  <c r="K203" i="13"/>
  <c r="K307" i="13" s="1"/>
  <c r="K411" i="13" s="1"/>
  <c r="J203" i="13"/>
  <c r="J307" i="13" s="1"/>
  <c r="J411" i="13" s="1"/>
  <c r="I203" i="13"/>
  <c r="I307" i="13" s="1"/>
  <c r="I411" i="13" s="1"/>
  <c r="H203" i="13"/>
  <c r="H307" i="13" s="1"/>
  <c r="H411" i="13" s="1"/>
  <c r="G203" i="13"/>
  <c r="G307" i="13" s="1"/>
  <c r="G411" i="13" s="1"/>
  <c r="F203" i="13"/>
  <c r="F307" i="13" s="1"/>
  <c r="F411" i="13" s="1"/>
  <c r="C203" i="13"/>
  <c r="B203" i="13"/>
  <c r="B307" i="13" s="1"/>
  <c r="B411" i="13" s="1"/>
  <c r="A203" i="13"/>
  <c r="A307" i="13" s="1"/>
  <c r="A411" i="13" s="1"/>
  <c r="AV202" i="13"/>
  <c r="AV306" i="13" s="1"/>
  <c r="AV410" i="13" s="1"/>
  <c r="AU202" i="13"/>
  <c r="AU306" i="13" s="1"/>
  <c r="AU410" i="13" s="1"/>
  <c r="AT202" i="13"/>
  <c r="AT306" i="13" s="1"/>
  <c r="AT410" i="13" s="1"/>
  <c r="AS202" i="13"/>
  <c r="AS306" i="13" s="1"/>
  <c r="AS410" i="13" s="1"/>
  <c r="AR202" i="13"/>
  <c r="AR306" i="13" s="1"/>
  <c r="AR410" i="13" s="1"/>
  <c r="AQ202" i="13"/>
  <c r="AQ306" i="13" s="1"/>
  <c r="AQ410" i="13" s="1"/>
  <c r="AP202" i="13"/>
  <c r="AP306" i="13" s="1"/>
  <c r="AP410" i="13" s="1"/>
  <c r="AO202" i="13"/>
  <c r="AO306" i="13" s="1"/>
  <c r="AO410" i="13" s="1"/>
  <c r="AN202" i="13"/>
  <c r="AN306" i="13" s="1"/>
  <c r="AN410" i="13" s="1"/>
  <c r="AM202" i="13"/>
  <c r="AM306" i="13" s="1"/>
  <c r="AM410" i="13" s="1"/>
  <c r="AL202" i="13"/>
  <c r="AL306" i="13" s="1"/>
  <c r="AL410" i="13" s="1"/>
  <c r="AK202" i="13"/>
  <c r="AK306" i="13" s="1"/>
  <c r="AK410" i="13" s="1"/>
  <c r="AJ202" i="13"/>
  <c r="AJ306" i="13" s="1"/>
  <c r="AJ410" i="13" s="1"/>
  <c r="AI202" i="13"/>
  <c r="AI306" i="13" s="1"/>
  <c r="AI410" i="13" s="1"/>
  <c r="AH202" i="13"/>
  <c r="AH306" i="13" s="1"/>
  <c r="AH410" i="13" s="1"/>
  <c r="AG202" i="13"/>
  <c r="AG306" i="13" s="1"/>
  <c r="AG410" i="13" s="1"/>
  <c r="AF202" i="13"/>
  <c r="AF306" i="13" s="1"/>
  <c r="AF410" i="13" s="1"/>
  <c r="AE202" i="13"/>
  <c r="AE306" i="13" s="1"/>
  <c r="AE410" i="13" s="1"/>
  <c r="AD202" i="13"/>
  <c r="AD306" i="13" s="1"/>
  <c r="AD410" i="13" s="1"/>
  <c r="AC202" i="13"/>
  <c r="AC306" i="13" s="1"/>
  <c r="AC410" i="13" s="1"/>
  <c r="AB202" i="13"/>
  <c r="AB306" i="13" s="1"/>
  <c r="AB410" i="13" s="1"/>
  <c r="AA202" i="13"/>
  <c r="AA306" i="13" s="1"/>
  <c r="AA410" i="13" s="1"/>
  <c r="Z202" i="13"/>
  <c r="Z306" i="13" s="1"/>
  <c r="Z410" i="13" s="1"/>
  <c r="Y202" i="13"/>
  <c r="Y306" i="13" s="1"/>
  <c r="Y410" i="13" s="1"/>
  <c r="X202" i="13"/>
  <c r="X306" i="13" s="1"/>
  <c r="X410" i="13" s="1"/>
  <c r="W202" i="13"/>
  <c r="W306" i="13" s="1"/>
  <c r="W410" i="13" s="1"/>
  <c r="V202" i="13"/>
  <c r="V306" i="13" s="1"/>
  <c r="V410" i="13" s="1"/>
  <c r="U202" i="13"/>
  <c r="U306" i="13" s="1"/>
  <c r="U410" i="13" s="1"/>
  <c r="T202" i="13"/>
  <c r="T306" i="13" s="1"/>
  <c r="T410" i="13" s="1"/>
  <c r="S202" i="13"/>
  <c r="S306" i="13" s="1"/>
  <c r="S410" i="13" s="1"/>
  <c r="R202" i="13"/>
  <c r="R306" i="13" s="1"/>
  <c r="R410" i="13" s="1"/>
  <c r="Q202" i="13"/>
  <c r="Q306" i="13" s="1"/>
  <c r="Q410" i="13" s="1"/>
  <c r="P202" i="13"/>
  <c r="P306" i="13" s="1"/>
  <c r="P410" i="13" s="1"/>
  <c r="O202" i="13"/>
  <c r="O306" i="13" s="1"/>
  <c r="O410" i="13" s="1"/>
  <c r="N202" i="13"/>
  <c r="N306" i="13" s="1"/>
  <c r="N410" i="13" s="1"/>
  <c r="M202" i="13"/>
  <c r="M306" i="13" s="1"/>
  <c r="M410" i="13" s="1"/>
  <c r="L202" i="13"/>
  <c r="L306" i="13" s="1"/>
  <c r="L410" i="13" s="1"/>
  <c r="K202" i="13"/>
  <c r="K306" i="13" s="1"/>
  <c r="K410" i="13" s="1"/>
  <c r="J202" i="13"/>
  <c r="J306" i="13" s="1"/>
  <c r="J410" i="13" s="1"/>
  <c r="I202" i="13"/>
  <c r="I306" i="13" s="1"/>
  <c r="I410" i="13" s="1"/>
  <c r="H202" i="13"/>
  <c r="H306" i="13" s="1"/>
  <c r="H410" i="13" s="1"/>
  <c r="G202" i="13"/>
  <c r="G306" i="13" s="1"/>
  <c r="G410" i="13" s="1"/>
  <c r="F202" i="13"/>
  <c r="F306" i="13" s="1"/>
  <c r="F410" i="13" s="1"/>
  <c r="C202" i="13"/>
  <c r="B202" i="13"/>
  <c r="B306" i="13" s="1"/>
  <c r="B410" i="13" s="1"/>
  <c r="A202" i="13"/>
  <c r="A306" i="13" s="1"/>
  <c r="A410" i="13" s="1"/>
  <c r="AV201" i="13"/>
  <c r="AV305" i="13" s="1"/>
  <c r="AV409" i="13" s="1"/>
  <c r="AU201" i="13"/>
  <c r="AU305" i="13" s="1"/>
  <c r="AU409" i="13" s="1"/>
  <c r="AT201" i="13"/>
  <c r="AT305" i="13" s="1"/>
  <c r="AT409" i="13" s="1"/>
  <c r="AS201" i="13"/>
  <c r="AS305" i="13" s="1"/>
  <c r="AS409" i="13" s="1"/>
  <c r="AR201" i="13"/>
  <c r="AR305" i="13" s="1"/>
  <c r="AR409" i="13" s="1"/>
  <c r="AQ201" i="13"/>
  <c r="AQ305" i="13" s="1"/>
  <c r="AQ409" i="13" s="1"/>
  <c r="AP201" i="13"/>
  <c r="AP305" i="13" s="1"/>
  <c r="AP409" i="13" s="1"/>
  <c r="AO201" i="13"/>
  <c r="AO305" i="13" s="1"/>
  <c r="AO409" i="13" s="1"/>
  <c r="AN201" i="13"/>
  <c r="AN305" i="13" s="1"/>
  <c r="AN409" i="13" s="1"/>
  <c r="AM201" i="13"/>
  <c r="AM305" i="13" s="1"/>
  <c r="AM409" i="13" s="1"/>
  <c r="AL201" i="13"/>
  <c r="AL305" i="13" s="1"/>
  <c r="AL409" i="13" s="1"/>
  <c r="AK201" i="13"/>
  <c r="AK305" i="13" s="1"/>
  <c r="AK409" i="13" s="1"/>
  <c r="AJ201" i="13"/>
  <c r="AJ305" i="13" s="1"/>
  <c r="AJ409" i="13" s="1"/>
  <c r="AI201" i="13"/>
  <c r="AI305" i="13" s="1"/>
  <c r="AI409" i="13" s="1"/>
  <c r="AH201" i="13"/>
  <c r="AH305" i="13" s="1"/>
  <c r="AH409" i="13" s="1"/>
  <c r="AG201" i="13"/>
  <c r="AG305" i="13" s="1"/>
  <c r="AG409" i="13" s="1"/>
  <c r="AF201" i="13"/>
  <c r="AF305" i="13" s="1"/>
  <c r="AF409" i="13" s="1"/>
  <c r="AE201" i="13"/>
  <c r="AE305" i="13" s="1"/>
  <c r="AE409" i="13" s="1"/>
  <c r="AD201" i="13"/>
  <c r="AD305" i="13" s="1"/>
  <c r="AD409" i="13" s="1"/>
  <c r="AC201" i="13"/>
  <c r="AC305" i="13" s="1"/>
  <c r="AC409" i="13" s="1"/>
  <c r="AB201" i="13"/>
  <c r="AB305" i="13" s="1"/>
  <c r="AB409" i="13" s="1"/>
  <c r="AA201" i="13"/>
  <c r="AA305" i="13" s="1"/>
  <c r="AA409" i="13" s="1"/>
  <c r="Z201" i="13"/>
  <c r="Z305" i="13" s="1"/>
  <c r="Z409" i="13" s="1"/>
  <c r="Y201" i="13"/>
  <c r="Y305" i="13" s="1"/>
  <c r="Y409" i="13" s="1"/>
  <c r="X201" i="13"/>
  <c r="X305" i="13" s="1"/>
  <c r="X409" i="13" s="1"/>
  <c r="W201" i="13"/>
  <c r="W305" i="13" s="1"/>
  <c r="W409" i="13" s="1"/>
  <c r="V201" i="13"/>
  <c r="V305" i="13" s="1"/>
  <c r="V409" i="13" s="1"/>
  <c r="U201" i="13"/>
  <c r="U305" i="13" s="1"/>
  <c r="U409" i="13" s="1"/>
  <c r="T201" i="13"/>
  <c r="T305" i="13" s="1"/>
  <c r="T409" i="13" s="1"/>
  <c r="S201" i="13"/>
  <c r="S305" i="13" s="1"/>
  <c r="S409" i="13" s="1"/>
  <c r="R201" i="13"/>
  <c r="R305" i="13" s="1"/>
  <c r="R409" i="13" s="1"/>
  <c r="Q201" i="13"/>
  <c r="Q305" i="13" s="1"/>
  <c r="Q409" i="13" s="1"/>
  <c r="P201" i="13"/>
  <c r="P305" i="13" s="1"/>
  <c r="P409" i="13" s="1"/>
  <c r="O201" i="13"/>
  <c r="O305" i="13" s="1"/>
  <c r="O409" i="13" s="1"/>
  <c r="N201" i="13"/>
  <c r="N305" i="13" s="1"/>
  <c r="N409" i="13" s="1"/>
  <c r="M201" i="13"/>
  <c r="M305" i="13" s="1"/>
  <c r="M409" i="13" s="1"/>
  <c r="L201" i="13"/>
  <c r="L305" i="13" s="1"/>
  <c r="L409" i="13" s="1"/>
  <c r="K201" i="13"/>
  <c r="K305" i="13" s="1"/>
  <c r="K409" i="13" s="1"/>
  <c r="J201" i="13"/>
  <c r="J305" i="13" s="1"/>
  <c r="J409" i="13" s="1"/>
  <c r="I201" i="13"/>
  <c r="I305" i="13" s="1"/>
  <c r="I409" i="13" s="1"/>
  <c r="H201" i="13"/>
  <c r="H305" i="13" s="1"/>
  <c r="H409" i="13" s="1"/>
  <c r="G201" i="13"/>
  <c r="G305" i="13" s="1"/>
  <c r="G409" i="13" s="1"/>
  <c r="F201" i="13"/>
  <c r="F305" i="13" s="1"/>
  <c r="F409" i="13" s="1"/>
  <c r="C201" i="13"/>
  <c r="B201" i="13"/>
  <c r="B305" i="13" s="1"/>
  <c r="B409" i="13" s="1"/>
  <c r="A201" i="13"/>
  <c r="A305" i="13" s="1"/>
  <c r="A409" i="13" s="1"/>
  <c r="AV200" i="13"/>
  <c r="AV304" i="13" s="1"/>
  <c r="AV408" i="13" s="1"/>
  <c r="AU200" i="13"/>
  <c r="AU304" i="13" s="1"/>
  <c r="AU408" i="13" s="1"/>
  <c r="AT200" i="13"/>
  <c r="AT304" i="13" s="1"/>
  <c r="AT408" i="13" s="1"/>
  <c r="AS200" i="13"/>
  <c r="AS304" i="13" s="1"/>
  <c r="AS408" i="13" s="1"/>
  <c r="AR200" i="13"/>
  <c r="AR304" i="13" s="1"/>
  <c r="AR408" i="13" s="1"/>
  <c r="AQ200" i="13"/>
  <c r="AQ304" i="13" s="1"/>
  <c r="AQ408" i="13" s="1"/>
  <c r="AP200" i="13"/>
  <c r="AP304" i="13" s="1"/>
  <c r="AP408" i="13" s="1"/>
  <c r="AO200" i="13"/>
  <c r="AO304" i="13" s="1"/>
  <c r="AO408" i="13" s="1"/>
  <c r="AN200" i="13"/>
  <c r="AN304" i="13" s="1"/>
  <c r="AN408" i="13" s="1"/>
  <c r="AM200" i="13"/>
  <c r="AM304" i="13" s="1"/>
  <c r="AM408" i="13" s="1"/>
  <c r="AL200" i="13"/>
  <c r="AL304" i="13" s="1"/>
  <c r="AL408" i="13" s="1"/>
  <c r="AK200" i="13"/>
  <c r="AK304" i="13" s="1"/>
  <c r="AK408" i="13" s="1"/>
  <c r="AJ200" i="13"/>
  <c r="AJ304" i="13" s="1"/>
  <c r="AJ408" i="13" s="1"/>
  <c r="AI200" i="13"/>
  <c r="AI304" i="13" s="1"/>
  <c r="AI408" i="13" s="1"/>
  <c r="AH200" i="13"/>
  <c r="AH304" i="13" s="1"/>
  <c r="AH408" i="13" s="1"/>
  <c r="AG200" i="13"/>
  <c r="AG304" i="13" s="1"/>
  <c r="AG408" i="13" s="1"/>
  <c r="AF200" i="13"/>
  <c r="AF304" i="13" s="1"/>
  <c r="AF408" i="13" s="1"/>
  <c r="AE200" i="13"/>
  <c r="AE304" i="13" s="1"/>
  <c r="AE408" i="13" s="1"/>
  <c r="AD200" i="13"/>
  <c r="AD304" i="13" s="1"/>
  <c r="AD408" i="13" s="1"/>
  <c r="AC200" i="13"/>
  <c r="AC304" i="13" s="1"/>
  <c r="AC408" i="13" s="1"/>
  <c r="AB200" i="13"/>
  <c r="AB304" i="13" s="1"/>
  <c r="AB408" i="13" s="1"/>
  <c r="AA200" i="13"/>
  <c r="AA304" i="13" s="1"/>
  <c r="AA408" i="13" s="1"/>
  <c r="Z200" i="13"/>
  <c r="Z304" i="13" s="1"/>
  <c r="Z408" i="13" s="1"/>
  <c r="Y200" i="13"/>
  <c r="Y304" i="13" s="1"/>
  <c r="Y408" i="13" s="1"/>
  <c r="X200" i="13"/>
  <c r="X304" i="13" s="1"/>
  <c r="X408" i="13" s="1"/>
  <c r="W200" i="13"/>
  <c r="W304" i="13" s="1"/>
  <c r="W408" i="13" s="1"/>
  <c r="V200" i="13"/>
  <c r="V304" i="13" s="1"/>
  <c r="V408" i="13" s="1"/>
  <c r="U200" i="13"/>
  <c r="U304" i="13" s="1"/>
  <c r="U408" i="13" s="1"/>
  <c r="T200" i="13"/>
  <c r="T304" i="13" s="1"/>
  <c r="T408" i="13" s="1"/>
  <c r="S200" i="13"/>
  <c r="S304" i="13" s="1"/>
  <c r="S408" i="13" s="1"/>
  <c r="R200" i="13"/>
  <c r="R304" i="13" s="1"/>
  <c r="R408" i="13" s="1"/>
  <c r="Q200" i="13"/>
  <c r="Q304" i="13" s="1"/>
  <c r="Q408" i="13" s="1"/>
  <c r="P200" i="13"/>
  <c r="P304" i="13" s="1"/>
  <c r="P408" i="13" s="1"/>
  <c r="O200" i="13"/>
  <c r="O304" i="13" s="1"/>
  <c r="O408" i="13" s="1"/>
  <c r="N200" i="13"/>
  <c r="N304" i="13" s="1"/>
  <c r="N408" i="13" s="1"/>
  <c r="M200" i="13"/>
  <c r="M304" i="13" s="1"/>
  <c r="M408" i="13" s="1"/>
  <c r="L200" i="13"/>
  <c r="L304" i="13" s="1"/>
  <c r="L408" i="13" s="1"/>
  <c r="K200" i="13"/>
  <c r="K304" i="13" s="1"/>
  <c r="K408" i="13" s="1"/>
  <c r="J200" i="13"/>
  <c r="J304" i="13" s="1"/>
  <c r="J408" i="13" s="1"/>
  <c r="I200" i="13"/>
  <c r="I304" i="13" s="1"/>
  <c r="I408" i="13" s="1"/>
  <c r="H200" i="13"/>
  <c r="H304" i="13" s="1"/>
  <c r="H408" i="13" s="1"/>
  <c r="G200" i="13"/>
  <c r="G304" i="13" s="1"/>
  <c r="G408" i="13" s="1"/>
  <c r="F200" i="13"/>
  <c r="F304" i="13" s="1"/>
  <c r="F408" i="13" s="1"/>
  <c r="C200" i="13"/>
  <c r="B200" i="13"/>
  <c r="B304" i="13" s="1"/>
  <c r="B408" i="13" s="1"/>
  <c r="A200" i="13"/>
  <c r="A304" i="13" s="1"/>
  <c r="A408" i="13" s="1"/>
  <c r="AV199" i="13"/>
  <c r="AV303" i="13" s="1"/>
  <c r="AV407" i="13" s="1"/>
  <c r="AU199" i="13"/>
  <c r="AU303" i="13" s="1"/>
  <c r="AU407" i="13" s="1"/>
  <c r="AT199" i="13"/>
  <c r="AT303" i="13" s="1"/>
  <c r="AT407" i="13" s="1"/>
  <c r="AS199" i="13"/>
  <c r="AS303" i="13" s="1"/>
  <c r="AS407" i="13" s="1"/>
  <c r="AR199" i="13"/>
  <c r="AR303" i="13" s="1"/>
  <c r="AR407" i="13" s="1"/>
  <c r="AQ199" i="13"/>
  <c r="AQ303" i="13" s="1"/>
  <c r="AQ407" i="13" s="1"/>
  <c r="AP199" i="13"/>
  <c r="AP303" i="13" s="1"/>
  <c r="AP407" i="13" s="1"/>
  <c r="AO199" i="13"/>
  <c r="AO303" i="13" s="1"/>
  <c r="AO407" i="13" s="1"/>
  <c r="AN199" i="13"/>
  <c r="AN303" i="13" s="1"/>
  <c r="AN407" i="13" s="1"/>
  <c r="AM199" i="13"/>
  <c r="AM303" i="13" s="1"/>
  <c r="AM407" i="13" s="1"/>
  <c r="AL199" i="13"/>
  <c r="AL303" i="13" s="1"/>
  <c r="AL407" i="13" s="1"/>
  <c r="AK199" i="13"/>
  <c r="AK303" i="13" s="1"/>
  <c r="AK407" i="13" s="1"/>
  <c r="AJ199" i="13"/>
  <c r="AJ303" i="13" s="1"/>
  <c r="AJ407" i="13" s="1"/>
  <c r="AI199" i="13"/>
  <c r="AI303" i="13" s="1"/>
  <c r="AI407" i="13" s="1"/>
  <c r="AH199" i="13"/>
  <c r="AH303" i="13" s="1"/>
  <c r="AH407" i="13" s="1"/>
  <c r="AG199" i="13"/>
  <c r="AG303" i="13" s="1"/>
  <c r="AG407" i="13" s="1"/>
  <c r="AF199" i="13"/>
  <c r="AF303" i="13" s="1"/>
  <c r="AF407" i="13" s="1"/>
  <c r="AE199" i="13"/>
  <c r="AE303" i="13" s="1"/>
  <c r="AE407" i="13" s="1"/>
  <c r="AD199" i="13"/>
  <c r="AD303" i="13" s="1"/>
  <c r="AD407" i="13" s="1"/>
  <c r="AC199" i="13"/>
  <c r="AC303" i="13" s="1"/>
  <c r="AC407" i="13" s="1"/>
  <c r="AB199" i="13"/>
  <c r="AB303" i="13" s="1"/>
  <c r="AB407" i="13" s="1"/>
  <c r="AA199" i="13"/>
  <c r="AA303" i="13" s="1"/>
  <c r="AA407" i="13" s="1"/>
  <c r="Z199" i="13"/>
  <c r="Z303" i="13" s="1"/>
  <c r="Z407" i="13" s="1"/>
  <c r="Y199" i="13"/>
  <c r="Y303" i="13" s="1"/>
  <c r="Y407" i="13" s="1"/>
  <c r="X199" i="13"/>
  <c r="X303" i="13" s="1"/>
  <c r="X407" i="13" s="1"/>
  <c r="W199" i="13"/>
  <c r="W303" i="13" s="1"/>
  <c r="W407" i="13" s="1"/>
  <c r="V199" i="13"/>
  <c r="V303" i="13" s="1"/>
  <c r="V407" i="13" s="1"/>
  <c r="U199" i="13"/>
  <c r="U303" i="13" s="1"/>
  <c r="U407" i="13" s="1"/>
  <c r="T199" i="13"/>
  <c r="T303" i="13" s="1"/>
  <c r="T407" i="13" s="1"/>
  <c r="S199" i="13"/>
  <c r="S303" i="13" s="1"/>
  <c r="S407" i="13" s="1"/>
  <c r="R199" i="13"/>
  <c r="R303" i="13" s="1"/>
  <c r="R407" i="13" s="1"/>
  <c r="Q199" i="13"/>
  <c r="Q303" i="13" s="1"/>
  <c r="Q407" i="13" s="1"/>
  <c r="P199" i="13"/>
  <c r="P303" i="13" s="1"/>
  <c r="P407" i="13" s="1"/>
  <c r="O199" i="13"/>
  <c r="O303" i="13" s="1"/>
  <c r="O407" i="13" s="1"/>
  <c r="N199" i="13"/>
  <c r="N303" i="13" s="1"/>
  <c r="N407" i="13" s="1"/>
  <c r="M199" i="13"/>
  <c r="M303" i="13" s="1"/>
  <c r="M407" i="13" s="1"/>
  <c r="L199" i="13"/>
  <c r="L303" i="13" s="1"/>
  <c r="L407" i="13" s="1"/>
  <c r="K199" i="13"/>
  <c r="K303" i="13" s="1"/>
  <c r="K407" i="13" s="1"/>
  <c r="J199" i="13"/>
  <c r="J303" i="13" s="1"/>
  <c r="J407" i="13" s="1"/>
  <c r="I199" i="13"/>
  <c r="I303" i="13" s="1"/>
  <c r="I407" i="13" s="1"/>
  <c r="H199" i="13"/>
  <c r="H303" i="13" s="1"/>
  <c r="H407" i="13" s="1"/>
  <c r="G199" i="13"/>
  <c r="G303" i="13" s="1"/>
  <c r="G407" i="13" s="1"/>
  <c r="F199" i="13"/>
  <c r="F303" i="13" s="1"/>
  <c r="F407" i="13" s="1"/>
  <c r="C199" i="13"/>
  <c r="B199" i="13"/>
  <c r="B303" i="13" s="1"/>
  <c r="B407" i="13" s="1"/>
  <c r="A199" i="13"/>
  <c r="A303" i="13" s="1"/>
  <c r="A407" i="13" s="1"/>
  <c r="AV198" i="13"/>
  <c r="AV302" i="13" s="1"/>
  <c r="AV406" i="13" s="1"/>
  <c r="AU198" i="13"/>
  <c r="AU302" i="13" s="1"/>
  <c r="AU406" i="13" s="1"/>
  <c r="AT198" i="13"/>
  <c r="AT302" i="13" s="1"/>
  <c r="AT406" i="13" s="1"/>
  <c r="AS198" i="13"/>
  <c r="AS302" i="13" s="1"/>
  <c r="AS406" i="13" s="1"/>
  <c r="AR198" i="13"/>
  <c r="AR302" i="13" s="1"/>
  <c r="AR406" i="13" s="1"/>
  <c r="AQ198" i="13"/>
  <c r="AQ302" i="13" s="1"/>
  <c r="AQ406" i="13" s="1"/>
  <c r="AP198" i="13"/>
  <c r="AP302" i="13" s="1"/>
  <c r="AP406" i="13" s="1"/>
  <c r="AO198" i="13"/>
  <c r="AO302" i="13" s="1"/>
  <c r="AO406" i="13" s="1"/>
  <c r="AN198" i="13"/>
  <c r="AN302" i="13" s="1"/>
  <c r="AN406" i="13" s="1"/>
  <c r="AM198" i="13"/>
  <c r="AM302" i="13" s="1"/>
  <c r="AM406" i="13" s="1"/>
  <c r="AL198" i="13"/>
  <c r="AL302" i="13" s="1"/>
  <c r="AL406" i="13" s="1"/>
  <c r="AK198" i="13"/>
  <c r="AK302" i="13" s="1"/>
  <c r="AK406" i="13" s="1"/>
  <c r="AJ198" i="13"/>
  <c r="AJ302" i="13" s="1"/>
  <c r="AJ406" i="13" s="1"/>
  <c r="AI198" i="13"/>
  <c r="AI302" i="13" s="1"/>
  <c r="AI406" i="13" s="1"/>
  <c r="AH198" i="13"/>
  <c r="AH302" i="13" s="1"/>
  <c r="AH406" i="13" s="1"/>
  <c r="AG198" i="13"/>
  <c r="AG302" i="13" s="1"/>
  <c r="AG406" i="13" s="1"/>
  <c r="AF198" i="13"/>
  <c r="AF302" i="13" s="1"/>
  <c r="AF406" i="13" s="1"/>
  <c r="AE198" i="13"/>
  <c r="AE302" i="13" s="1"/>
  <c r="AE406" i="13" s="1"/>
  <c r="AD198" i="13"/>
  <c r="AD302" i="13" s="1"/>
  <c r="AD406" i="13" s="1"/>
  <c r="AC198" i="13"/>
  <c r="AC302" i="13" s="1"/>
  <c r="AC406" i="13" s="1"/>
  <c r="AB198" i="13"/>
  <c r="AB302" i="13" s="1"/>
  <c r="AB406" i="13" s="1"/>
  <c r="AA198" i="13"/>
  <c r="AA302" i="13" s="1"/>
  <c r="AA406" i="13" s="1"/>
  <c r="Z198" i="13"/>
  <c r="Z302" i="13" s="1"/>
  <c r="Z406" i="13" s="1"/>
  <c r="Y198" i="13"/>
  <c r="Y302" i="13" s="1"/>
  <c r="Y406" i="13" s="1"/>
  <c r="X198" i="13"/>
  <c r="X302" i="13" s="1"/>
  <c r="X406" i="13" s="1"/>
  <c r="W198" i="13"/>
  <c r="W302" i="13" s="1"/>
  <c r="W406" i="13" s="1"/>
  <c r="V198" i="13"/>
  <c r="V302" i="13" s="1"/>
  <c r="V406" i="13" s="1"/>
  <c r="U198" i="13"/>
  <c r="U302" i="13" s="1"/>
  <c r="U406" i="13" s="1"/>
  <c r="T198" i="13"/>
  <c r="T302" i="13" s="1"/>
  <c r="T406" i="13" s="1"/>
  <c r="S198" i="13"/>
  <c r="S302" i="13" s="1"/>
  <c r="S406" i="13" s="1"/>
  <c r="R198" i="13"/>
  <c r="R302" i="13" s="1"/>
  <c r="R406" i="13" s="1"/>
  <c r="Q198" i="13"/>
  <c r="Q302" i="13" s="1"/>
  <c r="Q406" i="13" s="1"/>
  <c r="P198" i="13"/>
  <c r="P302" i="13" s="1"/>
  <c r="P406" i="13" s="1"/>
  <c r="O198" i="13"/>
  <c r="O302" i="13" s="1"/>
  <c r="O406" i="13" s="1"/>
  <c r="N198" i="13"/>
  <c r="N302" i="13" s="1"/>
  <c r="N406" i="13" s="1"/>
  <c r="M198" i="13"/>
  <c r="M302" i="13" s="1"/>
  <c r="M406" i="13" s="1"/>
  <c r="L198" i="13"/>
  <c r="L302" i="13" s="1"/>
  <c r="L406" i="13" s="1"/>
  <c r="K198" i="13"/>
  <c r="K302" i="13" s="1"/>
  <c r="K406" i="13" s="1"/>
  <c r="J198" i="13"/>
  <c r="J302" i="13" s="1"/>
  <c r="J406" i="13" s="1"/>
  <c r="I198" i="13"/>
  <c r="I302" i="13" s="1"/>
  <c r="I406" i="13" s="1"/>
  <c r="H198" i="13"/>
  <c r="H302" i="13" s="1"/>
  <c r="H406" i="13" s="1"/>
  <c r="G198" i="13"/>
  <c r="G302" i="13" s="1"/>
  <c r="G406" i="13" s="1"/>
  <c r="F198" i="13"/>
  <c r="F302" i="13" s="1"/>
  <c r="F406" i="13" s="1"/>
  <c r="C198" i="13"/>
  <c r="B198" i="13"/>
  <c r="B302" i="13" s="1"/>
  <c r="B406" i="13" s="1"/>
  <c r="A198" i="13"/>
  <c r="A302" i="13" s="1"/>
  <c r="A406" i="13" s="1"/>
  <c r="AV197" i="13"/>
  <c r="AV301" i="13" s="1"/>
  <c r="AV405" i="13" s="1"/>
  <c r="AU197" i="13"/>
  <c r="AU301" i="13" s="1"/>
  <c r="AU405" i="13" s="1"/>
  <c r="AT197" i="13"/>
  <c r="AT301" i="13" s="1"/>
  <c r="AT405" i="13" s="1"/>
  <c r="AS197" i="13"/>
  <c r="AS301" i="13" s="1"/>
  <c r="AS405" i="13" s="1"/>
  <c r="AR197" i="13"/>
  <c r="AR301" i="13" s="1"/>
  <c r="AR405" i="13" s="1"/>
  <c r="AQ197" i="13"/>
  <c r="AQ301" i="13" s="1"/>
  <c r="AQ405" i="13" s="1"/>
  <c r="AP197" i="13"/>
  <c r="AP301" i="13" s="1"/>
  <c r="AP405" i="13" s="1"/>
  <c r="AO197" i="13"/>
  <c r="AO301" i="13" s="1"/>
  <c r="AO405" i="13" s="1"/>
  <c r="AN197" i="13"/>
  <c r="AN301" i="13" s="1"/>
  <c r="AN405" i="13" s="1"/>
  <c r="AM197" i="13"/>
  <c r="AM301" i="13" s="1"/>
  <c r="AM405" i="13" s="1"/>
  <c r="AL197" i="13"/>
  <c r="AL301" i="13" s="1"/>
  <c r="AL405" i="13" s="1"/>
  <c r="AK197" i="13"/>
  <c r="AK301" i="13" s="1"/>
  <c r="AK405" i="13" s="1"/>
  <c r="AJ197" i="13"/>
  <c r="AJ301" i="13" s="1"/>
  <c r="AJ405" i="13" s="1"/>
  <c r="AI197" i="13"/>
  <c r="AI301" i="13" s="1"/>
  <c r="AI405" i="13" s="1"/>
  <c r="AH197" i="13"/>
  <c r="AH301" i="13" s="1"/>
  <c r="AH405" i="13" s="1"/>
  <c r="AG197" i="13"/>
  <c r="AG301" i="13" s="1"/>
  <c r="AG405" i="13" s="1"/>
  <c r="AF197" i="13"/>
  <c r="AF301" i="13" s="1"/>
  <c r="AF405" i="13" s="1"/>
  <c r="AE197" i="13"/>
  <c r="AE301" i="13" s="1"/>
  <c r="AE405" i="13" s="1"/>
  <c r="AD197" i="13"/>
  <c r="AD301" i="13" s="1"/>
  <c r="AD405" i="13" s="1"/>
  <c r="AC197" i="13"/>
  <c r="AC301" i="13" s="1"/>
  <c r="AC405" i="13" s="1"/>
  <c r="AB197" i="13"/>
  <c r="AB301" i="13" s="1"/>
  <c r="AB405" i="13" s="1"/>
  <c r="AA197" i="13"/>
  <c r="AA301" i="13" s="1"/>
  <c r="AA405" i="13" s="1"/>
  <c r="Z197" i="13"/>
  <c r="Z301" i="13" s="1"/>
  <c r="Z405" i="13" s="1"/>
  <c r="Y197" i="13"/>
  <c r="Y301" i="13" s="1"/>
  <c r="Y405" i="13" s="1"/>
  <c r="X197" i="13"/>
  <c r="X301" i="13" s="1"/>
  <c r="X405" i="13" s="1"/>
  <c r="W197" i="13"/>
  <c r="W301" i="13" s="1"/>
  <c r="W405" i="13" s="1"/>
  <c r="V197" i="13"/>
  <c r="V301" i="13" s="1"/>
  <c r="V405" i="13" s="1"/>
  <c r="U197" i="13"/>
  <c r="U301" i="13" s="1"/>
  <c r="U405" i="13" s="1"/>
  <c r="T197" i="13"/>
  <c r="T301" i="13" s="1"/>
  <c r="T405" i="13" s="1"/>
  <c r="S197" i="13"/>
  <c r="S301" i="13" s="1"/>
  <c r="S405" i="13" s="1"/>
  <c r="R197" i="13"/>
  <c r="R301" i="13" s="1"/>
  <c r="R405" i="13" s="1"/>
  <c r="Q197" i="13"/>
  <c r="Q301" i="13" s="1"/>
  <c r="Q405" i="13" s="1"/>
  <c r="P197" i="13"/>
  <c r="P301" i="13" s="1"/>
  <c r="P405" i="13" s="1"/>
  <c r="O197" i="13"/>
  <c r="O301" i="13" s="1"/>
  <c r="O405" i="13" s="1"/>
  <c r="N197" i="13"/>
  <c r="N301" i="13" s="1"/>
  <c r="N405" i="13" s="1"/>
  <c r="M197" i="13"/>
  <c r="M301" i="13" s="1"/>
  <c r="M405" i="13" s="1"/>
  <c r="L197" i="13"/>
  <c r="L301" i="13" s="1"/>
  <c r="L405" i="13" s="1"/>
  <c r="K197" i="13"/>
  <c r="K301" i="13" s="1"/>
  <c r="K405" i="13" s="1"/>
  <c r="J197" i="13"/>
  <c r="J301" i="13" s="1"/>
  <c r="J405" i="13" s="1"/>
  <c r="I197" i="13"/>
  <c r="I301" i="13" s="1"/>
  <c r="I405" i="13" s="1"/>
  <c r="H197" i="13"/>
  <c r="H301" i="13" s="1"/>
  <c r="H405" i="13" s="1"/>
  <c r="G197" i="13"/>
  <c r="G301" i="13" s="1"/>
  <c r="G405" i="13" s="1"/>
  <c r="F197" i="13"/>
  <c r="F301" i="13" s="1"/>
  <c r="F405" i="13" s="1"/>
  <c r="C197" i="13"/>
  <c r="B197" i="13"/>
  <c r="B301" i="13" s="1"/>
  <c r="B405" i="13" s="1"/>
  <c r="A197" i="13"/>
  <c r="A301" i="13" s="1"/>
  <c r="A405" i="13" s="1"/>
  <c r="AV196" i="13"/>
  <c r="AV300" i="13" s="1"/>
  <c r="AV404" i="13" s="1"/>
  <c r="AU196" i="13"/>
  <c r="AU300" i="13" s="1"/>
  <c r="AU404" i="13" s="1"/>
  <c r="AT196" i="13"/>
  <c r="AT300" i="13" s="1"/>
  <c r="AT404" i="13" s="1"/>
  <c r="AS196" i="13"/>
  <c r="AS300" i="13" s="1"/>
  <c r="AS404" i="13" s="1"/>
  <c r="AR196" i="13"/>
  <c r="AR300" i="13" s="1"/>
  <c r="AR404" i="13" s="1"/>
  <c r="AQ196" i="13"/>
  <c r="AQ300" i="13" s="1"/>
  <c r="AQ404" i="13" s="1"/>
  <c r="AP196" i="13"/>
  <c r="AP300" i="13" s="1"/>
  <c r="AP404" i="13" s="1"/>
  <c r="AO196" i="13"/>
  <c r="AO300" i="13" s="1"/>
  <c r="AO404" i="13" s="1"/>
  <c r="AN196" i="13"/>
  <c r="AN300" i="13" s="1"/>
  <c r="AN404" i="13" s="1"/>
  <c r="AM196" i="13"/>
  <c r="AM300" i="13" s="1"/>
  <c r="AM404" i="13" s="1"/>
  <c r="AL196" i="13"/>
  <c r="AL300" i="13" s="1"/>
  <c r="AL404" i="13" s="1"/>
  <c r="AK196" i="13"/>
  <c r="AK300" i="13" s="1"/>
  <c r="AK404" i="13" s="1"/>
  <c r="AJ196" i="13"/>
  <c r="AJ300" i="13" s="1"/>
  <c r="AJ404" i="13" s="1"/>
  <c r="AI196" i="13"/>
  <c r="AI300" i="13" s="1"/>
  <c r="AI404" i="13" s="1"/>
  <c r="AH196" i="13"/>
  <c r="AH300" i="13" s="1"/>
  <c r="AH404" i="13" s="1"/>
  <c r="AG196" i="13"/>
  <c r="AG300" i="13" s="1"/>
  <c r="AG404" i="13" s="1"/>
  <c r="AF196" i="13"/>
  <c r="AF300" i="13" s="1"/>
  <c r="AF404" i="13" s="1"/>
  <c r="AE196" i="13"/>
  <c r="AE300" i="13" s="1"/>
  <c r="AE404" i="13" s="1"/>
  <c r="AD196" i="13"/>
  <c r="AD300" i="13" s="1"/>
  <c r="AD404" i="13" s="1"/>
  <c r="AC196" i="13"/>
  <c r="AC300" i="13" s="1"/>
  <c r="AC404" i="13" s="1"/>
  <c r="AB196" i="13"/>
  <c r="AB300" i="13" s="1"/>
  <c r="AB404" i="13" s="1"/>
  <c r="AA196" i="13"/>
  <c r="AA300" i="13" s="1"/>
  <c r="AA404" i="13" s="1"/>
  <c r="Z196" i="13"/>
  <c r="Z300" i="13" s="1"/>
  <c r="Z404" i="13" s="1"/>
  <c r="Y196" i="13"/>
  <c r="Y300" i="13" s="1"/>
  <c r="Y404" i="13" s="1"/>
  <c r="X196" i="13"/>
  <c r="X300" i="13" s="1"/>
  <c r="X404" i="13" s="1"/>
  <c r="W196" i="13"/>
  <c r="W300" i="13" s="1"/>
  <c r="W404" i="13" s="1"/>
  <c r="V196" i="13"/>
  <c r="V300" i="13" s="1"/>
  <c r="V404" i="13" s="1"/>
  <c r="U196" i="13"/>
  <c r="U300" i="13" s="1"/>
  <c r="U404" i="13" s="1"/>
  <c r="T196" i="13"/>
  <c r="T300" i="13" s="1"/>
  <c r="T404" i="13" s="1"/>
  <c r="S196" i="13"/>
  <c r="S300" i="13" s="1"/>
  <c r="S404" i="13" s="1"/>
  <c r="R196" i="13"/>
  <c r="R300" i="13" s="1"/>
  <c r="R404" i="13" s="1"/>
  <c r="Q196" i="13"/>
  <c r="Q300" i="13" s="1"/>
  <c r="Q404" i="13" s="1"/>
  <c r="P196" i="13"/>
  <c r="P300" i="13" s="1"/>
  <c r="P404" i="13" s="1"/>
  <c r="O196" i="13"/>
  <c r="O300" i="13" s="1"/>
  <c r="O404" i="13" s="1"/>
  <c r="N196" i="13"/>
  <c r="N300" i="13" s="1"/>
  <c r="N404" i="13" s="1"/>
  <c r="M196" i="13"/>
  <c r="M300" i="13" s="1"/>
  <c r="M404" i="13" s="1"/>
  <c r="L196" i="13"/>
  <c r="L300" i="13" s="1"/>
  <c r="L404" i="13" s="1"/>
  <c r="K196" i="13"/>
  <c r="K300" i="13" s="1"/>
  <c r="K404" i="13" s="1"/>
  <c r="J196" i="13"/>
  <c r="J300" i="13" s="1"/>
  <c r="J404" i="13" s="1"/>
  <c r="I196" i="13"/>
  <c r="I300" i="13" s="1"/>
  <c r="I404" i="13" s="1"/>
  <c r="H196" i="13"/>
  <c r="H300" i="13" s="1"/>
  <c r="H404" i="13" s="1"/>
  <c r="G196" i="13"/>
  <c r="G300" i="13" s="1"/>
  <c r="G404" i="13" s="1"/>
  <c r="F196" i="13"/>
  <c r="F300" i="13" s="1"/>
  <c r="F404" i="13" s="1"/>
  <c r="C196" i="13"/>
  <c r="B196" i="13"/>
  <c r="B300" i="13" s="1"/>
  <c r="B404" i="13" s="1"/>
  <c r="A196" i="13"/>
  <c r="A300" i="13" s="1"/>
  <c r="A404" i="13" s="1"/>
  <c r="AV195" i="13"/>
  <c r="AV299" i="13" s="1"/>
  <c r="AV403" i="13" s="1"/>
  <c r="AU195" i="13"/>
  <c r="AU299" i="13" s="1"/>
  <c r="AU403" i="13" s="1"/>
  <c r="AT195" i="13"/>
  <c r="AT299" i="13" s="1"/>
  <c r="AT403" i="13" s="1"/>
  <c r="AS195" i="13"/>
  <c r="AS299" i="13" s="1"/>
  <c r="AS403" i="13" s="1"/>
  <c r="AR195" i="13"/>
  <c r="AR299" i="13" s="1"/>
  <c r="AR403" i="13" s="1"/>
  <c r="AQ195" i="13"/>
  <c r="AQ299" i="13" s="1"/>
  <c r="AQ403" i="13" s="1"/>
  <c r="AP195" i="13"/>
  <c r="AP299" i="13" s="1"/>
  <c r="AP403" i="13" s="1"/>
  <c r="AO195" i="13"/>
  <c r="AO299" i="13" s="1"/>
  <c r="AO403" i="13" s="1"/>
  <c r="AN195" i="13"/>
  <c r="AN299" i="13" s="1"/>
  <c r="AN403" i="13" s="1"/>
  <c r="AM195" i="13"/>
  <c r="AM299" i="13" s="1"/>
  <c r="AM403" i="13" s="1"/>
  <c r="AL195" i="13"/>
  <c r="AL299" i="13" s="1"/>
  <c r="AL403" i="13" s="1"/>
  <c r="AK195" i="13"/>
  <c r="AK299" i="13" s="1"/>
  <c r="AK403" i="13" s="1"/>
  <c r="AJ195" i="13"/>
  <c r="AJ299" i="13" s="1"/>
  <c r="AJ403" i="13" s="1"/>
  <c r="AI195" i="13"/>
  <c r="AI299" i="13" s="1"/>
  <c r="AI403" i="13" s="1"/>
  <c r="AH195" i="13"/>
  <c r="AH299" i="13" s="1"/>
  <c r="AH403" i="13" s="1"/>
  <c r="AG195" i="13"/>
  <c r="AG299" i="13" s="1"/>
  <c r="AG403" i="13" s="1"/>
  <c r="AF195" i="13"/>
  <c r="AF299" i="13" s="1"/>
  <c r="AF403" i="13" s="1"/>
  <c r="AE195" i="13"/>
  <c r="AE299" i="13" s="1"/>
  <c r="AE403" i="13" s="1"/>
  <c r="AD195" i="13"/>
  <c r="AD299" i="13" s="1"/>
  <c r="AD403" i="13" s="1"/>
  <c r="AC195" i="13"/>
  <c r="AC299" i="13" s="1"/>
  <c r="AC403" i="13" s="1"/>
  <c r="AB195" i="13"/>
  <c r="AB299" i="13" s="1"/>
  <c r="AB403" i="13" s="1"/>
  <c r="AA195" i="13"/>
  <c r="AA299" i="13" s="1"/>
  <c r="AA403" i="13" s="1"/>
  <c r="Z195" i="13"/>
  <c r="Z299" i="13" s="1"/>
  <c r="Z403" i="13" s="1"/>
  <c r="Y195" i="13"/>
  <c r="Y299" i="13" s="1"/>
  <c r="Y403" i="13" s="1"/>
  <c r="X195" i="13"/>
  <c r="X299" i="13" s="1"/>
  <c r="X403" i="13" s="1"/>
  <c r="W195" i="13"/>
  <c r="W299" i="13" s="1"/>
  <c r="W403" i="13" s="1"/>
  <c r="V195" i="13"/>
  <c r="V299" i="13" s="1"/>
  <c r="V403" i="13" s="1"/>
  <c r="U195" i="13"/>
  <c r="U299" i="13" s="1"/>
  <c r="U403" i="13" s="1"/>
  <c r="T195" i="13"/>
  <c r="T299" i="13" s="1"/>
  <c r="T403" i="13" s="1"/>
  <c r="S195" i="13"/>
  <c r="S299" i="13" s="1"/>
  <c r="S403" i="13" s="1"/>
  <c r="R195" i="13"/>
  <c r="R299" i="13" s="1"/>
  <c r="R403" i="13" s="1"/>
  <c r="Q195" i="13"/>
  <c r="Q299" i="13" s="1"/>
  <c r="Q403" i="13" s="1"/>
  <c r="P195" i="13"/>
  <c r="P299" i="13" s="1"/>
  <c r="P403" i="13" s="1"/>
  <c r="O195" i="13"/>
  <c r="O299" i="13" s="1"/>
  <c r="O403" i="13" s="1"/>
  <c r="N195" i="13"/>
  <c r="N299" i="13" s="1"/>
  <c r="N403" i="13" s="1"/>
  <c r="M195" i="13"/>
  <c r="M299" i="13" s="1"/>
  <c r="M403" i="13" s="1"/>
  <c r="L195" i="13"/>
  <c r="L299" i="13" s="1"/>
  <c r="L403" i="13" s="1"/>
  <c r="K195" i="13"/>
  <c r="K299" i="13" s="1"/>
  <c r="K403" i="13" s="1"/>
  <c r="J195" i="13"/>
  <c r="J299" i="13" s="1"/>
  <c r="J403" i="13" s="1"/>
  <c r="I195" i="13"/>
  <c r="I299" i="13" s="1"/>
  <c r="I403" i="13" s="1"/>
  <c r="H195" i="13"/>
  <c r="H299" i="13" s="1"/>
  <c r="H403" i="13" s="1"/>
  <c r="G195" i="13"/>
  <c r="G299" i="13" s="1"/>
  <c r="G403" i="13" s="1"/>
  <c r="F195" i="13"/>
  <c r="F299" i="13" s="1"/>
  <c r="F403" i="13" s="1"/>
  <c r="C195" i="13"/>
  <c r="B195" i="13"/>
  <c r="B299" i="13" s="1"/>
  <c r="B403" i="13" s="1"/>
  <c r="A195" i="13"/>
  <c r="A299" i="13" s="1"/>
  <c r="A403" i="13" s="1"/>
  <c r="AV194" i="13"/>
  <c r="AV298" i="13" s="1"/>
  <c r="AV402" i="13" s="1"/>
  <c r="AU194" i="13"/>
  <c r="AU298" i="13" s="1"/>
  <c r="AU402" i="13" s="1"/>
  <c r="AT194" i="13"/>
  <c r="AT298" i="13" s="1"/>
  <c r="AT402" i="13" s="1"/>
  <c r="AS194" i="13"/>
  <c r="AS298" i="13" s="1"/>
  <c r="AS402" i="13" s="1"/>
  <c r="AR194" i="13"/>
  <c r="AR298" i="13" s="1"/>
  <c r="AR402" i="13" s="1"/>
  <c r="AQ194" i="13"/>
  <c r="AQ298" i="13" s="1"/>
  <c r="AQ402" i="13" s="1"/>
  <c r="AP194" i="13"/>
  <c r="AP298" i="13" s="1"/>
  <c r="AP402" i="13" s="1"/>
  <c r="AO194" i="13"/>
  <c r="AO298" i="13" s="1"/>
  <c r="AO402" i="13" s="1"/>
  <c r="AN194" i="13"/>
  <c r="AN298" i="13" s="1"/>
  <c r="AN402" i="13" s="1"/>
  <c r="AM194" i="13"/>
  <c r="AM298" i="13" s="1"/>
  <c r="AM402" i="13" s="1"/>
  <c r="AL194" i="13"/>
  <c r="AL298" i="13" s="1"/>
  <c r="AL402" i="13" s="1"/>
  <c r="AK194" i="13"/>
  <c r="AK298" i="13" s="1"/>
  <c r="AK402" i="13" s="1"/>
  <c r="AJ194" i="13"/>
  <c r="AJ298" i="13" s="1"/>
  <c r="AJ402" i="13" s="1"/>
  <c r="AI194" i="13"/>
  <c r="AI298" i="13" s="1"/>
  <c r="AI402" i="13" s="1"/>
  <c r="AH194" i="13"/>
  <c r="AH298" i="13" s="1"/>
  <c r="AH402" i="13" s="1"/>
  <c r="AG194" i="13"/>
  <c r="AG298" i="13" s="1"/>
  <c r="AG402" i="13" s="1"/>
  <c r="AF194" i="13"/>
  <c r="AF298" i="13" s="1"/>
  <c r="AF402" i="13" s="1"/>
  <c r="AE194" i="13"/>
  <c r="AE298" i="13" s="1"/>
  <c r="AE402" i="13" s="1"/>
  <c r="AD194" i="13"/>
  <c r="AD298" i="13" s="1"/>
  <c r="AD402" i="13" s="1"/>
  <c r="AC194" i="13"/>
  <c r="AC298" i="13" s="1"/>
  <c r="AC402" i="13" s="1"/>
  <c r="AB194" i="13"/>
  <c r="AB298" i="13" s="1"/>
  <c r="AB402" i="13" s="1"/>
  <c r="AA194" i="13"/>
  <c r="AA298" i="13" s="1"/>
  <c r="AA402" i="13" s="1"/>
  <c r="Z194" i="13"/>
  <c r="Z298" i="13" s="1"/>
  <c r="Z402" i="13" s="1"/>
  <c r="Y194" i="13"/>
  <c r="Y298" i="13" s="1"/>
  <c r="Y402" i="13" s="1"/>
  <c r="X194" i="13"/>
  <c r="X298" i="13" s="1"/>
  <c r="X402" i="13" s="1"/>
  <c r="W194" i="13"/>
  <c r="W298" i="13" s="1"/>
  <c r="W402" i="13" s="1"/>
  <c r="V194" i="13"/>
  <c r="V298" i="13" s="1"/>
  <c r="V402" i="13" s="1"/>
  <c r="U194" i="13"/>
  <c r="U298" i="13" s="1"/>
  <c r="U402" i="13" s="1"/>
  <c r="T194" i="13"/>
  <c r="T298" i="13" s="1"/>
  <c r="T402" i="13" s="1"/>
  <c r="S194" i="13"/>
  <c r="S298" i="13" s="1"/>
  <c r="S402" i="13" s="1"/>
  <c r="R194" i="13"/>
  <c r="R298" i="13" s="1"/>
  <c r="R402" i="13" s="1"/>
  <c r="Q194" i="13"/>
  <c r="Q298" i="13" s="1"/>
  <c r="Q402" i="13" s="1"/>
  <c r="P194" i="13"/>
  <c r="P298" i="13" s="1"/>
  <c r="P402" i="13" s="1"/>
  <c r="O194" i="13"/>
  <c r="O298" i="13" s="1"/>
  <c r="O402" i="13" s="1"/>
  <c r="N194" i="13"/>
  <c r="N298" i="13" s="1"/>
  <c r="N402" i="13" s="1"/>
  <c r="M194" i="13"/>
  <c r="M298" i="13" s="1"/>
  <c r="M402" i="13" s="1"/>
  <c r="L194" i="13"/>
  <c r="L298" i="13" s="1"/>
  <c r="L402" i="13" s="1"/>
  <c r="K194" i="13"/>
  <c r="K298" i="13" s="1"/>
  <c r="K402" i="13" s="1"/>
  <c r="J194" i="13"/>
  <c r="J298" i="13" s="1"/>
  <c r="J402" i="13" s="1"/>
  <c r="I194" i="13"/>
  <c r="I298" i="13" s="1"/>
  <c r="I402" i="13" s="1"/>
  <c r="H194" i="13"/>
  <c r="H298" i="13" s="1"/>
  <c r="H402" i="13" s="1"/>
  <c r="G194" i="13"/>
  <c r="G298" i="13" s="1"/>
  <c r="G402" i="13" s="1"/>
  <c r="F194" i="13"/>
  <c r="F298" i="13" s="1"/>
  <c r="F402" i="13" s="1"/>
  <c r="C194" i="13"/>
  <c r="B194" i="13"/>
  <c r="B298" i="13" s="1"/>
  <c r="B402" i="13" s="1"/>
  <c r="A194" i="13"/>
  <c r="A298" i="13" s="1"/>
  <c r="A402" i="13" s="1"/>
  <c r="AV193" i="13"/>
  <c r="AV297" i="13" s="1"/>
  <c r="AV401" i="13" s="1"/>
  <c r="AU193" i="13"/>
  <c r="AU297" i="13" s="1"/>
  <c r="AU401" i="13" s="1"/>
  <c r="AT193" i="13"/>
  <c r="AT297" i="13" s="1"/>
  <c r="AT401" i="13" s="1"/>
  <c r="AS193" i="13"/>
  <c r="AS297" i="13" s="1"/>
  <c r="AS401" i="13" s="1"/>
  <c r="AR193" i="13"/>
  <c r="AR297" i="13" s="1"/>
  <c r="AR401" i="13" s="1"/>
  <c r="AQ193" i="13"/>
  <c r="AQ297" i="13" s="1"/>
  <c r="AQ401" i="13" s="1"/>
  <c r="AP193" i="13"/>
  <c r="AP297" i="13" s="1"/>
  <c r="AP401" i="13" s="1"/>
  <c r="AO193" i="13"/>
  <c r="AO297" i="13" s="1"/>
  <c r="AO401" i="13" s="1"/>
  <c r="AN193" i="13"/>
  <c r="AN297" i="13" s="1"/>
  <c r="AN401" i="13" s="1"/>
  <c r="AM193" i="13"/>
  <c r="AM297" i="13" s="1"/>
  <c r="AM401" i="13" s="1"/>
  <c r="AL193" i="13"/>
  <c r="AL297" i="13" s="1"/>
  <c r="AL401" i="13" s="1"/>
  <c r="AK193" i="13"/>
  <c r="AK297" i="13" s="1"/>
  <c r="AK401" i="13" s="1"/>
  <c r="AJ193" i="13"/>
  <c r="AJ297" i="13" s="1"/>
  <c r="AJ401" i="13" s="1"/>
  <c r="AI193" i="13"/>
  <c r="AI297" i="13" s="1"/>
  <c r="AI401" i="13" s="1"/>
  <c r="AH193" i="13"/>
  <c r="AH297" i="13" s="1"/>
  <c r="AH401" i="13" s="1"/>
  <c r="AG193" i="13"/>
  <c r="AG297" i="13" s="1"/>
  <c r="AG401" i="13" s="1"/>
  <c r="AF193" i="13"/>
  <c r="AF297" i="13" s="1"/>
  <c r="AF401" i="13" s="1"/>
  <c r="AE193" i="13"/>
  <c r="AE297" i="13" s="1"/>
  <c r="AE401" i="13" s="1"/>
  <c r="AD193" i="13"/>
  <c r="AD297" i="13" s="1"/>
  <c r="AD401" i="13" s="1"/>
  <c r="AC193" i="13"/>
  <c r="AC297" i="13" s="1"/>
  <c r="AC401" i="13" s="1"/>
  <c r="AB193" i="13"/>
  <c r="AB297" i="13" s="1"/>
  <c r="AB401" i="13" s="1"/>
  <c r="AA193" i="13"/>
  <c r="AA297" i="13" s="1"/>
  <c r="AA401" i="13" s="1"/>
  <c r="Z193" i="13"/>
  <c r="Z297" i="13" s="1"/>
  <c r="Z401" i="13" s="1"/>
  <c r="Y193" i="13"/>
  <c r="Y297" i="13" s="1"/>
  <c r="Y401" i="13" s="1"/>
  <c r="X193" i="13"/>
  <c r="X297" i="13" s="1"/>
  <c r="X401" i="13" s="1"/>
  <c r="W193" i="13"/>
  <c r="W297" i="13" s="1"/>
  <c r="W401" i="13" s="1"/>
  <c r="V193" i="13"/>
  <c r="V297" i="13" s="1"/>
  <c r="V401" i="13" s="1"/>
  <c r="U193" i="13"/>
  <c r="U297" i="13" s="1"/>
  <c r="U401" i="13" s="1"/>
  <c r="T193" i="13"/>
  <c r="T297" i="13" s="1"/>
  <c r="T401" i="13" s="1"/>
  <c r="S193" i="13"/>
  <c r="S297" i="13" s="1"/>
  <c r="S401" i="13" s="1"/>
  <c r="R193" i="13"/>
  <c r="R297" i="13" s="1"/>
  <c r="R401" i="13" s="1"/>
  <c r="Q193" i="13"/>
  <c r="Q297" i="13" s="1"/>
  <c r="Q401" i="13" s="1"/>
  <c r="P193" i="13"/>
  <c r="P297" i="13" s="1"/>
  <c r="P401" i="13" s="1"/>
  <c r="O193" i="13"/>
  <c r="O297" i="13" s="1"/>
  <c r="O401" i="13" s="1"/>
  <c r="N193" i="13"/>
  <c r="N297" i="13" s="1"/>
  <c r="N401" i="13" s="1"/>
  <c r="M193" i="13"/>
  <c r="M297" i="13" s="1"/>
  <c r="M401" i="13" s="1"/>
  <c r="L193" i="13"/>
  <c r="L297" i="13" s="1"/>
  <c r="L401" i="13" s="1"/>
  <c r="K193" i="13"/>
  <c r="K297" i="13" s="1"/>
  <c r="K401" i="13" s="1"/>
  <c r="J193" i="13"/>
  <c r="J297" i="13" s="1"/>
  <c r="J401" i="13" s="1"/>
  <c r="I193" i="13"/>
  <c r="I297" i="13" s="1"/>
  <c r="I401" i="13" s="1"/>
  <c r="H193" i="13"/>
  <c r="H297" i="13" s="1"/>
  <c r="H401" i="13" s="1"/>
  <c r="G193" i="13"/>
  <c r="G297" i="13" s="1"/>
  <c r="G401" i="13" s="1"/>
  <c r="F193" i="13"/>
  <c r="F297" i="13" s="1"/>
  <c r="F401" i="13" s="1"/>
  <c r="C193" i="13"/>
  <c r="B193" i="13"/>
  <c r="B297" i="13" s="1"/>
  <c r="B401" i="13" s="1"/>
  <c r="A193" i="13"/>
  <c r="A297" i="13" s="1"/>
  <c r="A401" i="13" s="1"/>
  <c r="AV192" i="13"/>
  <c r="AV296" i="13" s="1"/>
  <c r="AV400" i="13" s="1"/>
  <c r="AU192" i="13"/>
  <c r="AU296" i="13" s="1"/>
  <c r="AU400" i="13" s="1"/>
  <c r="AT192" i="13"/>
  <c r="AT296" i="13" s="1"/>
  <c r="AT400" i="13" s="1"/>
  <c r="AS192" i="13"/>
  <c r="AS296" i="13" s="1"/>
  <c r="AS400" i="13" s="1"/>
  <c r="AR192" i="13"/>
  <c r="AR296" i="13" s="1"/>
  <c r="AR400" i="13" s="1"/>
  <c r="AQ192" i="13"/>
  <c r="AQ296" i="13" s="1"/>
  <c r="AQ400" i="13" s="1"/>
  <c r="AP192" i="13"/>
  <c r="AP296" i="13" s="1"/>
  <c r="AP400" i="13" s="1"/>
  <c r="AO192" i="13"/>
  <c r="AO296" i="13" s="1"/>
  <c r="AO400" i="13" s="1"/>
  <c r="AN192" i="13"/>
  <c r="AN296" i="13" s="1"/>
  <c r="AN400" i="13" s="1"/>
  <c r="AM192" i="13"/>
  <c r="AM296" i="13" s="1"/>
  <c r="AM400" i="13" s="1"/>
  <c r="AL192" i="13"/>
  <c r="AL296" i="13" s="1"/>
  <c r="AL400" i="13" s="1"/>
  <c r="AK192" i="13"/>
  <c r="AK296" i="13" s="1"/>
  <c r="AK400" i="13" s="1"/>
  <c r="AJ192" i="13"/>
  <c r="AJ296" i="13" s="1"/>
  <c r="AJ400" i="13" s="1"/>
  <c r="AI192" i="13"/>
  <c r="AI296" i="13" s="1"/>
  <c r="AI400" i="13" s="1"/>
  <c r="AH192" i="13"/>
  <c r="AH296" i="13" s="1"/>
  <c r="AH400" i="13" s="1"/>
  <c r="AG192" i="13"/>
  <c r="AG296" i="13" s="1"/>
  <c r="AG400" i="13" s="1"/>
  <c r="AF192" i="13"/>
  <c r="AF296" i="13" s="1"/>
  <c r="AF400" i="13" s="1"/>
  <c r="AE192" i="13"/>
  <c r="AE296" i="13" s="1"/>
  <c r="AE400" i="13" s="1"/>
  <c r="AD192" i="13"/>
  <c r="AD296" i="13" s="1"/>
  <c r="AD400" i="13" s="1"/>
  <c r="AC192" i="13"/>
  <c r="AC296" i="13" s="1"/>
  <c r="AC400" i="13" s="1"/>
  <c r="AB192" i="13"/>
  <c r="AB296" i="13" s="1"/>
  <c r="AB400" i="13" s="1"/>
  <c r="AA192" i="13"/>
  <c r="AA296" i="13" s="1"/>
  <c r="AA400" i="13" s="1"/>
  <c r="Z192" i="13"/>
  <c r="Z296" i="13" s="1"/>
  <c r="Z400" i="13" s="1"/>
  <c r="Y192" i="13"/>
  <c r="Y296" i="13" s="1"/>
  <c r="Y400" i="13" s="1"/>
  <c r="X192" i="13"/>
  <c r="X296" i="13" s="1"/>
  <c r="X400" i="13" s="1"/>
  <c r="W192" i="13"/>
  <c r="W296" i="13" s="1"/>
  <c r="W400" i="13" s="1"/>
  <c r="V192" i="13"/>
  <c r="V296" i="13" s="1"/>
  <c r="V400" i="13" s="1"/>
  <c r="U192" i="13"/>
  <c r="U296" i="13" s="1"/>
  <c r="U400" i="13" s="1"/>
  <c r="T192" i="13"/>
  <c r="T296" i="13" s="1"/>
  <c r="T400" i="13" s="1"/>
  <c r="S192" i="13"/>
  <c r="S296" i="13" s="1"/>
  <c r="S400" i="13" s="1"/>
  <c r="R192" i="13"/>
  <c r="R296" i="13" s="1"/>
  <c r="R400" i="13" s="1"/>
  <c r="Q192" i="13"/>
  <c r="Q296" i="13" s="1"/>
  <c r="Q400" i="13" s="1"/>
  <c r="P192" i="13"/>
  <c r="P296" i="13" s="1"/>
  <c r="P400" i="13" s="1"/>
  <c r="O192" i="13"/>
  <c r="O296" i="13" s="1"/>
  <c r="O400" i="13" s="1"/>
  <c r="N192" i="13"/>
  <c r="N296" i="13" s="1"/>
  <c r="N400" i="13" s="1"/>
  <c r="M192" i="13"/>
  <c r="M296" i="13" s="1"/>
  <c r="M400" i="13" s="1"/>
  <c r="L192" i="13"/>
  <c r="L296" i="13" s="1"/>
  <c r="L400" i="13" s="1"/>
  <c r="K192" i="13"/>
  <c r="K296" i="13" s="1"/>
  <c r="K400" i="13" s="1"/>
  <c r="J192" i="13"/>
  <c r="J296" i="13" s="1"/>
  <c r="J400" i="13" s="1"/>
  <c r="I192" i="13"/>
  <c r="I296" i="13" s="1"/>
  <c r="I400" i="13" s="1"/>
  <c r="H192" i="13"/>
  <c r="H296" i="13" s="1"/>
  <c r="H400" i="13" s="1"/>
  <c r="G192" i="13"/>
  <c r="G296" i="13" s="1"/>
  <c r="G400" i="13" s="1"/>
  <c r="F192" i="13"/>
  <c r="F296" i="13" s="1"/>
  <c r="F400" i="13" s="1"/>
  <c r="C192" i="13"/>
  <c r="B192" i="13"/>
  <c r="B296" i="13" s="1"/>
  <c r="B400" i="13" s="1"/>
  <c r="A192" i="13"/>
  <c r="A296" i="13" s="1"/>
  <c r="A400" i="13" s="1"/>
  <c r="AV191" i="13"/>
  <c r="AV295" i="13" s="1"/>
  <c r="AV399" i="13" s="1"/>
  <c r="AU191" i="13"/>
  <c r="AU295" i="13" s="1"/>
  <c r="AU399" i="13" s="1"/>
  <c r="AT191" i="13"/>
  <c r="AT295" i="13" s="1"/>
  <c r="AT399" i="13" s="1"/>
  <c r="AS191" i="13"/>
  <c r="AS295" i="13" s="1"/>
  <c r="AS399" i="13" s="1"/>
  <c r="AR191" i="13"/>
  <c r="AR295" i="13" s="1"/>
  <c r="AR399" i="13" s="1"/>
  <c r="AQ191" i="13"/>
  <c r="AQ295" i="13" s="1"/>
  <c r="AQ399" i="13" s="1"/>
  <c r="AP191" i="13"/>
  <c r="AP295" i="13" s="1"/>
  <c r="AP399" i="13" s="1"/>
  <c r="AO191" i="13"/>
  <c r="AO295" i="13" s="1"/>
  <c r="AO399" i="13" s="1"/>
  <c r="AN191" i="13"/>
  <c r="AN295" i="13" s="1"/>
  <c r="AN399" i="13" s="1"/>
  <c r="AM191" i="13"/>
  <c r="AM295" i="13" s="1"/>
  <c r="AM399" i="13" s="1"/>
  <c r="AL191" i="13"/>
  <c r="AL295" i="13" s="1"/>
  <c r="AL399" i="13" s="1"/>
  <c r="AK191" i="13"/>
  <c r="AK295" i="13" s="1"/>
  <c r="AK399" i="13" s="1"/>
  <c r="AJ191" i="13"/>
  <c r="AJ295" i="13" s="1"/>
  <c r="AJ399" i="13" s="1"/>
  <c r="AI191" i="13"/>
  <c r="AI295" i="13" s="1"/>
  <c r="AI399" i="13" s="1"/>
  <c r="AH191" i="13"/>
  <c r="AH295" i="13" s="1"/>
  <c r="AH399" i="13" s="1"/>
  <c r="AG191" i="13"/>
  <c r="AG295" i="13" s="1"/>
  <c r="AG399" i="13" s="1"/>
  <c r="AF191" i="13"/>
  <c r="AF295" i="13" s="1"/>
  <c r="AF399" i="13" s="1"/>
  <c r="AE191" i="13"/>
  <c r="AE295" i="13" s="1"/>
  <c r="AE399" i="13" s="1"/>
  <c r="AD191" i="13"/>
  <c r="AD295" i="13" s="1"/>
  <c r="AD399" i="13" s="1"/>
  <c r="AC191" i="13"/>
  <c r="AC295" i="13" s="1"/>
  <c r="AC399" i="13" s="1"/>
  <c r="AB191" i="13"/>
  <c r="AB295" i="13" s="1"/>
  <c r="AB399" i="13" s="1"/>
  <c r="AA191" i="13"/>
  <c r="AA295" i="13" s="1"/>
  <c r="AA399" i="13" s="1"/>
  <c r="Z191" i="13"/>
  <c r="Z295" i="13" s="1"/>
  <c r="Z399" i="13" s="1"/>
  <c r="Y191" i="13"/>
  <c r="Y295" i="13" s="1"/>
  <c r="Y399" i="13" s="1"/>
  <c r="X191" i="13"/>
  <c r="X295" i="13" s="1"/>
  <c r="X399" i="13" s="1"/>
  <c r="W191" i="13"/>
  <c r="W295" i="13" s="1"/>
  <c r="W399" i="13" s="1"/>
  <c r="V191" i="13"/>
  <c r="V295" i="13" s="1"/>
  <c r="V399" i="13" s="1"/>
  <c r="U191" i="13"/>
  <c r="U295" i="13" s="1"/>
  <c r="U399" i="13" s="1"/>
  <c r="T191" i="13"/>
  <c r="T295" i="13" s="1"/>
  <c r="T399" i="13" s="1"/>
  <c r="S191" i="13"/>
  <c r="S295" i="13" s="1"/>
  <c r="S399" i="13" s="1"/>
  <c r="R191" i="13"/>
  <c r="R295" i="13" s="1"/>
  <c r="R399" i="13" s="1"/>
  <c r="Q191" i="13"/>
  <c r="Q295" i="13" s="1"/>
  <c r="Q399" i="13" s="1"/>
  <c r="P191" i="13"/>
  <c r="P295" i="13" s="1"/>
  <c r="P399" i="13" s="1"/>
  <c r="O191" i="13"/>
  <c r="O295" i="13" s="1"/>
  <c r="O399" i="13" s="1"/>
  <c r="N191" i="13"/>
  <c r="N295" i="13" s="1"/>
  <c r="N399" i="13" s="1"/>
  <c r="M191" i="13"/>
  <c r="M295" i="13" s="1"/>
  <c r="M399" i="13" s="1"/>
  <c r="L191" i="13"/>
  <c r="L295" i="13" s="1"/>
  <c r="L399" i="13" s="1"/>
  <c r="K191" i="13"/>
  <c r="K295" i="13" s="1"/>
  <c r="K399" i="13" s="1"/>
  <c r="J191" i="13"/>
  <c r="J295" i="13" s="1"/>
  <c r="J399" i="13" s="1"/>
  <c r="I191" i="13"/>
  <c r="I295" i="13" s="1"/>
  <c r="I399" i="13" s="1"/>
  <c r="H191" i="13"/>
  <c r="H295" i="13" s="1"/>
  <c r="H399" i="13" s="1"/>
  <c r="G191" i="13"/>
  <c r="G295" i="13" s="1"/>
  <c r="G399" i="13" s="1"/>
  <c r="F191" i="13"/>
  <c r="F295" i="13" s="1"/>
  <c r="F399" i="13" s="1"/>
  <c r="C191" i="13"/>
  <c r="B191" i="13"/>
  <c r="B295" i="13" s="1"/>
  <c r="B399" i="13" s="1"/>
  <c r="A191" i="13"/>
  <c r="A295" i="13" s="1"/>
  <c r="A399" i="13" s="1"/>
  <c r="AV190" i="13"/>
  <c r="AV294" i="13" s="1"/>
  <c r="AV398" i="13" s="1"/>
  <c r="AU190" i="13"/>
  <c r="AU294" i="13" s="1"/>
  <c r="AU398" i="13" s="1"/>
  <c r="AT190" i="13"/>
  <c r="AT294" i="13" s="1"/>
  <c r="AT398" i="13" s="1"/>
  <c r="AS190" i="13"/>
  <c r="AS294" i="13" s="1"/>
  <c r="AS398" i="13" s="1"/>
  <c r="AR190" i="13"/>
  <c r="AR294" i="13" s="1"/>
  <c r="AR398" i="13" s="1"/>
  <c r="AQ190" i="13"/>
  <c r="AQ294" i="13" s="1"/>
  <c r="AQ398" i="13" s="1"/>
  <c r="AP190" i="13"/>
  <c r="AP294" i="13" s="1"/>
  <c r="AP398" i="13" s="1"/>
  <c r="AO190" i="13"/>
  <c r="AO294" i="13" s="1"/>
  <c r="AO398" i="13" s="1"/>
  <c r="AN190" i="13"/>
  <c r="AN294" i="13" s="1"/>
  <c r="AN398" i="13" s="1"/>
  <c r="AM190" i="13"/>
  <c r="AM294" i="13" s="1"/>
  <c r="AM398" i="13" s="1"/>
  <c r="AL190" i="13"/>
  <c r="AL294" i="13" s="1"/>
  <c r="AL398" i="13" s="1"/>
  <c r="AK190" i="13"/>
  <c r="AK294" i="13" s="1"/>
  <c r="AK398" i="13" s="1"/>
  <c r="AJ190" i="13"/>
  <c r="AJ294" i="13" s="1"/>
  <c r="AJ398" i="13" s="1"/>
  <c r="AI190" i="13"/>
  <c r="AI294" i="13" s="1"/>
  <c r="AI398" i="13" s="1"/>
  <c r="AH190" i="13"/>
  <c r="AH294" i="13" s="1"/>
  <c r="AH398" i="13" s="1"/>
  <c r="AG190" i="13"/>
  <c r="AG294" i="13" s="1"/>
  <c r="AG398" i="13" s="1"/>
  <c r="AF190" i="13"/>
  <c r="AF294" i="13" s="1"/>
  <c r="AF398" i="13" s="1"/>
  <c r="AE190" i="13"/>
  <c r="AE294" i="13" s="1"/>
  <c r="AE398" i="13" s="1"/>
  <c r="AD190" i="13"/>
  <c r="AD294" i="13" s="1"/>
  <c r="AD398" i="13" s="1"/>
  <c r="AC190" i="13"/>
  <c r="AC294" i="13" s="1"/>
  <c r="AC398" i="13" s="1"/>
  <c r="AB190" i="13"/>
  <c r="AB294" i="13" s="1"/>
  <c r="AB398" i="13" s="1"/>
  <c r="AA190" i="13"/>
  <c r="AA294" i="13" s="1"/>
  <c r="AA398" i="13" s="1"/>
  <c r="Z190" i="13"/>
  <c r="Z294" i="13" s="1"/>
  <c r="Z398" i="13" s="1"/>
  <c r="Y190" i="13"/>
  <c r="Y294" i="13" s="1"/>
  <c r="Y398" i="13" s="1"/>
  <c r="X190" i="13"/>
  <c r="X294" i="13" s="1"/>
  <c r="X398" i="13" s="1"/>
  <c r="W190" i="13"/>
  <c r="W294" i="13" s="1"/>
  <c r="W398" i="13" s="1"/>
  <c r="V190" i="13"/>
  <c r="V294" i="13" s="1"/>
  <c r="V398" i="13" s="1"/>
  <c r="U190" i="13"/>
  <c r="U294" i="13" s="1"/>
  <c r="U398" i="13" s="1"/>
  <c r="T190" i="13"/>
  <c r="T294" i="13" s="1"/>
  <c r="T398" i="13" s="1"/>
  <c r="S190" i="13"/>
  <c r="S294" i="13" s="1"/>
  <c r="S398" i="13" s="1"/>
  <c r="R190" i="13"/>
  <c r="R294" i="13" s="1"/>
  <c r="R398" i="13" s="1"/>
  <c r="Q190" i="13"/>
  <c r="Q294" i="13" s="1"/>
  <c r="Q398" i="13" s="1"/>
  <c r="P190" i="13"/>
  <c r="P294" i="13" s="1"/>
  <c r="P398" i="13" s="1"/>
  <c r="O190" i="13"/>
  <c r="O294" i="13" s="1"/>
  <c r="O398" i="13" s="1"/>
  <c r="N190" i="13"/>
  <c r="N294" i="13" s="1"/>
  <c r="N398" i="13" s="1"/>
  <c r="M190" i="13"/>
  <c r="M294" i="13" s="1"/>
  <c r="M398" i="13" s="1"/>
  <c r="L190" i="13"/>
  <c r="L294" i="13" s="1"/>
  <c r="L398" i="13" s="1"/>
  <c r="K190" i="13"/>
  <c r="K294" i="13" s="1"/>
  <c r="K398" i="13" s="1"/>
  <c r="J190" i="13"/>
  <c r="J294" i="13" s="1"/>
  <c r="J398" i="13" s="1"/>
  <c r="I190" i="13"/>
  <c r="I294" i="13" s="1"/>
  <c r="I398" i="13" s="1"/>
  <c r="H190" i="13"/>
  <c r="H294" i="13" s="1"/>
  <c r="H398" i="13" s="1"/>
  <c r="G190" i="13"/>
  <c r="G294" i="13" s="1"/>
  <c r="G398" i="13" s="1"/>
  <c r="F190" i="13"/>
  <c r="F294" i="13" s="1"/>
  <c r="F398" i="13" s="1"/>
  <c r="C190" i="13"/>
  <c r="B190" i="13"/>
  <c r="B294" i="13" s="1"/>
  <c r="B398" i="13" s="1"/>
  <c r="A190" i="13"/>
  <c r="A294" i="13" s="1"/>
  <c r="A398" i="13" s="1"/>
  <c r="AV189" i="13"/>
  <c r="AV293" i="13" s="1"/>
  <c r="AV397" i="13" s="1"/>
  <c r="AU189" i="13"/>
  <c r="AU293" i="13" s="1"/>
  <c r="AU397" i="13" s="1"/>
  <c r="AT189" i="13"/>
  <c r="AT293" i="13" s="1"/>
  <c r="AT397" i="13" s="1"/>
  <c r="AS189" i="13"/>
  <c r="AS293" i="13" s="1"/>
  <c r="AS397" i="13" s="1"/>
  <c r="AR189" i="13"/>
  <c r="AR293" i="13" s="1"/>
  <c r="AR397" i="13" s="1"/>
  <c r="AQ189" i="13"/>
  <c r="AQ293" i="13" s="1"/>
  <c r="AQ397" i="13" s="1"/>
  <c r="AP189" i="13"/>
  <c r="AP293" i="13" s="1"/>
  <c r="AP397" i="13" s="1"/>
  <c r="AO189" i="13"/>
  <c r="AO293" i="13" s="1"/>
  <c r="AO397" i="13" s="1"/>
  <c r="AN189" i="13"/>
  <c r="AN293" i="13" s="1"/>
  <c r="AN397" i="13" s="1"/>
  <c r="AM189" i="13"/>
  <c r="AM293" i="13" s="1"/>
  <c r="AM397" i="13" s="1"/>
  <c r="AL189" i="13"/>
  <c r="AL293" i="13" s="1"/>
  <c r="AL397" i="13" s="1"/>
  <c r="AK189" i="13"/>
  <c r="AK293" i="13" s="1"/>
  <c r="AK397" i="13" s="1"/>
  <c r="AJ189" i="13"/>
  <c r="AJ293" i="13" s="1"/>
  <c r="AJ397" i="13" s="1"/>
  <c r="AI189" i="13"/>
  <c r="AI293" i="13" s="1"/>
  <c r="AI397" i="13" s="1"/>
  <c r="AH189" i="13"/>
  <c r="AH293" i="13" s="1"/>
  <c r="AH397" i="13" s="1"/>
  <c r="AG189" i="13"/>
  <c r="AG293" i="13" s="1"/>
  <c r="AG397" i="13" s="1"/>
  <c r="AF189" i="13"/>
  <c r="AF293" i="13" s="1"/>
  <c r="AF397" i="13" s="1"/>
  <c r="AE189" i="13"/>
  <c r="AE293" i="13" s="1"/>
  <c r="AE397" i="13" s="1"/>
  <c r="AD189" i="13"/>
  <c r="AD293" i="13" s="1"/>
  <c r="AD397" i="13" s="1"/>
  <c r="AC189" i="13"/>
  <c r="AC293" i="13" s="1"/>
  <c r="AC397" i="13" s="1"/>
  <c r="AB189" i="13"/>
  <c r="AB293" i="13" s="1"/>
  <c r="AB397" i="13" s="1"/>
  <c r="AA189" i="13"/>
  <c r="AA293" i="13" s="1"/>
  <c r="AA397" i="13" s="1"/>
  <c r="Z189" i="13"/>
  <c r="Z293" i="13" s="1"/>
  <c r="Z397" i="13" s="1"/>
  <c r="Y189" i="13"/>
  <c r="Y293" i="13" s="1"/>
  <c r="Y397" i="13" s="1"/>
  <c r="X189" i="13"/>
  <c r="X293" i="13" s="1"/>
  <c r="X397" i="13" s="1"/>
  <c r="W189" i="13"/>
  <c r="W293" i="13" s="1"/>
  <c r="W397" i="13" s="1"/>
  <c r="V189" i="13"/>
  <c r="V293" i="13" s="1"/>
  <c r="V397" i="13" s="1"/>
  <c r="U189" i="13"/>
  <c r="U293" i="13" s="1"/>
  <c r="U397" i="13" s="1"/>
  <c r="T189" i="13"/>
  <c r="T293" i="13" s="1"/>
  <c r="T397" i="13" s="1"/>
  <c r="S189" i="13"/>
  <c r="S293" i="13" s="1"/>
  <c r="S397" i="13" s="1"/>
  <c r="R189" i="13"/>
  <c r="R293" i="13" s="1"/>
  <c r="R397" i="13" s="1"/>
  <c r="Q189" i="13"/>
  <c r="Q293" i="13" s="1"/>
  <c r="Q397" i="13" s="1"/>
  <c r="P189" i="13"/>
  <c r="P293" i="13" s="1"/>
  <c r="P397" i="13" s="1"/>
  <c r="O189" i="13"/>
  <c r="O293" i="13" s="1"/>
  <c r="O397" i="13" s="1"/>
  <c r="N189" i="13"/>
  <c r="N293" i="13" s="1"/>
  <c r="N397" i="13" s="1"/>
  <c r="M189" i="13"/>
  <c r="M293" i="13" s="1"/>
  <c r="M397" i="13" s="1"/>
  <c r="L189" i="13"/>
  <c r="L293" i="13" s="1"/>
  <c r="L397" i="13" s="1"/>
  <c r="K189" i="13"/>
  <c r="K293" i="13" s="1"/>
  <c r="K397" i="13" s="1"/>
  <c r="J189" i="13"/>
  <c r="J293" i="13" s="1"/>
  <c r="J397" i="13" s="1"/>
  <c r="I189" i="13"/>
  <c r="I293" i="13" s="1"/>
  <c r="I397" i="13" s="1"/>
  <c r="H189" i="13"/>
  <c r="H293" i="13" s="1"/>
  <c r="H397" i="13" s="1"/>
  <c r="G189" i="13"/>
  <c r="G293" i="13" s="1"/>
  <c r="G397" i="13" s="1"/>
  <c r="F189" i="13"/>
  <c r="F293" i="13" s="1"/>
  <c r="F397" i="13" s="1"/>
  <c r="C189" i="13"/>
  <c r="B189" i="13"/>
  <c r="B293" i="13" s="1"/>
  <c r="B397" i="13" s="1"/>
  <c r="A189" i="13"/>
  <c r="A293" i="13" s="1"/>
  <c r="A397" i="13" s="1"/>
  <c r="AV188" i="13"/>
  <c r="AV292" i="13" s="1"/>
  <c r="AV396" i="13" s="1"/>
  <c r="AU188" i="13"/>
  <c r="AU292" i="13" s="1"/>
  <c r="AU396" i="13" s="1"/>
  <c r="AT188" i="13"/>
  <c r="AT292" i="13" s="1"/>
  <c r="AT396" i="13" s="1"/>
  <c r="AS188" i="13"/>
  <c r="AS292" i="13" s="1"/>
  <c r="AS396" i="13" s="1"/>
  <c r="AR188" i="13"/>
  <c r="AR292" i="13" s="1"/>
  <c r="AR396" i="13" s="1"/>
  <c r="AQ188" i="13"/>
  <c r="AQ292" i="13" s="1"/>
  <c r="AQ396" i="13" s="1"/>
  <c r="AP188" i="13"/>
  <c r="AP292" i="13" s="1"/>
  <c r="AP396" i="13" s="1"/>
  <c r="AO188" i="13"/>
  <c r="AO292" i="13" s="1"/>
  <c r="AO396" i="13" s="1"/>
  <c r="AN188" i="13"/>
  <c r="AN292" i="13" s="1"/>
  <c r="AN396" i="13" s="1"/>
  <c r="AM188" i="13"/>
  <c r="AM292" i="13" s="1"/>
  <c r="AM396" i="13" s="1"/>
  <c r="AL188" i="13"/>
  <c r="AL292" i="13" s="1"/>
  <c r="AL396" i="13" s="1"/>
  <c r="AK188" i="13"/>
  <c r="AK292" i="13" s="1"/>
  <c r="AK396" i="13" s="1"/>
  <c r="AJ188" i="13"/>
  <c r="AJ292" i="13" s="1"/>
  <c r="AJ396" i="13" s="1"/>
  <c r="AI188" i="13"/>
  <c r="AI292" i="13" s="1"/>
  <c r="AI396" i="13" s="1"/>
  <c r="AH188" i="13"/>
  <c r="AH292" i="13" s="1"/>
  <c r="AH396" i="13" s="1"/>
  <c r="AG188" i="13"/>
  <c r="AG292" i="13" s="1"/>
  <c r="AG396" i="13" s="1"/>
  <c r="AF188" i="13"/>
  <c r="AF292" i="13" s="1"/>
  <c r="AF396" i="13" s="1"/>
  <c r="AE188" i="13"/>
  <c r="AE292" i="13" s="1"/>
  <c r="AE396" i="13" s="1"/>
  <c r="AD188" i="13"/>
  <c r="AD292" i="13" s="1"/>
  <c r="AD396" i="13" s="1"/>
  <c r="AC188" i="13"/>
  <c r="AC292" i="13" s="1"/>
  <c r="AC396" i="13" s="1"/>
  <c r="AB188" i="13"/>
  <c r="AB292" i="13" s="1"/>
  <c r="AB396" i="13" s="1"/>
  <c r="AA188" i="13"/>
  <c r="AA292" i="13" s="1"/>
  <c r="AA396" i="13" s="1"/>
  <c r="Z188" i="13"/>
  <c r="Z292" i="13" s="1"/>
  <c r="Z396" i="13" s="1"/>
  <c r="Y188" i="13"/>
  <c r="Y292" i="13" s="1"/>
  <c r="Y396" i="13" s="1"/>
  <c r="X188" i="13"/>
  <c r="X292" i="13" s="1"/>
  <c r="X396" i="13" s="1"/>
  <c r="W188" i="13"/>
  <c r="W292" i="13" s="1"/>
  <c r="W396" i="13" s="1"/>
  <c r="V188" i="13"/>
  <c r="V292" i="13" s="1"/>
  <c r="V396" i="13" s="1"/>
  <c r="U188" i="13"/>
  <c r="U292" i="13" s="1"/>
  <c r="U396" i="13" s="1"/>
  <c r="T188" i="13"/>
  <c r="T292" i="13" s="1"/>
  <c r="T396" i="13" s="1"/>
  <c r="S188" i="13"/>
  <c r="S292" i="13" s="1"/>
  <c r="S396" i="13" s="1"/>
  <c r="R188" i="13"/>
  <c r="R292" i="13" s="1"/>
  <c r="R396" i="13" s="1"/>
  <c r="Q188" i="13"/>
  <c r="Q292" i="13" s="1"/>
  <c r="Q396" i="13" s="1"/>
  <c r="P188" i="13"/>
  <c r="P292" i="13" s="1"/>
  <c r="P396" i="13" s="1"/>
  <c r="O188" i="13"/>
  <c r="O292" i="13" s="1"/>
  <c r="O396" i="13" s="1"/>
  <c r="N188" i="13"/>
  <c r="N292" i="13" s="1"/>
  <c r="N396" i="13" s="1"/>
  <c r="M188" i="13"/>
  <c r="M292" i="13" s="1"/>
  <c r="M396" i="13" s="1"/>
  <c r="L188" i="13"/>
  <c r="L292" i="13" s="1"/>
  <c r="L396" i="13" s="1"/>
  <c r="K188" i="13"/>
  <c r="K292" i="13" s="1"/>
  <c r="K396" i="13" s="1"/>
  <c r="J188" i="13"/>
  <c r="J292" i="13" s="1"/>
  <c r="J396" i="13" s="1"/>
  <c r="I188" i="13"/>
  <c r="I292" i="13" s="1"/>
  <c r="I396" i="13" s="1"/>
  <c r="H188" i="13"/>
  <c r="H292" i="13" s="1"/>
  <c r="H396" i="13" s="1"/>
  <c r="G188" i="13"/>
  <c r="G292" i="13" s="1"/>
  <c r="G396" i="13" s="1"/>
  <c r="F188" i="13"/>
  <c r="F292" i="13" s="1"/>
  <c r="F396" i="13" s="1"/>
  <c r="C188" i="13"/>
  <c r="B188" i="13"/>
  <c r="B292" i="13" s="1"/>
  <c r="B396" i="13" s="1"/>
  <c r="A188" i="13"/>
  <c r="A292" i="13" s="1"/>
  <c r="A396" i="13" s="1"/>
  <c r="AV187" i="13"/>
  <c r="AV291" i="13" s="1"/>
  <c r="AV395" i="13" s="1"/>
  <c r="AU187" i="13"/>
  <c r="AU291" i="13" s="1"/>
  <c r="AU395" i="13" s="1"/>
  <c r="AT187" i="13"/>
  <c r="AT291" i="13" s="1"/>
  <c r="AT395" i="13" s="1"/>
  <c r="AS187" i="13"/>
  <c r="AS291" i="13" s="1"/>
  <c r="AS395" i="13" s="1"/>
  <c r="AR187" i="13"/>
  <c r="AR291" i="13" s="1"/>
  <c r="AR395" i="13" s="1"/>
  <c r="AQ187" i="13"/>
  <c r="AQ291" i="13" s="1"/>
  <c r="AQ395" i="13" s="1"/>
  <c r="AP187" i="13"/>
  <c r="AP291" i="13" s="1"/>
  <c r="AP395" i="13" s="1"/>
  <c r="AO187" i="13"/>
  <c r="AO291" i="13" s="1"/>
  <c r="AO395" i="13" s="1"/>
  <c r="AN187" i="13"/>
  <c r="AN291" i="13" s="1"/>
  <c r="AN395" i="13" s="1"/>
  <c r="AM187" i="13"/>
  <c r="AM291" i="13" s="1"/>
  <c r="AM395" i="13" s="1"/>
  <c r="AL187" i="13"/>
  <c r="AL291" i="13" s="1"/>
  <c r="AL395" i="13" s="1"/>
  <c r="AK187" i="13"/>
  <c r="AK291" i="13" s="1"/>
  <c r="AK395" i="13" s="1"/>
  <c r="AJ187" i="13"/>
  <c r="AJ291" i="13" s="1"/>
  <c r="AJ395" i="13" s="1"/>
  <c r="AI187" i="13"/>
  <c r="AI291" i="13" s="1"/>
  <c r="AI395" i="13" s="1"/>
  <c r="AH187" i="13"/>
  <c r="AH291" i="13" s="1"/>
  <c r="AH395" i="13" s="1"/>
  <c r="AG187" i="13"/>
  <c r="AG291" i="13" s="1"/>
  <c r="AG395" i="13" s="1"/>
  <c r="AF187" i="13"/>
  <c r="AF291" i="13" s="1"/>
  <c r="AF395" i="13" s="1"/>
  <c r="AE187" i="13"/>
  <c r="AE291" i="13" s="1"/>
  <c r="AE395" i="13" s="1"/>
  <c r="AD187" i="13"/>
  <c r="AD291" i="13" s="1"/>
  <c r="AD395" i="13" s="1"/>
  <c r="AC187" i="13"/>
  <c r="AC291" i="13" s="1"/>
  <c r="AC395" i="13" s="1"/>
  <c r="AB187" i="13"/>
  <c r="AB291" i="13" s="1"/>
  <c r="AB395" i="13" s="1"/>
  <c r="AA187" i="13"/>
  <c r="AA291" i="13" s="1"/>
  <c r="AA395" i="13" s="1"/>
  <c r="Z187" i="13"/>
  <c r="Z291" i="13" s="1"/>
  <c r="Z395" i="13" s="1"/>
  <c r="Y187" i="13"/>
  <c r="Y291" i="13" s="1"/>
  <c r="Y395" i="13" s="1"/>
  <c r="X187" i="13"/>
  <c r="X291" i="13" s="1"/>
  <c r="X395" i="13" s="1"/>
  <c r="W187" i="13"/>
  <c r="W291" i="13" s="1"/>
  <c r="W395" i="13" s="1"/>
  <c r="V187" i="13"/>
  <c r="V291" i="13" s="1"/>
  <c r="V395" i="13" s="1"/>
  <c r="U187" i="13"/>
  <c r="U291" i="13" s="1"/>
  <c r="U395" i="13" s="1"/>
  <c r="T187" i="13"/>
  <c r="T291" i="13" s="1"/>
  <c r="T395" i="13" s="1"/>
  <c r="S187" i="13"/>
  <c r="S291" i="13" s="1"/>
  <c r="S395" i="13" s="1"/>
  <c r="R187" i="13"/>
  <c r="R291" i="13" s="1"/>
  <c r="R395" i="13" s="1"/>
  <c r="Q187" i="13"/>
  <c r="Q291" i="13" s="1"/>
  <c r="Q395" i="13" s="1"/>
  <c r="P187" i="13"/>
  <c r="P291" i="13" s="1"/>
  <c r="P395" i="13" s="1"/>
  <c r="O187" i="13"/>
  <c r="O291" i="13" s="1"/>
  <c r="O395" i="13" s="1"/>
  <c r="N187" i="13"/>
  <c r="N291" i="13" s="1"/>
  <c r="N395" i="13" s="1"/>
  <c r="M187" i="13"/>
  <c r="M291" i="13" s="1"/>
  <c r="M395" i="13" s="1"/>
  <c r="L187" i="13"/>
  <c r="L291" i="13" s="1"/>
  <c r="L395" i="13" s="1"/>
  <c r="K187" i="13"/>
  <c r="K291" i="13" s="1"/>
  <c r="K395" i="13" s="1"/>
  <c r="J187" i="13"/>
  <c r="J291" i="13" s="1"/>
  <c r="J395" i="13" s="1"/>
  <c r="I187" i="13"/>
  <c r="I291" i="13" s="1"/>
  <c r="I395" i="13" s="1"/>
  <c r="H187" i="13"/>
  <c r="H291" i="13" s="1"/>
  <c r="H395" i="13" s="1"/>
  <c r="G187" i="13"/>
  <c r="G291" i="13" s="1"/>
  <c r="G395" i="13" s="1"/>
  <c r="F187" i="13"/>
  <c r="F291" i="13" s="1"/>
  <c r="F395" i="13" s="1"/>
  <c r="C187" i="13"/>
  <c r="B187" i="13"/>
  <c r="B291" i="13" s="1"/>
  <c r="B395" i="13" s="1"/>
  <c r="A187" i="13"/>
  <c r="A291" i="13" s="1"/>
  <c r="A395" i="13" s="1"/>
  <c r="AV186" i="13"/>
  <c r="AV290" i="13" s="1"/>
  <c r="AV394" i="13" s="1"/>
  <c r="AU186" i="13"/>
  <c r="AU290" i="13" s="1"/>
  <c r="AU394" i="13" s="1"/>
  <c r="AT186" i="13"/>
  <c r="AT290" i="13" s="1"/>
  <c r="AT394" i="13" s="1"/>
  <c r="AS186" i="13"/>
  <c r="AS290" i="13" s="1"/>
  <c r="AS394" i="13" s="1"/>
  <c r="AR186" i="13"/>
  <c r="AR290" i="13" s="1"/>
  <c r="AR394" i="13" s="1"/>
  <c r="AQ186" i="13"/>
  <c r="AQ290" i="13" s="1"/>
  <c r="AQ394" i="13" s="1"/>
  <c r="AP186" i="13"/>
  <c r="AP290" i="13" s="1"/>
  <c r="AP394" i="13" s="1"/>
  <c r="AO186" i="13"/>
  <c r="AO290" i="13" s="1"/>
  <c r="AO394" i="13" s="1"/>
  <c r="AN186" i="13"/>
  <c r="AN290" i="13" s="1"/>
  <c r="AN394" i="13" s="1"/>
  <c r="AM186" i="13"/>
  <c r="AM290" i="13" s="1"/>
  <c r="AM394" i="13" s="1"/>
  <c r="AL186" i="13"/>
  <c r="AL290" i="13" s="1"/>
  <c r="AL394" i="13" s="1"/>
  <c r="AK186" i="13"/>
  <c r="AK290" i="13" s="1"/>
  <c r="AK394" i="13" s="1"/>
  <c r="AJ186" i="13"/>
  <c r="AJ290" i="13" s="1"/>
  <c r="AJ394" i="13" s="1"/>
  <c r="AI186" i="13"/>
  <c r="AI290" i="13" s="1"/>
  <c r="AI394" i="13" s="1"/>
  <c r="AH186" i="13"/>
  <c r="AH290" i="13" s="1"/>
  <c r="AH394" i="13" s="1"/>
  <c r="AG186" i="13"/>
  <c r="AG290" i="13" s="1"/>
  <c r="AG394" i="13" s="1"/>
  <c r="AF186" i="13"/>
  <c r="AF290" i="13" s="1"/>
  <c r="AF394" i="13" s="1"/>
  <c r="AE186" i="13"/>
  <c r="AE290" i="13" s="1"/>
  <c r="AE394" i="13" s="1"/>
  <c r="AD186" i="13"/>
  <c r="AD290" i="13" s="1"/>
  <c r="AD394" i="13" s="1"/>
  <c r="AC186" i="13"/>
  <c r="AC290" i="13" s="1"/>
  <c r="AC394" i="13" s="1"/>
  <c r="AB186" i="13"/>
  <c r="AB290" i="13" s="1"/>
  <c r="AB394" i="13" s="1"/>
  <c r="AA186" i="13"/>
  <c r="AA290" i="13" s="1"/>
  <c r="AA394" i="13" s="1"/>
  <c r="Z186" i="13"/>
  <c r="Z290" i="13" s="1"/>
  <c r="Z394" i="13" s="1"/>
  <c r="Y186" i="13"/>
  <c r="Y290" i="13" s="1"/>
  <c r="Y394" i="13" s="1"/>
  <c r="X186" i="13"/>
  <c r="X290" i="13" s="1"/>
  <c r="X394" i="13" s="1"/>
  <c r="W186" i="13"/>
  <c r="W290" i="13" s="1"/>
  <c r="W394" i="13" s="1"/>
  <c r="V186" i="13"/>
  <c r="V290" i="13" s="1"/>
  <c r="V394" i="13" s="1"/>
  <c r="U186" i="13"/>
  <c r="U290" i="13" s="1"/>
  <c r="U394" i="13" s="1"/>
  <c r="T186" i="13"/>
  <c r="T290" i="13" s="1"/>
  <c r="T394" i="13" s="1"/>
  <c r="S186" i="13"/>
  <c r="S290" i="13" s="1"/>
  <c r="S394" i="13" s="1"/>
  <c r="R186" i="13"/>
  <c r="R290" i="13" s="1"/>
  <c r="R394" i="13" s="1"/>
  <c r="Q186" i="13"/>
  <c r="Q290" i="13" s="1"/>
  <c r="Q394" i="13" s="1"/>
  <c r="P186" i="13"/>
  <c r="P290" i="13" s="1"/>
  <c r="P394" i="13" s="1"/>
  <c r="O186" i="13"/>
  <c r="O290" i="13" s="1"/>
  <c r="O394" i="13" s="1"/>
  <c r="N186" i="13"/>
  <c r="N290" i="13" s="1"/>
  <c r="N394" i="13" s="1"/>
  <c r="M186" i="13"/>
  <c r="M290" i="13" s="1"/>
  <c r="M394" i="13" s="1"/>
  <c r="L186" i="13"/>
  <c r="L290" i="13" s="1"/>
  <c r="L394" i="13" s="1"/>
  <c r="K186" i="13"/>
  <c r="K290" i="13" s="1"/>
  <c r="K394" i="13" s="1"/>
  <c r="J186" i="13"/>
  <c r="J290" i="13" s="1"/>
  <c r="J394" i="13" s="1"/>
  <c r="I186" i="13"/>
  <c r="I290" i="13" s="1"/>
  <c r="I394" i="13" s="1"/>
  <c r="H186" i="13"/>
  <c r="H290" i="13" s="1"/>
  <c r="H394" i="13" s="1"/>
  <c r="G186" i="13"/>
  <c r="G290" i="13" s="1"/>
  <c r="G394" i="13" s="1"/>
  <c r="F186" i="13"/>
  <c r="F290" i="13" s="1"/>
  <c r="F394" i="13" s="1"/>
  <c r="C186" i="13"/>
  <c r="B186" i="13"/>
  <c r="B290" i="13" s="1"/>
  <c r="B394" i="13" s="1"/>
  <c r="A186" i="13"/>
  <c r="A290" i="13" s="1"/>
  <c r="A394" i="13" s="1"/>
  <c r="AV185" i="13"/>
  <c r="AV289" i="13" s="1"/>
  <c r="AV393" i="13" s="1"/>
  <c r="AU185" i="13"/>
  <c r="AU289" i="13" s="1"/>
  <c r="AU393" i="13" s="1"/>
  <c r="AT185" i="13"/>
  <c r="AT289" i="13" s="1"/>
  <c r="AT393" i="13" s="1"/>
  <c r="AS185" i="13"/>
  <c r="AS289" i="13" s="1"/>
  <c r="AS393" i="13" s="1"/>
  <c r="AR185" i="13"/>
  <c r="AR289" i="13" s="1"/>
  <c r="AR393" i="13" s="1"/>
  <c r="AQ185" i="13"/>
  <c r="AQ289" i="13" s="1"/>
  <c r="AQ393" i="13" s="1"/>
  <c r="AP185" i="13"/>
  <c r="AP289" i="13" s="1"/>
  <c r="AP393" i="13" s="1"/>
  <c r="AO185" i="13"/>
  <c r="AO289" i="13" s="1"/>
  <c r="AO393" i="13" s="1"/>
  <c r="AN185" i="13"/>
  <c r="AN289" i="13" s="1"/>
  <c r="AN393" i="13" s="1"/>
  <c r="AM185" i="13"/>
  <c r="AM289" i="13" s="1"/>
  <c r="AM393" i="13" s="1"/>
  <c r="AL185" i="13"/>
  <c r="AL289" i="13" s="1"/>
  <c r="AL393" i="13" s="1"/>
  <c r="AK185" i="13"/>
  <c r="AK289" i="13" s="1"/>
  <c r="AK393" i="13" s="1"/>
  <c r="AJ185" i="13"/>
  <c r="AJ289" i="13" s="1"/>
  <c r="AJ393" i="13" s="1"/>
  <c r="AI185" i="13"/>
  <c r="AI289" i="13" s="1"/>
  <c r="AI393" i="13" s="1"/>
  <c r="AH185" i="13"/>
  <c r="AH289" i="13" s="1"/>
  <c r="AH393" i="13" s="1"/>
  <c r="AG185" i="13"/>
  <c r="AG289" i="13" s="1"/>
  <c r="AG393" i="13" s="1"/>
  <c r="AF185" i="13"/>
  <c r="AF289" i="13" s="1"/>
  <c r="AF393" i="13" s="1"/>
  <c r="AE185" i="13"/>
  <c r="AE289" i="13" s="1"/>
  <c r="AE393" i="13" s="1"/>
  <c r="AD185" i="13"/>
  <c r="AD289" i="13" s="1"/>
  <c r="AD393" i="13" s="1"/>
  <c r="AC185" i="13"/>
  <c r="AC289" i="13" s="1"/>
  <c r="AC393" i="13" s="1"/>
  <c r="AB185" i="13"/>
  <c r="AB289" i="13" s="1"/>
  <c r="AB393" i="13" s="1"/>
  <c r="AA185" i="13"/>
  <c r="AA289" i="13" s="1"/>
  <c r="AA393" i="13" s="1"/>
  <c r="Z185" i="13"/>
  <c r="Z289" i="13" s="1"/>
  <c r="Z393" i="13" s="1"/>
  <c r="Y185" i="13"/>
  <c r="Y289" i="13" s="1"/>
  <c r="Y393" i="13" s="1"/>
  <c r="X185" i="13"/>
  <c r="X289" i="13" s="1"/>
  <c r="X393" i="13" s="1"/>
  <c r="W185" i="13"/>
  <c r="W289" i="13" s="1"/>
  <c r="W393" i="13" s="1"/>
  <c r="V185" i="13"/>
  <c r="V289" i="13" s="1"/>
  <c r="V393" i="13" s="1"/>
  <c r="U185" i="13"/>
  <c r="U289" i="13" s="1"/>
  <c r="U393" i="13" s="1"/>
  <c r="T185" i="13"/>
  <c r="T289" i="13" s="1"/>
  <c r="T393" i="13" s="1"/>
  <c r="S185" i="13"/>
  <c r="S289" i="13" s="1"/>
  <c r="S393" i="13" s="1"/>
  <c r="R185" i="13"/>
  <c r="R289" i="13" s="1"/>
  <c r="R393" i="13" s="1"/>
  <c r="Q185" i="13"/>
  <c r="Q289" i="13" s="1"/>
  <c r="Q393" i="13" s="1"/>
  <c r="P185" i="13"/>
  <c r="P289" i="13" s="1"/>
  <c r="P393" i="13" s="1"/>
  <c r="O185" i="13"/>
  <c r="O289" i="13" s="1"/>
  <c r="O393" i="13" s="1"/>
  <c r="N185" i="13"/>
  <c r="N289" i="13" s="1"/>
  <c r="N393" i="13" s="1"/>
  <c r="M185" i="13"/>
  <c r="M289" i="13" s="1"/>
  <c r="M393" i="13" s="1"/>
  <c r="L185" i="13"/>
  <c r="L289" i="13" s="1"/>
  <c r="L393" i="13" s="1"/>
  <c r="K185" i="13"/>
  <c r="K289" i="13" s="1"/>
  <c r="K393" i="13" s="1"/>
  <c r="J185" i="13"/>
  <c r="J289" i="13" s="1"/>
  <c r="J393" i="13" s="1"/>
  <c r="I185" i="13"/>
  <c r="I289" i="13" s="1"/>
  <c r="I393" i="13" s="1"/>
  <c r="H185" i="13"/>
  <c r="H289" i="13" s="1"/>
  <c r="H393" i="13" s="1"/>
  <c r="G185" i="13"/>
  <c r="G289" i="13" s="1"/>
  <c r="G393" i="13" s="1"/>
  <c r="F185" i="13"/>
  <c r="F289" i="13" s="1"/>
  <c r="F393" i="13" s="1"/>
  <c r="C185" i="13"/>
  <c r="B185" i="13"/>
  <c r="B289" i="13" s="1"/>
  <c r="B393" i="13" s="1"/>
  <c r="A185" i="13"/>
  <c r="A289" i="13" s="1"/>
  <c r="A393" i="13" s="1"/>
  <c r="AV184" i="13"/>
  <c r="AV288" i="13" s="1"/>
  <c r="AV392" i="13" s="1"/>
  <c r="AU184" i="13"/>
  <c r="AU288" i="13" s="1"/>
  <c r="AU392" i="13" s="1"/>
  <c r="AT184" i="13"/>
  <c r="AT288" i="13" s="1"/>
  <c r="AT392" i="13" s="1"/>
  <c r="AS184" i="13"/>
  <c r="AS288" i="13" s="1"/>
  <c r="AS392" i="13" s="1"/>
  <c r="AR184" i="13"/>
  <c r="AR288" i="13" s="1"/>
  <c r="AR392" i="13" s="1"/>
  <c r="AQ184" i="13"/>
  <c r="AQ288" i="13" s="1"/>
  <c r="AQ392" i="13" s="1"/>
  <c r="AP184" i="13"/>
  <c r="AP288" i="13" s="1"/>
  <c r="AP392" i="13" s="1"/>
  <c r="AO184" i="13"/>
  <c r="AO288" i="13" s="1"/>
  <c r="AO392" i="13" s="1"/>
  <c r="AN184" i="13"/>
  <c r="AN288" i="13" s="1"/>
  <c r="AN392" i="13" s="1"/>
  <c r="AM184" i="13"/>
  <c r="AM288" i="13" s="1"/>
  <c r="AM392" i="13" s="1"/>
  <c r="AL184" i="13"/>
  <c r="AL288" i="13" s="1"/>
  <c r="AL392" i="13" s="1"/>
  <c r="AK184" i="13"/>
  <c r="AK288" i="13" s="1"/>
  <c r="AK392" i="13" s="1"/>
  <c r="AJ184" i="13"/>
  <c r="AJ288" i="13" s="1"/>
  <c r="AJ392" i="13" s="1"/>
  <c r="AI184" i="13"/>
  <c r="AI288" i="13" s="1"/>
  <c r="AI392" i="13" s="1"/>
  <c r="AH184" i="13"/>
  <c r="AH288" i="13" s="1"/>
  <c r="AH392" i="13" s="1"/>
  <c r="AG184" i="13"/>
  <c r="AG288" i="13" s="1"/>
  <c r="AG392" i="13" s="1"/>
  <c r="AF184" i="13"/>
  <c r="AF288" i="13" s="1"/>
  <c r="AF392" i="13" s="1"/>
  <c r="AE184" i="13"/>
  <c r="AE288" i="13" s="1"/>
  <c r="AE392" i="13" s="1"/>
  <c r="AD184" i="13"/>
  <c r="AD288" i="13" s="1"/>
  <c r="AD392" i="13" s="1"/>
  <c r="AC184" i="13"/>
  <c r="AC288" i="13" s="1"/>
  <c r="AC392" i="13" s="1"/>
  <c r="AB184" i="13"/>
  <c r="AB288" i="13" s="1"/>
  <c r="AB392" i="13" s="1"/>
  <c r="AA184" i="13"/>
  <c r="AA288" i="13" s="1"/>
  <c r="AA392" i="13" s="1"/>
  <c r="Z184" i="13"/>
  <c r="Z288" i="13" s="1"/>
  <c r="Z392" i="13" s="1"/>
  <c r="Y184" i="13"/>
  <c r="Y288" i="13" s="1"/>
  <c r="Y392" i="13" s="1"/>
  <c r="X184" i="13"/>
  <c r="X288" i="13" s="1"/>
  <c r="X392" i="13" s="1"/>
  <c r="W184" i="13"/>
  <c r="W288" i="13" s="1"/>
  <c r="W392" i="13" s="1"/>
  <c r="V184" i="13"/>
  <c r="V288" i="13" s="1"/>
  <c r="V392" i="13" s="1"/>
  <c r="U184" i="13"/>
  <c r="U288" i="13" s="1"/>
  <c r="U392" i="13" s="1"/>
  <c r="T184" i="13"/>
  <c r="T288" i="13" s="1"/>
  <c r="T392" i="13" s="1"/>
  <c r="S184" i="13"/>
  <c r="S288" i="13" s="1"/>
  <c r="S392" i="13" s="1"/>
  <c r="R184" i="13"/>
  <c r="R288" i="13" s="1"/>
  <c r="R392" i="13" s="1"/>
  <c r="Q184" i="13"/>
  <c r="Q288" i="13" s="1"/>
  <c r="Q392" i="13" s="1"/>
  <c r="P184" i="13"/>
  <c r="P288" i="13" s="1"/>
  <c r="P392" i="13" s="1"/>
  <c r="O184" i="13"/>
  <c r="O288" i="13" s="1"/>
  <c r="O392" i="13" s="1"/>
  <c r="N184" i="13"/>
  <c r="N288" i="13" s="1"/>
  <c r="N392" i="13" s="1"/>
  <c r="M184" i="13"/>
  <c r="M288" i="13" s="1"/>
  <c r="M392" i="13" s="1"/>
  <c r="L184" i="13"/>
  <c r="L288" i="13" s="1"/>
  <c r="L392" i="13" s="1"/>
  <c r="K184" i="13"/>
  <c r="K288" i="13" s="1"/>
  <c r="K392" i="13" s="1"/>
  <c r="J184" i="13"/>
  <c r="J288" i="13" s="1"/>
  <c r="J392" i="13" s="1"/>
  <c r="I184" i="13"/>
  <c r="I288" i="13" s="1"/>
  <c r="I392" i="13" s="1"/>
  <c r="H184" i="13"/>
  <c r="H288" i="13" s="1"/>
  <c r="H392" i="13" s="1"/>
  <c r="G184" i="13"/>
  <c r="G288" i="13" s="1"/>
  <c r="G392" i="13" s="1"/>
  <c r="F184" i="13"/>
  <c r="F288" i="13" s="1"/>
  <c r="F392" i="13" s="1"/>
  <c r="C184" i="13"/>
  <c r="B184" i="13"/>
  <c r="B288" i="13" s="1"/>
  <c r="B392" i="13" s="1"/>
  <c r="A184" i="13"/>
  <c r="A288" i="13" s="1"/>
  <c r="A392" i="13" s="1"/>
  <c r="AV183" i="13"/>
  <c r="AV287" i="13" s="1"/>
  <c r="AV391" i="13" s="1"/>
  <c r="AU183" i="13"/>
  <c r="AU287" i="13" s="1"/>
  <c r="AU391" i="13" s="1"/>
  <c r="AT183" i="13"/>
  <c r="AT287" i="13" s="1"/>
  <c r="AT391" i="13" s="1"/>
  <c r="AS183" i="13"/>
  <c r="AS287" i="13" s="1"/>
  <c r="AS391" i="13" s="1"/>
  <c r="AR183" i="13"/>
  <c r="AR287" i="13" s="1"/>
  <c r="AR391" i="13" s="1"/>
  <c r="AQ183" i="13"/>
  <c r="AQ287" i="13" s="1"/>
  <c r="AQ391" i="13" s="1"/>
  <c r="AP183" i="13"/>
  <c r="AP287" i="13" s="1"/>
  <c r="AP391" i="13" s="1"/>
  <c r="AO183" i="13"/>
  <c r="AO287" i="13" s="1"/>
  <c r="AO391" i="13" s="1"/>
  <c r="AN183" i="13"/>
  <c r="AN287" i="13" s="1"/>
  <c r="AN391" i="13" s="1"/>
  <c r="AM183" i="13"/>
  <c r="AM287" i="13" s="1"/>
  <c r="AM391" i="13" s="1"/>
  <c r="AL183" i="13"/>
  <c r="AL287" i="13" s="1"/>
  <c r="AL391" i="13" s="1"/>
  <c r="AK183" i="13"/>
  <c r="AK287" i="13" s="1"/>
  <c r="AK391" i="13" s="1"/>
  <c r="AJ183" i="13"/>
  <c r="AJ287" i="13" s="1"/>
  <c r="AJ391" i="13" s="1"/>
  <c r="AI183" i="13"/>
  <c r="AI287" i="13" s="1"/>
  <c r="AI391" i="13" s="1"/>
  <c r="AH183" i="13"/>
  <c r="AH287" i="13" s="1"/>
  <c r="AH391" i="13" s="1"/>
  <c r="AG183" i="13"/>
  <c r="AG287" i="13" s="1"/>
  <c r="AG391" i="13" s="1"/>
  <c r="AF183" i="13"/>
  <c r="AF287" i="13" s="1"/>
  <c r="AF391" i="13" s="1"/>
  <c r="AE183" i="13"/>
  <c r="AE287" i="13" s="1"/>
  <c r="AE391" i="13" s="1"/>
  <c r="AD183" i="13"/>
  <c r="AD287" i="13" s="1"/>
  <c r="AD391" i="13" s="1"/>
  <c r="AC183" i="13"/>
  <c r="AC287" i="13" s="1"/>
  <c r="AC391" i="13" s="1"/>
  <c r="AB183" i="13"/>
  <c r="AB287" i="13" s="1"/>
  <c r="AB391" i="13" s="1"/>
  <c r="AA183" i="13"/>
  <c r="AA287" i="13" s="1"/>
  <c r="AA391" i="13" s="1"/>
  <c r="Z183" i="13"/>
  <c r="Z287" i="13" s="1"/>
  <c r="Z391" i="13" s="1"/>
  <c r="Y183" i="13"/>
  <c r="Y287" i="13" s="1"/>
  <c r="Y391" i="13" s="1"/>
  <c r="X183" i="13"/>
  <c r="X287" i="13" s="1"/>
  <c r="X391" i="13" s="1"/>
  <c r="W183" i="13"/>
  <c r="W287" i="13" s="1"/>
  <c r="W391" i="13" s="1"/>
  <c r="V183" i="13"/>
  <c r="V287" i="13" s="1"/>
  <c r="V391" i="13" s="1"/>
  <c r="U183" i="13"/>
  <c r="U287" i="13" s="1"/>
  <c r="U391" i="13" s="1"/>
  <c r="T183" i="13"/>
  <c r="T287" i="13" s="1"/>
  <c r="T391" i="13" s="1"/>
  <c r="S183" i="13"/>
  <c r="S287" i="13" s="1"/>
  <c r="S391" i="13" s="1"/>
  <c r="R183" i="13"/>
  <c r="R287" i="13" s="1"/>
  <c r="R391" i="13" s="1"/>
  <c r="Q183" i="13"/>
  <c r="Q287" i="13" s="1"/>
  <c r="Q391" i="13" s="1"/>
  <c r="P183" i="13"/>
  <c r="P287" i="13" s="1"/>
  <c r="P391" i="13" s="1"/>
  <c r="O183" i="13"/>
  <c r="O287" i="13" s="1"/>
  <c r="O391" i="13" s="1"/>
  <c r="N183" i="13"/>
  <c r="N287" i="13" s="1"/>
  <c r="N391" i="13" s="1"/>
  <c r="M183" i="13"/>
  <c r="M287" i="13" s="1"/>
  <c r="M391" i="13" s="1"/>
  <c r="L183" i="13"/>
  <c r="L287" i="13" s="1"/>
  <c r="L391" i="13" s="1"/>
  <c r="K183" i="13"/>
  <c r="K287" i="13" s="1"/>
  <c r="K391" i="13" s="1"/>
  <c r="J183" i="13"/>
  <c r="J287" i="13" s="1"/>
  <c r="J391" i="13" s="1"/>
  <c r="I183" i="13"/>
  <c r="I287" i="13" s="1"/>
  <c r="I391" i="13" s="1"/>
  <c r="H183" i="13"/>
  <c r="H287" i="13" s="1"/>
  <c r="H391" i="13" s="1"/>
  <c r="G183" i="13"/>
  <c r="G287" i="13" s="1"/>
  <c r="G391" i="13" s="1"/>
  <c r="F183" i="13"/>
  <c r="F287" i="13" s="1"/>
  <c r="F391" i="13" s="1"/>
  <c r="C183" i="13"/>
  <c r="B183" i="13"/>
  <c r="B287" i="13" s="1"/>
  <c r="B391" i="13" s="1"/>
  <c r="A183" i="13"/>
  <c r="A287" i="13" s="1"/>
  <c r="A391" i="13" s="1"/>
  <c r="AV182" i="13"/>
  <c r="AV286" i="13" s="1"/>
  <c r="AV390" i="13" s="1"/>
  <c r="AU182" i="13"/>
  <c r="AU286" i="13" s="1"/>
  <c r="AU390" i="13" s="1"/>
  <c r="AT182" i="13"/>
  <c r="AT286" i="13" s="1"/>
  <c r="AT390" i="13" s="1"/>
  <c r="AS182" i="13"/>
  <c r="AS286" i="13" s="1"/>
  <c r="AS390" i="13" s="1"/>
  <c r="AR182" i="13"/>
  <c r="AR286" i="13" s="1"/>
  <c r="AR390" i="13" s="1"/>
  <c r="AQ182" i="13"/>
  <c r="AQ286" i="13" s="1"/>
  <c r="AQ390" i="13" s="1"/>
  <c r="AP182" i="13"/>
  <c r="AP286" i="13" s="1"/>
  <c r="AP390" i="13" s="1"/>
  <c r="AO182" i="13"/>
  <c r="AO286" i="13" s="1"/>
  <c r="AO390" i="13" s="1"/>
  <c r="AN182" i="13"/>
  <c r="AN286" i="13" s="1"/>
  <c r="AN390" i="13" s="1"/>
  <c r="AM182" i="13"/>
  <c r="AM286" i="13" s="1"/>
  <c r="AM390" i="13" s="1"/>
  <c r="AL182" i="13"/>
  <c r="AL286" i="13" s="1"/>
  <c r="AL390" i="13" s="1"/>
  <c r="AK182" i="13"/>
  <c r="AK286" i="13" s="1"/>
  <c r="AK390" i="13" s="1"/>
  <c r="AJ182" i="13"/>
  <c r="AJ286" i="13" s="1"/>
  <c r="AJ390" i="13" s="1"/>
  <c r="AI182" i="13"/>
  <c r="AI286" i="13" s="1"/>
  <c r="AI390" i="13" s="1"/>
  <c r="AH182" i="13"/>
  <c r="AH286" i="13" s="1"/>
  <c r="AH390" i="13" s="1"/>
  <c r="AG182" i="13"/>
  <c r="AG286" i="13" s="1"/>
  <c r="AG390" i="13" s="1"/>
  <c r="AF182" i="13"/>
  <c r="AF286" i="13" s="1"/>
  <c r="AF390" i="13" s="1"/>
  <c r="AE182" i="13"/>
  <c r="AE286" i="13" s="1"/>
  <c r="AE390" i="13" s="1"/>
  <c r="AD182" i="13"/>
  <c r="AD286" i="13" s="1"/>
  <c r="AD390" i="13" s="1"/>
  <c r="AC182" i="13"/>
  <c r="AC286" i="13" s="1"/>
  <c r="AC390" i="13" s="1"/>
  <c r="AB182" i="13"/>
  <c r="AB286" i="13" s="1"/>
  <c r="AB390" i="13" s="1"/>
  <c r="AA182" i="13"/>
  <c r="AA286" i="13" s="1"/>
  <c r="AA390" i="13" s="1"/>
  <c r="Z182" i="13"/>
  <c r="Z286" i="13" s="1"/>
  <c r="Z390" i="13" s="1"/>
  <c r="Y182" i="13"/>
  <c r="Y286" i="13" s="1"/>
  <c r="Y390" i="13" s="1"/>
  <c r="X182" i="13"/>
  <c r="X286" i="13" s="1"/>
  <c r="X390" i="13" s="1"/>
  <c r="W182" i="13"/>
  <c r="W286" i="13" s="1"/>
  <c r="W390" i="13" s="1"/>
  <c r="V182" i="13"/>
  <c r="V286" i="13" s="1"/>
  <c r="V390" i="13" s="1"/>
  <c r="U182" i="13"/>
  <c r="U286" i="13" s="1"/>
  <c r="U390" i="13" s="1"/>
  <c r="T182" i="13"/>
  <c r="T286" i="13" s="1"/>
  <c r="T390" i="13" s="1"/>
  <c r="S182" i="13"/>
  <c r="S286" i="13" s="1"/>
  <c r="S390" i="13" s="1"/>
  <c r="R182" i="13"/>
  <c r="R286" i="13" s="1"/>
  <c r="R390" i="13" s="1"/>
  <c r="Q182" i="13"/>
  <c r="Q286" i="13" s="1"/>
  <c r="Q390" i="13" s="1"/>
  <c r="P182" i="13"/>
  <c r="P286" i="13" s="1"/>
  <c r="P390" i="13" s="1"/>
  <c r="O182" i="13"/>
  <c r="O286" i="13" s="1"/>
  <c r="O390" i="13" s="1"/>
  <c r="N182" i="13"/>
  <c r="N286" i="13" s="1"/>
  <c r="N390" i="13" s="1"/>
  <c r="M182" i="13"/>
  <c r="M286" i="13" s="1"/>
  <c r="M390" i="13" s="1"/>
  <c r="L182" i="13"/>
  <c r="L286" i="13" s="1"/>
  <c r="L390" i="13" s="1"/>
  <c r="K182" i="13"/>
  <c r="K286" i="13" s="1"/>
  <c r="K390" i="13" s="1"/>
  <c r="J182" i="13"/>
  <c r="J286" i="13" s="1"/>
  <c r="J390" i="13" s="1"/>
  <c r="I182" i="13"/>
  <c r="I286" i="13" s="1"/>
  <c r="I390" i="13" s="1"/>
  <c r="H182" i="13"/>
  <c r="H286" i="13" s="1"/>
  <c r="H390" i="13" s="1"/>
  <c r="G182" i="13"/>
  <c r="G286" i="13" s="1"/>
  <c r="G390" i="13" s="1"/>
  <c r="F182" i="13"/>
  <c r="F286" i="13" s="1"/>
  <c r="F390" i="13" s="1"/>
  <c r="C182" i="13"/>
  <c r="B182" i="13"/>
  <c r="B286" i="13" s="1"/>
  <c r="B390" i="13" s="1"/>
  <c r="A182" i="13"/>
  <c r="A286" i="13" s="1"/>
  <c r="A390" i="13" s="1"/>
  <c r="AV181" i="13"/>
  <c r="AV285" i="13" s="1"/>
  <c r="AV389" i="13" s="1"/>
  <c r="AU181" i="13"/>
  <c r="AU285" i="13" s="1"/>
  <c r="AU389" i="13" s="1"/>
  <c r="AT181" i="13"/>
  <c r="AT285" i="13" s="1"/>
  <c r="AT389" i="13" s="1"/>
  <c r="AS181" i="13"/>
  <c r="AS285" i="13" s="1"/>
  <c r="AS389" i="13" s="1"/>
  <c r="AR181" i="13"/>
  <c r="AR285" i="13" s="1"/>
  <c r="AR389" i="13" s="1"/>
  <c r="AQ181" i="13"/>
  <c r="AQ285" i="13" s="1"/>
  <c r="AQ389" i="13" s="1"/>
  <c r="AP181" i="13"/>
  <c r="AP285" i="13" s="1"/>
  <c r="AP389" i="13" s="1"/>
  <c r="AO181" i="13"/>
  <c r="AO285" i="13" s="1"/>
  <c r="AO389" i="13" s="1"/>
  <c r="AN181" i="13"/>
  <c r="AN285" i="13" s="1"/>
  <c r="AN389" i="13" s="1"/>
  <c r="AM181" i="13"/>
  <c r="AM285" i="13" s="1"/>
  <c r="AM389" i="13" s="1"/>
  <c r="AL181" i="13"/>
  <c r="AL285" i="13" s="1"/>
  <c r="AL389" i="13" s="1"/>
  <c r="AK181" i="13"/>
  <c r="AK285" i="13" s="1"/>
  <c r="AK389" i="13" s="1"/>
  <c r="AJ181" i="13"/>
  <c r="AJ285" i="13" s="1"/>
  <c r="AJ389" i="13" s="1"/>
  <c r="AI181" i="13"/>
  <c r="AI285" i="13" s="1"/>
  <c r="AI389" i="13" s="1"/>
  <c r="AH181" i="13"/>
  <c r="AH285" i="13" s="1"/>
  <c r="AH389" i="13" s="1"/>
  <c r="AG181" i="13"/>
  <c r="AG285" i="13" s="1"/>
  <c r="AG389" i="13" s="1"/>
  <c r="AF181" i="13"/>
  <c r="AF285" i="13" s="1"/>
  <c r="AF389" i="13" s="1"/>
  <c r="AE181" i="13"/>
  <c r="AE285" i="13" s="1"/>
  <c r="AE389" i="13" s="1"/>
  <c r="AD181" i="13"/>
  <c r="AD285" i="13" s="1"/>
  <c r="AD389" i="13" s="1"/>
  <c r="AC181" i="13"/>
  <c r="AC285" i="13" s="1"/>
  <c r="AC389" i="13" s="1"/>
  <c r="AB181" i="13"/>
  <c r="AB285" i="13" s="1"/>
  <c r="AB389" i="13" s="1"/>
  <c r="AA181" i="13"/>
  <c r="AA285" i="13" s="1"/>
  <c r="AA389" i="13" s="1"/>
  <c r="Z181" i="13"/>
  <c r="Z285" i="13" s="1"/>
  <c r="Z389" i="13" s="1"/>
  <c r="Y181" i="13"/>
  <c r="Y285" i="13" s="1"/>
  <c r="Y389" i="13" s="1"/>
  <c r="X181" i="13"/>
  <c r="X285" i="13" s="1"/>
  <c r="X389" i="13" s="1"/>
  <c r="W181" i="13"/>
  <c r="W285" i="13" s="1"/>
  <c r="W389" i="13" s="1"/>
  <c r="V181" i="13"/>
  <c r="V285" i="13" s="1"/>
  <c r="V389" i="13" s="1"/>
  <c r="U181" i="13"/>
  <c r="U285" i="13" s="1"/>
  <c r="U389" i="13" s="1"/>
  <c r="T181" i="13"/>
  <c r="T285" i="13" s="1"/>
  <c r="T389" i="13" s="1"/>
  <c r="S181" i="13"/>
  <c r="S285" i="13" s="1"/>
  <c r="S389" i="13" s="1"/>
  <c r="R181" i="13"/>
  <c r="R285" i="13" s="1"/>
  <c r="R389" i="13" s="1"/>
  <c r="Q181" i="13"/>
  <c r="Q285" i="13" s="1"/>
  <c r="Q389" i="13" s="1"/>
  <c r="P181" i="13"/>
  <c r="P285" i="13" s="1"/>
  <c r="P389" i="13" s="1"/>
  <c r="O181" i="13"/>
  <c r="O285" i="13" s="1"/>
  <c r="O389" i="13" s="1"/>
  <c r="N181" i="13"/>
  <c r="N285" i="13" s="1"/>
  <c r="N389" i="13" s="1"/>
  <c r="M181" i="13"/>
  <c r="M285" i="13" s="1"/>
  <c r="M389" i="13" s="1"/>
  <c r="L181" i="13"/>
  <c r="L285" i="13" s="1"/>
  <c r="L389" i="13" s="1"/>
  <c r="K181" i="13"/>
  <c r="K285" i="13" s="1"/>
  <c r="K389" i="13" s="1"/>
  <c r="J181" i="13"/>
  <c r="J285" i="13" s="1"/>
  <c r="J389" i="13" s="1"/>
  <c r="I181" i="13"/>
  <c r="I285" i="13" s="1"/>
  <c r="I389" i="13" s="1"/>
  <c r="H181" i="13"/>
  <c r="H285" i="13" s="1"/>
  <c r="H389" i="13" s="1"/>
  <c r="G181" i="13"/>
  <c r="G285" i="13" s="1"/>
  <c r="G389" i="13" s="1"/>
  <c r="F181" i="13"/>
  <c r="F285" i="13" s="1"/>
  <c r="F389" i="13" s="1"/>
  <c r="C181" i="13"/>
  <c r="B181" i="13"/>
  <c r="B285" i="13" s="1"/>
  <c r="B389" i="13" s="1"/>
  <c r="A181" i="13"/>
  <c r="A285" i="13" s="1"/>
  <c r="A389" i="13" s="1"/>
  <c r="AV180" i="13"/>
  <c r="AV284" i="13" s="1"/>
  <c r="AV388" i="13" s="1"/>
  <c r="AU180" i="13"/>
  <c r="AU284" i="13" s="1"/>
  <c r="AU388" i="13" s="1"/>
  <c r="AT180" i="13"/>
  <c r="AT284" i="13" s="1"/>
  <c r="AT388" i="13" s="1"/>
  <c r="AS180" i="13"/>
  <c r="AS284" i="13" s="1"/>
  <c r="AS388" i="13" s="1"/>
  <c r="AR180" i="13"/>
  <c r="AR284" i="13" s="1"/>
  <c r="AR388" i="13" s="1"/>
  <c r="AQ180" i="13"/>
  <c r="AQ284" i="13" s="1"/>
  <c r="AQ388" i="13" s="1"/>
  <c r="AP180" i="13"/>
  <c r="AP284" i="13" s="1"/>
  <c r="AP388" i="13" s="1"/>
  <c r="AO180" i="13"/>
  <c r="AO284" i="13" s="1"/>
  <c r="AO388" i="13" s="1"/>
  <c r="AN180" i="13"/>
  <c r="AN284" i="13" s="1"/>
  <c r="AN388" i="13" s="1"/>
  <c r="AM180" i="13"/>
  <c r="AM284" i="13" s="1"/>
  <c r="AM388" i="13" s="1"/>
  <c r="AL180" i="13"/>
  <c r="AL284" i="13" s="1"/>
  <c r="AL388" i="13" s="1"/>
  <c r="AK180" i="13"/>
  <c r="AK284" i="13" s="1"/>
  <c r="AK388" i="13" s="1"/>
  <c r="AJ180" i="13"/>
  <c r="AJ284" i="13" s="1"/>
  <c r="AJ388" i="13" s="1"/>
  <c r="AI180" i="13"/>
  <c r="AI284" i="13" s="1"/>
  <c r="AI388" i="13" s="1"/>
  <c r="AH180" i="13"/>
  <c r="AH284" i="13" s="1"/>
  <c r="AH388" i="13" s="1"/>
  <c r="AG180" i="13"/>
  <c r="AG284" i="13" s="1"/>
  <c r="AG388" i="13" s="1"/>
  <c r="AF180" i="13"/>
  <c r="AF284" i="13" s="1"/>
  <c r="AF388" i="13" s="1"/>
  <c r="AE180" i="13"/>
  <c r="AE284" i="13" s="1"/>
  <c r="AE388" i="13" s="1"/>
  <c r="AD180" i="13"/>
  <c r="AD284" i="13" s="1"/>
  <c r="AD388" i="13" s="1"/>
  <c r="AC180" i="13"/>
  <c r="AC284" i="13" s="1"/>
  <c r="AC388" i="13" s="1"/>
  <c r="AB180" i="13"/>
  <c r="AB284" i="13" s="1"/>
  <c r="AB388" i="13" s="1"/>
  <c r="AA180" i="13"/>
  <c r="AA284" i="13" s="1"/>
  <c r="AA388" i="13" s="1"/>
  <c r="Z180" i="13"/>
  <c r="Z284" i="13" s="1"/>
  <c r="Z388" i="13" s="1"/>
  <c r="Y180" i="13"/>
  <c r="Y284" i="13" s="1"/>
  <c r="Y388" i="13" s="1"/>
  <c r="X180" i="13"/>
  <c r="X284" i="13" s="1"/>
  <c r="X388" i="13" s="1"/>
  <c r="W180" i="13"/>
  <c r="W284" i="13" s="1"/>
  <c r="W388" i="13" s="1"/>
  <c r="V180" i="13"/>
  <c r="V284" i="13" s="1"/>
  <c r="V388" i="13" s="1"/>
  <c r="U180" i="13"/>
  <c r="U284" i="13" s="1"/>
  <c r="U388" i="13" s="1"/>
  <c r="T180" i="13"/>
  <c r="T284" i="13" s="1"/>
  <c r="T388" i="13" s="1"/>
  <c r="S180" i="13"/>
  <c r="S284" i="13" s="1"/>
  <c r="S388" i="13" s="1"/>
  <c r="R180" i="13"/>
  <c r="R284" i="13" s="1"/>
  <c r="R388" i="13" s="1"/>
  <c r="Q180" i="13"/>
  <c r="Q284" i="13" s="1"/>
  <c r="Q388" i="13" s="1"/>
  <c r="P180" i="13"/>
  <c r="P284" i="13" s="1"/>
  <c r="P388" i="13" s="1"/>
  <c r="O180" i="13"/>
  <c r="O284" i="13" s="1"/>
  <c r="O388" i="13" s="1"/>
  <c r="N180" i="13"/>
  <c r="N284" i="13" s="1"/>
  <c r="N388" i="13" s="1"/>
  <c r="M180" i="13"/>
  <c r="M284" i="13" s="1"/>
  <c r="M388" i="13" s="1"/>
  <c r="L180" i="13"/>
  <c r="L284" i="13" s="1"/>
  <c r="L388" i="13" s="1"/>
  <c r="K180" i="13"/>
  <c r="K284" i="13" s="1"/>
  <c r="K388" i="13" s="1"/>
  <c r="J180" i="13"/>
  <c r="J284" i="13" s="1"/>
  <c r="J388" i="13" s="1"/>
  <c r="I180" i="13"/>
  <c r="I284" i="13" s="1"/>
  <c r="I388" i="13" s="1"/>
  <c r="H180" i="13"/>
  <c r="H284" i="13" s="1"/>
  <c r="H388" i="13" s="1"/>
  <c r="G180" i="13"/>
  <c r="G284" i="13" s="1"/>
  <c r="G388" i="13" s="1"/>
  <c r="F180" i="13"/>
  <c r="F284" i="13" s="1"/>
  <c r="F388" i="13" s="1"/>
  <c r="C180" i="13"/>
  <c r="B180" i="13"/>
  <c r="B284" i="13" s="1"/>
  <c r="B388" i="13" s="1"/>
  <c r="A180" i="13"/>
  <c r="A284" i="13" s="1"/>
  <c r="A388" i="13" s="1"/>
  <c r="AV179" i="13"/>
  <c r="AV283" i="13" s="1"/>
  <c r="AV387" i="13" s="1"/>
  <c r="AU179" i="13"/>
  <c r="AU283" i="13" s="1"/>
  <c r="AU387" i="13" s="1"/>
  <c r="AT179" i="13"/>
  <c r="AT283" i="13" s="1"/>
  <c r="AT387" i="13" s="1"/>
  <c r="AS179" i="13"/>
  <c r="AS283" i="13" s="1"/>
  <c r="AS387" i="13" s="1"/>
  <c r="AR179" i="13"/>
  <c r="AR283" i="13" s="1"/>
  <c r="AR387" i="13" s="1"/>
  <c r="AQ179" i="13"/>
  <c r="AQ283" i="13" s="1"/>
  <c r="AQ387" i="13" s="1"/>
  <c r="AP179" i="13"/>
  <c r="AP283" i="13" s="1"/>
  <c r="AP387" i="13" s="1"/>
  <c r="AO179" i="13"/>
  <c r="AO283" i="13" s="1"/>
  <c r="AO387" i="13" s="1"/>
  <c r="AN179" i="13"/>
  <c r="AN283" i="13" s="1"/>
  <c r="AN387" i="13" s="1"/>
  <c r="AM179" i="13"/>
  <c r="AM283" i="13" s="1"/>
  <c r="AM387" i="13" s="1"/>
  <c r="AL179" i="13"/>
  <c r="AL283" i="13" s="1"/>
  <c r="AL387" i="13" s="1"/>
  <c r="AK179" i="13"/>
  <c r="AK283" i="13" s="1"/>
  <c r="AK387" i="13" s="1"/>
  <c r="AJ179" i="13"/>
  <c r="AJ283" i="13" s="1"/>
  <c r="AJ387" i="13" s="1"/>
  <c r="AI179" i="13"/>
  <c r="AI283" i="13" s="1"/>
  <c r="AI387" i="13" s="1"/>
  <c r="AH179" i="13"/>
  <c r="AH283" i="13" s="1"/>
  <c r="AH387" i="13" s="1"/>
  <c r="AG179" i="13"/>
  <c r="AG283" i="13" s="1"/>
  <c r="AG387" i="13" s="1"/>
  <c r="AF179" i="13"/>
  <c r="AF283" i="13" s="1"/>
  <c r="AF387" i="13" s="1"/>
  <c r="AE179" i="13"/>
  <c r="AE283" i="13" s="1"/>
  <c r="AE387" i="13" s="1"/>
  <c r="AD179" i="13"/>
  <c r="AD283" i="13" s="1"/>
  <c r="AD387" i="13" s="1"/>
  <c r="AC179" i="13"/>
  <c r="AC283" i="13" s="1"/>
  <c r="AC387" i="13" s="1"/>
  <c r="AB179" i="13"/>
  <c r="AB283" i="13" s="1"/>
  <c r="AB387" i="13" s="1"/>
  <c r="AA179" i="13"/>
  <c r="AA283" i="13" s="1"/>
  <c r="AA387" i="13" s="1"/>
  <c r="Z179" i="13"/>
  <c r="Z283" i="13" s="1"/>
  <c r="Z387" i="13" s="1"/>
  <c r="Y179" i="13"/>
  <c r="Y283" i="13" s="1"/>
  <c r="Y387" i="13" s="1"/>
  <c r="X179" i="13"/>
  <c r="X283" i="13" s="1"/>
  <c r="X387" i="13" s="1"/>
  <c r="W179" i="13"/>
  <c r="W283" i="13" s="1"/>
  <c r="W387" i="13" s="1"/>
  <c r="V179" i="13"/>
  <c r="V283" i="13" s="1"/>
  <c r="V387" i="13" s="1"/>
  <c r="U179" i="13"/>
  <c r="U283" i="13" s="1"/>
  <c r="U387" i="13" s="1"/>
  <c r="T179" i="13"/>
  <c r="T283" i="13" s="1"/>
  <c r="T387" i="13" s="1"/>
  <c r="S179" i="13"/>
  <c r="S283" i="13" s="1"/>
  <c r="S387" i="13" s="1"/>
  <c r="R179" i="13"/>
  <c r="R283" i="13" s="1"/>
  <c r="R387" i="13" s="1"/>
  <c r="Q179" i="13"/>
  <c r="Q283" i="13" s="1"/>
  <c r="Q387" i="13" s="1"/>
  <c r="P179" i="13"/>
  <c r="P283" i="13" s="1"/>
  <c r="P387" i="13" s="1"/>
  <c r="O179" i="13"/>
  <c r="O283" i="13" s="1"/>
  <c r="O387" i="13" s="1"/>
  <c r="N179" i="13"/>
  <c r="N283" i="13" s="1"/>
  <c r="N387" i="13" s="1"/>
  <c r="M179" i="13"/>
  <c r="M283" i="13" s="1"/>
  <c r="M387" i="13" s="1"/>
  <c r="L179" i="13"/>
  <c r="L283" i="13" s="1"/>
  <c r="L387" i="13" s="1"/>
  <c r="K179" i="13"/>
  <c r="K283" i="13" s="1"/>
  <c r="K387" i="13" s="1"/>
  <c r="J179" i="13"/>
  <c r="J283" i="13" s="1"/>
  <c r="J387" i="13" s="1"/>
  <c r="I179" i="13"/>
  <c r="I283" i="13" s="1"/>
  <c r="I387" i="13" s="1"/>
  <c r="H179" i="13"/>
  <c r="H283" i="13" s="1"/>
  <c r="H387" i="13" s="1"/>
  <c r="G179" i="13"/>
  <c r="G283" i="13" s="1"/>
  <c r="G387" i="13" s="1"/>
  <c r="F179" i="13"/>
  <c r="F283" i="13" s="1"/>
  <c r="F387" i="13" s="1"/>
  <c r="C179" i="13"/>
  <c r="B179" i="13"/>
  <c r="B283" i="13" s="1"/>
  <c r="B387" i="13" s="1"/>
  <c r="A179" i="13"/>
  <c r="A283" i="13" s="1"/>
  <c r="A387" i="13" s="1"/>
  <c r="AV178" i="13"/>
  <c r="AV282" i="13" s="1"/>
  <c r="AV386" i="13" s="1"/>
  <c r="AU178" i="13"/>
  <c r="AU282" i="13" s="1"/>
  <c r="AU386" i="13" s="1"/>
  <c r="AT178" i="13"/>
  <c r="AT282" i="13" s="1"/>
  <c r="AT386" i="13" s="1"/>
  <c r="AS178" i="13"/>
  <c r="AS282" i="13" s="1"/>
  <c r="AS386" i="13" s="1"/>
  <c r="AR178" i="13"/>
  <c r="AR282" i="13" s="1"/>
  <c r="AR386" i="13" s="1"/>
  <c r="AQ178" i="13"/>
  <c r="AQ282" i="13" s="1"/>
  <c r="AQ386" i="13" s="1"/>
  <c r="AP178" i="13"/>
  <c r="AP282" i="13" s="1"/>
  <c r="AP386" i="13" s="1"/>
  <c r="AO178" i="13"/>
  <c r="AO282" i="13" s="1"/>
  <c r="AO386" i="13" s="1"/>
  <c r="AN178" i="13"/>
  <c r="AN282" i="13" s="1"/>
  <c r="AN386" i="13" s="1"/>
  <c r="AM178" i="13"/>
  <c r="AM282" i="13" s="1"/>
  <c r="AM386" i="13" s="1"/>
  <c r="AL178" i="13"/>
  <c r="AL282" i="13" s="1"/>
  <c r="AL386" i="13" s="1"/>
  <c r="AK178" i="13"/>
  <c r="AK282" i="13" s="1"/>
  <c r="AK386" i="13" s="1"/>
  <c r="AJ178" i="13"/>
  <c r="AJ282" i="13" s="1"/>
  <c r="AJ386" i="13" s="1"/>
  <c r="AI178" i="13"/>
  <c r="AI282" i="13" s="1"/>
  <c r="AI386" i="13" s="1"/>
  <c r="AH178" i="13"/>
  <c r="AH282" i="13" s="1"/>
  <c r="AH386" i="13" s="1"/>
  <c r="AG178" i="13"/>
  <c r="AG282" i="13" s="1"/>
  <c r="AG386" i="13" s="1"/>
  <c r="AF178" i="13"/>
  <c r="AF282" i="13" s="1"/>
  <c r="AF386" i="13" s="1"/>
  <c r="AE178" i="13"/>
  <c r="AE282" i="13" s="1"/>
  <c r="AE386" i="13" s="1"/>
  <c r="AD178" i="13"/>
  <c r="AD282" i="13" s="1"/>
  <c r="AD386" i="13" s="1"/>
  <c r="AC178" i="13"/>
  <c r="AC282" i="13" s="1"/>
  <c r="AC386" i="13" s="1"/>
  <c r="AB178" i="13"/>
  <c r="AB282" i="13" s="1"/>
  <c r="AB386" i="13" s="1"/>
  <c r="AA178" i="13"/>
  <c r="AA282" i="13" s="1"/>
  <c r="AA386" i="13" s="1"/>
  <c r="Z178" i="13"/>
  <c r="Z282" i="13" s="1"/>
  <c r="Z386" i="13" s="1"/>
  <c r="Y178" i="13"/>
  <c r="Y282" i="13" s="1"/>
  <c r="Y386" i="13" s="1"/>
  <c r="X178" i="13"/>
  <c r="X282" i="13" s="1"/>
  <c r="X386" i="13" s="1"/>
  <c r="W178" i="13"/>
  <c r="W282" i="13" s="1"/>
  <c r="W386" i="13" s="1"/>
  <c r="V178" i="13"/>
  <c r="V282" i="13" s="1"/>
  <c r="V386" i="13" s="1"/>
  <c r="U178" i="13"/>
  <c r="U282" i="13" s="1"/>
  <c r="U386" i="13" s="1"/>
  <c r="T178" i="13"/>
  <c r="T282" i="13" s="1"/>
  <c r="T386" i="13" s="1"/>
  <c r="S178" i="13"/>
  <c r="S282" i="13" s="1"/>
  <c r="S386" i="13" s="1"/>
  <c r="R178" i="13"/>
  <c r="R282" i="13" s="1"/>
  <c r="R386" i="13" s="1"/>
  <c r="Q178" i="13"/>
  <c r="Q282" i="13" s="1"/>
  <c r="Q386" i="13" s="1"/>
  <c r="P178" i="13"/>
  <c r="P282" i="13" s="1"/>
  <c r="P386" i="13" s="1"/>
  <c r="O178" i="13"/>
  <c r="O282" i="13" s="1"/>
  <c r="O386" i="13" s="1"/>
  <c r="N178" i="13"/>
  <c r="N282" i="13" s="1"/>
  <c r="N386" i="13" s="1"/>
  <c r="M178" i="13"/>
  <c r="M282" i="13" s="1"/>
  <c r="M386" i="13" s="1"/>
  <c r="L178" i="13"/>
  <c r="L282" i="13" s="1"/>
  <c r="L386" i="13" s="1"/>
  <c r="K178" i="13"/>
  <c r="K282" i="13" s="1"/>
  <c r="K386" i="13" s="1"/>
  <c r="J178" i="13"/>
  <c r="J282" i="13" s="1"/>
  <c r="J386" i="13" s="1"/>
  <c r="I178" i="13"/>
  <c r="I282" i="13" s="1"/>
  <c r="I386" i="13" s="1"/>
  <c r="H178" i="13"/>
  <c r="H282" i="13" s="1"/>
  <c r="H386" i="13" s="1"/>
  <c r="G178" i="13"/>
  <c r="G282" i="13" s="1"/>
  <c r="G386" i="13" s="1"/>
  <c r="F178" i="13"/>
  <c r="F282" i="13" s="1"/>
  <c r="F386" i="13" s="1"/>
  <c r="C178" i="13"/>
  <c r="B178" i="13"/>
  <c r="B282" i="13" s="1"/>
  <c r="B386" i="13" s="1"/>
  <c r="A178" i="13"/>
  <c r="A282" i="13" s="1"/>
  <c r="A386" i="13" s="1"/>
  <c r="AV177" i="13"/>
  <c r="AV281" i="13" s="1"/>
  <c r="AV385" i="13" s="1"/>
  <c r="AU177" i="13"/>
  <c r="AU281" i="13" s="1"/>
  <c r="AU385" i="13" s="1"/>
  <c r="AT177" i="13"/>
  <c r="AT281" i="13" s="1"/>
  <c r="AT385" i="13" s="1"/>
  <c r="AS177" i="13"/>
  <c r="AS281" i="13" s="1"/>
  <c r="AS385" i="13" s="1"/>
  <c r="AR177" i="13"/>
  <c r="AR281" i="13" s="1"/>
  <c r="AR385" i="13" s="1"/>
  <c r="AQ177" i="13"/>
  <c r="AQ281" i="13" s="1"/>
  <c r="AQ385" i="13" s="1"/>
  <c r="AP177" i="13"/>
  <c r="AP281" i="13" s="1"/>
  <c r="AP385" i="13" s="1"/>
  <c r="AO177" i="13"/>
  <c r="AO281" i="13" s="1"/>
  <c r="AO385" i="13" s="1"/>
  <c r="AN177" i="13"/>
  <c r="AN281" i="13" s="1"/>
  <c r="AN385" i="13" s="1"/>
  <c r="AM177" i="13"/>
  <c r="AM281" i="13" s="1"/>
  <c r="AM385" i="13" s="1"/>
  <c r="AL177" i="13"/>
  <c r="AL281" i="13" s="1"/>
  <c r="AL385" i="13" s="1"/>
  <c r="AK177" i="13"/>
  <c r="AK281" i="13" s="1"/>
  <c r="AK385" i="13" s="1"/>
  <c r="AJ177" i="13"/>
  <c r="AJ281" i="13" s="1"/>
  <c r="AJ385" i="13" s="1"/>
  <c r="AI177" i="13"/>
  <c r="AI281" i="13" s="1"/>
  <c r="AI385" i="13" s="1"/>
  <c r="AH177" i="13"/>
  <c r="AH281" i="13" s="1"/>
  <c r="AH385" i="13" s="1"/>
  <c r="AG177" i="13"/>
  <c r="AG281" i="13" s="1"/>
  <c r="AG385" i="13" s="1"/>
  <c r="AF177" i="13"/>
  <c r="AF281" i="13" s="1"/>
  <c r="AF385" i="13" s="1"/>
  <c r="AE177" i="13"/>
  <c r="AE281" i="13" s="1"/>
  <c r="AE385" i="13" s="1"/>
  <c r="AD177" i="13"/>
  <c r="AD281" i="13" s="1"/>
  <c r="AD385" i="13" s="1"/>
  <c r="AC177" i="13"/>
  <c r="AC281" i="13" s="1"/>
  <c r="AC385" i="13" s="1"/>
  <c r="AB177" i="13"/>
  <c r="AB281" i="13" s="1"/>
  <c r="AB385" i="13" s="1"/>
  <c r="AA177" i="13"/>
  <c r="AA281" i="13" s="1"/>
  <c r="AA385" i="13" s="1"/>
  <c r="Z177" i="13"/>
  <c r="Z281" i="13" s="1"/>
  <c r="Z385" i="13" s="1"/>
  <c r="Y177" i="13"/>
  <c r="Y281" i="13" s="1"/>
  <c r="Y385" i="13" s="1"/>
  <c r="X177" i="13"/>
  <c r="X281" i="13" s="1"/>
  <c r="X385" i="13" s="1"/>
  <c r="W177" i="13"/>
  <c r="W281" i="13" s="1"/>
  <c r="W385" i="13" s="1"/>
  <c r="V177" i="13"/>
  <c r="V281" i="13" s="1"/>
  <c r="V385" i="13" s="1"/>
  <c r="U177" i="13"/>
  <c r="U281" i="13" s="1"/>
  <c r="U385" i="13" s="1"/>
  <c r="T177" i="13"/>
  <c r="T281" i="13" s="1"/>
  <c r="T385" i="13" s="1"/>
  <c r="S177" i="13"/>
  <c r="S281" i="13" s="1"/>
  <c r="S385" i="13" s="1"/>
  <c r="R177" i="13"/>
  <c r="R281" i="13" s="1"/>
  <c r="R385" i="13" s="1"/>
  <c r="Q177" i="13"/>
  <c r="Q281" i="13" s="1"/>
  <c r="Q385" i="13" s="1"/>
  <c r="P177" i="13"/>
  <c r="P281" i="13" s="1"/>
  <c r="P385" i="13" s="1"/>
  <c r="O177" i="13"/>
  <c r="O281" i="13" s="1"/>
  <c r="O385" i="13" s="1"/>
  <c r="N177" i="13"/>
  <c r="N281" i="13" s="1"/>
  <c r="N385" i="13" s="1"/>
  <c r="M177" i="13"/>
  <c r="M281" i="13" s="1"/>
  <c r="M385" i="13" s="1"/>
  <c r="L177" i="13"/>
  <c r="L281" i="13" s="1"/>
  <c r="L385" i="13" s="1"/>
  <c r="K177" i="13"/>
  <c r="K281" i="13" s="1"/>
  <c r="K385" i="13" s="1"/>
  <c r="J177" i="13"/>
  <c r="J281" i="13" s="1"/>
  <c r="J385" i="13" s="1"/>
  <c r="I177" i="13"/>
  <c r="I281" i="13" s="1"/>
  <c r="I385" i="13" s="1"/>
  <c r="H177" i="13"/>
  <c r="H281" i="13" s="1"/>
  <c r="H385" i="13" s="1"/>
  <c r="G177" i="13"/>
  <c r="G281" i="13" s="1"/>
  <c r="G385" i="13" s="1"/>
  <c r="F177" i="13"/>
  <c r="F281" i="13" s="1"/>
  <c r="F385" i="13" s="1"/>
  <c r="C177" i="13"/>
  <c r="B177" i="13"/>
  <c r="B281" i="13" s="1"/>
  <c r="B385" i="13" s="1"/>
  <c r="A177" i="13"/>
  <c r="A281" i="13" s="1"/>
  <c r="A385" i="13" s="1"/>
  <c r="AV176" i="13"/>
  <c r="AV280" i="13" s="1"/>
  <c r="AV384" i="13" s="1"/>
  <c r="AU176" i="13"/>
  <c r="AU280" i="13" s="1"/>
  <c r="AU384" i="13" s="1"/>
  <c r="AT176" i="13"/>
  <c r="AT280" i="13" s="1"/>
  <c r="AT384" i="13" s="1"/>
  <c r="AS176" i="13"/>
  <c r="AS280" i="13" s="1"/>
  <c r="AS384" i="13" s="1"/>
  <c r="AR176" i="13"/>
  <c r="AR280" i="13" s="1"/>
  <c r="AR384" i="13" s="1"/>
  <c r="AQ176" i="13"/>
  <c r="AQ280" i="13" s="1"/>
  <c r="AQ384" i="13" s="1"/>
  <c r="AP176" i="13"/>
  <c r="AP280" i="13" s="1"/>
  <c r="AP384" i="13" s="1"/>
  <c r="AO176" i="13"/>
  <c r="AO280" i="13" s="1"/>
  <c r="AO384" i="13" s="1"/>
  <c r="AN176" i="13"/>
  <c r="AN280" i="13" s="1"/>
  <c r="AN384" i="13" s="1"/>
  <c r="AM176" i="13"/>
  <c r="AM280" i="13" s="1"/>
  <c r="AM384" i="13" s="1"/>
  <c r="AL176" i="13"/>
  <c r="AL280" i="13" s="1"/>
  <c r="AL384" i="13" s="1"/>
  <c r="AK176" i="13"/>
  <c r="AK280" i="13" s="1"/>
  <c r="AK384" i="13" s="1"/>
  <c r="AJ176" i="13"/>
  <c r="AJ280" i="13" s="1"/>
  <c r="AJ384" i="13" s="1"/>
  <c r="AI176" i="13"/>
  <c r="AI280" i="13" s="1"/>
  <c r="AI384" i="13" s="1"/>
  <c r="AH176" i="13"/>
  <c r="AH280" i="13" s="1"/>
  <c r="AH384" i="13" s="1"/>
  <c r="AG176" i="13"/>
  <c r="AG280" i="13" s="1"/>
  <c r="AG384" i="13" s="1"/>
  <c r="AF176" i="13"/>
  <c r="AF280" i="13" s="1"/>
  <c r="AF384" i="13" s="1"/>
  <c r="AE176" i="13"/>
  <c r="AE280" i="13" s="1"/>
  <c r="AE384" i="13" s="1"/>
  <c r="AD176" i="13"/>
  <c r="AD280" i="13" s="1"/>
  <c r="AD384" i="13" s="1"/>
  <c r="AC176" i="13"/>
  <c r="AC280" i="13" s="1"/>
  <c r="AC384" i="13" s="1"/>
  <c r="AB176" i="13"/>
  <c r="AB280" i="13" s="1"/>
  <c r="AB384" i="13" s="1"/>
  <c r="AA176" i="13"/>
  <c r="AA280" i="13" s="1"/>
  <c r="AA384" i="13" s="1"/>
  <c r="Z176" i="13"/>
  <c r="Z280" i="13" s="1"/>
  <c r="Z384" i="13" s="1"/>
  <c r="Y176" i="13"/>
  <c r="Y280" i="13" s="1"/>
  <c r="Y384" i="13" s="1"/>
  <c r="X176" i="13"/>
  <c r="X280" i="13" s="1"/>
  <c r="X384" i="13" s="1"/>
  <c r="W176" i="13"/>
  <c r="W280" i="13" s="1"/>
  <c r="W384" i="13" s="1"/>
  <c r="V176" i="13"/>
  <c r="V280" i="13" s="1"/>
  <c r="V384" i="13" s="1"/>
  <c r="U176" i="13"/>
  <c r="U280" i="13" s="1"/>
  <c r="U384" i="13" s="1"/>
  <c r="T176" i="13"/>
  <c r="T280" i="13" s="1"/>
  <c r="T384" i="13" s="1"/>
  <c r="S176" i="13"/>
  <c r="S280" i="13" s="1"/>
  <c r="S384" i="13" s="1"/>
  <c r="R176" i="13"/>
  <c r="R280" i="13" s="1"/>
  <c r="R384" i="13" s="1"/>
  <c r="Q176" i="13"/>
  <c r="Q280" i="13" s="1"/>
  <c r="Q384" i="13" s="1"/>
  <c r="P176" i="13"/>
  <c r="P280" i="13" s="1"/>
  <c r="P384" i="13" s="1"/>
  <c r="O176" i="13"/>
  <c r="O280" i="13" s="1"/>
  <c r="O384" i="13" s="1"/>
  <c r="N176" i="13"/>
  <c r="N280" i="13" s="1"/>
  <c r="N384" i="13" s="1"/>
  <c r="M176" i="13"/>
  <c r="M280" i="13" s="1"/>
  <c r="M384" i="13" s="1"/>
  <c r="L176" i="13"/>
  <c r="L280" i="13" s="1"/>
  <c r="L384" i="13" s="1"/>
  <c r="K176" i="13"/>
  <c r="K280" i="13" s="1"/>
  <c r="K384" i="13" s="1"/>
  <c r="J176" i="13"/>
  <c r="J280" i="13" s="1"/>
  <c r="J384" i="13" s="1"/>
  <c r="I176" i="13"/>
  <c r="I280" i="13" s="1"/>
  <c r="I384" i="13" s="1"/>
  <c r="H176" i="13"/>
  <c r="H280" i="13" s="1"/>
  <c r="H384" i="13" s="1"/>
  <c r="G176" i="13"/>
  <c r="G280" i="13" s="1"/>
  <c r="G384" i="13" s="1"/>
  <c r="F176" i="13"/>
  <c r="F280" i="13" s="1"/>
  <c r="F384" i="13" s="1"/>
  <c r="C176" i="13"/>
  <c r="B176" i="13"/>
  <c r="B280" i="13" s="1"/>
  <c r="B384" i="13" s="1"/>
  <c r="A176" i="13"/>
  <c r="A280" i="13" s="1"/>
  <c r="A384" i="13" s="1"/>
  <c r="AV175" i="13"/>
  <c r="AV279" i="13" s="1"/>
  <c r="AV383" i="13" s="1"/>
  <c r="AU175" i="13"/>
  <c r="AU279" i="13" s="1"/>
  <c r="AU383" i="13" s="1"/>
  <c r="AT175" i="13"/>
  <c r="AT279" i="13" s="1"/>
  <c r="AT383" i="13" s="1"/>
  <c r="AS175" i="13"/>
  <c r="AS279" i="13" s="1"/>
  <c r="AS383" i="13" s="1"/>
  <c r="AR175" i="13"/>
  <c r="AR279" i="13" s="1"/>
  <c r="AR383" i="13" s="1"/>
  <c r="AQ175" i="13"/>
  <c r="AQ279" i="13" s="1"/>
  <c r="AQ383" i="13" s="1"/>
  <c r="AP175" i="13"/>
  <c r="AP279" i="13" s="1"/>
  <c r="AP383" i="13" s="1"/>
  <c r="AO175" i="13"/>
  <c r="AO279" i="13" s="1"/>
  <c r="AO383" i="13" s="1"/>
  <c r="AN175" i="13"/>
  <c r="AN279" i="13" s="1"/>
  <c r="AN383" i="13" s="1"/>
  <c r="AM175" i="13"/>
  <c r="AM279" i="13" s="1"/>
  <c r="AM383" i="13" s="1"/>
  <c r="AL175" i="13"/>
  <c r="AL279" i="13" s="1"/>
  <c r="AL383" i="13" s="1"/>
  <c r="AK175" i="13"/>
  <c r="AK279" i="13" s="1"/>
  <c r="AK383" i="13" s="1"/>
  <c r="AJ175" i="13"/>
  <c r="AJ279" i="13" s="1"/>
  <c r="AJ383" i="13" s="1"/>
  <c r="AI175" i="13"/>
  <c r="AI279" i="13" s="1"/>
  <c r="AI383" i="13" s="1"/>
  <c r="AH175" i="13"/>
  <c r="AH279" i="13" s="1"/>
  <c r="AH383" i="13" s="1"/>
  <c r="AG175" i="13"/>
  <c r="AG279" i="13" s="1"/>
  <c r="AG383" i="13" s="1"/>
  <c r="AF175" i="13"/>
  <c r="AF279" i="13" s="1"/>
  <c r="AF383" i="13" s="1"/>
  <c r="AE175" i="13"/>
  <c r="AE279" i="13" s="1"/>
  <c r="AE383" i="13" s="1"/>
  <c r="AD175" i="13"/>
  <c r="AD279" i="13" s="1"/>
  <c r="AD383" i="13" s="1"/>
  <c r="AC175" i="13"/>
  <c r="AC279" i="13" s="1"/>
  <c r="AC383" i="13" s="1"/>
  <c r="AB175" i="13"/>
  <c r="AB279" i="13" s="1"/>
  <c r="AB383" i="13" s="1"/>
  <c r="AA175" i="13"/>
  <c r="AA279" i="13" s="1"/>
  <c r="AA383" i="13" s="1"/>
  <c r="Z175" i="13"/>
  <c r="Z279" i="13" s="1"/>
  <c r="Z383" i="13" s="1"/>
  <c r="Y175" i="13"/>
  <c r="Y279" i="13" s="1"/>
  <c r="Y383" i="13" s="1"/>
  <c r="X175" i="13"/>
  <c r="X279" i="13" s="1"/>
  <c r="X383" i="13" s="1"/>
  <c r="W175" i="13"/>
  <c r="W279" i="13" s="1"/>
  <c r="W383" i="13" s="1"/>
  <c r="V175" i="13"/>
  <c r="V279" i="13" s="1"/>
  <c r="V383" i="13" s="1"/>
  <c r="U175" i="13"/>
  <c r="U279" i="13" s="1"/>
  <c r="U383" i="13" s="1"/>
  <c r="T175" i="13"/>
  <c r="T279" i="13" s="1"/>
  <c r="T383" i="13" s="1"/>
  <c r="S175" i="13"/>
  <c r="S279" i="13" s="1"/>
  <c r="S383" i="13" s="1"/>
  <c r="R175" i="13"/>
  <c r="R279" i="13" s="1"/>
  <c r="R383" i="13" s="1"/>
  <c r="Q175" i="13"/>
  <c r="Q279" i="13" s="1"/>
  <c r="Q383" i="13" s="1"/>
  <c r="P175" i="13"/>
  <c r="P279" i="13" s="1"/>
  <c r="P383" i="13" s="1"/>
  <c r="O175" i="13"/>
  <c r="O279" i="13" s="1"/>
  <c r="O383" i="13" s="1"/>
  <c r="N175" i="13"/>
  <c r="N279" i="13" s="1"/>
  <c r="N383" i="13" s="1"/>
  <c r="M175" i="13"/>
  <c r="M279" i="13" s="1"/>
  <c r="M383" i="13" s="1"/>
  <c r="L175" i="13"/>
  <c r="L279" i="13" s="1"/>
  <c r="L383" i="13" s="1"/>
  <c r="K175" i="13"/>
  <c r="K279" i="13" s="1"/>
  <c r="K383" i="13" s="1"/>
  <c r="J175" i="13"/>
  <c r="J279" i="13" s="1"/>
  <c r="J383" i="13" s="1"/>
  <c r="I175" i="13"/>
  <c r="I279" i="13" s="1"/>
  <c r="I383" i="13" s="1"/>
  <c r="H175" i="13"/>
  <c r="H279" i="13" s="1"/>
  <c r="H383" i="13" s="1"/>
  <c r="G175" i="13"/>
  <c r="G279" i="13" s="1"/>
  <c r="G383" i="13" s="1"/>
  <c r="F175" i="13"/>
  <c r="F279" i="13" s="1"/>
  <c r="F383" i="13" s="1"/>
  <c r="C175" i="13"/>
  <c r="B175" i="13"/>
  <c r="B279" i="13" s="1"/>
  <c r="B383" i="13" s="1"/>
  <c r="A175" i="13"/>
  <c r="A279" i="13" s="1"/>
  <c r="A383" i="13" s="1"/>
  <c r="AV174" i="13"/>
  <c r="AV278" i="13" s="1"/>
  <c r="AV382" i="13" s="1"/>
  <c r="AU174" i="13"/>
  <c r="AU278" i="13" s="1"/>
  <c r="AU382" i="13" s="1"/>
  <c r="AT174" i="13"/>
  <c r="AT278" i="13" s="1"/>
  <c r="AT382" i="13" s="1"/>
  <c r="AS174" i="13"/>
  <c r="AS278" i="13" s="1"/>
  <c r="AS382" i="13" s="1"/>
  <c r="AR174" i="13"/>
  <c r="AR278" i="13" s="1"/>
  <c r="AR382" i="13" s="1"/>
  <c r="AQ174" i="13"/>
  <c r="AQ278" i="13" s="1"/>
  <c r="AQ382" i="13" s="1"/>
  <c r="AP174" i="13"/>
  <c r="AP278" i="13" s="1"/>
  <c r="AP382" i="13" s="1"/>
  <c r="AO174" i="13"/>
  <c r="AO278" i="13" s="1"/>
  <c r="AO382" i="13" s="1"/>
  <c r="AN174" i="13"/>
  <c r="AN278" i="13" s="1"/>
  <c r="AN382" i="13" s="1"/>
  <c r="AM174" i="13"/>
  <c r="AM278" i="13" s="1"/>
  <c r="AM382" i="13" s="1"/>
  <c r="AL174" i="13"/>
  <c r="AL278" i="13" s="1"/>
  <c r="AL382" i="13" s="1"/>
  <c r="AK174" i="13"/>
  <c r="AK278" i="13" s="1"/>
  <c r="AK382" i="13" s="1"/>
  <c r="AJ174" i="13"/>
  <c r="AJ278" i="13" s="1"/>
  <c r="AJ382" i="13" s="1"/>
  <c r="AI174" i="13"/>
  <c r="AI278" i="13" s="1"/>
  <c r="AI382" i="13" s="1"/>
  <c r="AH174" i="13"/>
  <c r="AH278" i="13" s="1"/>
  <c r="AH382" i="13" s="1"/>
  <c r="AG174" i="13"/>
  <c r="AG278" i="13" s="1"/>
  <c r="AG382" i="13" s="1"/>
  <c r="AF174" i="13"/>
  <c r="AF278" i="13" s="1"/>
  <c r="AF382" i="13" s="1"/>
  <c r="AE174" i="13"/>
  <c r="AE278" i="13" s="1"/>
  <c r="AE382" i="13" s="1"/>
  <c r="AD174" i="13"/>
  <c r="AD278" i="13" s="1"/>
  <c r="AD382" i="13" s="1"/>
  <c r="AC174" i="13"/>
  <c r="AC278" i="13" s="1"/>
  <c r="AC382" i="13" s="1"/>
  <c r="AB174" i="13"/>
  <c r="AB278" i="13" s="1"/>
  <c r="AB382" i="13" s="1"/>
  <c r="AA174" i="13"/>
  <c r="AA278" i="13" s="1"/>
  <c r="AA382" i="13" s="1"/>
  <c r="Z174" i="13"/>
  <c r="Z278" i="13" s="1"/>
  <c r="Z382" i="13" s="1"/>
  <c r="Y174" i="13"/>
  <c r="Y278" i="13" s="1"/>
  <c r="Y382" i="13" s="1"/>
  <c r="X174" i="13"/>
  <c r="X278" i="13" s="1"/>
  <c r="X382" i="13" s="1"/>
  <c r="W174" i="13"/>
  <c r="W278" i="13" s="1"/>
  <c r="W382" i="13" s="1"/>
  <c r="V174" i="13"/>
  <c r="V278" i="13" s="1"/>
  <c r="V382" i="13" s="1"/>
  <c r="U174" i="13"/>
  <c r="U278" i="13" s="1"/>
  <c r="U382" i="13" s="1"/>
  <c r="T174" i="13"/>
  <c r="T278" i="13" s="1"/>
  <c r="T382" i="13" s="1"/>
  <c r="S174" i="13"/>
  <c r="S278" i="13" s="1"/>
  <c r="S382" i="13" s="1"/>
  <c r="R174" i="13"/>
  <c r="R278" i="13" s="1"/>
  <c r="R382" i="13" s="1"/>
  <c r="Q174" i="13"/>
  <c r="Q278" i="13" s="1"/>
  <c r="Q382" i="13" s="1"/>
  <c r="P174" i="13"/>
  <c r="P278" i="13" s="1"/>
  <c r="P382" i="13" s="1"/>
  <c r="O174" i="13"/>
  <c r="O278" i="13" s="1"/>
  <c r="O382" i="13" s="1"/>
  <c r="N174" i="13"/>
  <c r="N278" i="13" s="1"/>
  <c r="N382" i="13" s="1"/>
  <c r="M174" i="13"/>
  <c r="M278" i="13" s="1"/>
  <c r="M382" i="13" s="1"/>
  <c r="L174" i="13"/>
  <c r="L278" i="13" s="1"/>
  <c r="L382" i="13" s="1"/>
  <c r="K174" i="13"/>
  <c r="K278" i="13" s="1"/>
  <c r="K382" i="13" s="1"/>
  <c r="J174" i="13"/>
  <c r="J278" i="13" s="1"/>
  <c r="J382" i="13" s="1"/>
  <c r="I174" i="13"/>
  <c r="I278" i="13" s="1"/>
  <c r="I382" i="13" s="1"/>
  <c r="H174" i="13"/>
  <c r="H278" i="13" s="1"/>
  <c r="H382" i="13" s="1"/>
  <c r="G174" i="13"/>
  <c r="G278" i="13" s="1"/>
  <c r="G382" i="13" s="1"/>
  <c r="F174" i="13"/>
  <c r="F278" i="13" s="1"/>
  <c r="F382" i="13" s="1"/>
  <c r="C174" i="13"/>
  <c r="B174" i="13"/>
  <c r="B278" i="13" s="1"/>
  <c r="B382" i="13" s="1"/>
  <c r="A174" i="13"/>
  <c r="A278" i="13" s="1"/>
  <c r="A382" i="13" s="1"/>
  <c r="AV173" i="13"/>
  <c r="AV277" i="13" s="1"/>
  <c r="AV381" i="13" s="1"/>
  <c r="AU173" i="13"/>
  <c r="AU277" i="13" s="1"/>
  <c r="AU381" i="13" s="1"/>
  <c r="AT173" i="13"/>
  <c r="AT277" i="13" s="1"/>
  <c r="AT381" i="13" s="1"/>
  <c r="AS173" i="13"/>
  <c r="AS277" i="13" s="1"/>
  <c r="AS381" i="13" s="1"/>
  <c r="AR173" i="13"/>
  <c r="AR277" i="13" s="1"/>
  <c r="AR381" i="13" s="1"/>
  <c r="AQ173" i="13"/>
  <c r="AQ277" i="13" s="1"/>
  <c r="AQ381" i="13" s="1"/>
  <c r="AP173" i="13"/>
  <c r="AP277" i="13" s="1"/>
  <c r="AP381" i="13" s="1"/>
  <c r="AO173" i="13"/>
  <c r="AO277" i="13" s="1"/>
  <c r="AO381" i="13" s="1"/>
  <c r="AN173" i="13"/>
  <c r="AN277" i="13" s="1"/>
  <c r="AN381" i="13" s="1"/>
  <c r="AM173" i="13"/>
  <c r="AM277" i="13" s="1"/>
  <c r="AM381" i="13" s="1"/>
  <c r="AL173" i="13"/>
  <c r="AL277" i="13" s="1"/>
  <c r="AL381" i="13" s="1"/>
  <c r="AK173" i="13"/>
  <c r="AK277" i="13" s="1"/>
  <c r="AK381" i="13" s="1"/>
  <c r="AJ173" i="13"/>
  <c r="AJ277" i="13" s="1"/>
  <c r="AJ381" i="13" s="1"/>
  <c r="AI173" i="13"/>
  <c r="AI277" i="13" s="1"/>
  <c r="AI381" i="13" s="1"/>
  <c r="AH173" i="13"/>
  <c r="AH277" i="13" s="1"/>
  <c r="AH381" i="13" s="1"/>
  <c r="AG173" i="13"/>
  <c r="AG277" i="13" s="1"/>
  <c r="AG381" i="13" s="1"/>
  <c r="AF173" i="13"/>
  <c r="AF277" i="13" s="1"/>
  <c r="AF381" i="13" s="1"/>
  <c r="AE173" i="13"/>
  <c r="AE277" i="13" s="1"/>
  <c r="AE381" i="13" s="1"/>
  <c r="AD173" i="13"/>
  <c r="AD277" i="13" s="1"/>
  <c r="AD381" i="13" s="1"/>
  <c r="AC173" i="13"/>
  <c r="AC277" i="13" s="1"/>
  <c r="AC381" i="13" s="1"/>
  <c r="AB173" i="13"/>
  <c r="AB277" i="13" s="1"/>
  <c r="AB381" i="13" s="1"/>
  <c r="AA173" i="13"/>
  <c r="AA277" i="13" s="1"/>
  <c r="AA381" i="13" s="1"/>
  <c r="Z173" i="13"/>
  <c r="Z277" i="13" s="1"/>
  <c r="Z381" i="13" s="1"/>
  <c r="Y173" i="13"/>
  <c r="Y277" i="13" s="1"/>
  <c r="Y381" i="13" s="1"/>
  <c r="X173" i="13"/>
  <c r="X277" i="13" s="1"/>
  <c r="X381" i="13" s="1"/>
  <c r="W173" i="13"/>
  <c r="W277" i="13" s="1"/>
  <c r="W381" i="13" s="1"/>
  <c r="V173" i="13"/>
  <c r="V277" i="13" s="1"/>
  <c r="V381" i="13" s="1"/>
  <c r="U173" i="13"/>
  <c r="U277" i="13" s="1"/>
  <c r="U381" i="13" s="1"/>
  <c r="T173" i="13"/>
  <c r="T277" i="13" s="1"/>
  <c r="T381" i="13" s="1"/>
  <c r="S173" i="13"/>
  <c r="S277" i="13" s="1"/>
  <c r="S381" i="13" s="1"/>
  <c r="R173" i="13"/>
  <c r="R277" i="13" s="1"/>
  <c r="R381" i="13" s="1"/>
  <c r="Q173" i="13"/>
  <c r="Q277" i="13" s="1"/>
  <c r="Q381" i="13" s="1"/>
  <c r="P173" i="13"/>
  <c r="P277" i="13" s="1"/>
  <c r="P381" i="13" s="1"/>
  <c r="O173" i="13"/>
  <c r="O277" i="13" s="1"/>
  <c r="O381" i="13" s="1"/>
  <c r="N173" i="13"/>
  <c r="N277" i="13" s="1"/>
  <c r="N381" i="13" s="1"/>
  <c r="M173" i="13"/>
  <c r="M277" i="13" s="1"/>
  <c r="M381" i="13" s="1"/>
  <c r="L173" i="13"/>
  <c r="L277" i="13" s="1"/>
  <c r="L381" i="13" s="1"/>
  <c r="K173" i="13"/>
  <c r="K277" i="13" s="1"/>
  <c r="K381" i="13" s="1"/>
  <c r="J173" i="13"/>
  <c r="J277" i="13" s="1"/>
  <c r="J381" i="13" s="1"/>
  <c r="I173" i="13"/>
  <c r="I277" i="13" s="1"/>
  <c r="I381" i="13" s="1"/>
  <c r="H173" i="13"/>
  <c r="H277" i="13" s="1"/>
  <c r="H381" i="13" s="1"/>
  <c r="G173" i="13"/>
  <c r="G277" i="13" s="1"/>
  <c r="G381" i="13" s="1"/>
  <c r="F173" i="13"/>
  <c r="F277" i="13" s="1"/>
  <c r="F381" i="13" s="1"/>
  <c r="C173" i="13"/>
  <c r="B173" i="13"/>
  <c r="B277" i="13" s="1"/>
  <c r="B381" i="13" s="1"/>
  <c r="A173" i="13"/>
  <c r="A277" i="13" s="1"/>
  <c r="A381" i="13" s="1"/>
  <c r="AV172" i="13"/>
  <c r="AV276" i="13" s="1"/>
  <c r="AV380" i="13" s="1"/>
  <c r="AU172" i="13"/>
  <c r="AU276" i="13" s="1"/>
  <c r="AU380" i="13" s="1"/>
  <c r="AT172" i="13"/>
  <c r="AT276" i="13" s="1"/>
  <c r="AT380" i="13" s="1"/>
  <c r="AS172" i="13"/>
  <c r="AS276" i="13" s="1"/>
  <c r="AS380" i="13" s="1"/>
  <c r="AR172" i="13"/>
  <c r="AR276" i="13" s="1"/>
  <c r="AR380" i="13" s="1"/>
  <c r="AQ172" i="13"/>
  <c r="AQ276" i="13" s="1"/>
  <c r="AQ380" i="13" s="1"/>
  <c r="AP172" i="13"/>
  <c r="AP276" i="13" s="1"/>
  <c r="AP380" i="13" s="1"/>
  <c r="AO172" i="13"/>
  <c r="AO276" i="13" s="1"/>
  <c r="AO380" i="13" s="1"/>
  <c r="AN172" i="13"/>
  <c r="AN276" i="13" s="1"/>
  <c r="AN380" i="13" s="1"/>
  <c r="AM172" i="13"/>
  <c r="AM276" i="13" s="1"/>
  <c r="AM380" i="13" s="1"/>
  <c r="AL172" i="13"/>
  <c r="AL276" i="13" s="1"/>
  <c r="AL380" i="13" s="1"/>
  <c r="AK172" i="13"/>
  <c r="AK276" i="13" s="1"/>
  <c r="AK380" i="13" s="1"/>
  <c r="AJ172" i="13"/>
  <c r="AJ276" i="13" s="1"/>
  <c r="AJ380" i="13" s="1"/>
  <c r="AI172" i="13"/>
  <c r="AI276" i="13" s="1"/>
  <c r="AI380" i="13" s="1"/>
  <c r="AH172" i="13"/>
  <c r="AH276" i="13" s="1"/>
  <c r="AH380" i="13" s="1"/>
  <c r="AG172" i="13"/>
  <c r="AG276" i="13" s="1"/>
  <c r="AG380" i="13" s="1"/>
  <c r="AF172" i="13"/>
  <c r="AF276" i="13" s="1"/>
  <c r="AF380" i="13" s="1"/>
  <c r="AE172" i="13"/>
  <c r="AE276" i="13" s="1"/>
  <c r="AE380" i="13" s="1"/>
  <c r="AD172" i="13"/>
  <c r="AD276" i="13" s="1"/>
  <c r="AD380" i="13" s="1"/>
  <c r="AC172" i="13"/>
  <c r="AC276" i="13" s="1"/>
  <c r="AC380" i="13" s="1"/>
  <c r="AB172" i="13"/>
  <c r="AB276" i="13" s="1"/>
  <c r="AB380" i="13" s="1"/>
  <c r="AA172" i="13"/>
  <c r="AA276" i="13" s="1"/>
  <c r="AA380" i="13" s="1"/>
  <c r="Z172" i="13"/>
  <c r="Z276" i="13" s="1"/>
  <c r="Z380" i="13" s="1"/>
  <c r="Y172" i="13"/>
  <c r="Y276" i="13" s="1"/>
  <c r="Y380" i="13" s="1"/>
  <c r="X172" i="13"/>
  <c r="X276" i="13" s="1"/>
  <c r="X380" i="13" s="1"/>
  <c r="W172" i="13"/>
  <c r="W276" i="13" s="1"/>
  <c r="W380" i="13" s="1"/>
  <c r="V172" i="13"/>
  <c r="V276" i="13" s="1"/>
  <c r="V380" i="13" s="1"/>
  <c r="U172" i="13"/>
  <c r="U276" i="13" s="1"/>
  <c r="U380" i="13" s="1"/>
  <c r="T172" i="13"/>
  <c r="T276" i="13" s="1"/>
  <c r="T380" i="13" s="1"/>
  <c r="S172" i="13"/>
  <c r="S276" i="13" s="1"/>
  <c r="S380" i="13" s="1"/>
  <c r="R172" i="13"/>
  <c r="R276" i="13" s="1"/>
  <c r="R380" i="13" s="1"/>
  <c r="Q172" i="13"/>
  <c r="Q276" i="13" s="1"/>
  <c r="Q380" i="13" s="1"/>
  <c r="P172" i="13"/>
  <c r="P276" i="13" s="1"/>
  <c r="P380" i="13" s="1"/>
  <c r="O172" i="13"/>
  <c r="O276" i="13" s="1"/>
  <c r="O380" i="13" s="1"/>
  <c r="N172" i="13"/>
  <c r="N276" i="13" s="1"/>
  <c r="N380" i="13" s="1"/>
  <c r="M172" i="13"/>
  <c r="M276" i="13" s="1"/>
  <c r="M380" i="13" s="1"/>
  <c r="L172" i="13"/>
  <c r="L276" i="13" s="1"/>
  <c r="L380" i="13" s="1"/>
  <c r="K172" i="13"/>
  <c r="K276" i="13" s="1"/>
  <c r="K380" i="13" s="1"/>
  <c r="J172" i="13"/>
  <c r="J276" i="13" s="1"/>
  <c r="J380" i="13" s="1"/>
  <c r="I172" i="13"/>
  <c r="I276" i="13" s="1"/>
  <c r="I380" i="13" s="1"/>
  <c r="H172" i="13"/>
  <c r="H276" i="13" s="1"/>
  <c r="H380" i="13" s="1"/>
  <c r="G172" i="13"/>
  <c r="G276" i="13" s="1"/>
  <c r="G380" i="13" s="1"/>
  <c r="F172" i="13"/>
  <c r="F276" i="13" s="1"/>
  <c r="F380" i="13" s="1"/>
  <c r="C172" i="13"/>
  <c r="B172" i="13"/>
  <c r="B276" i="13" s="1"/>
  <c r="B380" i="13" s="1"/>
  <c r="A172" i="13"/>
  <c r="A276" i="13" s="1"/>
  <c r="A380" i="13" s="1"/>
  <c r="AV171" i="13"/>
  <c r="AV275" i="13" s="1"/>
  <c r="AV379" i="13" s="1"/>
  <c r="AU171" i="13"/>
  <c r="AU275" i="13" s="1"/>
  <c r="AU379" i="13" s="1"/>
  <c r="AT171" i="13"/>
  <c r="AT275" i="13" s="1"/>
  <c r="AT379" i="13" s="1"/>
  <c r="AS171" i="13"/>
  <c r="AS275" i="13" s="1"/>
  <c r="AS379" i="13" s="1"/>
  <c r="AR171" i="13"/>
  <c r="AR275" i="13" s="1"/>
  <c r="AR379" i="13" s="1"/>
  <c r="AQ171" i="13"/>
  <c r="AQ275" i="13" s="1"/>
  <c r="AQ379" i="13" s="1"/>
  <c r="AP171" i="13"/>
  <c r="AP275" i="13" s="1"/>
  <c r="AP379" i="13" s="1"/>
  <c r="AO171" i="13"/>
  <c r="AO275" i="13" s="1"/>
  <c r="AO379" i="13" s="1"/>
  <c r="AN171" i="13"/>
  <c r="AN275" i="13" s="1"/>
  <c r="AN379" i="13" s="1"/>
  <c r="AM171" i="13"/>
  <c r="AM275" i="13" s="1"/>
  <c r="AM379" i="13" s="1"/>
  <c r="AL171" i="13"/>
  <c r="AL275" i="13" s="1"/>
  <c r="AL379" i="13" s="1"/>
  <c r="AK171" i="13"/>
  <c r="AK275" i="13" s="1"/>
  <c r="AK379" i="13" s="1"/>
  <c r="AJ171" i="13"/>
  <c r="AJ275" i="13" s="1"/>
  <c r="AJ379" i="13" s="1"/>
  <c r="AI171" i="13"/>
  <c r="AI275" i="13" s="1"/>
  <c r="AI379" i="13" s="1"/>
  <c r="AH171" i="13"/>
  <c r="AH275" i="13" s="1"/>
  <c r="AH379" i="13" s="1"/>
  <c r="AG171" i="13"/>
  <c r="AG275" i="13" s="1"/>
  <c r="AF171" i="13"/>
  <c r="AF275" i="13" s="1"/>
  <c r="AF379" i="13" s="1"/>
  <c r="AE171" i="13"/>
  <c r="AE275" i="13" s="1"/>
  <c r="AE379" i="13" s="1"/>
  <c r="AD171" i="13"/>
  <c r="AD275" i="13" s="1"/>
  <c r="AD379" i="13" s="1"/>
  <c r="AC171" i="13"/>
  <c r="AC275" i="13" s="1"/>
  <c r="AC379" i="13" s="1"/>
  <c r="AB171" i="13"/>
  <c r="AB275" i="13" s="1"/>
  <c r="AB379" i="13" s="1"/>
  <c r="AA171" i="13"/>
  <c r="AA275" i="13" s="1"/>
  <c r="AA379" i="13" s="1"/>
  <c r="Z171" i="13"/>
  <c r="Z275" i="13" s="1"/>
  <c r="Z379" i="13" s="1"/>
  <c r="Y171" i="13"/>
  <c r="Y275" i="13" s="1"/>
  <c r="Y379" i="13" s="1"/>
  <c r="X171" i="13"/>
  <c r="X275" i="13" s="1"/>
  <c r="X379" i="13" s="1"/>
  <c r="W171" i="13"/>
  <c r="W275" i="13" s="1"/>
  <c r="W379" i="13" s="1"/>
  <c r="V171" i="13"/>
  <c r="V275" i="13" s="1"/>
  <c r="V379" i="13" s="1"/>
  <c r="U171" i="13"/>
  <c r="U275" i="13" s="1"/>
  <c r="U379" i="13" s="1"/>
  <c r="T171" i="13"/>
  <c r="T275" i="13" s="1"/>
  <c r="T379" i="13" s="1"/>
  <c r="S171" i="13"/>
  <c r="S275" i="13" s="1"/>
  <c r="S379" i="13" s="1"/>
  <c r="R171" i="13"/>
  <c r="R275" i="13" s="1"/>
  <c r="R379" i="13" s="1"/>
  <c r="Q171" i="13"/>
  <c r="Q275" i="13" s="1"/>
  <c r="Q379" i="13" s="1"/>
  <c r="P171" i="13"/>
  <c r="P275" i="13" s="1"/>
  <c r="P379" i="13" s="1"/>
  <c r="O171" i="13"/>
  <c r="O275" i="13" s="1"/>
  <c r="O379" i="13" s="1"/>
  <c r="N171" i="13"/>
  <c r="N275" i="13" s="1"/>
  <c r="N379" i="13" s="1"/>
  <c r="M171" i="13"/>
  <c r="M275" i="13" s="1"/>
  <c r="M379" i="13" s="1"/>
  <c r="L171" i="13"/>
  <c r="L275" i="13" s="1"/>
  <c r="L379" i="13" s="1"/>
  <c r="K171" i="13"/>
  <c r="K275" i="13" s="1"/>
  <c r="K379" i="13" s="1"/>
  <c r="J171" i="13"/>
  <c r="J275" i="13" s="1"/>
  <c r="J379" i="13" s="1"/>
  <c r="I171" i="13"/>
  <c r="I275" i="13" s="1"/>
  <c r="I379" i="13" s="1"/>
  <c r="H171" i="13"/>
  <c r="H275" i="13" s="1"/>
  <c r="H379" i="13" s="1"/>
  <c r="G171" i="13"/>
  <c r="G275" i="13" s="1"/>
  <c r="G379" i="13" s="1"/>
  <c r="F171" i="13"/>
  <c r="F275" i="13" s="1"/>
  <c r="F379" i="13" s="1"/>
  <c r="C171" i="13"/>
  <c r="B171" i="13"/>
  <c r="B275" i="13" s="1"/>
  <c r="B379" i="13" s="1"/>
  <c r="A171" i="13"/>
  <c r="A275" i="13" s="1"/>
  <c r="A379" i="13" s="1"/>
  <c r="AV170" i="13"/>
  <c r="AV274" i="13" s="1"/>
  <c r="AV378" i="13" s="1"/>
  <c r="AU170" i="13"/>
  <c r="AU274" i="13" s="1"/>
  <c r="AU378" i="13" s="1"/>
  <c r="AT170" i="13"/>
  <c r="AT274" i="13" s="1"/>
  <c r="AT378" i="13" s="1"/>
  <c r="AS170" i="13"/>
  <c r="AS274" i="13" s="1"/>
  <c r="AS378" i="13" s="1"/>
  <c r="AR170" i="13"/>
  <c r="AR274" i="13" s="1"/>
  <c r="AR378" i="13" s="1"/>
  <c r="AQ170" i="13"/>
  <c r="AQ274" i="13" s="1"/>
  <c r="AQ378" i="13" s="1"/>
  <c r="AP170" i="13"/>
  <c r="AP274" i="13" s="1"/>
  <c r="AP378" i="13" s="1"/>
  <c r="AO170" i="13"/>
  <c r="AO274" i="13" s="1"/>
  <c r="AO378" i="13" s="1"/>
  <c r="AN170" i="13"/>
  <c r="AN274" i="13" s="1"/>
  <c r="AN378" i="13" s="1"/>
  <c r="AM170" i="13"/>
  <c r="AM274" i="13" s="1"/>
  <c r="AM378" i="13" s="1"/>
  <c r="AL170" i="13"/>
  <c r="AL274" i="13" s="1"/>
  <c r="AL378" i="13" s="1"/>
  <c r="AK170" i="13"/>
  <c r="AK274" i="13" s="1"/>
  <c r="AK378" i="13" s="1"/>
  <c r="AJ170" i="13"/>
  <c r="AJ274" i="13" s="1"/>
  <c r="AJ378" i="13" s="1"/>
  <c r="AI170" i="13"/>
  <c r="AI274" i="13" s="1"/>
  <c r="AI378" i="13" s="1"/>
  <c r="AH170" i="13"/>
  <c r="AH274" i="13" s="1"/>
  <c r="AH378" i="13" s="1"/>
  <c r="AG170" i="13"/>
  <c r="AG274" i="13" s="1"/>
  <c r="AG378" i="13" s="1"/>
  <c r="AF170" i="13"/>
  <c r="AF274" i="13" s="1"/>
  <c r="AF378" i="13" s="1"/>
  <c r="AE170" i="13"/>
  <c r="AE274" i="13" s="1"/>
  <c r="AE378" i="13" s="1"/>
  <c r="AD170" i="13"/>
  <c r="AD274" i="13" s="1"/>
  <c r="AD378" i="13" s="1"/>
  <c r="AC170" i="13"/>
  <c r="AC274" i="13" s="1"/>
  <c r="AC378" i="13" s="1"/>
  <c r="AB170" i="13"/>
  <c r="AB274" i="13" s="1"/>
  <c r="AB378" i="13" s="1"/>
  <c r="AA170" i="13"/>
  <c r="AA274" i="13" s="1"/>
  <c r="AA378" i="13" s="1"/>
  <c r="Z170" i="13"/>
  <c r="Z274" i="13" s="1"/>
  <c r="Z378" i="13" s="1"/>
  <c r="Y170" i="13"/>
  <c r="Y274" i="13" s="1"/>
  <c r="Y378" i="13" s="1"/>
  <c r="X170" i="13"/>
  <c r="X274" i="13" s="1"/>
  <c r="X378" i="13" s="1"/>
  <c r="W170" i="13"/>
  <c r="W274" i="13" s="1"/>
  <c r="W378" i="13" s="1"/>
  <c r="V170" i="13"/>
  <c r="V274" i="13" s="1"/>
  <c r="V378" i="13" s="1"/>
  <c r="U170" i="13"/>
  <c r="U274" i="13" s="1"/>
  <c r="U378" i="13" s="1"/>
  <c r="T170" i="13"/>
  <c r="T274" i="13" s="1"/>
  <c r="T378" i="13" s="1"/>
  <c r="S170" i="13"/>
  <c r="S274" i="13" s="1"/>
  <c r="S378" i="13" s="1"/>
  <c r="R170" i="13"/>
  <c r="R274" i="13" s="1"/>
  <c r="R378" i="13" s="1"/>
  <c r="Q170" i="13"/>
  <c r="Q274" i="13" s="1"/>
  <c r="Q378" i="13" s="1"/>
  <c r="P170" i="13"/>
  <c r="P274" i="13" s="1"/>
  <c r="P378" i="13" s="1"/>
  <c r="O170" i="13"/>
  <c r="O274" i="13" s="1"/>
  <c r="O378" i="13" s="1"/>
  <c r="N170" i="13"/>
  <c r="N274" i="13" s="1"/>
  <c r="N378" i="13" s="1"/>
  <c r="M170" i="13"/>
  <c r="M274" i="13" s="1"/>
  <c r="M378" i="13" s="1"/>
  <c r="L170" i="13"/>
  <c r="L274" i="13" s="1"/>
  <c r="L378" i="13" s="1"/>
  <c r="K170" i="13"/>
  <c r="K274" i="13" s="1"/>
  <c r="K378" i="13" s="1"/>
  <c r="J170" i="13"/>
  <c r="J274" i="13" s="1"/>
  <c r="J378" i="13" s="1"/>
  <c r="I170" i="13"/>
  <c r="I274" i="13" s="1"/>
  <c r="I378" i="13" s="1"/>
  <c r="H170" i="13"/>
  <c r="H274" i="13" s="1"/>
  <c r="H378" i="13" s="1"/>
  <c r="G170" i="13"/>
  <c r="G274" i="13" s="1"/>
  <c r="G378" i="13" s="1"/>
  <c r="F170" i="13"/>
  <c r="F274" i="13" s="1"/>
  <c r="F378" i="13" s="1"/>
  <c r="C170" i="13"/>
  <c r="B170" i="13"/>
  <c r="B274" i="13" s="1"/>
  <c r="B378" i="13" s="1"/>
  <c r="A170" i="13"/>
  <c r="A274" i="13" s="1"/>
  <c r="A378" i="13" s="1"/>
  <c r="AV169" i="13"/>
  <c r="AV273" i="13" s="1"/>
  <c r="AV377" i="13" s="1"/>
  <c r="AU169" i="13"/>
  <c r="AU273" i="13" s="1"/>
  <c r="AU377" i="13" s="1"/>
  <c r="AT169" i="13"/>
  <c r="AT273" i="13" s="1"/>
  <c r="AT377" i="13" s="1"/>
  <c r="AS169" i="13"/>
  <c r="AS273" i="13" s="1"/>
  <c r="AS377" i="13" s="1"/>
  <c r="AR169" i="13"/>
  <c r="AR273" i="13" s="1"/>
  <c r="AR377" i="13" s="1"/>
  <c r="AQ169" i="13"/>
  <c r="AQ273" i="13" s="1"/>
  <c r="AQ377" i="13" s="1"/>
  <c r="AP169" i="13"/>
  <c r="AP273" i="13" s="1"/>
  <c r="AP377" i="13" s="1"/>
  <c r="AO169" i="13"/>
  <c r="AO273" i="13" s="1"/>
  <c r="AO377" i="13" s="1"/>
  <c r="AN169" i="13"/>
  <c r="AN273" i="13" s="1"/>
  <c r="AN377" i="13" s="1"/>
  <c r="AM169" i="13"/>
  <c r="AM273" i="13" s="1"/>
  <c r="AM377" i="13" s="1"/>
  <c r="AL169" i="13"/>
  <c r="AL273" i="13" s="1"/>
  <c r="AL377" i="13" s="1"/>
  <c r="AK169" i="13"/>
  <c r="AK273" i="13" s="1"/>
  <c r="AK377" i="13" s="1"/>
  <c r="AJ169" i="13"/>
  <c r="AJ273" i="13" s="1"/>
  <c r="AJ377" i="13" s="1"/>
  <c r="AI169" i="13"/>
  <c r="AI273" i="13" s="1"/>
  <c r="AI377" i="13" s="1"/>
  <c r="AH169" i="13"/>
  <c r="AH273" i="13" s="1"/>
  <c r="AH377" i="13" s="1"/>
  <c r="AG169" i="13"/>
  <c r="AG273" i="13" s="1"/>
  <c r="AG377" i="13" s="1"/>
  <c r="AF169" i="13"/>
  <c r="AF273" i="13" s="1"/>
  <c r="AF377" i="13" s="1"/>
  <c r="AE169" i="13"/>
  <c r="AE273" i="13" s="1"/>
  <c r="AE377" i="13" s="1"/>
  <c r="AD169" i="13"/>
  <c r="AD273" i="13" s="1"/>
  <c r="AD377" i="13" s="1"/>
  <c r="AC169" i="13"/>
  <c r="AC273" i="13" s="1"/>
  <c r="AC377" i="13" s="1"/>
  <c r="AB169" i="13"/>
  <c r="AB273" i="13" s="1"/>
  <c r="AB377" i="13" s="1"/>
  <c r="AA169" i="13"/>
  <c r="AA273" i="13" s="1"/>
  <c r="AA377" i="13" s="1"/>
  <c r="Z169" i="13"/>
  <c r="Z273" i="13" s="1"/>
  <c r="Z377" i="13" s="1"/>
  <c r="Y169" i="13"/>
  <c r="Y273" i="13" s="1"/>
  <c r="Y377" i="13" s="1"/>
  <c r="X169" i="13"/>
  <c r="X273" i="13" s="1"/>
  <c r="X377" i="13" s="1"/>
  <c r="W169" i="13"/>
  <c r="W273" i="13" s="1"/>
  <c r="W377" i="13" s="1"/>
  <c r="V169" i="13"/>
  <c r="V273" i="13" s="1"/>
  <c r="V377" i="13" s="1"/>
  <c r="U169" i="13"/>
  <c r="U273" i="13" s="1"/>
  <c r="U377" i="13" s="1"/>
  <c r="T169" i="13"/>
  <c r="T273" i="13" s="1"/>
  <c r="T377" i="13" s="1"/>
  <c r="S169" i="13"/>
  <c r="S273" i="13" s="1"/>
  <c r="S377" i="13" s="1"/>
  <c r="R169" i="13"/>
  <c r="R273" i="13" s="1"/>
  <c r="R377" i="13" s="1"/>
  <c r="Q169" i="13"/>
  <c r="Q273" i="13" s="1"/>
  <c r="Q377" i="13" s="1"/>
  <c r="P169" i="13"/>
  <c r="P273" i="13" s="1"/>
  <c r="P377" i="13" s="1"/>
  <c r="O169" i="13"/>
  <c r="O273" i="13" s="1"/>
  <c r="O377" i="13" s="1"/>
  <c r="N169" i="13"/>
  <c r="N273" i="13" s="1"/>
  <c r="N377" i="13" s="1"/>
  <c r="M169" i="13"/>
  <c r="M273" i="13" s="1"/>
  <c r="M377" i="13" s="1"/>
  <c r="L169" i="13"/>
  <c r="L273" i="13" s="1"/>
  <c r="L377" i="13" s="1"/>
  <c r="K169" i="13"/>
  <c r="K273" i="13" s="1"/>
  <c r="K377" i="13" s="1"/>
  <c r="J169" i="13"/>
  <c r="J273" i="13" s="1"/>
  <c r="J377" i="13" s="1"/>
  <c r="I169" i="13"/>
  <c r="I273" i="13" s="1"/>
  <c r="I377" i="13" s="1"/>
  <c r="H169" i="13"/>
  <c r="H273" i="13" s="1"/>
  <c r="H377" i="13" s="1"/>
  <c r="G169" i="13"/>
  <c r="G273" i="13" s="1"/>
  <c r="G377" i="13" s="1"/>
  <c r="F169" i="13"/>
  <c r="F273" i="13" s="1"/>
  <c r="F377" i="13" s="1"/>
  <c r="C169" i="13"/>
  <c r="B169" i="13"/>
  <c r="B273" i="13" s="1"/>
  <c r="B377" i="13" s="1"/>
  <c r="A169" i="13"/>
  <c r="A273" i="13" s="1"/>
  <c r="A377" i="13" s="1"/>
  <c r="AV168" i="13"/>
  <c r="AV272" i="13" s="1"/>
  <c r="AV376" i="13" s="1"/>
  <c r="AU168" i="13"/>
  <c r="AU272" i="13" s="1"/>
  <c r="AU376" i="13" s="1"/>
  <c r="AT168" i="13"/>
  <c r="AT272" i="13" s="1"/>
  <c r="AT376" i="13" s="1"/>
  <c r="AS168" i="13"/>
  <c r="AS272" i="13" s="1"/>
  <c r="AS376" i="13" s="1"/>
  <c r="AR168" i="13"/>
  <c r="AR272" i="13" s="1"/>
  <c r="AR376" i="13" s="1"/>
  <c r="AQ168" i="13"/>
  <c r="AQ272" i="13" s="1"/>
  <c r="AQ376" i="13" s="1"/>
  <c r="AP168" i="13"/>
  <c r="AP272" i="13" s="1"/>
  <c r="AP376" i="13" s="1"/>
  <c r="AO168" i="13"/>
  <c r="AO272" i="13" s="1"/>
  <c r="AO376" i="13" s="1"/>
  <c r="AN168" i="13"/>
  <c r="AN272" i="13" s="1"/>
  <c r="AN376" i="13" s="1"/>
  <c r="AM168" i="13"/>
  <c r="AM272" i="13" s="1"/>
  <c r="AM376" i="13" s="1"/>
  <c r="AL168" i="13"/>
  <c r="AL272" i="13" s="1"/>
  <c r="AL376" i="13" s="1"/>
  <c r="AK168" i="13"/>
  <c r="AK272" i="13" s="1"/>
  <c r="AK376" i="13" s="1"/>
  <c r="AJ168" i="13"/>
  <c r="AJ272" i="13" s="1"/>
  <c r="AJ376" i="13" s="1"/>
  <c r="AI168" i="13"/>
  <c r="AI272" i="13" s="1"/>
  <c r="AI376" i="13" s="1"/>
  <c r="AH168" i="13"/>
  <c r="AH272" i="13" s="1"/>
  <c r="AH376" i="13" s="1"/>
  <c r="AG168" i="13"/>
  <c r="AG272" i="13" s="1"/>
  <c r="AG376" i="13" s="1"/>
  <c r="AF168" i="13"/>
  <c r="AF272" i="13" s="1"/>
  <c r="AF376" i="13" s="1"/>
  <c r="AE168" i="13"/>
  <c r="AE272" i="13" s="1"/>
  <c r="AE376" i="13" s="1"/>
  <c r="AD168" i="13"/>
  <c r="AD272" i="13" s="1"/>
  <c r="AD376" i="13" s="1"/>
  <c r="AC168" i="13"/>
  <c r="AC272" i="13" s="1"/>
  <c r="AC376" i="13" s="1"/>
  <c r="AB168" i="13"/>
  <c r="AB272" i="13" s="1"/>
  <c r="AB376" i="13" s="1"/>
  <c r="AA168" i="13"/>
  <c r="AA272" i="13" s="1"/>
  <c r="AA376" i="13" s="1"/>
  <c r="Z168" i="13"/>
  <c r="Z272" i="13" s="1"/>
  <c r="Z376" i="13" s="1"/>
  <c r="Y168" i="13"/>
  <c r="Y272" i="13" s="1"/>
  <c r="Y376" i="13" s="1"/>
  <c r="X168" i="13"/>
  <c r="X272" i="13" s="1"/>
  <c r="X376" i="13" s="1"/>
  <c r="W168" i="13"/>
  <c r="W272" i="13" s="1"/>
  <c r="W376" i="13" s="1"/>
  <c r="V168" i="13"/>
  <c r="V272" i="13" s="1"/>
  <c r="V376" i="13" s="1"/>
  <c r="U168" i="13"/>
  <c r="U272" i="13" s="1"/>
  <c r="U376" i="13" s="1"/>
  <c r="T168" i="13"/>
  <c r="T272" i="13" s="1"/>
  <c r="T376" i="13" s="1"/>
  <c r="S168" i="13"/>
  <c r="S272" i="13" s="1"/>
  <c r="S376" i="13" s="1"/>
  <c r="R168" i="13"/>
  <c r="R272" i="13" s="1"/>
  <c r="R376" i="13" s="1"/>
  <c r="Q168" i="13"/>
  <c r="Q272" i="13" s="1"/>
  <c r="Q376" i="13" s="1"/>
  <c r="P168" i="13"/>
  <c r="P272" i="13" s="1"/>
  <c r="P376" i="13" s="1"/>
  <c r="O168" i="13"/>
  <c r="O272" i="13" s="1"/>
  <c r="O376" i="13" s="1"/>
  <c r="N168" i="13"/>
  <c r="N272" i="13" s="1"/>
  <c r="N376" i="13" s="1"/>
  <c r="M168" i="13"/>
  <c r="M272" i="13" s="1"/>
  <c r="M376" i="13" s="1"/>
  <c r="L168" i="13"/>
  <c r="L272" i="13" s="1"/>
  <c r="L376" i="13" s="1"/>
  <c r="K168" i="13"/>
  <c r="K272" i="13" s="1"/>
  <c r="K376" i="13" s="1"/>
  <c r="J168" i="13"/>
  <c r="J272" i="13" s="1"/>
  <c r="J376" i="13" s="1"/>
  <c r="I168" i="13"/>
  <c r="I272" i="13" s="1"/>
  <c r="I376" i="13" s="1"/>
  <c r="H168" i="13"/>
  <c r="H272" i="13" s="1"/>
  <c r="H376" i="13" s="1"/>
  <c r="G168" i="13"/>
  <c r="G272" i="13" s="1"/>
  <c r="G376" i="13" s="1"/>
  <c r="F168" i="13"/>
  <c r="F272" i="13" s="1"/>
  <c r="F376" i="13" s="1"/>
  <c r="C168" i="13"/>
  <c r="B168" i="13"/>
  <c r="B272" i="13" s="1"/>
  <c r="B376" i="13" s="1"/>
  <c r="A168" i="13"/>
  <c r="A272" i="13" s="1"/>
  <c r="A376" i="13" s="1"/>
  <c r="AV167" i="13"/>
  <c r="AV271" i="13" s="1"/>
  <c r="AV375" i="13" s="1"/>
  <c r="AU167" i="13"/>
  <c r="AU271" i="13" s="1"/>
  <c r="AU375" i="13" s="1"/>
  <c r="AT167" i="13"/>
  <c r="AT271" i="13" s="1"/>
  <c r="AT375" i="13" s="1"/>
  <c r="AS167" i="13"/>
  <c r="AS271" i="13" s="1"/>
  <c r="AS375" i="13" s="1"/>
  <c r="AR167" i="13"/>
  <c r="AR271" i="13" s="1"/>
  <c r="AR375" i="13" s="1"/>
  <c r="AQ167" i="13"/>
  <c r="AQ271" i="13" s="1"/>
  <c r="AQ375" i="13" s="1"/>
  <c r="AP167" i="13"/>
  <c r="AP271" i="13" s="1"/>
  <c r="AP375" i="13" s="1"/>
  <c r="AO167" i="13"/>
  <c r="AO271" i="13" s="1"/>
  <c r="AO375" i="13" s="1"/>
  <c r="AN167" i="13"/>
  <c r="AN271" i="13" s="1"/>
  <c r="AN375" i="13" s="1"/>
  <c r="AM167" i="13"/>
  <c r="AM271" i="13" s="1"/>
  <c r="AM375" i="13" s="1"/>
  <c r="AL167" i="13"/>
  <c r="AL271" i="13" s="1"/>
  <c r="AL375" i="13" s="1"/>
  <c r="AK167" i="13"/>
  <c r="AK271" i="13" s="1"/>
  <c r="AK375" i="13" s="1"/>
  <c r="AJ167" i="13"/>
  <c r="AJ271" i="13" s="1"/>
  <c r="AJ375" i="13" s="1"/>
  <c r="AI167" i="13"/>
  <c r="AI271" i="13" s="1"/>
  <c r="AI375" i="13" s="1"/>
  <c r="AH167" i="13"/>
  <c r="AH271" i="13" s="1"/>
  <c r="AH375" i="13" s="1"/>
  <c r="AG167" i="13"/>
  <c r="AG271" i="13" s="1"/>
  <c r="AG375" i="13" s="1"/>
  <c r="AF167" i="13"/>
  <c r="AF271" i="13" s="1"/>
  <c r="AF375" i="13" s="1"/>
  <c r="AE167" i="13"/>
  <c r="AE271" i="13" s="1"/>
  <c r="AE375" i="13" s="1"/>
  <c r="AD167" i="13"/>
  <c r="AD271" i="13" s="1"/>
  <c r="AD375" i="13" s="1"/>
  <c r="AC167" i="13"/>
  <c r="AC271" i="13" s="1"/>
  <c r="AC375" i="13" s="1"/>
  <c r="AB167" i="13"/>
  <c r="AB271" i="13" s="1"/>
  <c r="AB375" i="13" s="1"/>
  <c r="AA167" i="13"/>
  <c r="AA271" i="13" s="1"/>
  <c r="AA375" i="13" s="1"/>
  <c r="Z167" i="13"/>
  <c r="Z271" i="13" s="1"/>
  <c r="Z375" i="13" s="1"/>
  <c r="Y167" i="13"/>
  <c r="Y271" i="13" s="1"/>
  <c r="Y375" i="13" s="1"/>
  <c r="X167" i="13"/>
  <c r="X271" i="13" s="1"/>
  <c r="X375" i="13" s="1"/>
  <c r="W167" i="13"/>
  <c r="W271" i="13" s="1"/>
  <c r="W375" i="13" s="1"/>
  <c r="V167" i="13"/>
  <c r="V271" i="13" s="1"/>
  <c r="V375" i="13" s="1"/>
  <c r="U167" i="13"/>
  <c r="U271" i="13" s="1"/>
  <c r="U375" i="13" s="1"/>
  <c r="T167" i="13"/>
  <c r="T271" i="13" s="1"/>
  <c r="T375" i="13" s="1"/>
  <c r="S167" i="13"/>
  <c r="S271" i="13" s="1"/>
  <c r="S375" i="13" s="1"/>
  <c r="R167" i="13"/>
  <c r="R271" i="13" s="1"/>
  <c r="R375" i="13" s="1"/>
  <c r="Q167" i="13"/>
  <c r="Q271" i="13" s="1"/>
  <c r="Q375" i="13" s="1"/>
  <c r="P167" i="13"/>
  <c r="P271" i="13" s="1"/>
  <c r="P375" i="13" s="1"/>
  <c r="O167" i="13"/>
  <c r="O271" i="13" s="1"/>
  <c r="O375" i="13" s="1"/>
  <c r="N167" i="13"/>
  <c r="N271" i="13" s="1"/>
  <c r="N375" i="13" s="1"/>
  <c r="M167" i="13"/>
  <c r="M271" i="13" s="1"/>
  <c r="M375" i="13" s="1"/>
  <c r="L167" i="13"/>
  <c r="L271" i="13" s="1"/>
  <c r="L375" i="13" s="1"/>
  <c r="K167" i="13"/>
  <c r="K271" i="13" s="1"/>
  <c r="K375" i="13" s="1"/>
  <c r="J167" i="13"/>
  <c r="J271" i="13" s="1"/>
  <c r="J375" i="13" s="1"/>
  <c r="I167" i="13"/>
  <c r="I271" i="13" s="1"/>
  <c r="I375" i="13" s="1"/>
  <c r="H167" i="13"/>
  <c r="H271" i="13" s="1"/>
  <c r="H375" i="13" s="1"/>
  <c r="G167" i="13"/>
  <c r="G271" i="13" s="1"/>
  <c r="G375" i="13" s="1"/>
  <c r="F167" i="13"/>
  <c r="F271" i="13" s="1"/>
  <c r="F375" i="13" s="1"/>
  <c r="C167" i="13"/>
  <c r="B167" i="13"/>
  <c r="B271" i="13" s="1"/>
  <c r="B375" i="13" s="1"/>
  <c r="A167" i="13"/>
  <c r="A271" i="13" s="1"/>
  <c r="A375" i="13" s="1"/>
  <c r="AV166" i="13"/>
  <c r="AV270" i="13" s="1"/>
  <c r="AV374" i="13" s="1"/>
  <c r="AU166" i="13"/>
  <c r="AU270" i="13" s="1"/>
  <c r="AU374" i="13" s="1"/>
  <c r="AT166" i="13"/>
  <c r="AT270" i="13" s="1"/>
  <c r="AT374" i="13" s="1"/>
  <c r="AS166" i="13"/>
  <c r="AS270" i="13" s="1"/>
  <c r="AS374" i="13" s="1"/>
  <c r="AR166" i="13"/>
  <c r="AR270" i="13" s="1"/>
  <c r="AR374" i="13" s="1"/>
  <c r="AQ166" i="13"/>
  <c r="AQ270" i="13" s="1"/>
  <c r="AQ374" i="13" s="1"/>
  <c r="AP166" i="13"/>
  <c r="AP270" i="13" s="1"/>
  <c r="AP374" i="13" s="1"/>
  <c r="AO166" i="13"/>
  <c r="AO270" i="13" s="1"/>
  <c r="AO374" i="13" s="1"/>
  <c r="AN166" i="13"/>
  <c r="AN270" i="13" s="1"/>
  <c r="AN374" i="13" s="1"/>
  <c r="AM166" i="13"/>
  <c r="AM270" i="13" s="1"/>
  <c r="AM374" i="13" s="1"/>
  <c r="AL166" i="13"/>
  <c r="AL270" i="13" s="1"/>
  <c r="AL374" i="13" s="1"/>
  <c r="AK166" i="13"/>
  <c r="AK270" i="13" s="1"/>
  <c r="AK374" i="13" s="1"/>
  <c r="AJ166" i="13"/>
  <c r="AJ270" i="13" s="1"/>
  <c r="AJ374" i="13" s="1"/>
  <c r="AI166" i="13"/>
  <c r="AI270" i="13" s="1"/>
  <c r="AI374" i="13" s="1"/>
  <c r="AH166" i="13"/>
  <c r="AH270" i="13" s="1"/>
  <c r="AH374" i="13" s="1"/>
  <c r="AG166" i="13"/>
  <c r="AG270" i="13" s="1"/>
  <c r="AG374" i="13" s="1"/>
  <c r="AF166" i="13"/>
  <c r="AF270" i="13" s="1"/>
  <c r="AF374" i="13" s="1"/>
  <c r="AE166" i="13"/>
  <c r="AE270" i="13" s="1"/>
  <c r="AE374" i="13" s="1"/>
  <c r="AD166" i="13"/>
  <c r="AD270" i="13" s="1"/>
  <c r="AD374" i="13" s="1"/>
  <c r="AC166" i="13"/>
  <c r="AC270" i="13" s="1"/>
  <c r="AC374" i="13" s="1"/>
  <c r="AB166" i="13"/>
  <c r="AB270" i="13" s="1"/>
  <c r="AB374" i="13" s="1"/>
  <c r="AA166" i="13"/>
  <c r="AA270" i="13" s="1"/>
  <c r="AA374" i="13" s="1"/>
  <c r="Z166" i="13"/>
  <c r="Z270" i="13" s="1"/>
  <c r="Z374" i="13" s="1"/>
  <c r="Y166" i="13"/>
  <c r="Y270" i="13" s="1"/>
  <c r="Y374" i="13" s="1"/>
  <c r="X166" i="13"/>
  <c r="X270" i="13" s="1"/>
  <c r="X374" i="13" s="1"/>
  <c r="W166" i="13"/>
  <c r="W270" i="13" s="1"/>
  <c r="W374" i="13" s="1"/>
  <c r="V166" i="13"/>
  <c r="V270" i="13" s="1"/>
  <c r="V374" i="13" s="1"/>
  <c r="U166" i="13"/>
  <c r="U270" i="13" s="1"/>
  <c r="U374" i="13" s="1"/>
  <c r="T166" i="13"/>
  <c r="T270" i="13" s="1"/>
  <c r="T374" i="13" s="1"/>
  <c r="S166" i="13"/>
  <c r="S270" i="13" s="1"/>
  <c r="S374" i="13" s="1"/>
  <c r="R166" i="13"/>
  <c r="R270" i="13" s="1"/>
  <c r="R374" i="13" s="1"/>
  <c r="Q166" i="13"/>
  <c r="Q270" i="13" s="1"/>
  <c r="Q374" i="13" s="1"/>
  <c r="P166" i="13"/>
  <c r="P270" i="13" s="1"/>
  <c r="P374" i="13" s="1"/>
  <c r="O166" i="13"/>
  <c r="O270" i="13" s="1"/>
  <c r="O374" i="13" s="1"/>
  <c r="N166" i="13"/>
  <c r="N270" i="13" s="1"/>
  <c r="N374" i="13" s="1"/>
  <c r="M166" i="13"/>
  <c r="M270" i="13" s="1"/>
  <c r="M374" i="13" s="1"/>
  <c r="L166" i="13"/>
  <c r="L270" i="13" s="1"/>
  <c r="L374" i="13" s="1"/>
  <c r="K166" i="13"/>
  <c r="K270" i="13" s="1"/>
  <c r="K374" i="13" s="1"/>
  <c r="J166" i="13"/>
  <c r="J270" i="13" s="1"/>
  <c r="J374" i="13" s="1"/>
  <c r="I166" i="13"/>
  <c r="I270" i="13" s="1"/>
  <c r="I374" i="13" s="1"/>
  <c r="H166" i="13"/>
  <c r="H270" i="13" s="1"/>
  <c r="H374" i="13" s="1"/>
  <c r="G166" i="13"/>
  <c r="G270" i="13" s="1"/>
  <c r="G374" i="13" s="1"/>
  <c r="F166" i="13"/>
  <c r="F270" i="13" s="1"/>
  <c r="F374" i="13" s="1"/>
  <c r="C166" i="13"/>
  <c r="B166" i="13"/>
  <c r="B270" i="13" s="1"/>
  <c r="B374" i="13" s="1"/>
  <c r="A166" i="13"/>
  <c r="A270" i="13" s="1"/>
  <c r="A374" i="13" s="1"/>
  <c r="AV165" i="13"/>
  <c r="AV269" i="13" s="1"/>
  <c r="AV373" i="13" s="1"/>
  <c r="AU165" i="13"/>
  <c r="AU269" i="13" s="1"/>
  <c r="AU373" i="13" s="1"/>
  <c r="AT165" i="13"/>
  <c r="AT269" i="13" s="1"/>
  <c r="AT373" i="13" s="1"/>
  <c r="AS165" i="13"/>
  <c r="AS269" i="13" s="1"/>
  <c r="AS373" i="13" s="1"/>
  <c r="AR165" i="13"/>
  <c r="AR269" i="13" s="1"/>
  <c r="AR373" i="13" s="1"/>
  <c r="AQ165" i="13"/>
  <c r="AQ269" i="13" s="1"/>
  <c r="AQ373" i="13" s="1"/>
  <c r="AP165" i="13"/>
  <c r="AP269" i="13" s="1"/>
  <c r="AP373" i="13" s="1"/>
  <c r="AO165" i="13"/>
  <c r="AO269" i="13" s="1"/>
  <c r="AO373" i="13" s="1"/>
  <c r="AN165" i="13"/>
  <c r="AN269" i="13" s="1"/>
  <c r="AN373" i="13" s="1"/>
  <c r="AM165" i="13"/>
  <c r="AM269" i="13" s="1"/>
  <c r="AM373" i="13" s="1"/>
  <c r="AL165" i="13"/>
  <c r="AL269" i="13" s="1"/>
  <c r="AL373" i="13" s="1"/>
  <c r="AK165" i="13"/>
  <c r="AK269" i="13" s="1"/>
  <c r="AK373" i="13" s="1"/>
  <c r="AJ165" i="13"/>
  <c r="AJ269" i="13" s="1"/>
  <c r="AJ373" i="13" s="1"/>
  <c r="AI165" i="13"/>
  <c r="AI269" i="13" s="1"/>
  <c r="AI373" i="13" s="1"/>
  <c r="AH165" i="13"/>
  <c r="AH269" i="13" s="1"/>
  <c r="AH373" i="13" s="1"/>
  <c r="AG165" i="13"/>
  <c r="AG269" i="13" s="1"/>
  <c r="AG373" i="13" s="1"/>
  <c r="AF165" i="13"/>
  <c r="AF269" i="13" s="1"/>
  <c r="AF373" i="13" s="1"/>
  <c r="AE165" i="13"/>
  <c r="AE269" i="13" s="1"/>
  <c r="AE373" i="13" s="1"/>
  <c r="AD165" i="13"/>
  <c r="AD269" i="13" s="1"/>
  <c r="AD373" i="13" s="1"/>
  <c r="AC165" i="13"/>
  <c r="AC269" i="13" s="1"/>
  <c r="AC373" i="13" s="1"/>
  <c r="AB165" i="13"/>
  <c r="AB269" i="13" s="1"/>
  <c r="AB373" i="13" s="1"/>
  <c r="AA165" i="13"/>
  <c r="AA269" i="13" s="1"/>
  <c r="AA373" i="13" s="1"/>
  <c r="Z165" i="13"/>
  <c r="Z269" i="13" s="1"/>
  <c r="Z373" i="13" s="1"/>
  <c r="Y165" i="13"/>
  <c r="Y269" i="13" s="1"/>
  <c r="Y373" i="13" s="1"/>
  <c r="X165" i="13"/>
  <c r="X269" i="13" s="1"/>
  <c r="X373" i="13" s="1"/>
  <c r="W165" i="13"/>
  <c r="W269" i="13" s="1"/>
  <c r="W373" i="13" s="1"/>
  <c r="V165" i="13"/>
  <c r="V269" i="13" s="1"/>
  <c r="V373" i="13" s="1"/>
  <c r="U165" i="13"/>
  <c r="U269" i="13" s="1"/>
  <c r="U373" i="13" s="1"/>
  <c r="T165" i="13"/>
  <c r="T269" i="13" s="1"/>
  <c r="T373" i="13" s="1"/>
  <c r="S165" i="13"/>
  <c r="S269" i="13" s="1"/>
  <c r="S373" i="13" s="1"/>
  <c r="R165" i="13"/>
  <c r="R269" i="13" s="1"/>
  <c r="R373" i="13" s="1"/>
  <c r="Q165" i="13"/>
  <c r="Q269" i="13" s="1"/>
  <c r="Q373" i="13" s="1"/>
  <c r="P165" i="13"/>
  <c r="P269" i="13" s="1"/>
  <c r="P373" i="13" s="1"/>
  <c r="O165" i="13"/>
  <c r="O269" i="13" s="1"/>
  <c r="O373" i="13" s="1"/>
  <c r="N165" i="13"/>
  <c r="N269" i="13" s="1"/>
  <c r="N373" i="13" s="1"/>
  <c r="M165" i="13"/>
  <c r="M269" i="13" s="1"/>
  <c r="M373" i="13" s="1"/>
  <c r="L165" i="13"/>
  <c r="L269" i="13" s="1"/>
  <c r="L373" i="13" s="1"/>
  <c r="K165" i="13"/>
  <c r="K269" i="13" s="1"/>
  <c r="K373" i="13" s="1"/>
  <c r="J165" i="13"/>
  <c r="J269" i="13" s="1"/>
  <c r="J373" i="13" s="1"/>
  <c r="I165" i="13"/>
  <c r="I269" i="13" s="1"/>
  <c r="I373" i="13" s="1"/>
  <c r="H165" i="13"/>
  <c r="H269" i="13" s="1"/>
  <c r="H373" i="13" s="1"/>
  <c r="G165" i="13"/>
  <c r="G269" i="13" s="1"/>
  <c r="G373" i="13" s="1"/>
  <c r="F165" i="13"/>
  <c r="F269" i="13" s="1"/>
  <c r="F373" i="13" s="1"/>
  <c r="C165" i="13"/>
  <c r="B165" i="13"/>
  <c r="B269" i="13" s="1"/>
  <c r="B373" i="13" s="1"/>
  <c r="A165" i="13"/>
  <c r="A269" i="13" s="1"/>
  <c r="A373" i="13" s="1"/>
  <c r="AV164" i="13"/>
  <c r="AV268" i="13" s="1"/>
  <c r="AV372" i="13" s="1"/>
  <c r="AU164" i="13"/>
  <c r="AU268" i="13" s="1"/>
  <c r="AU372" i="13" s="1"/>
  <c r="AT164" i="13"/>
  <c r="AT268" i="13" s="1"/>
  <c r="AT372" i="13" s="1"/>
  <c r="AS164" i="13"/>
  <c r="AS268" i="13" s="1"/>
  <c r="AS372" i="13" s="1"/>
  <c r="AR164" i="13"/>
  <c r="AR268" i="13" s="1"/>
  <c r="AR372" i="13" s="1"/>
  <c r="AQ164" i="13"/>
  <c r="AQ268" i="13" s="1"/>
  <c r="AQ372" i="13" s="1"/>
  <c r="AP164" i="13"/>
  <c r="AP268" i="13" s="1"/>
  <c r="AP372" i="13" s="1"/>
  <c r="AO164" i="13"/>
  <c r="AO268" i="13" s="1"/>
  <c r="AO372" i="13" s="1"/>
  <c r="AN164" i="13"/>
  <c r="AN268" i="13" s="1"/>
  <c r="AN372" i="13" s="1"/>
  <c r="AM164" i="13"/>
  <c r="AM268" i="13" s="1"/>
  <c r="AM372" i="13" s="1"/>
  <c r="AL164" i="13"/>
  <c r="AL268" i="13" s="1"/>
  <c r="AL372" i="13" s="1"/>
  <c r="AK164" i="13"/>
  <c r="AK268" i="13" s="1"/>
  <c r="AK372" i="13" s="1"/>
  <c r="AJ164" i="13"/>
  <c r="AJ268" i="13" s="1"/>
  <c r="AJ372" i="13" s="1"/>
  <c r="AI164" i="13"/>
  <c r="AI268" i="13" s="1"/>
  <c r="AI372" i="13" s="1"/>
  <c r="AH164" i="13"/>
  <c r="AH268" i="13" s="1"/>
  <c r="AH372" i="13" s="1"/>
  <c r="AG164" i="13"/>
  <c r="AG268" i="13" s="1"/>
  <c r="AG372" i="13" s="1"/>
  <c r="AF164" i="13"/>
  <c r="AF268" i="13" s="1"/>
  <c r="AF372" i="13" s="1"/>
  <c r="AE164" i="13"/>
  <c r="AE268" i="13" s="1"/>
  <c r="AE372" i="13" s="1"/>
  <c r="AD164" i="13"/>
  <c r="AD268" i="13" s="1"/>
  <c r="AD372" i="13" s="1"/>
  <c r="AC164" i="13"/>
  <c r="AC268" i="13" s="1"/>
  <c r="AC372" i="13" s="1"/>
  <c r="AB164" i="13"/>
  <c r="AB268" i="13" s="1"/>
  <c r="AB372" i="13" s="1"/>
  <c r="AA164" i="13"/>
  <c r="AA268" i="13" s="1"/>
  <c r="AA372" i="13" s="1"/>
  <c r="Z164" i="13"/>
  <c r="Z268" i="13" s="1"/>
  <c r="Z372" i="13" s="1"/>
  <c r="Y164" i="13"/>
  <c r="Y268" i="13" s="1"/>
  <c r="Y372" i="13" s="1"/>
  <c r="X164" i="13"/>
  <c r="X268" i="13" s="1"/>
  <c r="X372" i="13" s="1"/>
  <c r="W164" i="13"/>
  <c r="W268" i="13" s="1"/>
  <c r="W372" i="13" s="1"/>
  <c r="V164" i="13"/>
  <c r="V268" i="13" s="1"/>
  <c r="V372" i="13" s="1"/>
  <c r="U164" i="13"/>
  <c r="U268" i="13" s="1"/>
  <c r="U372" i="13" s="1"/>
  <c r="T164" i="13"/>
  <c r="T268" i="13" s="1"/>
  <c r="T372" i="13" s="1"/>
  <c r="S164" i="13"/>
  <c r="S268" i="13" s="1"/>
  <c r="S372" i="13" s="1"/>
  <c r="R164" i="13"/>
  <c r="R268" i="13" s="1"/>
  <c r="R372" i="13" s="1"/>
  <c r="Q164" i="13"/>
  <c r="Q268" i="13" s="1"/>
  <c r="Q372" i="13" s="1"/>
  <c r="P164" i="13"/>
  <c r="P268" i="13" s="1"/>
  <c r="P372" i="13" s="1"/>
  <c r="O164" i="13"/>
  <c r="O268" i="13" s="1"/>
  <c r="O372" i="13" s="1"/>
  <c r="N164" i="13"/>
  <c r="N268" i="13" s="1"/>
  <c r="N372" i="13" s="1"/>
  <c r="M164" i="13"/>
  <c r="M268" i="13" s="1"/>
  <c r="M372" i="13" s="1"/>
  <c r="L164" i="13"/>
  <c r="L268" i="13" s="1"/>
  <c r="L372" i="13" s="1"/>
  <c r="K164" i="13"/>
  <c r="K268" i="13" s="1"/>
  <c r="K372" i="13" s="1"/>
  <c r="J164" i="13"/>
  <c r="J268" i="13" s="1"/>
  <c r="J372" i="13" s="1"/>
  <c r="I164" i="13"/>
  <c r="I268" i="13" s="1"/>
  <c r="I372" i="13" s="1"/>
  <c r="H164" i="13"/>
  <c r="H268" i="13" s="1"/>
  <c r="H372" i="13" s="1"/>
  <c r="G164" i="13"/>
  <c r="G268" i="13" s="1"/>
  <c r="G372" i="13" s="1"/>
  <c r="F164" i="13"/>
  <c r="F268" i="13" s="1"/>
  <c r="F372" i="13" s="1"/>
  <c r="C164" i="13"/>
  <c r="B164" i="13"/>
  <c r="B268" i="13" s="1"/>
  <c r="B372" i="13" s="1"/>
  <c r="A164" i="13"/>
  <c r="A268" i="13" s="1"/>
  <c r="A372" i="13" s="1"/>
  <c r="AV163" i="13"/>
  <c r="AV267" i="13" s="1"/>
  <c r="AV371" i="13" s="1"/>
  <c r="AU163" i="13"/>
  <c r="AU267" i="13" s="1"/>
  <c r="AU371" i="13" s="1"/>
  <c r="AT163" i="13"/>
  <c r="AT267" i="13" s="1"/>
  <c r="AT371" i="13" s="1"/>
  <c r="AS163" i="13"/>
  <c r="AS267" i="13" s="1"/>
  <c r="AS371" i="13" s="1"/>
  <c r="AR163" i="13"/>
  <c r="AR267" i="13" s="1"/>
  <c r="AR371" i="13" s="1"/>
  <c r="AQ163" i="13"/>
  <c r="AQ267" i="13" s="1"/>
  <c r="AQ371" i="13" s="1"/>
  <c r="AP163" i="13"/>
  <c r="AP267" i="13" s="1"/>
  <c r="AP371" i="13" s="1"/>
  <c r="AO163" i="13"/>
  <c r="AO267" i="13" s="1"/>
  <c r="AO371" i="13" s="1"/>
  <c r="AN163" i="13"/>
  <c r="AN267" i="13" s="1"/>
  <c r="AN371" i="13" s="1"/>
  <c r="AM163" i="13"/>
  <c r="AM267" i="13" s="1"/>
  <c r="AM371" i="13" s="1"/>
  <c r="AL163" i="13"/>
  <c r="AL267" i="13" s="1"/>
  <c r="AL371" i="13" s="1"/>
  <c r="AK163" i="13"/>
  <c r="AK267" i="13" s="1"/>
  <c r="AK371" i="13" s="1"/>
  <c r="AJ163" i="13"/>
  <c r="AJ267" i="13" s="1"/>
  <c r="AJ371" i="13" s="1"/>
  <c r="AI163" i="13"/>
  <c r="AI267" i="13" s="1"/>
  <c r="AI371" i="13" s="1"/>
  <c r="AH163" i="13"/>
  <c r="AH267" i="13" s="1"/>
  <c r="AH371" i="13" s="1"/>
  <c r="AG163" i="13"/>
  <c r="AG267" i="13" s="1"/>
  <c r="AG371" i="13" s="1"/>
  <c r="AF163" i="13"/>
  <c r="AF267" i="13" s="1"/>
  <c r="AF371" i="13" s="1"/>
  <c r="AE163" i="13"/>
  <c r="AE267" i="13" s="1"/>
  <c r="AE371" i="13" s="1"/>
  <c r="AD163" i="13"/>
  <c r="AD267" i="13" s="1"/>
  <c r="AD371" i="13" s="1"/>
  <c r="AC163" i="13"/>
  <c r="AC267" i="13" s="1"/>
  <c r="AC371" i="13" s="1"/>
  <c r="AB163" i="13"/>
  <c r="AB267" i="13" s="1"/>
  <c r="AB371" i="13" s="1"/>
  <c r="AA163" i="13"/>
  <c r="AA267" i="13" s="1"/>
  <c r="AA371" i="13" s="1"/>
  <c r="Z163" i="13"/>
  <c r="Z267" i="13" s="1"/>
  <c r="Z371" i="13" s="1"/>
  <c r="Y163" i="13"/>
  <c r="Y267" i="13" s="1"/>
  <c r="Y371" i="13" s="1"/>
  <c r="X163" i="13"/>
  <c r="X267" i="13" s="1"/>
  <c r="X371" i="13" s="1"/>
  <c r="W163" i="13"/>
  <c r="W267" i="13" s="1"/>
  <c r="W371" i="13" s="1"/>
  <c r="V163" i="13"/>
  <c r="V267" i="13" s="1"/>
  <c r="V371" i="13" s="1"/>
  <c r="U163" i="13"/>
  <c r="U267" i="13" s="1"/>
  <c r="U371" i="13" s="1"/>
  <c r="T163" i="13"/>
  <c r="T267" i="13" s="1"/>
  <c r="T371" i="13" s="1"/>
  <c r="S163" i="13"/>
  <c r="S267" i="13" s="1"/>
  <c r="S371" i="13" s="1"/>
  <c r="R163" i="13"/>
  <c r="R267" i="13" s="1"/>
  <c r="R371" i="13" s="1"/>
  <c r="Q163" i="13"/>
  <c r="Q267" i="13" s="1"/>
  <c r="Q371" i="13" s="1"/>
  <c r="P163" i="13"/>
  <c r="P267" i="13" s="1"/>
  <c r="P371" i="13" s="1"/>
  <c r="O163" i="13"/>
  <c r="O267" i="13" s="1"/>
  <c r="O371" i="13" s="1"/>
  <c r="N163" i="13"/>
  <c r="N267" i="13" s="1"/>
  <c r="N371" i="13" s="1"/>
  <c r="M163" i="13"/>
  <c r="M267" i="13" s="1"/>
  <c r="M371" i="13" s="1"/>
  <c r="L163" i="13"/>
  <c r="L267" i="13" s="1"/>
  <c r="L371" i="13" s="1"/>
  <c r="K163" i="13"/>
  <c r="K267" i="13" s="1"/>
  <c r="K371" i="13" s="1"/>
  <c r="J163" i="13"/>
  <c r="J267" i="13" s="1"/>
  <c r="J371" i="13" s="1"/>
  <c r="I163" i="13"/>
  <c r="I267" i="13" s="1"/>
  <c r="I371" i="13" s="1"/>
  <c r="H163" i="13"/>
  <c r="H267" i="13" s="1"/>
  <c r="H371" i="13" s="1"/>
  <c r="G163" i="13"/>
  <c r="G267" i="13" s="1"/>
  <c r="G371" i="13" s="1"/>
  <c r="F163" i="13"/>
  <c r="F267" i="13" s="1"/>
  <c r="F371" i="13" s="1"/>
  <c r="C163" i="13"/>
  <c r="B163" i="13"/>
  <c r="B267" i="13" s="1"/>
  <c r="B371" i="13" s="1"/>
  <c r="A163" i="13"/>
  <c r="A267" i="13" s="1"/>
  <c r="A371" i="13" s="1"/>
  <c r="AV162" i="13"/>
  <c r="AV266" i="13" s="1"/>
  <c r="AV370" i="13" s="1"/>
  <c r="AU162" i="13"/>
  <c r="AU266" i="13" s="1"/>
  <c r="AU370" i="13" s="1"/>
  <c r="AT162" i="13"/>
  <c r="AT266" i="13" s="1"/>
  <c r="AT370" i="13" s="1"/>
  <c r="AS162" i="13"/>
  <c r="AS266" i="13" s="1"/>
  <c r="AS370" i="13" s="1"/>
  <c r="AR162" i="13"/>
  <c r="AR266" i="13" s="1"/>
  <c r="AR370" i="13" s="1"/>
  <c r="AQ162" i="13"/>
  <c r="AQ266" i="13" s="1"/>
  <c r="AQ370" i="13" s="1"/>
  <c r="AP162" i="13"/>
  <c r="AP266" i="13" s="1"/>
  <c r="AP370" i="13" s="1"/>
  <c r="AO162" i="13"/>
  <c r="AO266" i="13" s="1"/>
  <c r="AO370" i="13" s="1"/>
  <c r="AN162" i="13"/>
  <c r="AN266" i="13" s="1"/>
  <c r="AN370" i="13" s="1"/>
  <c r="AM162" i="13"/>
  <c r="AM266" i="13" s="1"/>
  <c r="AM370" i="13" s="1"/>
  <c r="AL162" i="13"/>
  <c r="AL266" i="13" s="1"/>
  <c r="AL370" i="13" s="1"/>
  <c r="AK162" i="13"/>
  <c r="AK266" i="13" s="1"/>
  <c r="AK370" i="13" s="1"/>
  <c r="AJ162" i="13"/>
  <c r="AJ266" i="13" s="1"/>
  <c r="AJ370" i="13" s="1"/>
  <c r="AI162" i="13"/>
  <c r="AI266" i="13" s="1"/>
  <c r="AI370" i="13" s="1"/>
  <c r="AH162" i="13"/>
  <c r="AH266" i="13" s="1"/>
  <c r="AH370" i="13" s="1"/>
  <c r="AG162" i="13"/>
  <c r="AG266" i="13" s="1"/>
  <c r="AF162" i="13"/>
  <c r="AF266" i="13" s="1"/>
  <c r="AF370" i="13" s="1"/>
  <c r="AE162" i="13"/>
  <c r="AE266" i="13" s="1"/>
  <c r="AE370" i="13" s="1"/>
  <c r="AD162" i="13"/>
  <c r="AD266" i="13" s="1"/>
  <c r="AD370" i="13" s="1"/>
  <c r="AC162" i="13"/>
  <c r="AC266" i="13" s="1"/>
  <c r="AC370" i="13" s="1"/>
  <c r="AB162" i="13"/>
  <c r="AB266" i="13" s="1"/>
  <c r="AB370" i="13" s="1"/>
  <c r="AA162" i="13"/>
  <c r="AA266" i="13" s="1"/>
  <c r="AA370" i="13" s="1"/>
  <c r="Z162" i="13"/>
  <c r="Z266" i="13" s="1"/>
  <c r="Z370" i="13" s="1"/>
  <c r="Y162" i="13"/>
  <c r="Y266" i="13" s="1"/>
  <c r="Y370" i="13" s="1"/>
  <c r="X162" i="13"/>
  <c r="X266" i="13" s="1"/>
  <c r="X370" i="13" s="1"/>
  <c r="W162" i="13"/>
  <c r="W266" i="13" s="1"/>
  <c r="W370" i="13" s="1"/>
  <c r="V162" i="13"/>
  <c r="V266" i="13" s="1"/>
  <c r="V370" i="13" s="1"/>
  <c r="U162" i="13"/>
  <c r="U266" i="13" s="1"/>
  <c r="U370" i="13" s="1"/>
  <c r="T162" i="13"/>
  <c r="T266" i="13" s="1"/>
  <c r="T370" i="13" s="1"/>
  <c r="S162" i="13"/>
  <c r="S266" i="13" s="1"/>
  <c r="S370" i="13" s="1"/>
  <c r="R162" i="13"/>
  <c r="R266" i="13" s="1"/>
  <c r="R370" i="13" s="1"/>
  <c r="Q162" i="13"/>
  <c r="Q266" i="13" s="1"/>
  <c r="Q370" i="13" s="1"/>
  <c r="P162" i="13"/>
  <c r="P266" i="13" s="1"/>
  <c r="P370" i="13" s="1"/>
  <c r="O162" i="13"/>
  <c r="O266" i="13" s="1"/>
  <c r="O370" i="13" s="1"/>
  <c r="N162" i="13"/>
  <c r="N266" i="13" s="1"/>
  <c r="N370" i="13" s="1"/>
  <c r="M162" i="13"/>
  <c r="M266" i="13" s="1"/>
  <c r="M370" i="13" s="1"/>
  <c r="L162" i="13"/>
  <c r="L266" i="13" s="1"/>
  <c r="L370" i="13" s="1"/>
  <c r="K162" i="13"/>
  <c r="K266" i="13" s="1"/>
  <c r="K370" i="13" s="1"/>
  <c r="J162" i="13"/>
  <c r="J266" i="13" s="1"/>
  <c r="J370" i="13" s="1"/>
  <c r="I162" i="13"/>
  <c r="I266" i="13" s="1"/>
  <c r="I370" i="13" s="1"/>
  <c r="H162" i="13"/>
  <c r="H266" i="13" s="1"/>
  <c r="H370" i="13" s="1"/>
  <c r="G162" i="13"/>
  <c r="G266" i="13" s="1"/>
  <c r="G370" i="13" s="1"/>
  <c r="F162" i="13"/>
  <c r="F266" i="13" s="1"/>
  <c r="F370" i="13" s="1"/>
  <c r="C162" i="13"/>
  <c r="B162" i="13"/>
  <c r="B266" i="13" s="1"/>
  <c r="B370" i="13" s="1"/>
  <c r="A162" i="13"/>
  <c r="A266" i="13" s="1"/>
  <c r="A370" i="13" s="1"/>
  <c r="AV161" i="13"/>
  <c r="AV265" i="13" s="1"/>
  <c r="AV369" i="13" s="1"/>
  <c r="AU161" i="13"/>
  <c r="AU265" i="13" s="1"/>
  <c r="AU369" i="13" s="1"/>
  <c r="AT161" i="13"/>
  <c r="AT265" i="13" s="1"/>
  <c r="AT369" i="13" s="1"/>
  <c r="AS161" i="13"/>
  <c r="AS265" i="13" s="1"/>
  <c r="AS369" i="13" s="1"/>
  <c r="AR161" i="13"/>
  <c r="AR265" i="13" s="1"/>
  <c r="AR369" i="13" s="1"/>
  <c r="AQ161" i="13"/>
  <c r="AQ265" i="13" s="1"/>
  <c r="AQ369" i="13" s="1"/>
  <c r="AP161" i="13"/>
  <c r="AP265" i="13" s="1"/>
  <c r="AP369" i="13" s="1"/>
  <c r="AO161" i="13"/>
  <c r="AO265" i="13" s="1"/>
  <c r="AO369" i="13" s="1"/>
  <c r="AN161" i="13"/>
  <c r="AN265" i="13" s="1"/>
  <c r="AN369" i="13" s="1"/>
  <c r="AM161" i="13"/>
  <c r="AM265" i="13" s="1"/>
  <c r="AM369" i="13" s="1"/>
  <c r="AL161" i="13"/>
  <c r="AL265" i="13" s="1"/>
  <c r="AL369" i="13" s="1"/>
  <c r="AK161" i="13"/>
  <c r="AK265" i="13" s="1"/>
  <c r="AK369" i="13" s="1"/>
  <c r="AJ161" i="13"/>
  <c r="AJ265" i="13" s="1"/>
  <c r="AJ369" i="13" s="1"/>
  <c r="AI161" i="13"/>
  <c r="AI265" i="13" s="1"/>
  <c r="AI369" i="13" s="1"/>
  <c r="AH161" i="13"/>
  <c r="AH265" i="13" s="1"/>
  <c r="AH369" i="13" s="1"/>
  <c r="AG161" i="13"/>
  <c r="AG265" i="13" s="1"/>
  <c r="AG369" i="13" s="1"/>
  <c r="AF161" i="13"/>
  <c r="AF265" i="13" s="1"/>
  <c r="AF369" i="13" s="1"/>
  <c r="AE161" i="13"/>
  <c r="AE265" i="13" s="1"/>
  <c r="AE369" i="13" s="1"/>
  <c r="AD161" i="13"/>
  <c r="AD265" i="13" s="1"/>
  <c r="AD369" i="13" s="1"/>
  <c r="AC161" i="13"/>
  <c r="AC265" i="13" s="1"/>
  <c r="AC369" i="13" s="1"/>
  <c r="AB161" i="13"/>
  <c r="AB265" i="13" s="1"/>
  <c r="AB369" i="13" s="1"/>
  <c r="AA161" i="13"/>
  <c r="AA265" i="13" s="1"/>
  <c r="AA369" i="13" s="1"/>
  <c r="Z161" i="13"/>
  <c r="Z265" i="13" s="1"/>
  <c r="Z369" i="13" s="1"/>
  <c r="Y161" i="13"/>
  <c r="Y265" i="13" s="1"/>
  <c r="Y369" i="13" s="1"/>
  <c r="X161" i="13"/>
  <c r="X265" i="13" s="1"/>
  <c r="X369" i="13" s="1"/>
  <c r="W161" i="13"/>
  <c r="W265" i="13" s="1"/>
  <c r="W369" i="13" s="1"/>
  <c r="V161" i="13"/>
  <c r="V265" i="13" s="1"/>
  <c r="V369" i="13" s="1"/>
  <c r="U161" i="13"/>
  <c r="U265" i="13" s="1"/>
  <c r="U369" i="13" s="1"/>
  <c r="T161" i="13"/>
  <c r="T265" i="13" s="1"/>
  <c r="T369" i="13" s="1"/>
  <c r="S161" i="13"/>
  <c r="S265" i="13" s="1"/>
  <c r="S369" i="13" s="1"/>
  <c r="R161" i="13"/>
  <c r="R265" i="13" s="1"/>
  <c r="R369" i="13" s="1"/>
  <c r="Q161" i="13"/>
  <c r="Q265" i="13" s="1"/>
  <c r="Q369" i="13" s="1"/>
  <c r="P161" i="13"/>
  <c r="P265" i="13" s="1"/>
  <c r="P369" i="13" s="1"/>
  <c r="O161" i="13"/>
  <c r="O265" i="13" s="1"/>
  <c r="O369" i="13" s="1"/>
  <c r="N161" i="13"/>
  <c r="N265" i="13" s="1"/>
  <c r="N369" i="13" s="1"/>
  <c r="M161" i="13"/>
  <c r="M265" i="13" s="1"/>
  <c r="M369" i="13" s="1"/>
  <c r="L161" i="13"/>
  <c r="L265" i="13" s="1"/>
  <c r="L369" i="13" s="1"/>
  <c r="K161" i="13"/>
  <c r="K265" i="13" s="1"/>
  <c r="K369" i="13" s="1"/>
  <c r="J161" i="13"/>
  <c r="J265" i="13" s="1"/>
  <c r="J369" i="13" s="1"/>
  <c r="I161" i="13"/>
  <c r="I265" i="13" s="1"/>
  <c r="I369" i="13" s="1"/>
  <c r="H161" i="13"/>
  <c r="H265" i="13" s="1"/>
  <c r="H369" i="13" s="1"/>
  <c r="G161" i="13"/>
  <c r="G265" i="13" s="1"/>
  <c r="G369" i="13" s="1"/>
  <c r="F161" i="13"/>
  <c r="F265" i="13" s="1"/>
  <c r="F369" i="13" s="1"/>
  <c r="C161" i="13"/>
  <c r="B161" i="13"/>
  <c r="B265" i="13" s="1"/>
  <c r="B369" i="13" s="1"/>
  <c r="A161" i="13"/>
  <c r="A265" i="13" s="1"/>
  <c r="A369" i="13" s="1"/>
  <c r="AV160" i="13"/>
  <c r="AV264" i="13" s="1"/>
  <c r="AV368" i="13" s="1"/>
  <c r="AU160" i="13"/>
  <c r="AU264" i="13" s="1"/>
  <c r="AU368" i="13" s="1"/>
  <c r="AT160" i="13"/>
  <c r="AT264" i="13" s="1"/>
  <c r="AT368" i="13" s="1"/>
  <c r="AS160" i="13"/>
  <c r="AS264" i="13" s="1"/>
  <c r="AS368" i="13" s="1"/>
  <c r="AR160" i="13"/>
  <c r="AR264" i="13" s="1"/>
  <c r="AR368" i="13" s="1"/>
  <c r="AQ160" i="13"/>
  <c r="AQ264" i="13" s="1"/>
  <c r="AQ368" i="13" s="1"/>
  <c r="AP160" i="13"/>
  <c r="AP264" i="13" s="1"/>
  <c r="AP368" i="13" s="1"/>
  <c r="AO160" i="13"/>
  <c r="AO264" i="13" s="1"/>
  <c r="AO368" i="13" s="1"/>
  <c r="AN160" i="13"/>
  <c r="AN264" i="13" s="1"/>
  <c r="AN368" i="13" s="1"/>
  <c r="AM160" i="13"/>
  <c r="AM264" i="13" s="1"/>
  <c r="AM368" i="13" s="1"/>
  <c r="AL160" i="13"/>
  <c r="AL264" i="13" s="1"/>
  <c r="AL368" i="13" s="1"/>
  <c r="AK160" i="13"/>
  <c r="AK264" i="13" s="1"/>
  <c r="AK368" i="13" s="1"/>
  <c r="AJ160" i="13"/>
  <c r="AJ264" i="13" s="1"/>
  <c r="AJ368" i="13" s="1"/>
  <c r="AI160" i="13"/>
  <c r="AI264" i="13" s="1"/>
  <c r="AI368" i="13" s="1"/>
  <c r="AH160" i="13"/>
  <c r="AH264" i="13" s="1"/>
  <c r="AH368" i="13" s="1"/>
  <c r="AG160" i="13"/>
  <c r="AG264" i="13" s="1"/>
  <c r="AG368" i="13" s="1"/>
  <c r="AF160" i="13"/>
  <c r="AF264" i="13" s="1"/>
  <c r="AF368" i="13" s="1"/>
  <c r="AE160" i="13"/>
  <c r="AE264" i="13" s="1"/>
  <c r="AE368" i="13" s="1"/>
  <c r="AD160" i="13"/>
  <c r="AD264" i="13" s="1"/>
  <c r="AD368" i="13" s="1"/>
  <c r="AC160" i="13"/>
  <c r="AC264" i="13" s="1"/>
  <c r="AC368" i="13" s="1"/>
  <c r="AB160" i="13"/>
  <c r="AB264" i="13" s="1"/>
  <c r="AB368" i="13" s="1"/>
  <c r="AA160" i="13"/>
  <c r="AA264" i="13" s="1"/>
  <c r="AA368" i="13" s="1"/>
  <c r="Z160" i="13"/>
  <c r="Z264" i="13" s="1"/>
  <c r="Z368" i="13" s="1"/>
  <c r="Y160" i="13"/>
  <c r="Y264" i="13" s="1"/>
  <c r="Y368" i="13" s="1"/>
  <c r="X160" i="13"/>
  <c r="X264" i="13" s="1"/>
  <c r="X368" i="13" s="1"/>
  <c r="W160" i="13"/>
  <c r="W264" i="13" s="1"/>
  <c r="W368" i="13" s="1"/>
  <c r="V160" i="13"/>
  <c r="V264" i="13" s="1"/>
  <c r="V368" i="13" s="1"/>
  <c r="U160" i="13"/>
  <c r="U264" i="13" s="1"/>
  <c r="U368" i="13" s="1"/>
  <c r="T160" i="13"/>
  <c r="T264" i="13" s="1"/>
  <c r="T368" i="13" s="1"/>
  <c r="S160" i="13"/>
  <c r="S264" i="13" s="1"/>
  <c r="S368" i="13" s="1"/>
  <c r="R160" i="13"/>
  <c r="R264" i="13" s="1"/>
  <c r="R368" i="13" s="1"/>
  <c r="Q160" i="13"/>
  <c r="Q264" i="13" s="1"/>
  <c r="Q368" i="13" s="1"/>
  <c r="P160" i="13"/>
  <c r="P264" i="13" s="1"/>
  <c r="P368" i="13" s="1"/>
  <c r="O160" i="13"/>
  <c r="O264" i="13" s="1"/>
  <c r="O368" i="13" s="1"/>
  <c r="N160" i="13"/>
  <c r="N264" i="13" s="1"/>
  <c r="N368" i="13" s="1"/>
  <c r="M160" i="13"/>
  <c r="M264" i="13" s="1"/>
  <c r="M368" i="13" s="1"/>
  <c r="L160" i="13"/>
  <c r="L264" i="13" s="1"/>
  <c r="L368" i="13" s="1"/>
  <c r="K160" i="13"/>
  <c r="K264" i="13" s="1"/>
  <c r="K368" i="13" s="1"/>
  <c r="J160" i="13"/>
  <c r="J264" i="13" s="1"/>
  <c r="J368" i="13" s="1"/>
  <c r="I160" i="13"/>
  <c r="I264" i="13" s="1"/>
  <c r="I368" i="13" s="1"/>
  <c r="H160" i="13"/>
  <c r="H264" i="13" s="1"/>
  <c r="H368" i="13" s="1"/>
  <c r="G160" i="13"/>
  <c r="G264" i="13" s="1"/>
  <c r="G368" i="13" s="1"/>
  <c r="F160" i="13"/>
  <c r="F264" i="13" s="1"/>
  <c r="F368" i="13" s="1"/>
  <c r="C160" i="13"/>
  <c r="B160" i="13"/>
  <c r="B264" i="13" s="1"/>
  <c r="B368" i="13" s="1"/>
  <c r="A160" i="13"/>
  <c r="A264" i="13" s="1"/>
  <c r="A368" i="13" s="1"/>
  <c r="AV159" i="13"/>
  <c r="AV263" i="13" s="1"/>
  <c r="AV367" i="13" s="1"/>
  <c r="AU159" i="13"/>
  <c r="AU263" i="13" s="1"/>
  <c r="AU367" i="13" s="1"/>
  <c r="AT159" i="13"/>
  <c r="AT263" i="13" s="1"/>
  <c r="AT367" i="13" s="1"/>
  <c r="AS159" i="13"/>
  <c r="AS263" i="13" s="1"/>
  <c r="AS367" i="13" s="1"/>
  <c r="AR159" i="13"/>
  <c r="AR263" i="13" s="1"/>
  <c r="AR367" i="13" s="1"/>
  <c r="AQ159" i="13"/>
  <c r="AQ263" i="13" s="1"/>
  <c r="AQ367" i="13" s="1"/>
  <c r="AP159" i="13"/>
  <c r="AP263" i="13" s="1"/>
  <c r="AP367" i="13" s="1"/>
  <c r="AO159" i="13"/>
  <c r="AO263" i="13" s="1"/>
  <c r="AO367" i="13" s="1"/>
  <c r="AN159" i="13"/>
  <c r="AN263" i="13" s="1"/>
  <c r="AN367" i="13" s="1"/>
  <c r="AM159" i="13"/>
  <c r="AM263" i="13" s="1"/>
  <c r="AM367" i="13" s="1"/>
  <c r="AL159" i="13"/>
  <c r="AL263" i="13" s="1"/>
  <c r="AL367" i="13" s="1"/>
  <c r="AK159" i="13"/>
  <c r="AK263" i="13" s="1"/>
  <c r="AK367" i="13" s="1"/>
  <c r="AJ159" i="13"/>
  <c r="AJ263" i="13" s="1"/>
  <c r="AJ367" i="13" s="1"/>
  <c r="AI159" i="13"/>
  <c r="AI263" i="13" s="1"/>
  <c r="AI367" i="13" s="1"/>
  <c r="AH159" i="13"/>
  <c r="AH263" i="13" s="1"/>
  <c r="AH367" i="13" s="1"/>
  <c r="AG159" i="13"/>
  <c r="AG263" i="13" s="1"/>
  <c r="AG367" i="13" s="1"/>
  <c r="AF159" i="13"/>
  <c r="AF263" i="13" s="1"/>
  <c r="AF367" i="13" s="1"/>
  <c r="AE159" i="13"/>
  <c r="AE263" i="13" s="1"/>
  <c r="AE367" i="13" s="1"/>
  <c r="AD159" i="13"/>
  <c r="AD263" i="13" s="1"/>
  <c r="AD367" i="13" s="1"/>
  <c r="AC159" i="13"/>
  <c r="AC263" i="13" s="1"/>
  <c r="AC367" i="13" s="1"/>
  <c r="AB159" i="13"/>
  <c r="AB263" i="13" s="1"/>
  <c r="AB367" i="13" s="1"/>
  <c r="AA159" i="13"/>
  <c r="AA263" i="13" s="1"/>
  <c r="AA367" i="13" s="1"/>
  <c r="Z159" i="13"/>
  <c r="Z263" i="13" s="1"/>
  <c r="Z367" i="13" s="1"/>
  <c r="Y159" i="13"/>
  <c r="Y263" i="13" s="1"/>
  <c r="Y367" i="13" s="1"/>
  <c r="X159" i="13"/>
  <c r="X263" i="13" s="1"/>
  <c r="X367" i="13" s="1"/>
  <c r="W159" i="13"/>
  <c r="W263" i="13" s="1"/>
  <c r="W367" i="13" s="1"/>
  <c r="V159" i="13"/>
  <c r="V263" i="13" s="1"/>
  <c r="V367" i="13" s="1"/>
  <c r="U159" i="13"/>
  <c r="U263" i="13" s="1"/>
  <c r="U367" i="13" s="1"/>
  <c r="T159" i="13"/>
  <c r="T263" i="13" s="1"/>
  <c r="T367" i="13" s="1"/>
  <c r="S159" i="13"/>
  <c r="S263" i="13" s="1"/>
  <c r="S367" i="13" s="1"/>
  <c r="R159" i="13"/>
  <c r="R263" i="13" s="1"/>
  <c r="R367" i="13" s="1"/>
  <c r="Q159" i="13"/>
  <c r="Q263" i="13" s="1"/>
  <c r="Q367" i="13" s="1"/>
  <c r="P159" i="13"/>
  <c r="P263" i="13" s="1"/>
  <c r="P367" i="13" s="1"/>
  <c r="O159" i="13"/>
  <c r="O263" i="13" s="1"/>
  <c r="O367" i="13" s="1"/>
  <c r="N159" i="13"/>
  <c r="N263" i="13" s="1"/>
  <c r="N367" i="13" s="1"/>
  <c r="M159" i="13"/>
  <c r="M263" i="13" s="1"/>
  <c r="M367" i="13" s="1"/>
  <c r="L159" i="13"/>
  <c r="L263" i="13" s="1"/>
  <c r="L367" i="13" s="1"/>
  <c r="K159" i="13"/>
  <c r="K263" i="13" s="1"/>
  <c r="K367" i="13" s="1"/>
  <c r="J159" i="13"/>
  <c r="J263" i="13" s="1"/>
  <c r="J367" i="13" s="1"/>
  <c r="I159" i="13"/>
  <c r="I263" i="13" s="1"/>
  <c r="I367" i="13" s="1"/>
  <c r="H159" i="13"/>
  <c r="H263" i="13" s="1"/>
  <c r="H367" i="13" s="1"/>
  <c r="G159" i="13"/>
  <c r="G263" i="13" s="1"/>
  <c r="G367" i="13" s="1"/>
  <c r="F159" i="13"/>
  <c r="F263" i="13" s="1"/>
  <c r="F367" i="13" s="1"/>
  <c r="C159" i="13"/>
  <c r="B159" i="13"/>
  <c r="B263" i="13" s="1"/>
  <c r="B367" i="13" s="1"/>
  <c r="A159" i="13"/>
  <c r="AV158" i="13"/>
  <c r="AV262" i="13" s="1"/>
  <c r="AV366" i="13" s="1"/>
  <c r="AU158" i="13"/>
  <c r="AU262" i="13" s="1"/>
  <c r="AU366" i="13" s="1"/>
  <c r="AT158" i="13"/>
  <c r="AT262" i="13" s="1"/>
  <c r="AT366" i="13" s="1"/>
  <c r="AS158" i="13"/>
  <c r="AS262" i="13" s="1"/>
  <c r="AS366" i="13" s="1"/>
  <c r="AR158" i="13"/>
  <c r="AR262" i="13" s="1"/>
  <c r="AR366" i="13" s="1"/>
  <c r="AQ158" i="13"/>
  <c r="AQ262" i="13" s="1"/>
  <c r="AQ366" i="13" s="1"/>
  <c r="AP158" i="13"/>
  <c r="AP262" i="13" s="1"/>
  <c r="AP366" i="13" s="1"/>
  <c r="AO158" i="13"/>
  <c r="AO262" i="13" s="1"/>
  <c r="AO366" i="13" s="1"/>
  <c r="AN158" i="13"/>
  <c r="AN262" i="13" s="1"/>
  <c r="AN366" i="13" s="1"/>
  <c r="AM158" i="13"/>
  <c r="AM262" i="13" s="1"/>
  <c r="AM366" i="13" s="1"/>
  <c r="AL158" i="13"/>
  <c r="AL262" i="13" s="1"/>
  <c r="AL366" i="13" s="1"/>
  <c r="AK158" i="13"/>
  <c r="AK262" i="13" s="1"/>
  <c r="AK366" i="13" s="1"/>
  <c r="AJ158" i="13"/>
  <c r="AJ262" i="13" s="1"/>
  <c r="AJ366" i="13" s="1"/>
  <c r="AI158" i="13"/>
  <c r="AI262" i="13" s="1"/>
  <c r="AI366" i="13" s="1"/>
  <c r="AH158" i="13"/>
  <c r="AH262" i="13" s="1"/>
  <c r="AH366" i="13" s="1"/>
  <c r="AG158" i="13"/>
  <c r="AG262" i="13" s="1"/>
  <c r="AG366" i="13" s="1"/>
  <c r="AF158" i="13"/>
  <c r="AF262" i="13" s="1"/>
  <c r="AF366" i="13" s="1"/>
  <c r="AE158" i="13"/>
  <c r="AE262" i="13" s="1"/>
  <c r="AE366" i="13" s="1"/>
  <c r="AD158" i="13"/>
  <c r="AD262" i="13" s="1"/>
  <c r="AD366" i="13" s="1"/>
  <c r="AC158" i="13"/>
  <c r="AC262" i="13" s="1"/>
  <c r="AC366" i="13" s="1"/>
  <c r="AB158" i="13"/>
  <c r="AB262" i="13" s="1"/>
  <c r="AB366" i="13" s="1"/>
  <c r="AA158" i="13"/>
  <c r="AA262" i="13" s="1"/>
  <c r="AA366" i="13" s="1"/>
  <c r="Z158" i="13"/>
  <c r="Z262" i="13" s="1"/>
  <c r="Z366" i="13" s="1"/>
  <c r="Y158" i="13"/>
  <c r="Y262" i="13" s="1"/>
  <c r="Y366" i="13" s="1"/>
  <c r="X158" i="13"/>
  <c r="X262" i="13" s="1"/>
  <c r="X366" i="13" s="1"/>
  <c r="W158" i="13"/>
  <c r="W262" i="13" s="1"/>
  <c r="W366" i="13" s="1"/>
  <c r="V158" i="13"/>
  <c r="V262" i="13" s="1"/>
  <c r="V366" i="13" s="1"/>
  <c r="U158" i="13"/>
  <c r="U262" i="13" s="1"/>
  <c r="U366" i="13" s="1"/>
  <c r="T158" i="13"/>
  <c r="T262" i="13" s="1"/>
  <c r="T366" i="13" s="1"/>
  <c r="S158" i="13"/>
  <c r="S262" i="13" s="1"/>
  <c r="S366" i="13" s="1"/>
  <c r="R158" i="13"/>
  <c r="R262" i="13" s="1"/>
  <c r="R366" i="13" s="1"/>
  <c r="Q158" i="13"/>
  <c r="Q262" i="13" s="1"/>
  <c r="Q366" i="13" s="1"/>
  <c r="P158" i="13"/>
  <c r="P262" i="13" s="1"/>
  <c r="P366" i="13" s="1"/>
  <c r="O158" i="13"/>
  <c r="O262" i="13" s="1"/>
  <c r="O366" i="13" s="1"/>
  <c r="N158" i="13"/>
  <c r="N262" i="13" s="1"/>
  <c r="N366" i="13" s="1"/>
  <c r="M158" i="13"/>
  <c r="M262" i="13" s="1"/>
  <c r="M366" i="13" s="1"/>
  <c r="L158" i="13"/>
  <c r="L262" i="13" s="1"/>
  <c r="L366" i="13" s="1"/>
  <c r="K158" i="13"/>
  <c r="K262" i="13" s="1"/>
  <c r="K366" i="13" s="1"/>
  <c r="J158" i="13"/>
  <c r="J262" i="13" s="1"/>
  <c r="J366" i="13" s="1"/>
  <c r="I158" i="13"/>
  <c r="I262" i="13" s="1"/>
  <c r="I366" i="13" s="1"/>
  <c r="H158" i="13"/>
  <c r="H262" i="13" s="1"/>
  <c r="H366" i="13" s="1"/>
  <c r="G158" i="13"/>
  <c r="G262" i="13" s="1"/>
  <c r="G366" i="13" s="1"/>
  <c r="F158" i="13"/>
  <c r="F262" i="13" s="1"/>
  <c r="F366" i="13" s="1"/>
  <c r="C158" i="13"/>
  <c r="B158" i="13"/>
  <c r="B262" i="13" s="1"/>
  <c r="B366" i="13" s="1"/>
  <c r="A158" i="13"/>
  <c r="A262" i="13" s="1"/>
  <c r="A366" i="13" s="1"/>
  <c r="AV157" i="13"/>
  <c r="AV261" i="13" s="1"/>
  <c r="AV365" i="13" s="1"/>
  <c r="AU157" i="13"/>
  <c r="AU261" i="13" s="1"/>
  <c r="AU365" i="13" s="1"/>
  <c r="AT157" i="13"/>
  <c r="AT261" i="13" s="1"/>
  <c r="AT365" i="13" s="1"/>
  <c r="AS157" i="13"/>
  <c r="AS261" i="13" s="1"/>
  <c r="AS365" i="13" s="1"/>
  <c r="AR157" i="13"/>
  <c r="AR261" i="13" s="1"/>
  <c r="AR365" i="13" s="1"/>
  <c r="AQ157" i="13"/>
  <c r="AQ261" i="13" s="1"/>
  <c r="AQ365" i="13" s="1"/>
  <c r="AP157" i="13"/>
  <c r="AP261" i="13" s="1"/>
  <c r="AP365" i="13" s="1"/>
  <c r="AO157" i="13"/>
  <c r="AO261" i="13" s="1"/>
  <c r="AO365" i="13" s="1"/>
  <c r="AN157" i="13"/>
  <c r="AN261" i="13" s="1"/>
  <c r="AN365" i="13" s="1"/>
  <c r="AM157" i="13"/>
  <c r="AM261" i="13" s="1"/>
  <c r="AM365" i="13" s="1"/>
  <c r="AL157" i="13"/>
  <c r="AL261" i="13" s="1"/>
  <c r="AL365" i="13" s="1"/>
  <c r="AK157" i="13"/>
  <c r="AK261" i="13" s="1"/>
  <c r="AK365" i="13" s="1"/>
  <c r="AJ157" i="13"/>
  <c r="AJ261" i="13" s="1"/>
  <c r="AJ365" i="13" s="1"/>
  <c r="AI157" i="13"/>
  <c r="AI261" i="13" s="1"/>
  <c r="AI365" i="13" s="1"/>
  <c r="AH157" i="13"/>
  <c r="AH261" i="13" s="1"/>
  <c r="AH365" i="13" s="1"/>
  <c r="AG157" i="13"/>
  <c r="AG261" i="13" s="1"/>
  <c r="AG365" i="13" s="1"/>
  <c r="AF157" i="13"/>
  <c r="AF261" i="13" s="1"/>
  <c r="AF365" i="13" s="1"/>
  <c r="AE157" i="13"/>
  <c r="AE261" i="13" s="1"/>
  <c r="AE365" i="13" s="1"/>
  <c r="AD157" i="13"/>
  <c r="AD261" i="13" s="1"/>
  <c r="AD365" i="13" s="1"/>
  <c r="AC157" i="13"/>
  <c r="AC261" i="13" s="1"/>
  <c r="AC365" i="13" s="1"/>
  <c r="AB157" i="13"/>
  <c r="AB261" i="13" s="1"/>
  <c r="AB365" i="13" s="1"/>
  <c r="AA157" i="13"/>
  <c r="AA261" i="13" s="1"/>
  <c r="AA365" i="13" s="1"/>
  <c r="Z157" i="13"/>
  <c r="Z261" i="13" s="1"/>
  <c r="Z365" i="13" s="1"/>
  <c r="Y157" i="13"/>
  <c r="Y261" i="13" s="1"/>
  <c r="Y365" i="13" s="1"/>
  <c r="X157" i="13"/>
  <c r="X261" i="13" s="1"/>
  <c r="X365" i="13" s="1"/>
  <c r="W157" i="13"/>
  <c r="W261" i="13" s="1"/>
  <c r="W365" i="13" s="1"/>
  <c r="V157" i="13"/>
  <c r="V261" i="13" s="1"/>
  <c r="V365" i="13" s="1"/>
  <c r="U157" i="13"/>
  <c r="U261" i="13" s="1"/>
  <c r="U365" i="13" s="1"/>
  <c r="T157" i="13"/>
  <c r="T261" i="13" s="1"/>
  <c r="T365" i="13" s="1"/>
  <c r="S157" i="13"/>
  <c r="S261" i="13" s="1"/>
  <c r="S365" i="13" s="1"/>
  <c r="R157" i="13"/>
  <c r="R261" i="13" s="1"/>
  <c r="R365" i="13" s="1"/>
  <c r="Q157" i="13"/>
  <c r="Q261" i="13" s="1"/>
  <c r="Q365" i="13" s="1"/>
  <c r="P157" i="13"/>
  <c r="P261" i="13" s="1"/>
  <c r="P365" i="13" s="1"/>
  <c r="O157" i="13"/>
  <c r="O261" i="13" s="1"/>
  <c r="O365" i="13" s="1"/>
  <c r="N157" i="13"/>
  <c r="N261" i="13" s="1"/>
  <c r="N365" i="13" s="1"/>
  <c r="M157" i="13"/>
  <c r="M261" i="13" s="1"/>
  <c r="M365" i="13" s="1"/>
  <c r="L157" i="13"/>
  <c r="L261" i="13" s="1"/>
  <c r="L365" i="13" s="1"/>
  <c r="K157" i="13"/>
  <c r="K261" i="13" s="1"/>
  <c r="K365" i="13" s="1"/>
  <c r="J157" i="13"/>
  <c r="J261" i="13" s="1"/>
  <c r="J365" i="13" s="1"/>
  <c r="I157" i="13"/>
  <c r="I261" i="13" s="1"/>
  <c r="I365" i="13" s="1"/>
  <c r="H157" i="13"/>
  <c r="H261" i="13" s="1"/>
  <c r="H365" i="13" s="1"/>
  <c r="G157" i="13"/>
  <c r="G261" i="13" s="1"/>
  <c r="G365" i="13" s="1"/>
  <c r="F157" i="13"/>
  <c r="F261" i="13" s="1"/>
  <c r="F365" i="13" s="1"/>
  <c r="C157" i="13"/>
  <c r="B157" i="13"/>
  <c r="B261" i="13" s="1"/>
  <c r="B365" i="13" s="1"/>
  <c r="A157" i="13"/>
  <c r="A261" i="13" s="1"/>
  <c r="A365" i="13" s="1"/>
  <c r="B156" i="13"/>
  <c r="A156" i="13"/>
  <c r="B155" i="13"/>
  <c r="A155" i="13"/>
  <c r="B154" i="13"/>
  <c r="A154" i="13"/>
  <c r="B153" i="13"/>
  <c r="A153" i="13"/>
  <c r="B152" i="13"/>
  <c r="A152" i="13"/>
  <c r="B151" i="13"/>
  <c r="A151" i="13"/>
  <c r="B150" i="13"/>
  <c r="A150" i="13"/>
  <c r="B149" i="13"/>
  <c r="A149" i="13"/>
  <c r="B148" i="13"/>
  <c r="A148" i="13"/>
  <c r="B147" i="13"/>
  <c r="A147" i="13"/>
  <c r="B146" i="13"/>
  <c r="A146" i="13"/>
  <c r="B145" i="13"/>
  <c r="A145" i="13"/>
  <c r="B144" i="13"/>
  <c r="A144" i="13"/>
  <c r="B143" i="13"/>
  <c r="A143" i="13"/>
  <c r="B142" i="13"/>
  <c r="A142" i="13"/>
  <c r="B141" i="13"/>
  <c r="A141" i="13"/>
  <c r="B140" i="13"/>
  <c r="A140" i="13"/>
  <c r="B139" i="13"/>
  <c r="A139" i="13"/>
  <c r="B138" i="13"/>
  <c r="A138" i="13"/>
  <c r="B137" i="13"/>
  <c r="A137" i="13"/>
  <c r="B136" i="13"/>
  <c r="A136" i="13"/>
  <c r="B135" i="13"/>
  <c r="A135" i="13"/>
  <c r="B134" i="13"/>
  <c r="A134" i="13"/>
  <c r="B133" i="13"/>
  <c r="A133" i="13"/>
  <c r="B132" i="13"/>
  <c r="A132" i="13"/>
  <c r="B131" i="13"/>
  <c r="A131" i="13"/>
  <c r="B130" i="13"/>
  <c r="A130" i="13"/>
  <c r="B129" i="13"/>
  <c r="A129" i="13"/>
  <c r="B128" i="13"/>
  <c r="A128" i="13"/>
  <c r="B127" i="13"/>
  <c r="A127" i="13"/>
  <c r="B126" i="13"/>
  <c r="A126" i="13"/>
  <c r="B125" i="13"/>
  <c r="A125" i="13"/>
  <c r="B124" i="13"/>
  <c r="A124" i="13"/>
  <c r="B123" i="13"/>
  <c r="A123" i="13"/>
  <c r="B122" i="13"/>
  <c r="A122" i="13"/>
  <c r="B121" i="13"/>
  <c r="A121" i="13"/>
  <c r="B120" i="13"/>
  <c r="A120" i="13"/>
  <c r="B119" i="13"/>
  <c r="A119" i="13"/>
  <c r="B118" i="13"/>
  <c r="A118" i="13"/>
  <c r="B117" i="13"/>
  <c r="A117" i="13"/>
  <c r="B116" i="13"/>
  <c r="A116" i="13"/>
  <c r="B115" i="13"/>
  <c r="A115" i="13"/>
  <c r="B114" i="13"/>
  <c r="A114" i="13"/>
  <c r="A113" i="13"/>
  <c r="B113" i="13"/>
  <c r="AV156" i="13"/>
  <c r="AV260" i="13" s="1"/>
  <c r="AV364" i="13" s="1"/>
  <c r="AU156" i="13"/>
  <c r="AV155" i="13"/>
  <c r="AV259" i="13" s="1"/>
  <c r="AV363" i="13" s="1"/>
  <c r="AU155" i="13"/>
  <c r="AV154" i="13"/>
  <c r="AV258" i="13" s="1"/>
  <c r="AV362" i="13" s="1"/>
  <c r="AU154" i="13"/>
  <c r="AV153" i="13"/>
  <c r="AV257" i="13" s="1"/>
  <c r="AV361" i="13" s="1"/>
  <c r="AU153" i="13"/>
  <c r="AV152" i="13"/>
  <c r="AV256" i="13" s="1"/>
  <c r="AV360" i="13" s="1"/>
  <c r="AU152" i="13"/>
  <c r="AV151" i="13"/>
  <c r="AV255" i="13" s="1"/>
  <c r="AV359" i="13" s="1"/>
  <c r="AU151" i="13"/>
  <c r="AV150" i="13"/>
  <c r="AV254" i="13" s="1"/>
  <c r="AV358" i="13" s="1"/>
  <c r="AU150" i="13"/>
  <c r="AV149" i="13"/>
  <c r="AV253" i="13" s="1"/>
  <c r="AV357" i="13" s="1"/>
  <c r="AU149" i="13"/>
  <c r="AV148" i="13"/>
  <c r="AV252" i="13" s="1"/>
  <c r="AV356" i="13" s="1"/>
  <c r="AU148" i="13"/>
  <c r="AV147" i="13"/>
  <c r="AV251" i="13" s="1"/>
  <c r="AV355" i="13" s="1"/>
  <c r="AU147" i="13"/>
  <c r="AV146" i="13"/>
  <c r="AV250" i="13" s="1"/>
  <c r="AV354" i="13" s="1"/>
  <c r="AU146" i="13"/>
  <c r="AV145" i="13"/>
  <c r="AV249" i="13" s="1"/>
  <c r="AV353" i="13" s="1"/>
  <c r="AU145" i="13"/>
  <c r="AV144" i="13"/>
  <c r="AV248" i="13" s="1"/>
  <c r="AV352" i="13" s="1"/>
  <c r="AU144" i="13"/>
  <c r="AV143" i="13"/>
  <c r="AV247" i="13" s="1"/>
  <c r="AV351" i="13" s="1"/>
  <c r="AU143" i="13"/>
  <c r="AV142" i="13"/>
  <c r="AV246" i="13" s="1"/>
  <c r="AV350" i="13" s="1"/>
  <c r="AU142" i="13"/>
  <c r="AV141" i="13"/>
  <c r="AV245" i="13" s="1"/>
  <c r="AV349" i="13" s="1"/>
  <c r="AU141" i="13"/>
  <c r="AV140" i="13"/>
  <c r="AV244" i="13" s="1"/>
  <c r="AV348" i="13" s="1"/>
  <c r="AU140" i="13"/>
  <c r="AV139" i="13"/>
  <c r="AV243" i="13" s="1"/>
  <c r="AV347" i="13" s="1"/>
  <c r="AU139" i="13"/>
  <c r="AV138" i="13"/>
  <c r="AV242" i="13" s="1"/>
  <c r="AV346" i="13" s="1"/>
  <c r="AU138" i="13"/>
  <c r="AV137" i="13"/>
  <c r="AV241" i="13" s="1"/>
  <c r="AV345" i="13" s="1"/>
  <c r="AU137" i="13"/>
  <c r="AV136" i="13"/>
  <c r="AV240" i="13" s="1"/>
  <c r="AV344" i="13" s="1"/>
  <c r="AU136" i="13"/>
  <c r="AV135" i="13"/>
  <c r="AV239" i="13" s="1"/>
  <c r="AV343" i="13" s="1"/>
  <c r="AU135" i="13"/>
  <c r="AV134" i="13"/>
  <c r="AV238" i="13" s="1"/>
  <c r="AV342" i="13" s="1"/>
  <c r="AU134" i="13"/>
  <c r="AV133" i="13"/>
  <c r="AV237" i="13" s="1"/>
  <c r="AV341" i="13" s="1"/>
  <c r="AU133" i="13"/>
  <c r="AV132" i="13"/>
  <c r="AV236" i="13" s="1"/>
  <c r="AV340" i="13" s="1"/>
  <c r="AU132" i="13"/>
  <c r="AV131" i="13"/>
  <c r="AV235" i="13" s="1"/>
  <c r="AV339" i="13" s="1"/>
  <c r="AU131" i="13"/>
  <c r="AV130" i="13"/>
  <c r="AV234" i="13" s="1"/>
  <c r="AV338" i="13" s="1"/>
  <c r="AU130" i="13"/>
  <c r="AV129" i="13"/>
  <c r="AV233" i="13" s="1"/>
  <c r="AV337" i="13" s="1"/>
  <c r="AU129" i="13"/>
  <c r="AV128" i="13"/>
  <c r="AV232" i="13" s="1"/>
  <c r="AV336" i="13" s="1"/>
  <c r="AU128" i="13"/>
  <c r="AV127" i="13"/>
  <c r="AV231" i="13" s="1"/>
  <c r="AV335" i="13" s="1"/>
  <c r="AU127" i="13"/>
  <c r="AV126" i="13"/>
  <c r="AV230" i="13" s="1"/>
  <c r="AV334" i="13" s="1"/>
  <c r="AU126" i="13"/>
  <c r="AV125" i="13"/>
  <c r="AV229" i="13" s="1"/>
  <c r="AV333" i="13" s="1"/>
  <c r="AU125" i="13"/>
  <c r="AV124" i="13"/>
  <c r="AV228" i="13" s="1"/>
  <c r="AV332" i="13" s="1"/>
  <c r="AU124" i="13"/>
  <c r="AV123" i="13"/>
  <c r="AV227" i="13" s="1"/>
  <c r="AV331" i="13" s="1"/>
  <c r="AU123" i="13"/>
  <c r="AV122" i="13"/>
  <c r="AV226" i="13" s="1"/>
  <c r="AV330" i="13" s="1"/>
  <c r="AU122" i="13"/>
  <c r="AV121" i="13"/>
  <c r="AV225" i="13" s="1"/>
  <c r="AV329" i="13" s="1"/>
  <c r="AU121" i="13"/>
  <c r="AV120" i="13"/>
  <c r="AV224" i="13" s="1"/>
  <c r="AV328" i="13" s="1"/>
  <c r="AU120" i="13"/>
  <c r="AV119" i="13"/>
  <c r="AV223" i="13" s="1"/>
  <c r="AV327" i="13" s="1"/>
  <c r="AU119" i="13"/>
  <c r="AV118" i="13"/>
  <c r="AV222" i="13" s="1"/>
  <c r="AV326" i="13" s="1"/>
  <c r="AU118" i="13"/>
  <c r="AV117" i="13"/>
  <c r="AV221" i="13" s="1"/>
  <c r="AV325" i="13" s="1"/>
  <c r="AU117" i="13"/>
  <c r="AV116" i="13"/>
  <c r="AV220" i="13" s="1"/>
  <c r="AV324" i="13" s="1"/>
  <c r="AU116" i="13"/>
  <c r="AV115" i="13"/>
  <c r="AV219" i="13" s="1"/>
  <c r="AV323" i="13" s="1"/>
  <c r="AU115" i="13"/>
  <c r="AV114" i="13"/>
  <c r="AV218" i="13" s="1"/>
  <c r="AV322" i="13" s="1"/>
  <c r="AU114" i="13"/>
  <c r="AV113" i="13"/>
  <c r="AV217" i="13" s="1"/>
  <c r="AV321" i="13" s="1"/>
  <c r="AU46" i="14"/>
  <c r="AU69" i="14" s="1"/>
  <c r="AU92" i="14" s="1"/>
  <c r="AU45" i="14"/>
  <c r="AU68" i="14" s="1"/>
  <c r="AU91" i="14" s="1"/>
  <c r="AU44" i="14"/>
  <c r="AU67" i="14" s="1"/>
  <c r="AU90" i="14" s="1"/>
  <c r="AU43" i="14"/>
  <c r="AU66" i="14" s="1"/>
  <c r="AU89" i="14" s="1"/>
  <c r="AU42" i="14"/>
  <c r="AU65" i="14" s="1"/>
  <c r="AU88" i="14" s="1"/>
  <c r="AU41" i="14"/>
  <c r="AU64" i="14" s="1"/>
  <c r="AU87" i="14" s="1"/>
  <c r="AU40" i="14"/>
  <c r="AU63" i="14" s="1"/>
  <c r="AU86" i="14" s="1"/>
  <c r="AU39" i="14"/>
  <c r="AU62" i="14" s="1"/>
  <c r="AU85" i="14" s="1"/>
  <c r="AU38" i="14"/>
  <c r="AU61" i="14" s="1"/>
  <c r="AU84" i="14" s="1"/>
  <c r="AU37" i="14"/>
  <c r="AU60" i="14" s="1"/>
  <c r="AU83" i="14" s="1"/>
  <c r="AU36" i="14"/>
  <c r="AU59" i="14" s="1"/>
  <c r="AU82" i="14" s="1"/>
  <c r="AU35" i="14"/>
  <c r="AU58" i="14" s="1"/>
  <c r="AU81" i="14" s="1"/>
  <c r="AU34" i="14"/>
  <c r="AU57" i="14" s="1"/>
  <c r="AU80" i="14" s="1"/>
  <c r="AU33" i="14"/>
  <c r="AU56" i="14" s="1"/>
  <c r="AU79" i="14" s="1"/>
  <c r="AU32" i="14"/>
  <c r="AU55" i="14" s="1"/>
  <c r="AU78" i="14" s="1"/>
  <c r="AU31" i="14"/>
  <c r="AU54" i="14" s="1"/>
  <c r="AU77" i="14" s="1"/>
  <c r="AU30" i="14"/>
  <c r="AU53" i="14" s="1"/>
  <c r="AU76" i="14" s="1"/>
  <c r="AU29" i="14"/>
  <c r="AU52" i="14" s="1"/>
  <c r="AU75" i="14" s="1"/>
  <c r="AV25" i="14" l="1"/>
  <c r="AU24" i="14"/>
  <c r="AU25" i="14"/>
  <c r="AV24" i="14"/>
  <c r="AP3" i="16" l="1"/>
  <c r="AU3" i="16" l="1"/>
  <c r="CM13" i="1"/>
  <c r="CJ13" i="1"/>
  <c r="CO10" i="1"/>
  <c r="CL10" i="1"/>
  <c r="CQ10" i="1"/>
  <c r="CP10" i="1"/>
  <c r="CN10" i="1"/>
  <c r="CM10" i="1"/>
  <c r="CK10" i="1"/>
  <c r="CJ10" i="1"/>
  <c r="CI10" i="1"/>
  <c r="CH10" i="1"/>
  <c r="CQ4" i="1"/>
  <c r="CP4" i="1"/>
  <c r="CO4" i="1"/>
  <c r="CN4" i="1"/>
  <c r="CM4" i="1"/>
  <c r="CL4" i="1"/>
  <c r="CK4" i="1"/>
  <c r="CJ4" i="1"/>
  <c r="CI4" i="1"/>
  <c r="CH4" i="1"/>
  <c r="CQ7" i="1"/>
  <c r="CP7" i="1"/>
  <c r="CO7" i="1"/>
  <c r="CN7" i="1"/>
  <c r="CM7" i="1"/>
  <c r="CL7" i="1"/>
  <c r="CK7" i="1"/>
  <c r="CJ7" i="1"/>
  <c r="CI7" i="1"/>
  <c r="CH7" i="1"/>
  <c r="CQ13" i="1"/>
  <c r="CP13" i="1"/>
  <c r="CO13" i="1"/>
  <c r="CN13" i="1"/>
  <c r="CL13" i="1"/>
  <c r="CK13" i="1"/>
  <c r="CI13" i="1"/>
  <c r="CH13" i="1"/>
  <c r="AP3" i="1"/>
  <c r="AP4" i="1" s="1"/>
  <c r="AP10" i="1" s="1"/>
  <c r="AO3" i="1"/>
  <c r="AP12" i="1" l="1"/>
  <c r="AP13" i="1"/>
  <c r="AP6" i="1"/>
  <c r="AP9" i="1"/>
  <c r="D6" i="1"/>
  <c r="D9" i="1" s="1"/>
  <c r="D12" i="1" s="1"/>
  <c r="C58" i="18" l="1"/>
  <c r="C59" i="18" s="1"/>
  <c r="D58" i="18" l="1"/>
  <c r="D59" i="18" s="1"/>
  <c r="E58" i="18" l="1"/>
  <c r="E59" i="18" s="1"/>
  <c r="AA23" i="18"/>
  <c r="AA39" i="18" s="1"/>
  <c r="Z23" i="18"/>
  <c r="Z39" i="18" s="1"/>
  <c r="Y23" i="18"/>
  <c r="Y39" i="18" s="1"/>
  <c r="X23" i="18"/>
  <c r="X39" i="18" s="1"/>
  <c r="W23" i="18"/>
  <c r="W39" i="18" s="1"/>
  <c r="V23" i="18"/>
  <c r="V39" i="18" s="1"/>
  <c r="U23" i="18"/>
  <c r="U39" i="18" s="1"/>
  <c r="T23" i="18"/>
  <c r="T39" i="18" s="1"/>
  <c r="S23" i="18"/>
  <c r="S39" i="18" s="1"/>
  <c r="R23" i="18"/>
  <c r="R39" i="18" s="1"/>
  <c r="Q23" i="18"/>
  <c r="Q39" i="18" s="1"/>
  <c r="P23" i="18"/>
  <c r="P39" i="18" s="1"/>
  <c r="O23" i="18"/>
  <c r="O39" i="18" s="1"/>
  <c r="N23" i="18"/>
  <c r="N39" i="18" s="1"/>
  <c r="M23" i="18"/>
  <c r="M39" i="18" s="1"/>
  <c r="L23" i="18"/>
  <c r="L39" i="18" s="1"/>
  <c r="K23" i="18"/>
  <c r="K39" i="18" s="1"/>
  <c r="J23" i="18"/>
  <c r="J39" i="18" s="1"/>
  <c r="I23" i="18"/>
  <c r="I39" i="18" s="1"/>
  <c r="H23" i="18"/>
  <c r="H39" i="18" s="1"/>
  <c r="G23" i="18"/>
  <c r="G39" i="18" s="1"/>
  <c r="F23" i="18"/>
  <c r="F39" i="18" s="1"/>
  <c r="E23" i="18"/>
  <c r="E39" i="18" s="1"/>
  <c r="D23" i="18"/>
  <c r="D39" i="18" s="1"/>
  <c r="C23" i="18"/>
  <c r="C39" i="18" s="1"/>
  <c r="B23" i="18"/>
  <c r="B39" i="18" s="1"/>
  <c r="F58" i="18" l="1"/>
  <c r="F59" i="18" s="1"/>
  <c r="A19" i="1"/>
  <c r="A25" i="1" s="1"/>
  <c r="A18" i="1"/>
  <c r="A24" i="1" s="1"/>
  <c r="A17" i="1"/>
  <c r="A23" i="1" s="1"/>
  <c r="A16" i="1"/>
  <c r="AI89" i="17"/>
  <c r="AI15" i="17"/>
  <c r="AI64" i="17"/>
  <c r="AC16" i="17"/>
  <c r="AD16" i="17" s="1"/>
  <c r="AE16" i="17" s="1"/>
  <c r="AF16" i="17" s="1"/>
  <c r="AG16" i="17" s="1"/>
  <c r="AH16" i="17" s="1"/>
  <c r="AI16" i="17" s="1"/>
  <c r="AJ16" i="17" s="1"/>
  <c r="AK16" i="17" s="1"/>
  <c r="AL16" i="17" s="1"/>
  <c r="AM16" i="17" s="1"/>
  <c r="AN16" i="17" s="1"/>
  <c r="AO16" i="17" s="1"/>
  <c r="AP16" i="17" s="1"/>
  <c r="AQ16" i="17" s="1"/>
  <c r="AR16" i="17" s="1"/>
  <c r="AS16" i="17" s="1"/>
  <c r="AT16" i="17" s="1"/>
  <c r="AU16" i="17" s="1"/>
  <c r="AV16" i="17" s="1"/>
  <c r="AW16" i="17" s="1"/>
  <c r="AX16" i="17" s="1"/>
  <c r="AY16" i="17" s="1"/>
  <c r="AZ16" i="17" s="1"/>
  <c r="BA16" i="17" s="1"/>
  <c r="BB16" i="17" s="1"/>
  <c r="BC16" i="17" s="1"/>
  <c r="BD16" i="17" s="1"/>
  <c r="BE16" i="17" s="1"/>
  <c r="BF16" i="17" s="1"/>
  <c r="BG16" i="17" s="1"/>
  <c r="BH16" i="17" s="1"/>
  <c r="BI16" i="17" s="1"/>
  <c r="BJ16" i="17" s="1"/>
  <c r="BK16" i="17" s="1"/>
  <c r="BL16" i="17" s="1"/>
  <c r="BM16" i="17" s="1"/>
  <c r="BN16" i="17" s="1"/>
  <c r="BO16" i="17" s="1"/>
  <c r="BP16" i="17" s="1"/>
  <c r="BQ16" i="17" s="1"/>
  <c r="BR16" i="17" s="1"/>
  <c r="BS16" i="17" s="1"/>
  <c r="BT16" i="17" s="1"/>
  <c r="BU16" i="17" s="1"/>
  <c r="BV16" i="17" s="1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AB56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A57" i="17"/>
  <c r="AB57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AB58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AB59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A54" i="17"/>
  <c r="AB54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A55" i="17"/>
  <c r="AB55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E43" i="17"/>
  <c r="A22" i="1" l="1"/>
  <c r="G58" i="18"/>
  <c r="G59" i="18" s="1"/>
  <c r="H58" i="18" l="1"/>
  <c r="H59" i="18" s="1"/>
  <c r="I58" i="18" l="1"/>
  <c r="I59" i="18" s="1"/>
  <c r="A62" i="17"/>
  <c r="A91" i="17"/>
  <c r="A116" i="17" s="1"/>
  <c r="A61" i="17"/>
  <c r="A85" i="17" s="1"/>
  <c r="A110" i="17" s="1"/>
  <c r="A135" i="17" s="1"/>
  <c r="D66" i="17"/>
  <c r="D91" i="17" s="1"/>
  <c r="A60" i="17"/>
  <c r="A84" i="17" s="1"/>
  <c r="A109" i="17" s="1"/>
  <c r="A134" i="17" s="1"/>
  <c r="A59" i="17"/>
  <c r="A83" i="17" s="1"/>
  <c r="A108" i="17" s="1"/>
  <c r="A133" i="17" s="1"/>
  <c r="A58" i="17"/>
  <c r="A82" i="17" s="1"/>
  <c r="A107" i="17" s="1"/>
  <c r="A132" i="17" s="1"/>
  <c r="A57" i="17"/>
  <c r="A81" i="17" s="1"/>
  <c r="A106" i="17" s="1"/>
  <c r="A131" i="17" s="1"/>
  <c r="A56" i="17"/>
  <c r="A80" i="17" s="1"/>
  <c r="A105" i="17" s="1"/>
  <c r="A130" i="17" s="1"/>
  <c r="AA36" i="17"/>
  <c r="AA185" i="17" s="1"/>
  <c r="Z36" i="17"/>
  <c r="Z185" i="17" s="1"/>
  <c r="Y36" i="17"/>
  <c r="Y185" i="17" s="1"/>
  <c r="X36" i="17"/>
  <c r="X185" i="17" s="1"/>
  <c r="W36" i="17"/>
  <c r="W185" i="17" s="1"/>
  <c r="V36" i="17"/>
  <c r="V185" i="17" s="1"/>
  <c r="U36" i="17"/>
  <c r="U185" i="17" s="1"/>
  <c r="T36" i="17"/>
  <c r="T185" i="17" s="1"/>
  <c r="S36" i="17"/>
  <c r="S185" i="17" s="1"/>
  <c r="R36" i="17"/>
  <c r="R185" i="17" s="1"/>
  <c r="Q36" i="17"/>
  <c r="Q185" i="17" s="1"/>
  <c r="P36" i="17"/>
  <c r="P185" i="17" s="1"/>
  <c r="O36" i="17"/>
  <c r="O185" i="17" s="1"/>
  <c r="N36" i="17"/>
  <c r="N185" i="17" s="1"/>
  <c r="AB36" i="17"/>
  <c r="AB185" i="17" s="1"/>
  <c r="AB35" i="17"/>
  <c r="AA35" i="17"/>
  <c r="AA184" i="17" s="1"/>
  <c r="Z35" i="17"/>
  <c r="Z184" i="17" s="1"/>
  <c r="Y35" i="17"/>
  <c r="Y184" i="17" s="1"/>
  <c r="X35" i="17"/>
  <c r="X184" i="17" s="1"/>
  <c r="W35" i="17"/>
  <c r="W184" i="17" s="1"/>
  <c r="V35" i="17"/>
  <c r="V184" i="17" s="1"/>
  <c r="U35" i="17"/>
  <c r="U184" i="17" s="1"/>
  <c r="T35" i="17"/>
  <c r="T184" i="17" s="1"/>
  <c r="S35" i="17"/>
  <c r="S184" i="17" s="1"/>
  <c r="R35" i="17"/>
  <c r="R184" i="17" s="1"/>
  <c r="Q35" i="17"/>
  <c r="Q184" i="17" s="1"/>
  <c r="P35" i="17"/>
  <c r="P184" i="17" s="1"/>
  <c r="O35" i="17"/>
  <c r="O184" i="17" s="1"/>
  <c r="N35" i="17"/>
  <c r="N184" i="17" s="1"/>
  <c r="M35" i="17"/>
  <c r="M184" i="17" s="1"/>
  <c r="L35" i="17"/>
  <c r="L184" i="17" s="1"/>
  <c r="K35" i="17"/>
  <c r="K184" i="17" s="1"/>
  <c r="J35" i="17"/>
  <c r="J184" i="17" s="1"/>
  <c r="I35" i="17"/>
  <c r="I184" i="17" s="1"/>
  <c r="H35" i="17"/>
  <c r="H184" i="17" s="1"/>
  <c r="G35" i="17"/>
  <c r="G184" i="17" s="1"/>
  <c r="F35" i="17"/>
  <c r="F184" i="17" s="1"/>
  <c r="E35" i="17"/>
  <c r="E184" i="17" s="1"/>
  <c r="D35" i="17"/>
  <c r="AB184" i="17" l="1"/>
  <c r="D37" i="17"/>
  <c r="D184" i="17"/>
  <c r="A87" i="17"/>
  <c r="A111" i="17" s="1"/>
  <c r="A136" i="17" s="1"/>
  <c r="A63" i="17"/>
  <c r="A86" i="17"/>
  <c r="J58" i="18"/>
  <c r="J59" i="18" s="1"/>
  <c r="G37" i="17"/>
  <c r="G61" i="17"/>
  <c r="K37" i="17"/>
  <c r="K61" i="17"/>
  <c r="O37" i="17"/>
  <c r="O61" i="17"/>
  <c r="S37" i="17"/>
  <c r="S61" i="17"/>
  <c r="W37" i="17"/>
  <c r="W61" i="17"/>
  <c r="AA37" i="17"/>
  <c r="AA61" i="17"/>
  <c r="H37" i="17"/>
  <c r="H61" i="17"/>
  <c r="L37" i="17"/>
  <c r="L61" i="17"/>
  <c r="P37" i="17"/>
  <c r="P61" i="17"/>
  <c r="T37" i="17"/>
  <c r="T61" i="17"/>
  <c r="X37" i="17"/>
  <c r="X61" i="17"/>
  <c r="AB61" i="17"/>
  <c r="E37" i="17"/>
  <c r="E61" i="17"/>
  <c r="I37" i="17"/>
  <c r="I61" i="17"/>
  <c r="M37" i="17"/>
  <c r="M61" i="17"/>
  <c r="Q37" i="17"/>
  <c r="Q61" i="17"/>
  <c r="U37" i="17"/>
  <c r="U61" i="17"/>
  <c r="Y37" i="17"/>
  <c r="Y61" i="17"/>
  <c r="F37" i="17"/>
  <c r="F61" i="17"/>
  <c r="J37" i="17"/>
  <c r="J61" i="17"/>
  <c r="N37" i="17"/>
  <c r="N61" i="17"/>
  <c r="R37" i="17"/>
  <c r="R61" i="17"/>
  <c r="V37" i="17"/>
  <c r="V61" i="17"/>
  <c r="Z37" i="17"/>
  <c r="Z61" i="17"/>
  <c r="AB37" i="17"/>
  <c r="A112" i="17" l="1"/>
  <c r="A137" i="17" s="1"/>
  <c r="D186" i="17"/>
  <c r="D187" i="17" s="1"/>
  <c r="D86" i="17"/>
  <c r="Z62" i="17"/>
  <c r="Z186" i="17"/>
  <c r="Z187" i="17" s="1"/>
  <c r="Z86" i="17"/>
  <c r="J62" i="17"/>
  <c r="J186" i="17"/>
  <c r="J187" i="17" s="1"/>
  <c r="J86" i="17"/>
  <c r="Q186" i="17"/>
  <c r="Q187" i="17" s="1"/>
  <c r="Q86" i="17"/>
  <c r="X62" i="17"/>
  <c r="X186" i="17"/>
  <c r="X187" i="17" s="1"/>
  <c r="X86" i="17"/>
  <c r="P186" i="17"/>
  <c r="P187" i="17" s="1"/>
  <c r="P86" i="17"/>
  <c r="H62" i="17"/>
  <c r="H186" i="17"/>
  <c r="H187" i="17" s="1"/>
  <c r="H86" i="17"/>
  <c r="W186" i="17"/>
  <c r="W187" i="17" s="1"/>
  <c r="W86" i="17"/>
  <c r="O186" i="17"/>
  <c r="O187" i="17" s="1"/>
  <c r="O86" i="17"/>
  <c r="G186" i="17"/>
  <c r="G187" i="17" s="1"/>
  <c r="G86" i="17"/>
  <c r="T62" i="17"/>
  <c r="T186" i="17"/>
  <c r="T187" i="17" s="1"/>
  <c r="T86" i="17"/>
  <c r="L186" i="17"/>
  <c r="L187" i="17" s="1"/>
  <c r="L86" i="17"/>
  <c r="AA186" i="17"/>
  <c r="AA187" i="17" s="1"/>
  <c r="AA86" i="17"/>
  <c r="S186" i="17"/>
  <c r="S187" i="17" s="1"/>
  <c r="S86" i="17"/>
  <c r="K186" i="17"/>
  <c r="K187" i="17" s="1"/>
  <c r="K86" i="17"/>
  <c r="R62" i="17"/>
  <c r="R186" i="17"/>
  <c r="R187" i="17" s="1"/>
  <c r="R86" i="17"/>
  <c r="R111" i="17" s="1"/>
  <c r="Y186" i="17"/>
  <c r="Y187" i="17" s="1"/>
  <c r="Y86" i="17"/>
  <c r="I186" i="17"/>
  <c r="I187" i="17" s="1"/>
  <c r="I86" i="17"/>
  <c r="I111" i="17" s="1"/>
  <c r="AB186" i="17"/>
  <c r="AB187" i="17" s="1"/>
  <c r="AB86" i="17"/>
  <c r="V62" i="17"/>
  <c r="V186" i="17"/>
  <c r="V187" i="17" s="1"/>
  <c r="V86" i="17"/>
  <c r="N62" i="17"/>
  <c r="N186" i="17"/>
  <c r="N187" i="17" s="1"/>
  <c r="N86" i="17"/>
  <c r="F62" i="17"/>
  <c r="F186" i="17"/>
  <c r="F187" i="17" s="1"/>
  <c r="F86" i="17"/>
  <c r="U186" i="17"/>
  <c r="U187" i="17" s="1"/>
  <c r="U86" i="17"/>
  <c r="U111" i="17" s="1"/>
  <c r="M186" i="17"/>
  <c r="M187" i="17" s="1"/>
  <c r="M86" i="17"/>
  <c r="M111" i="17" s="1"/>
  <c r="E62" i="17"/>
  <c r="E186" i="17"/>
  <c r="E187" i="17" s="1"/>
  <c r="E86" i="17"/>
  <c r="P62" i="17"/>
  <c r="K58" i="18"/>
  <c r="K59" i="18" s="1"/>
  <c r="AA62" i="17"/>
  <c r="S62" i="17"/>
  <c r="K62" i="17"/>
  <c r="Y62" i="17"/>
  <c r="Q62" i="17"/>
  <c r="I62" i="17"/>
  <c r="W62" i="17"/>
  <c r="O62" i="17"/>
  <c r="G62" i="17"/>
  <c r="L62" i="17"/>
  <c r="AB62" i="17"/>
  <c r="U62" i="17"/>
  <c r="M62" i="17"/>
  <c r="E111" i="17" l="1"/>
  <c r="F111" i="17"/>
  <c r="L111" i="17"/>
  <c r="X111" i="17"/>
  <c r="Z111" i="17"/>
  <c r="S111" i="17"/>
  <c r="W111" i="17"/>
  <c r="J111" i="17"/>
  <c r="P111" i="17"/>
  <c r="Y111" i="17"/>
  <c r="G111" i="17"/>
  <c r="V111" i="17"/>
  <c r="K111" i="17"/>
  <c r="T111" i="17"/>
  <c r="N111" i="17"/>
  <c r="O111" i="17"/>
  <c r="H111" i="17"/>
  <c r="Q111" i="17"/>
  <c r="AB111" i="17"/>
  <c r="AA111" i="17"/>
  <c r="L58" i="18"/>
  <c r="L59" i="18" s="1"/>
  <c r="A55" i="17"/>
  <c r="A79" i="17" s="1"/>
  <c r="A104" i="17" s="1"/>
  <c r="A129" i="17" s="1"/>
  <c r="A54" i="17"/>
  <c r="A78" i="17" s="1"/>
  <c r="A103" i="17" s="1"/>
  <c r="A128" i="17" s="1"/>
  <c r="A53" i="17"/>
  <c r="A77" i="17" s="1"/>
  <c r="A102" i="17" s="1"/>
  <c r="A127" i="17" s="1"/>
  <c r="A52" i="17"/>
  <c r="A76" i="17" s="1"/>
  <c r="A101" i="17" s="1"/>
  <c r="A126" i="17" s="1"/>
  <c r="A51" i="17"/>
  <c r="A75" i="17" s="1"/>
  <c r="A100" i="17" s="1"/>
  <c r="A125" i="17" s="1"/>
  <c r="A50" i="17"/>
  <c r="A74" i="17" s="1"/>
  <c r="A99" i="17" s="1"/>
  <c r="A124" i="17" s="1"/>
  <c r="A49" i="17"/>
  <c r="A73" i="17" s="1"/>
  <c r="A98" i="17" s="1"/>
  <c r="A123" i="17" s="1"/>
  <c r="A48" i="17"/>
  <c r="A72" i="17" s="1"/>
  <c r="A97" i="17" s="1"/>
  <c r="A122" i="17" s="1"/>
  <c r="A47" i="17"/>
  <c r="A71" i="17" s="1"/>
  <c r="A96" i="17" s="1"/>
  <c r="A121" i="17" s="1"/>
  <c r="A46" i="17"/>
  <c r="A70" i="17" s="1"/>
  <c r="A95" i="17" s="1"/>
  <c r="A120" i="17" s="1"/>
  <c r="A45" i="17"/>
  <c r="A69" i="17" s="1"/>
  <c r="A94" i="17" s="1"/>
  <c r="A119" i="17" s="1"/>
  <c r="A44" i="17"/>
  <c r="A68" i="17" s="1"/>
  <c r="A93" i="17" s="1"/>
  <c r="A118" i="17" s="1"/>
  <c r="A43" i="17"/>
  <c r="A67" i="17" s="1"/>
  <c r="A92" i="17" s="1"/>
  <c r="A117" i="17" s="1"/>
  <c r="AB42" i="17"/>
  <c r="AC42" i="17" s="1"/>
  <c r="AD42" i="17" s="1"/>
  <c r="AE42" i="17" s="1"/>
  <c r="AF42" i="17" s="1"/>
  <c r="AG42" i="17" s="1"/>
  <c r="AH42" i="17" s="1"/>
  <c r="AI42" i="17" s="1"/>
  <c r="AJ42" i="17" s="1"/>
  <c r="AK42" i="17" s="1"/>
  <c r="AL42" i="17" s="1"/>
  <c r="AM42" i="17" s="1"/>
  <c r="AN42" i="17" s="1"/>
  <c r="AO42" i="17" s="1"/>
  <c r="AP42" i="17" s="1"/>
  <c r="AQ42" i="17" s="1"/>
  <c r="AR42" i="17" s="1"/>
  <c r="AS42" i="17" s="1"/>
  <c r="AT42" i="17" s="1"/>
  <c r="AU42" i="17" s="1"/>
  <c r="AV42" i="17" s="1"/>
  <c r="AW42" i="17" s="1"/>
  <c r="AX42" i="17" s="1"/>
  <c r="AY42" i="17" s="1"/>
  <c r="AZ42" i="17" s="1"/>
  <c r="BA42" i="17" s="1"/>
  <c r="BB42" i="17" s="1"/>
  <c r="BC42" i="17" s="1"/>
  <c r="BD42" i="17" s="1"/>
  <c r="BE42" i="17" s="1"/>
  <c r="BF42" i="17" s="1"/>
  <c r="BG42" i="17" s="1"/>
  <c r="BH42" i="17" s="1"/>
  <c r="BI42" i="17" s="1"/>
  <c r="BJ42" i="17" s="1"/>
  <c r="BK42" i="17" s="1"/>
  <c r="BL42" i="17" s="1"/>
  <c r="BM42" i="17" s="1"/>
  <c r="BN42" i="17" s="1"/>
  <c r="BO42" i="17" s="1"/>
  <c r="BP42" i="17" s="1"/>
  <c r="BQ42" i="17" s="1"/>
  <c r="BR42" i="17" s="1"/>
  <c r="BS42" i="17" s="1"/>
  <c r="BT42" i="17" s="1"/>
  <c r="BU42" i="17" s="1"/>
  <c r="BV42" i="17" s="1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M58" i="18" l="1"/>
  <c r="M59" i="18" s="1"/>
  <c r="E66" i="17"/>
  <c r="E91" i="17" s="1"/>
  <c r="M66" i="17"/>
  <c r="M91" i="17" s="1"/>
  <c r="F66" i="17"/>
  <c r="F91" i="17" s="1"/>
  <c r="N66" i="17"/>
  <c r="N91" i="17" s="1"/>
  <c r="Z66" i="17"/>
  <c r="Z91" i="17" s="1"/>
  <c r="G66" i="17"/>
  <c r="G91" i="17" s="1"/>
  <c r="K66" i="17"/>
  <c r="K91" i="17" s="1"/>
  <c r="O66" i="17"/>
  <c r="O91" i="17" s="1"/>
  <c r="S66" i="17"/>
  <c r="S91" i="17" s="1"/>
  <c r="W66" i="17"/>
  <c r="W91" i="17" s="1"/>
  <c r="AA66" i="17"/>
  <c r="AA91" i="17" s="1"/>
  <c r="I66" i="17"/>
  <c r="I91" i="17" s="1"/>
  <c r="Q66" i="17"/>
  <c r="Q91" i="17" s="1"/>
  <c r="U66" i="17"/>
  <c r="U91" i="17" s="1"/>
  <c r="Y66" i="17"/>
  <c r="Y91" i="17" s="1"/>
  <c r="J66" i="17"/>
  <c r="J91" i="17" s="1"/>
  <c r="R66" i="17"/>
  <c r="R91" i="17" s="1"/>
  <c r="V66" i="17"/>
  <c r="V91" i="17" s="1"/>
  <c r="H66" i="17"/>
  <c r="H91" i="17" s="1"/>
  <c r="L66" i="17"/>
  <c r="L91" i="17" s="1"/>
  <c r="P66" i="17"/>
  <c r="P91" i="17" s="1"/>
  <c r="T66" i="17"/>
  <c r="T91" i="17" s="1"/>
  <c r="X66" i="17"/>
  <c r="X91" i="17" s="1"/>
  <c r="AB66" i="17"/>
  <c r="N58" i="18" l="1"/>
  <c r="N59" i="18" s="1"/>
  <c r="AB91" i="17"/>
  <c r="AC91" i="17" s="1"/>
  <c r="AD91" i="17" s="1"/>
  <c r="AE91" i="17" s="1"/>
  <c r="AF91" i="17" s="1"/>
  <c r="AG91" i="17" s="1"/>
  <c r="AH91" i="17" s="1"/>
  <c r="AI91" i="17" s="1"/>
  <c r="AJ91" i="17" s="1"/>
  <c r="AK91" i="17" s="1"/>
  <c r="AL91" i="17" s="1"/>
  <c r="AM91" i="17" s="1"/>
  <c r="AN91" i="17" s="1"/>
  <c r="AO91" i="17" s="1"/>
  <c r="AP91" i="17" s="1"/>
  <c r="AQ91" i="17" s="1"/>
  <c r="AR91" i="17" s="1"/>
  <c r="AS91" i="17" s="1"/>
  <c r="AT91" i="17" s="1"/>
  <c r="AU91" i="17" s="1"/>
  <c r="AV91" i="17" s="1"/>
  <c r="AW91" i="17" s="1"/>
  <c r="AX91" i="17" s="1"/>
  <c r="AY91" i="17" s="1"/>
  <c r="AZ91" i="17" s="1"/>
  <c r="BA91" i="17" s="1"/>
  <c r="BB91" i="17" s="1"/>
  <c r="BC91" i="17" s="1"/>
  <c r="BD91" i="17" s="1"/>
  <c r="BE91" i="17" s="1"/>
  <c r="BF91" i="17" s="1"/>
  <c r="BG91" i="17" s="1"/>
  <c r="BH91" i="17" s="1"/>
  <c r="BI91" i="17" s="1"/>
  <c r="BJ91" i="17" s="1"/>
  <c r="BK91" i="17" s="1"/>
  <c r="BL91" i="17" s="1"/>
  <c r="BM91" i="17" s="1"/>
  <c r="BN91" i="17" s="1"/>
  <c r="BO91" i="17" s="1"/>
  <c r="BP91" i="17" s="1"/>
  <c r="BQ91" i="17" s="1"/>
  <c r="BR91" i="17" s="1"/>
  <c r="BS91" i="17" s="1"/>
  <c r="BT91" i="17" s="1"/>
  <c r="BU91" i="17" s="1"/>
  <c r="BV91" i="17" s="1"/>
  <c r="AC66" i="17"/>
  <c r="AD66" i="17" s="1"/>
  <c r="AE66" i="17" s="1"/>
  <c r="AF66" i="17" s="1"/>
  <c r="AG66" i="17" s="1"/>
  <c r="AH66" i="17" s="1"/>
  <c r="AI66" i="17" s="1"/>
  <c r="AJ66" i="17" s="1"/>
  <c r="AK66" i="17" s="1"/>
  <c r="AL66" i="17" s="1"/>
  <c r="AM66" i="17" s="1"/>
  <c r="AN66" i="17" s="1"/>
  <c r="AO66" i="17" s="1"/>
  <c r="AP66" i="17" s="1"/>
  <c r="AQ66" i="17" s="1"/>
  <c r="AR66" i="17" s="1"/>
  <c r="AS66" i="17" s="1"/>
  <c r="AT66" i="17" s="1"/>
  <c r="AU66" i="17" s="1"/>
  <c r="AV66" i="17" s="1"/>
  <c r="AW66" i="17" s="1"/>
  <c r="AX66" i="17" s="1"/>
  <c r="AY66" i="17" s="1"/>
  <c r="AZ66" i="17" s="1"/>
  <c r="BA66" i="17" s="1"/>
  <c r="BB66" i="17" s="1"/>
  <c r="BC66" i="17" s="1"/>
  <c r="BD66" i="17" s="1"/>
  <c r="BE66" i="17" s="1"/>
  <c r="BF66" i="17" s="1"/>
  <c r="BG66" i="17" s="1"/>
  <c r="BH66" i="17" s="1"/>
  <c r="BI66" i="17" s="1"/>
  <c r="BJ66" i="17" s="1"/>
  <c r="BK66" i="17" s="1"/>
  <c r="BL66" i="17" s="1"/>
  <c r="BM66" i="17" s="1"/>
  <c r="BN66" i="17" s="1"/>
  <c r="BO66" i="17" s="1"/>
  <c r="BP66" i="17" s="1"/>
  <c r="BQ66" i="17" s="1"/>
  <c r="BR66" i="17" s="1"/>
  <c r="BS66" i="17" s="1"/>
  <c r="BT66" i="17" s="1"/>
  <c r="BU66" i="17" s="1"/>
  <c r="BV66" i="17" s="1"/>
  <c r="AL3" i="16"/>
  <c r="AK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O58" i="18" l="1"/>
  <c r="O59" i="18" s="1"/>
  <c r="AM3" i="16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CG10" i="1"/>
  <c r="CF10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O35" i="1"/>
  <c r="P58" i="18" l="1"/>
  <c r="P59" i="18" s="1"/>
  <c r="AN3" i="16"/>
  <c r="AL4" i="16" s="1"/>
  <c r="AK4" i="16" s="1"/>
  <c r="AJ4" i="16" s="1"/>
  <c r="AI4" i="16" s="1"/>
  <c r="AH4" i="16" s="1"/>
  <c r="AG4" i="16" s="1"/>
  <c r="AF4" i="16" s="1"/>
  <c r="AE4" i="16" s="1"/>
  <c r="AD4" i="16" s="1"/>
  <c r="AC4" i="16" s="1"/>
  <c r="AB4" i="16" s="1"/>
  <c r="AA4" i="16" s="1"/>
  <c r="Z4" i="16" s="1"/>
  <c r="Y4" i="16" s="1"/>
  <c r="X4" i="16" s="1"/>
  <c r="W4" i="16" s="1"/>
  <c r="V4" i="16" s="1"/>
  <c r="U4" i="16" s="1"/>
  <c r="T4" i="16" s="1"/>
  <c r="S4" i="16" s="1"/>
  <c r="R4" i="16" s="1"/>
  <c r="Q4" i="16" s="1"/>
  <c r="P4" i="16" s="1"/>
  <c r="O4" i="16" s="1"/>
  <c r="N4" i="16" s="1"/>
  <c r="M4" i="16" s="1"/>
  <c r="L4" i="16" s="1"/>
  <c r="K4" i="16" s="1"/>
  <c r="J4" i="16" s="1"/>
  <c r="I4" i="16" s="1"/>
  <c r="H4" i="16" s="1"/>
  <c r="G4" i="16" s="1"/>
  <c r="F4" i="16" s="1"/>
  <c r="E4" i="16" s="1"/>
  <c r="AO3" i="16"/>
  <c r="AO4" i="16" s="1"/>
  <c r="AP4" i="16" s="1"/>
  <c r="AQ4" i="16" s="1"/>
  <c r="AR4" i="16" s="1"/>
  <c r="AS4" i="16" s="1"/>
  <c r="AT4" i="16" s="1"/>
  <c r="AU4" i="16" s="1"/>
  <c r="Q58" i="18" l="1"/>
  <c r="Q59" i="18" s="1"/>
  <c r="CC364" i="13"/>
  <c r="CB364" i="13"/>
  <c r="CA364" i="13"/>
  <c r="BZ364" i="13"/>
  <c r="BY364" i="13"/>
  <c r="BX364" i="13"/>
  <c r="BW364" i="13"/>
  <c r="BV364" i="13"/>
  <c r="BU364" i="13"/>
  <c r="BT364" i="13"/>
  <c r="BS364" i="13"/>
  <c r="BR364" i="13"/>
  <c r="BQ364" i="13"/>
  <c r="BP364" i="13"/>
  <c r="BO364" i="13"/>
  <c r="BN364" i="13"/>
  <c r="BM364" i="13"/>
  <c r="BL364" i="13"/>
  <c r="BK364" i="13"/>
  <c r="BJ364" i="13"/>
  <c r="BI364" i="13"/>
  <c r="BH364" i="13"/>
  <c r="BG364" i="13"/>
  <c r="BF364" i="13"/>
  <c r="BE364" i="13"/>
  <c r="BD364" i="13"/>
  <c r="BC364" i="13"/>
  <c r="BB364" i="13"/>
  <c r="CC363" i="13"/>
  <c r="CB363" i="13"/>
  <c r="CA363" i="13"/>
  <c r="BZ363" i="13"/>
  <c r="BY363" i="13"/>
  <c r="BX363" i="13"/>
  <c r="BW363" i="13"/>
  <c r="BV363" i="13"/>
  <c r="BU363" i="13"/>
  <c r="BT363" i="13"/>
  <c r="BS363" i="13"/>
  <c r="BR363" i="13"/>
  <c r="BQ363" i="13"/>
  <c r="BP363" i="13"/>
  <c r="BO363" i="13"/>
  <c r="BN363" i="13"/>
  <c r="BM363" i="13"/>
  <c r="BL363" i="13"/>
  <c r="BK363" i="13"/>
  <c r="BJ363" i="13"/>
  <c r="BI363" i="13"/>
  <c r="BH363" i="13"/>
  <c r="BG363" i="13"/>
  <c r="BF363" i="13"/>
  <c r="BE363" i="13"/>
  <c r="BD363" i="13"/>
  <c r="BC363" i="13"/>
  <c r="BB363" i="13"/>
  <c r="CC362" i="13"/>
  <c r="CB362" i="13"/>
  <c r="CA362" i="13"/>
  <c r="BZ362" i="13"/>
  <c r="BY362" i="13"/>
  <c r="BX362" i="13"/>
  <c r="BW362" i="13"/>
  <c r="BV362" i="13"/>
  <c r="BU362" i="13"/>
  <c r="BT362" i="13"/>
  <c r="BS362" i="13"/>
  <c r="BR362" i="13"/>
  <c r="BQ362" i="13"/>
  <c r="BP362" i="13"/>
  <c r="BO362" i="13"/>
  <c r="BN362" i="13"/>
  <c r="BM362" i="13"/>
  <c r="BL362" i="13"/>
  <c r="BK362" i="13"/>
  <c r="BJ362" i="13"/>
  <c r="BI362" i="13"/>
  <c r="BH362" i="13"/>
  <c r="BG362" i="13"/>
  <c r="BF362" i="13"/>
  <c r="BE362" i="13"/>
  <c r="BD362" i="13"/>
  <c r="BC362" i="13"/>
  <c r="BB362" i="13"/>
  <c r="CC361" i="13"/>
  <c r="CB361" i="13"/>
  <c r="CA361" i="13"/>
  <c r="BZ361" i="13"/>
  <c r="BY361" i="13"/>
  <c r="BX361" i="13"/>
  <c r="BW361" i="13"/>
  <c r="BV361" i="13"/>
  <c r="BU361" i="13"/>
  <c r="BT361" i="13"/>
  <c r="BS361" i="13"/>
  <c r="BR361" i="13"/>
  <c r="BQ361" i="13"/>
  <c r="BP361" i="13"/>
  <c r="BO361" i="13"/>
  <c r="BN361" i="13"/>
  <c r="BM361" i="13"/>
  <c r="BL361" i="13"/>
  <c r="BK361" i="13"/>
  <c r="BJ361" i="13"/>
  <c r="BI361" i="13"/>
  <c r="BH361" i="13"/>
  <c r="BG361" i="13"/>
  <c r="BF361" i="13"/>
  <c r="BE361" i="13"/>
  <c r="BD361" i="13"/>
  <c r="BC361" i="13"/>
  <c r="BB361" i="13"/>
  <c r="CC360" i="13"/>
  <c r="CB360" i="13"/>
  <c r="CA360" i="13"/>
  <c r="BZ360" i="13"/>
  <c r="BY360" i="13"/>
  <c r="BX360" i="13"/>
  <c r="BW360" i="13"/>
  <c r="BV360" i="13"/>
  <c r="BU360" i="13"/>
  <c r="BT360" i="13"/>
  <c r="BS360" i="13"/>
  <c r="BR360" i="13"/>
  <c r="BQ360" i="13"/>
  <c r="BP360" i="13"/>
  <c r="BO360" i="13"/>
  <c r="BN360" i="13"/>
  <c r="BM360" i="13"/>
  <c r="BL360" i="13"/>
  <c r="BK360" i="13"/>
  <c r="BJ360" i="13"/>
  <c r="BI360" i="13"/>
  <c r="BH360" i="13"/>
  <c r="BG360" i="13"/>
  <c r="BF360" i="13"/>
  <c r="BE360" i="13"/>
  <c r="BD360" i="13"/>
  <c r="BC360" i="13"/>
  <c r="BB360" i="13"/>
  <c r="CC359" i="13"/>
  <c r="CB359" i="13"/>
  <c r="CA359" i="13"/>
  <c r="BZ359" i="13"/>
  <c r="BY359" i="13"/>
  <c r="BX359" i="13"/>
  <c r="BW359" i="13"/>
  <c r="BV359" i="13"/>
  <c r="BU359" i="13"/>
  <c r="BT359" i="13"/>
  <c r="BS359" i="13"/>
  <c r="BR359" i="13"/>
  <c r="BQ359" i="13"/>
  <c r="BP359" i="13"/>
  <c r="BO359" i="13"/>
  <c r="BN359" i="13"/>
  <c r="BM359" i="13"/>
  <c r="BL359" i="13"/>
  <c r="BK359" i="13"/>
  <c r="BJ359" i="13"/>
  <c r="BI359" i="13"/>
  <c r="BH359" i="13"/>
  <c r="BG359" i="13"/>
  <c r="BF359" i="13"/>
  <c r="BE359" i="13"/>
  <c r="BD359" i="13"/>
  <c r="BC359" i="13"/>
  <c r="BB359" i="13"/>
  <c r="CC358" i="13"/>
  <c r="CB358" i="13"/>
  <c r="CA358" i="13"/>
  <c r="BZ358" i="13"/>
  <c r="BY358" i="13"/>
  <c r="BX358" i="13"/>
  <c r="BW358" i="13"/>
  <c r="BV358" i="13"/>
  <c r="BU358" i="13"/>
  <c r="BT358" i="13"/>
  <c r="BS358" i="13"/>
  <c r="BR358" i="13"/>
  <c r="BQ358" i="13"/>
  <c r="BP358" i="13"/>
  <c r="BO358" i="13"/>
  <c r="BN358" i="13"/>
  <c r="BM358" i="13"/>
  <c r="BL358" i="13"/>
  <c r="BK358" i="13"/>
  <c r="BJ358" i="13"/>
  <c r="BI358" i="13"/>
  <c r="BH358" i="13"/>
  <c r="BG358" i="13"/>
  <c r="BF358" i="13"/>
  <c r="BE358" i="13"/>
  <c r="BD358" i="13"/>
  <c r="BC358" i="13"/>
  <c r="BB358" i="13"/>
  <c r="CC357" i="13"/>
  <c r="CB357" i="13"/>
  <c r="CA357" i="13"/>
  <c r="BZ357" i="13"/>
  <c r="BY357" i="13"/>
  <c r="BX357" i="13"/>
  <c r="BW357" i="13"/>
  <c r="BV357" i="13"/>
  <c r="BU357" i="13"/>
  <c r="BT357" i="13"/>
  <c r="BS357" i="13"/>
  <c r="BR357" i="13"/>
  <c r="BQ357" i="13"/>
  <c r="BP357" i="13"/>
  <c r="BO357" i="13"/>
  <c r="BN357" i="13"/>
  <c r="BM357" i="13"/>
  <c r="BL357" i="13"/>
  <c r="BK357" i="13"/>
  <c r="BJ357" i="13"/>
  <c r="BI357" i="13"/>
  <c r="BH357" i="13"/>
  <c r="BG357" i="13"/>
  <c r="BF357" i="13"/>
  <c r="BE357" i="13"/>
  <c r="BD357" i="13"/>
  <c r="BC357" i="13"/>
  <c r="BB357" i="13"/>
  <c r="CC356" i="13"/>
  <c r="CB356" i="13"/>
  <c r="CA356" i="13"/>
  <c r="BZ356" i="13"/>
  <c r="BY356" i="13"/>
  <c r="BX356" i="13"/>
  <c r="BW356" i="13"/>
  <c r="BV356" i="13"/>
  <c r="BU356" i="13"/>
  <c r="BT356" i="13"/>
  <c r="BS356" i="13"/>
  <c r="BR356" i="13"/>
  <c r="BQ356" i="13"/>
  <c r="BP356" i="13"/>
  <c r="BO356" i="13"/>
  <c r="BN356" i="13"/>
  <c r="BM356" i="13"/>
  <c r="BL356" i="13"/>
  <c r="BK356" i="13"/>
  <c r="BJ356" i="13"/>
  <c r="BI356" i="13"/>
  <c r="BH356" i="13"/>
  <c r="BG356" i="13"/>
  <c r="BF356" i="13"/>
  <c r="BE356" i="13"/>
  <c r="BD356" i="13"/>
  <c r="BC356" i="13"/>
  <c r="BB356" i="13"/>
  <c r="CC355" i="13"/>
  <c r="CB355" i="13"/>
  <c r="CA355" i="13"/>
  <c r="BZ355" i="13"/>
  <c r="BY355" i="13"/>
  <c r="BX355" i="13"/>
  <c r="BW355" i="13"/>
  <c r="BV355" i="13"/>
  <c r="BU355" i="13"/>
  <c r="BT355" i="13"/>
  <c r="BS355" i="13"/>
  <c r="BR355" i="13"/>
  <c r="BQ355" i="13"/>
  <c r="BP355" i="13"/>
  <c r="BO355" i="13"/>
  <c r="BN355" i="13"/>
  <c r="BM355" i="13"/>
  <c r="BL355" i="13"/>
  <c r="BK355" i="13"/>
  <c r="BJ355" i="13"/>
  <c r="BI355" i="13"/>
  <c r="BH355" i="13"/>
  <c r="BG355" i="13"/>
  <c r="BF355" i="13"/>
  <c r="BE355" i="13"/>
  <c r="BD355" i="13"/>
  <c r="BC355" i="13"/>
  <c r="BB355" i="13"/>
  <c r="CC354" i="13"/>
  <c r="CB354" i="13"/>
  <c r="CA354" i="13"/>
  <c r="BZ354" i="13"/>
  <c r="BY354" i="13"/>
  <c r="BX354" i="13"/>
  <c r="BW354" i="13"/>
  <c r="BV354" i="13"/>
  <c r="BU354" i="13"/>
  <c r="BT354" i="13"/>
  <c r="BS354" i="13"/>
  <c r="BR354" i="13"/>
  <c r="BQ354" i="13"/>
  <c r="BP354" i="13"/>
  <c r="BO354" i="13"/>
  <c r="BN354" i="13"/>
  <c r="BM354" i="13"/>
  <c r="BL354" i="13"/>
  <c r="BK354" i="13"/>
  <c r="BJ354" i="13"/>
  <c r="BI354" i="13"/>
  <c r="BH354" i="13"/>
  <c r="BG354" i="13"/>
  <c r="BF354" i="13"/>
  <c r="BE354" i="13"/>
  <c r="BD354" i="13"/>
  <c r="BC354" i="13"/>
  <c r="BB354" i="13"/>
  <c r="CC353" i="13"/>
  <c r="CB353" i="13"/>
  <c r="CA353" i="13"/>
  <c r="BZ353" i="13"/>
  <c r="BY353" i="13"/>
  <c r="BX353" i="13"/>
  <c r="BW353" i="13"/>
  <c r="BV353" i="13"/>
  <c r="BU353" i="13"/>
  <c r="BT353" i="13"/>
  <c r="BS353" i="13"/>
  <c r="BR353" i="13"/>
  <c r="BQ353" i="13"/>
  <c r="BP353" i="13"/>
  <c r="BO353" i="13"/>
  <c r="BN353" i="13"/>
  <c r="BM353" i="13"/>
  <c r="BL353" i="13"/>
  <c r="BK353" i="13"/>
  <c r="BJ353" i="13"/>
  <c r="BI353" i="13"/>
  <c r="BH353" i="13"/>
  <c r="BG353" i="13"/>
  <c r="BF353" i="13"/>
  <c r="BE353" i="13"/>
  <c r="BD353" i="13"/>
  <c r="BC353" i="13"/>
  <c r="BB353" i="13"/>
  <c r="CC352" i="13"/>
  <c r="CB352" i="13"/>
  <c r="CA352" i="13"/>
  <c r="BZ352" i="13"/>
  <c r="BY352" i="13"/>
  <c r="BX352" i="13"/>
  <c r="BW352" i="13"/>
  <c r="BV352" i="13"/>
  <c r="BU352" i="13"/>
  <c r="BT352" i="13"/>
  <c r="BS352" i="13"/>
  <c r="BR352" i="13"/>
  <c r="BQ352" i="13"/>
  <c r="BP352" i="13"/>
  <c r="BO352" i="13"/>
  <c r="BN352" i="13"/>
  <c r="BM352" i="13"/>
  <c r="BL352" i="13"/>
  <c r="BK352" i="13"/>
  <c r="BJ352" i="13"/>
  <c r="BI352" i="13"/>
  <c r="BH352" i="13"/>
  <c r="BG352" i="13"/>
  <c r="BF352" i="13"/>
  <c r="BE352" i="13"/>
  <c r="BD352" i="13"/>
  <c r="BC352" i="13"/>
  <c r="BB352" i="13"/>
  <c r="CC351" i="13"/>
  <c r="CB351" i="13"/>
  <c r="CA351" i="13"/>
  <c r="BZ351" i="13"/>
  <c r="BY351" i="13"/>
  <c r="BX351" i="13"/>
  <c r="BW351" i="13"/>
  <c r="BV351" i="13"/>
  <c r="BU351" i="13"/>
  <c r="BT351" i="13"/>
  <c r="BS351" i="13"/>
  <c r="BR351" i="13"/>
  <c r="BQ351" i="13"/>
  <c r="BP351" i="13"/>
  <c r="BO351" i="13"/>
  <c r="BN351" i="13"/>
  <c r="BM351" i="13"/>
  <c r="BL351" i="13"/>
  <c r="BK351" i="13"/>
  <c r="BJ351" i="13"/>
  <c r="BI351" i="13"/>
  <c r="BH351" i="13"/>
  <c r="BG351" i="13"/>
  <c r="BF351" i="13"/>
  <c r="BE351" i="13"/>
  <c r="BD351" i="13"/>
  <c r="BC351" i="13"/>
  <c r="BB351" i="13"/>
  <c r="CC350" i="13"/>
  <c r="CB350" i="13"/>
  <c r="CA350" i="13"/>
  <c r="BZ350" i="13"/>
  <c r="BY350" i="13"/>
  <c r="BX350" i="13"/>
  <c r="BW350" i="13"/>
  <c r="BV350" i="13"/>
  <c r="BU350" i="13"/>
  <c r="BT350" i="13"/>
  <c r="BS350" i="13"/>
  <c r="BR350" i="13"/>
  <c r="BQ350" i="13"/>
  <c r="BP350" i="13"/>
  <c r="BO350" i="13"/>
  <c r="BN350" i="13"/>
  <c r="BM350" i="13"/>
  <c r="BL350" i="13"/>
  <c r="BK350" i="13"/>
  <c r="BJ350" i="13"/>
  <c r="BI350" i="13"/>
  <c r="BH350" i="13"/>
  <c r="BG350" i="13"/>
  <c r="BF350" i="13"/>
  <c r="BE350" i="13"/>
  <c r="BD350" i="13"/>
  <c r="BC350" i="13"/>
  <c r="BB350" i="13"/>
  <c r="CC349" i="13"/>
  <c r="CB349" i="13"/>
  <c r="CA349" i="13"/>
  <c r="BZ349" i="13"/>
  <c r="BY349" i="13"/>
  <c r="BX349" i="13"/>
  <c r="BW349" i="13"/>
  <c r="BV349" i="13"/>
  <c r="BU349" i="13"/>
  <c r="BT349" i="13"/>
  <c r="BS349" i="13"/>
  <c r="BR349" i="13"/>
  <c r="BQ349" i="13"/>
  <c r="BP349" i="13"/>
  <c r="BO349" i="13"/>
  <c r="BN349" i="13"/>
  <c r="BM349" i="13"/>
  <c r="BL349" i="13"/>
  <c r="BK349" i="13"/>
  <c r="BJ349" i="13"/>
  <c r="BI349" i="13"/>
  <c r="BH349" i="13"/>
  <c r="BG349" i="13"/>
  <c r="BF349" i="13"/>
  <c r="BE349" i="13"/>
  <c r="BD349" i="13"/>
  <c r="BC349" i="13"/>
  <c r="BB349" i="13"/>
  <c r="CC348" i="13"/>
  <c r="CB348" i="13"/>
  <c r="CA348" i="13"/>
  <c r="BZ348" i="13"/>
  <c r="BY348" i="13"/>
  <c r="BX348" i="13"/>
  <c r="BW348" i="13"/>
  <c r="BV348" i="13"/>
  <c r="BU348" i="13"/>
  <c r="BT348" i="13"/>
  <c r="BS348" i="13"/>
  <c r="BR348" i="13"/>
  <c r="BQ348" i="13"/>
  <c r="BP348" i="13"/>
  <c r="BO348" i="13"/>
  <c r="BN348" i="13"/>
  <c r="BM348" i="13"/>
  <c r="BL348" i="13"/>
  <c r="BK348" i="13"/>
  <c r="BJ348" i="13"/>
  <c r="BI348" i="13"/>
  <c r="BH348" i="13"/>
  <c r="BG348" i="13"/>
  <c r="BF348" i="13"/>
  <c r="BE348" i="13"/>
  <c r="BD348" i="13"/>
  <c r="BC348" i="13"/>
  <c r="BB348" i="13"/>
  <c r="CC347" i="13"/>
  <c r="CB347" i="13"/>
  <c r="CA347" i="13"/>
  <c r="BZ347" i="13"/>
  <c r="BY347" i="13"/>
  <c r="BX347" i="13"/>
  <c r="BW347" i="13"/>
  <c r="BV347" i="13"/>
  <c r="BU347" i="13"/>
  <c r="BT347" i="13"/>
  <c r="BS347" i="13"/>
  <c r="BR347" i="13"/>
  <c r="BQ347" i="13"/>
  <c r="BP347" i="13"/>
  <c r="BO347" i="13"/>
  <c r="BN347" i="13"/>
  <c r="BM347" i="13"/>
  <c r="BL347" i="13"/>
  <c r="BK347" i="13"/>
  <c r="BJ347" i="13"/>
  <c r="BI347" i="13"/>
  <c r="BH347" i="13"/>
  <c r="BG347" i="13"/>
  <c r="BF347" i="13"/>
  <c r="BE347" i="13"/>
  <c r="BD347" i="13"/>
  <c r="BC347" i="13"/>
  <c r="BB347" i="13"/>
  <c r="CC346" i="13"/>
  <c r="CB346" i="13"/>
  <c r="CA346" i="13"/>
  <c r="BZ346" i="13"/>
  <c r="BY346" i="13"/>
  <c r="BX346" i="13"/>
  <c r="BW346" i="13"/>
  <c r="BV346" i="13"/>
  <c r="BU346" i="13"/>
  <c r="BT346" i="13"/>
  <c r="BS346" i="13"/>
  <c r="BR346" i="13"/>
  <c r="BQ346" i="13"/>
  <c r="BP346" i="13"/>
  <c r="BO346" i="13"/>
  <c r="BN346" i="13"/>
  <c r="BM346" i="13"/>
  <c r="BL346" i="13"/>
  <c r="BK346" i="13"/>
  <c r="BJ346" i="13"/>
  <c r="BI346" i="13"/>
  <c r="BH346" i="13"/>
  <c r="BG346" i="13"/>
  <c r="BF346" i="13"/>
  <c r="BE346" i="13"/>
  <c r="BD346" i="13"/>
  <c r="BC346" i="13"/>
  <c r="BB346" i="13"/>
  <c r="CC345" i="13"/>
  <c r="CB345" i="13"/>
  <c r="CA345" i="13"/>
  <c r="BZ345" i="13"/>
  <c r="BY345" i="13"/>
  <c r="BX345" i="13"/>
  <c r="BW345" i="13"/>
  <c r="BV345" i="13"/>
  <c r="BU345" i="13"/>
  <c r="BT345" i="13"/>
  <c r="BS345" i="13"/>
  <c r="BR345" i="13"/>
  <c r="BQ345" i="13"/>
  <c r="BP345" i="13"/>
  <c r="BO345" i="13"/>
  <c r="BN345" i="13"/>
  <c r="BM345" i="13"/>
  <c r="BL345" i="13"/>
  <c r="BK345" i="13"/>
  <c r="BJ345" i="13"/>
  <c r="BI345" i="13"/>
  <c r="BH345" i="13"/>
  <c r="BG345" i="13"/>
  <c r="BF345" i="13"/>
  <c r="BE345" i="13"/>
  <c r="BD345" i="13"/>
  <c r="BC345" i="13"/>
  <c r="BB345" i="13"/>
  <c r="CC344" i="13"/>
  <c r="CB344" i="13"/>
  <c r="CA344" i="13"/>
  <c r="BZ344" i="13"/>
  <c r="BY344" i="13"/>
  <c r="BX344" i="13"/>
  <c r="BW344" i="13"/>
  <c r="BV344" i="13"/>
  <c r="BU344" i="13"/>
  <c r="BT344" i="13"/>
  <c r="BS344" i="13"/>
  <c r="BR344" i="13"/>
  <c r="BQ344" i="13"/>
  <c r="BP344" i="13"/>
  <c r="BO344" i="13"/>
  <c r="BN344" i="13"/>
  <c r="BM344" i="13"/>
  <c r="BL344" i="13"/>
  <c r="BK344" i="13"/>
  <c r="BJ344" i="13"/>
  <c r="BI344" i="13"/>
  <c r="BH344" i="13"/>
  <c r="BG344" i="13"/>
  <c r="BF344" i="13"/>
  <c r="BE344" i="13"/>
  <c r="BD344" i="13"/>
  <c r="BC344" i="13"/>
  <c r="BB344" i="13"/>
  <c r="CC343" i="13"/>
  <c r="CB343" i="13"/>
  <c r="CA343" i="13"/>
  <c r="BZ343" i="13"/>
  <c r="BY343" i="13"/>
  <c r="BX343" i="13"/>
  <c r="BW343" i="13"/>
  <c r="BV343" i="13"/>
  <c r="BU343" i="13"/>
  <c r="BT343" i="13"/>
  <c r="BS343" i="13"/>
  <c r="BR343" i="13"/>
  <c r="BQ343" i="13"/>
  <c r="BP343" i="13"/>
  <c r="BO343" i="13"/>
  <c r="BN343" i="13"/>
  <c r="BM343" i="13"/>
  <c r="BL343" i="13"/>
  <c r="BK343" i="13"/>
  <c r="BJ343" i="13"/>
  <c r="BI343" i="13"/>
  <c r="BH343" i="13"/>
  <c r="BG343" i="13"/>
  <c r="BF343" i="13"/>
  <c r="BE343" i="13"/>
  <c r="BD343" i="13"/>
  <c r="BC343" i="13"/>
  <c r="BB343" i="13"/>
  <c r="CC342" i="13"/>
  <c r="CB342" i="13"/>
  <c r="CA342" i="13"/>
  <c r="BZ342" i="13"/>
  <c r="BY342" i="13"/>
  <c r="BX342" i="13"/>
  <c r="BW342" i="13"/>
  <c r="BV342" i="13"/>
  <c r="BU342" i="13"/>
  <c r="BT342" i="13"/>
  <c r="BS342" i="13"/>
  <c r="BR342" i="13"/>
  <c r="BQ342" i="13"/>
  <c r="BP342" i="13"/>
  <c r="BO342" i="13"/>
  <c r="BN342" i="13"/>
  <c r="BM342" i="13"/>
  <c r="BL342" i="13"/>
  <c r="BK342" i="13"/>
  <c r="BJ342" i="13"/>
  <c r="BI342" i="13"/>
  <c r="BH342" i="13"/>
  <c r="BG342" i="13"/>
  <c r="BF342" i="13"/>
  <c r="BE342" i="13"/>
  <c r="BD342" i="13"/>
  <c r="BC342" i="13"/>
  <c r="BB342" i="13"/>
  <c r="CC341" i="13"/>
  <c r="CB341" i="13"/>
  <c r="CA341" i="13"/>
  <c r="BZ341" i="13"/>
  <c r="BY341" i="13"/>
  <c r="BX341" i="13"/>
  <c r="BW341" i="13"/>
  <c r="BV341" i="13"/>
  <c r="BU341" i="13"/>
  <c r="BT341" i="13"/>
  <c r="BS341" i="13"/>
  <c r="BR341" i="13"/>
  <c r="BQ341" i="13"/>
  <c r="BP341" i="13"/>
  <c r="BO341" i="13"/>
  <c r="BN341" i="13"/>
  <c r="BM341" i="13"/>
  <c r="BL341" i="13"/>
  <c r="BK341" i="13"/>
  <c r="BJ341" i="13"/>
  <c r="BI341" i="13"/>
  <c r="BH341" i="13"/>
  <c r="BG341" i="13"/>
  <c r="BF341" i="13"/>
  <c r="BE341" i="13"/>
  <c r="BD341" i="13"/>
  <c r="BC341" i="13"/>
  <c r="BB341" i="13"/>
  <c r="CC340" i="13"/>
  <c r="CB340" i="13"/>
  <c r="CA340" i="13"/>
  <c r="BZ340" i="13"/>
  <c r="BY340" i="13"/>
  <c r="BX340" i="13"/>
  <c r="BW340" i="13"/>
  <c r="BV340" i="13"/>
  <c r="BU340" i="13"/>
  <c r="BT340" i="13"/>
  <c r="BS340" i="13"/>
  <c r="BR340" i="13"/>
  <c r="BQ340" i="13"/>
  <c r="BP340" i="13"/>
  <c r="BO340" i="13"/>
  <c r="BN340" i="13"/>
  <c r="BM340" i="13"/>
  <c r="BL340" i="13"/>
  <c r="BK340" i="13"/>
  <c r="BJ340" i="13"/>
  <c r="BI340" i="13"/>
  <c r="BH340" i="13"/>
  <c r="BG340" i="13"/>
  <c r="BF340" i="13"/>
  <c r="BE340" i="13"/>
  <c r="BD340" i="13"/>
  <c r="BC340" i="13"/>
  <c r="BB340" i="13"/>
  <c r="CC339" i="13"/>
  <c r="CB339" i="13"/>
  <c r="CA339" i="13"/>
  <c r="BZ339" i="13"/>
  <c r="BY339" i="13"/>
  <c r="BX339" i="13"/>
  <c r="BW339" i="13"/>
  <c r="BV339" i="13"/>
  <c r="BU339" i="13"/>
  <c r="BT339" i="13"/>
  <c r="BS339" i="13"/>
  <c r="BR339" i="13"/>
  <c r="BQ339" i="13"/>
  <c r="BP339" i="13"/>
  <c r="BO339" i="13"/>
  <c r="BN339" i="13"/>
  <c r="BM339" i="13"/>
  <c r="BL339" i="13"/>
  <c r="BK339" i="13"/>
  <c r="BJ339" i="13"/>
  <c r="BI339" i="13"/>
  <c r="BH339" i="13"/>
  <c r="BG339" i="13"/>
  <c r="BF339" i="13"/>
  <c r="BE339" i="13"/>
  <c r="BD339" i="13"/>
  <c r="BC339" i="13"/>
  <c r="BB339" i="13"/>
  <c r="CC338" i="13"/>
  <c r="CB338" i="13"/>
  <c r="CA338" i="13"/>
  <c r="BZ338" i="13"/>
  <c r="BY338" i="13"/>
  <c r="BX338" i="13"/>
  <c r="BW338" i="13"/>
  <c r="BV338" i="13"/>
  <c r="BU338" i="13"/>
  <c r="BT338" i="13"/>
  <c r="BS338" i="13"/>
  <c r="BR338" i="13"/>
  <c r="BQ338" i="13"/>
  <c r="BP338" i="13"/>
  <c r="BO338" i="13"/>
  <c r="BN338" i="13"/>
  <c r="BM338" i="13"/>
  <c r="BL338" i="13"/>
  <c r="BK338" i="13"/>
  <c r="BJ338" i="13"/>
  <c r="BI338" i="13"/>
  <c r="BH338" i="13"/>
  <c r="BG338" i="13"/>
  <c r="BF338" i="13"/>
  <c r="BE338" i="13"/>
  <c r="BD338" i="13"/>
  <c r="BC338" i="13"/>
  <c r="BB338" i="13"/>
  <c r="CC337" i="13"/>
  <c r="CB337" i="13"/>
  <c r="CA337" i="13"/>
  <c r="BZ337" i="13"/>
  <c r="BY337" i="13"/>
  <c r="BX337" i="13"/>
  <c r="BW337" i="13"/>
  <c r="BV337" i="13"/>
  <c r="BU337" i="13"/>
  <c r="BT337" i="13"/>
  <c r="BS337" i="13"/>
  <c r="BR337" i="13"/>
  <c r="BQ337" i="13"/>
  <c r="BP337" i="13"/>
  <c r="BO337" i="13"/>
  <c r="BN337" i="13"/>
  <c r="BM337" i="13"/>
  <c r="BL337" i="13"/>
  <c r="BK337" i="13"/>
  <c r="BJ337" i="13"/>
  <c r="BI337" i="13"/>
  <c r="BH337" i="13"/>
  <c r="BG337" i="13"/>
  <c r="BF337" i="13"/>
  <c r="BE337" i="13"/>
  <c r="BD337" i="13"/>
  <c r="BC337" i="13"/>
  <c r="BB337" i="13"/>
  <c r="CC336" i="13"/>
  <c r="CB336" i="13"/>
  <c r="CA336" i="13"/>
  <c r="BZ336" i="13"/>
  <c r="BY336" i="13"/>
  <c r="BX336" i="13"/>
  <c r="BW336" i="13"/>
  <c r="BV336" i="13"/>
  <c r="BU336" i="13"/>
  <c r="BT336" i="13"/>
  <c r="BS336" i="13"/>
  <c r="BR336" i="13"/>
  <c r="BQ336" i="13"/>
  <c r="BP336" i="13"/>
  <c r="BO336" i="13"/>
  <c r="BN336" i="13"/>
  <c r="BM336" i="13"/>
  <c r="BL336" i="13"/>
  <c r="BK336" i="13"/>
  <c r="BJ336" i="13"/>
  <c r="BI336" i="13"/>
  <c r="BH336" i="13"/>
  <c r="BG336" i="13"/>
  <c r="BF336" i="13"/>
  <c r="BE336" i="13"/>
  <c r="BD336" i="13"/>
  <c r="BC336" i="13"/>
  <c r="BB336" i="13"/>
  <c r="CC335" i="13"/>
  <c r="CB335" i="13"/>
  <c r="CA335" i="13"/>
  <c r="BZ335" i="13"/>
  <c r="BY335" i="13"/>
  <c r="BX335" i="13"/>
  <c r="BW335" i="13"/>
  <c r="BV335" i="13"/>
  <c r="BU335" i="13"/>
  <c r="BT335" i="13"/>
  <c r="BS335" i="13"/>
  <c r="BR335" i="13"/>
  <c r="BQ335" i="13"/>
  <c r="BP335" i="13"/>
  <c r="BO335" i="13"/>
  <c r="BN335" i="13"/>
  <c r="BM335" i="13"/>
  <c r="BL335" i="13"/>
  <c r="BK335" i="13"/>
  <c r="BJ335" i="13"/>
  <c r="BI335" i="13"/>
  <c r="BH335" i="13"/>
  <c r="BG335" i="13"/>
  <c r="BF335" i="13"/>
  <c r="BE335" i="13"/>
  <c r="BD335" i="13"/>
  <c r="BC335" i="13"/>
  <c r="BB335" i="13"/>
  <c r="CC334" i="13"/>
  <c r="CB334" i="13"/>
  <c r="CA334" i="13"/>
  <c r="BZ334" i="13"/>
  <c r="BY334" i="13"/>
  <c r="BX334" i="13"/>
  <c r="BW334" i="13"/>
  <c r="BV334" i="13"/>
  <c r="BU334" i="13"/>
  <c r="BT334" i="13"/>
  <c r="BS334" i="13"/>
  <c r="BR334" i="13"/>
  <c r="BQ334" i="13"/>
  <c r="BP334" i="13"/>
  <c r="BO334" i="13"/>
  <c r="BN334" i="13"/>
  <c r="BM334" i="13"/>
  <c r="BL334" i="13"/>
  <c r="BK334" i="13"/>
  <c r="BJ334" i="13"/>
  <c r="BI334" i="13"/>
  <c r="BH334" i="13"/>
  <c r="BG334" i="13"/>
  <c r="BF334" i="13"/>
  <c r="BE334" i="13"/>
  <c r="BD334" i="13"/>
  <c r="BC334" i="13"/>
  <c r="BB334" i="13"/>
  <c r="CC333" i="13"/>
  <c r="CB333" i="13"/>
  <c r="CA333" i="13"/>
  <c r="BZ333" i="13"/>
  <c r="BY333" i="13"/>
  <c r="BX333" i="13"/>
  <c r="BW333" i="13"/>
  <c r="BV333" i="13"/>
  <c r="BU333" i="13"/>
  <c r="BT333" i="13"/>
  <c r="BS333" i="13"/>
  <c r="BR333" i="13"/>
  <c r="BQ333" i="13"/>
  <c r="BP333" i="13"/>
  <c r="BO333" i="13"/>
  <c r="BN333" i="13"/>
  <c r="BM333" i="13"/>
  <c r="BL333" i="13"/>
  <c r="BK333" i="13"/>
  <c r="BJ333" i="13"/>
  <c r="BI333" i="13"/>
  <c r="BH333" i="13"/>
  <c r="BG333" i="13"/>
  <c r="BF333" i="13"/>
  <c r="BE333" i="13"/>
  <c r="BD333" i="13"/>
  <c r="BC333" i="13"/>
  <c r="BB333" i="13"/>
  <c r="CC332" i="13"/>
  <c r="CB332" i="13"/>
  <c r="CA332" i="13"/>
  <c r="BZ332" i="13"/>
  <c r="BY332" i="13"/>
  <c r="BX332" i="13"/>
  <c r="BW332" i="13"/>
  <c r="BV332" i="13"/>
  <c r="BU332" i="13"/>
  <c r="BT332" i="13"/>
  <c r="BS332" i="13"/>
  <c r="BR332" i="13"/>
  <c r="BQ332" i="13"/>
  <c r="BP332" i="13"/>
  <c r="BO332" i="13"/>
  <c r="BN332" i="13"/>
  <c r="BM332" i="13"/>
  <c r="BL332" i="13"/>
  <c r="BK332" i="13"/>
  <c r="BJ332" i="13"/>
  <c r="BI332" i="13"/>
  <c r="BH332" i="13"/>
  <c r="BG332" i="13"/>
  <c r="BF332" i="13"/>
  <c r="BE332" i="13"/>
  <c r="BD332" i="13"/>
  <c r="BC332" i="13"/>
  <c r="BB332" i="13"/>
  <c r="CC331" i="13"/>
  <c r="CB331" i="13"/>
  <c r="CA331" i="13"/>
  <c r="BZ331" i="13"/>
  <c r="BY331" i="13"/>
  <c r="BX331" i="13"/>
  <c r="BW331" i="13"/>
  <c r="BV331" i="13"/>
  <c r="BU331" i="13"/>
  <c r="BT331" i="13"/>
  <c r="BS331" i="13"/>
  <c r="BR331" i="13"/>
  <c r="BQ331" i="13"/>
  <c r="BP331" i="13"/>
  <c r="BO331" i="13"/>
  <c r="BN331" i="13"/>
  <c r="BM331" i="13"/>
  <c r="BL331" i="13"/>
  <c r="BK331" i="13"/>
  <c r="BJ331" i="13"/>
  <c r="BI331" i="13"/>
  <c r="BH331" i="13"/>
  <c r="BG331" i="13"/>
  <c r="BF331" i="13"/>
  <c r="BE331" i="13"/>
  <c r="BD331" i="13"/>
  <c r="BC331" i="13"/>
  <c r="BB331" i="13"/>
  <c r="CC330" i="13"/>
  <c r="CB330" i="13"/>
  <c r="CA330" i="13"/>
  <c r="BZ330" i="13"/>
  <c r="BY330" i="13"/>
  <c r="BX330" i="13"/>
  <c r="BW330" i="13"/>
  <c r="BV330" i="13"/>
  <c r="BU330" i="13"/>
  <c r="BT330" i="13"/>
  <c r="BS330" i="13"/>
  <c r="BR330" i="13"/>
  <c r="BQ330" i="13"/>
  <c r="BP330" i="13"/>
  <c r="BO330" i="13"/>
  <c r="BN330" i="13"/>
  <c r="BM330" i="13"/>
  <c r="BL330" i="13"/>
  <c r="BK330" i="13"/>
  <c r="BJ330" i="13"/>
  <c r="BI330" i="13"/>
  <c r="BH330" i="13"/>
  <c r="BG330" i="13"/>
  <c r="BF330" i="13"/>
  <c r="BE330" i="13"/>
  <c r="BD330" i="13"/>
  <c r="BC330" i="13"/>
  <c r="BB330" i="13"/>
  <c r="CC329" i="13"/>
  <c r="CB329" i="13"/>
  <c r="CA329" i="13"/>
  <c r="BZ329" i="13"/>
  <c r="BY329" i="13"/>
  <c r="BX329" i="13"/>
  <c r="BW329" i="13"/>
  <c r="BV329" i="13"/>
  <c r="BU329" i="13"/>
  <c r="BT329" i="13"/>
  <c r="BS329" i="13"/>
  <c r="BR329" i="13"/>
  <c r="BQ329" i="13"/>
  <c r="BP329" i="13"/>
  <c r="BO329" i="13"/>
  <c r="BN329" i="13"/>
  <c r="BM329" i="13"/>
  <c r="BL329" i="13"/>
  <c r="BK329" i="13"/>
  <c r="BJ329" i="13"/>
  <c r="BI329" i="13"/>
  <c r="BH329" i="13"/>
  <c r="BG329" i="13"/>
  <c r="BF329" i="13"/>
  <c r="BE329" i="13"/>
  <c r="BD329" i="13"/>
  <c r="BC329" i="13"/>
  <c r="BB329" i="13"/>
  <c r="CC328" i="13"/>
  <c r="CB328" i="13"/>
  <c r="CA328" i="13"/>
  <c r="BZ328" i="13"/>
  <c r="BY328" i="13"/>
  <c r="BX328" i="13"/>
  <c r="BW328" i="13"/>
  <c r="BV328" i="13"/>
  <c r="BU328" i="13"/>
  <c r="BT328" i="13"/>
  <c r="BS328" i="13"/>
  <c r="BR328" i="13"/>
  <c r="BQ328" i="13"/>
  <c r="BP328" i="13"/>
  <c r="BO328" i="13"/>
  <c r="BN328" i="13"/>
  <c r="BM328" i="13"/>
  <c r="BL328" i="13"/>
  <c r="BK328" i="13"/>
  <c r="BJ328" i="13"/>
  <c r="BI328" i="13"/>
  <c r="BH328" i="13"/>
  <c r="BG328" i="13"/>
  <c r="BF328" i="13"/>
  <c r="BE328" i="13"/>
  <c r="BD328" i="13"/>
  <c r="BC328" i="13"/>
  <c r="BB328" i="13"/>
  <c r="CC327" i="13"/>
  <c r="CB327" i="13"/>
  <c r="CA327" i="13"/>
  <c r="BZ327" i="13"/>
  <c r="BY327" i="13"/>
  <c r="BX327" i="13"/>
  <c r="BW327" i="13"/>
  <c r="BV327" i="13"/>
  <c r="BU327" i="13"/>
  <c r="BT327" i="13"/>
  <c r="BS327" i="13"/>
  <c r="BR327" i="13"/>
  <c r="BQ327" i="13"/>
  <c r="BP327" i="13"/>
  <c r="BO327" i="13"/>
  <c r="BN327" i="13"/>
  <c r="BM327" i="13"/>
  <c r="BL327" i="13"/>
  <c r="BK327" i="13"/>
  <c r="BJ327" i="13"/>
  <c r="BI327" i="13"/>
  <c r="BH327" i="13"/>
  <c r="BG327" i="13"/>
  <c r="BF327" i="13"/>
  <c r="BE327" i="13"/>
  <c r="BD327" i="13"/>
  <c r="BC327" i="13"/>
  <c r="BB327" i="13"/>
  <c r="CC326" i="13"/>
  <c r="CB326" i="13"/>
  <c r="CA326" i="13"/>
  <c r="BZ326" i="13"/>
  <c r="BY326" i="13"/>
  <c r="BX326" i="13"/>
  <c r="BW326" i="13"/>
  <c r="BV326" i="13"/>
  <c r="BU326" i="13"/>
  <c r="BT326" i="13"/>
  <c r="BS326" i="13"/>
  <c r="BR326" i="13"/>
  <c r="BQ326" i="13"/>
  <c r="BP326" i="13"/>
  <c r="BO326" i="13"/>
  <c r="BN326" i="13"/>
  <c r="BM326" i="13"/>
  <c r="BL326" i="13"/>
  <c r="BK326" i="13"/>
  <c r="BJ326" i="13"/>
  <c r="BI326" i="13"/>
  <c r="BH326" i="13"/>
  <c r="BG326" i="13"/>
  <c r="BF326" i="13"/>
  <c r="BE326" i="13"/>
  <c r="BD326" i="13"/>
  <c r="BC326" i="13"/>
  <c r="BB326" i="13"/>
  <c r="CC325" i="13"/>
  <c r="CB325" i="13"/>
  <c r="CA325" i="13"/>
  <c r="BZ325" i="13"/>
  <c r="BY325" i="13"/>
  <c r="BX325" i="13"/>
  <c r="BW325" i="13"/>
  <c r="BV325" i="13"/>
  <c r="BU325" i="13"/>
  <c r="BT325" i="13"/>
  <c r="BS325" i="13"/>
  <c r="BR325" i="13"/>
  <c r="BQ325" i="13"/>
  <c r="BP325" i="13"/>
  <c r="BO325" i="13"/>
  <c r="BN325" i="13"/>
  <c r="BM325" i="13"/>
  <c r="BL325" i="13"/>
  <c r="BK325" i="13"/>
  <c r="BJ325" i="13"/>
  <c r="BI325" i="13"/>
  <c r="BH325" i="13"/>
  <c r="BG325" i="13"/>
  <c r="BF325" i="13"/>
  <c r="BE325" i="13"/>
  <c r="BD325" i="13"/>
  <c r="BC325" i="13"/>
  <c r="BB325" i="13"/>
  <c r="CC324" i="13"/>
  <c r="CB324" i="13"/>
  <c r="CA324" i="13"/>
  <c r="BZ324" i="13"/>
  <c r="BY324" i="13"/>
  <c r="BX324" i="13"/>
  <c r="BW324" i="13"/>
  <c r="BV324" i="13"/>
  <c r="BU324" i="13"/>
  <c r="BT324" i="13"/>
  <c r="BS324" i="13"/>
  <c r="BR324" i="13"/>
  <c r="BQ324" i="13"/>
  <c r="BP324" i="13"/>
  <c r="BO324" i="13"/>
  <c r="BN324" i="13"/>
  <c r="BM324" i="13"/>
  <c r="BL324" i="13"/>
  <c r="BK324" i="13"/>
  <c r="BJ324" i="13"/>
  <c r="BI324" i="13"/>
  <c r="BH324" i="13"/>
  <c r="BG324" i="13"/>
  <c r="BF324" i="13"/>
  <c r="BE324" i="13"/>
  <c r="BD324" i="13"/>
  <c r="BC324" i="13"/>
  <c r="BB324" i="13"/>
  <c r="CC323" i="13"/>
  <c r="CB323" i="13"/>
  <c r="CA323" i="13"/>
  <c r="BZ323" i="13"/>
  <c r="BY323" i="13"/>
  <c r="BX323" i="13"/>
  <c r="BW323" i="13"/>
  <c r="BV323" i="13"/>
  <c r="BU323" i="13"/>
  <c r="BT323" i="13"/>
  <c r="BS323" i="13"/>
  <c r="BR323" i="13"/>
  <c r="BQ323" i="13"/>
  <c r="BP323" i="13"/>
  <c r="BO323" i="13"/>
  <c r="BN323" i="13"/>
  <c r="BM323" i="13"/>
  <c r="BL323" i="13"/>
  <c r="BK323" i="13"/>
  <c r="BJ323" i="13"/>
  <c r="BI323" i="13"/>
  <c r="BH323" i="13"/>
  <c r="BG323" i="13"/>
  <c r="BF323" i="13"/>
  <c r="BE323" i="13"/>
  <c r="BD323" i="13"/>
  <c r="BC323" i="13"/>
  <c r="BB323" i="13"/>
  <c r="CC322" i="13"/>
  <c r="CB322" i="13"/>
  <c r="CA322" i="13"/>
  <c r="BZ322" i="13"/>
  <c r="BY322" i="13"/>
  <c r="BX322" i="13"/>
  <c r="BW322" i="13"/>
  <c r="BV322" i="13"/>
  <c r="BU322" i="13"/>
  <c r="BT322" i="13"/>
  <c r="BS322" i="13"/>
  <c r="BR322" i="13"/>
  <c r="BQ322" i="13"/>
  <c r="BP322" i="13"/>
  <c r="BO322" i="13"/>
  <c r="BN322" i="13"/>
  <c r="BM322" i="13"/>
  <c r="BL322" i="13"/>
  <c r="BK322" i="13"/>
  <c r="BJ322" i="13"/>
  <c r="BI322" i="13"/>
  <c r="BH322" i="13"/>
  <c r="BG322" i="13"/>
  <c r="BF322" i="13"/>
  <c r="BE322" i="13"/>
  <c r="BD322" i="13"/>
  <c r="BC322" i="13"/>
  <c r="BB322" i="13"/>
  <c r="CC321" i="13"/>
  <c r="CB321" i="13"/>
  <c r="CA321" i="13"/>
  <c r="BZ321" i="13"/>
  <c r="BY321" i="13"/>
  <c r="BX321" i="13"/>
  <c r="BW321" i="13"/>
  <c r="BV321" i="13"/>
  <c r="BU321" i="13"/>
  <c r="BT321" i="13"/>
  <c r="BS321" i="13"/>
  <c r="BR321" i="13"/>
  <c r="BQ321" i="13"/>
  <c r="BP321" i="13"/>
  <c r="BO321" i="13"/>
  <c r="BN321" i="13"/>
  <c r="BM321" i="13"/>
  <c r="BL321" i="13"/>
  <c r="BK321" i="13"/>
  <c r="BJ321" i="13"/>
  <c r="BI321" i="13"/>
  <c r="BH321" i="13"/>
  <c r="BG321" i="13"/>
  <c r="BF321" i="13"/>
  <c r="BE321" i="13"/>
  <c r="BD321" i="13"/>
  <c r="BC321" i="13"/>
  <c r="BB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21" i="13"/>
  <c r="CC260" i="13"/>
  <c r="CB260" i="13"/>
  <c r="CA260" i="13"/>
  <c r="BZ260" i="13"/>
  <c r="BY260" i="13"/>
  <c r="BX260" i="13"/>
  <c r="BW260" i="13"/>
  <c r="BV260" i="13"/>
  <c r="BU260" i="13"/>
  <c r="BT260" i="13"/>
  <c r="BS260" i="13"/>
  <c r="BR260" i="13"/>
  <c r="BQ260" i="13"/>
  <c r="BP260" i="13"/>
  <c r="BO260" i="13"/>
  <c r="BN260" i="13"/>
  <c r="BM260" i="13"/>
  <c r="BL260" i="13"/>
  <c r="BK260" i="13"/>
  <c r="BJ260" i="13"/>
  <c r="BI260" i="13"/>
  <c r="BH260" i="13"/>
  <c r="BG260" i="13"/>
  <c r="BF260" i="13"/>
  <c r="BE260" i="13"/>
  <c r="BD260" i="13"/>
  <c r="BC260" i="13"/>
  <c r="BB260" i="13"/>
  <c r="CC259" i="13"/>
  <c r="CB259" i="13"/>
  <c r="CA259" i="13"/>
  <c r="BZ259" i="13"/>
  <c r="BY259" i="13"/>
  <c r="BX259" i="13"/>
  <c r="BW259" i="13"/>
  <c r="BV259" i="13"/>
  <c r="BU259" i="13"/>
  <c r="BT259" i="13"/>
  <c r="BS259" i="13"/>
  <c r="BR259" i="13"/>
  <c r="BQ259" i="13"/>
  <c r="BP259" i="13"/>
  <c r="BO259" i="13"/>
  <c r="BN259" i="13"/>
  <c r="BM259" i="13"/>
  <c r="BL259" i="13"/>
  <c r="BK259" i="13"/>
  <c r="BJ259" i="13"/>
  <c r="BI259" i="13"/>
  <c r="BH259" i="13"/>
  <c r="BG259" i="13"/>
  <c r="BF259" i="13"/>
  <c r="BE259" i="13"/>
  <c r="BD259" i="13"/>
  <c r="BC259" i="13"/>
  <c r="BB259" i="13"/>
  <c r="CC258" i="13"/>
  <c r="CB258" i="13"/>
  <c r="CA258" i="13"/>
  <c r="BZ258" i="13"/>
  <c r="BY258" i="13"/>
  <c r="BX258" i="13"/>
  <c r="BW258" i="13"/>
  <c r="BV258" i="13"/>
  <c r="BU258" i="13"/>
  <c r="BT258" i="13"/>
  <c r="BS258" i="13"/>
  <c r="BR258" i="13"/>
  <c r="BQ258" i="13"/>
  <c r="BP258" i="13"/>
  <c r="BO258" i="13"/>
  <c r="BN258" i="13"/>
  <c r="BM258" i="13"/>
  <c r="BL258" i="13"/>
  <c r="BK258" i="13"/>
  <c r="BJ258" i="13"/>
  <c r="BI258" i="13"/>
  <c r="BH258" i="13"/>
  <c r="BG258" i="13"/>
  <c r="BF258" i="13"/>
  <c r="BE258" i="13"/>
  <c r="BD258" i="13"/>
  <c r="BC258" i="13"/>
  <c r="BB258" i="13"/>
  <c r="CC257" i="13"/>
  <c r="CB257" i="13"/>
  <c r="CA257" i="13"/>
  <c r="BZ257" i="13"/>
  <c r="BY257" i="13"/>
  <c r="BX257" i="13"/>
  <c r="BW257" i="13"/>
  <c r="BV257" i="13"/>
  <c r="BU257" i="13"/>
  <c r="BT257" i="13"/>
  <c r="BS257" i="13"/>
  <c r="BR257" i="13"/>
  <c r="BQ257" i="13"/>
  <c r="BP257" i="13"/>
  <c r="BO257" i="13"/>
  <c r="BN257" i="13"/>
  <c r="BM257" i="13"/>
  <c r="BL257" i="13"/>
  <c r="BK257" i="13"/>
  <c r="BJ257" i="13"/>
  <c r="BI257" i="13"/>
  <c r="BH257" i="13"/>
  <c r="BG257" i="13"/>
  <c r="BF257" i="13"/>
  <c r="BE257" i="13"/>
  <c r="BD257" i="13"/>
  <c r="BC257" i="13"/>
  <c r="BB257" i="13"/>
  <c r="CC256" i="13"/>
  <c r="CB256" i="13"/>
  <c r="CA256" i="13"/>
  <c r="BZ256" i="13"/>
  <c r="BY256" i="13"/>
  <c r="BX256" i="13"/>
  <c r="BW256" i="13"/>
  <c r="BV256" i="13"/>
  <c r="BU256" i="13"/>
  <c r="BT256" i="13"/>
  <c r="BS256" i="13"/>
  <c r="BR256" i="13"/>
  <c r="BQ256" i="13"/>
  <c r="BP256" i="13"/>
  <c r="BO256" i="13"/>
  <c r="BN256" i="13"/>
  <c r="BM256" i="13"/>
  <c r="BL256" i="13"/>
  <c r="BK256" i="13"/>
  <c r="BJ256" i="13"/>
  <c r="BI256" i="13"/>
  <c r="BH256" i="13"/>
  <c r="BG256" i="13"/>
  <c r="BF256" i="13"/>
  <c r="BE256" i="13"/>
  <c r="BD256" i="13"/>
  <c r="BC256" i="13"/>
  <c r="BB256" i="13"/>
  <c r="CC255" i="13"/>
  <c r="CB255" i="13"/>
  <c r="CA255" i="13"/>
  <c r="BZ255" i="13"/>
  <c r="BY255" i="13"/>
  <c r="BX255" i="13"/>
  <c r="BW255" i="13"/>
  <c r="BV255" i="13"/>
  <c r="BU255" i="13"/>
  <c r="BT255" i="13"/>
  <c r="BS255" i="13"/>
  <c r="BR255" i="13"/>
  <c r="BQ255" i="13"/>
  <c r="BP255" i="13"/>
  <c r="BO255" i="13"/>
  <c r="BN255" i="13"/>
  <c r="BM255" i="13"/>
  <c r="BL255" i="13"/>
  <c r="BK255" i="13"/>
  <c r="BJ255" i="13"/>
  <c r="BI255" i="13"/>
  <c r="BH255" i="13"/>
  <c r="BG255" i="13"/>
  <c r="BF255" i="13"/>
  <c r="BE255" i="13"/>
  <c r="BD255" i="13"/>
  <c r="BC255" i="13"/>
  <c r="BB255" i="13"/>
  <c r="CC254" i="13"/>
  <c r="CB254" i="13"/>
  <c r="CA254" i="13"/>
  <c r="BZ254" i="13"/>
  <c r="BY254" i="13"/>
  <c r="BX254" i="13"/>
  <c r="BW254" i="13"/>
  <c r="BV254" i="13"/>
  <c r="BU254" i="13"/>
  <c r="BT254" i="13"/>
  <c r="BS254" i="13"/>
  <c r="BR254" i="13"/>
  <c r="BQ254" i="13"/>
  <c r="BP254" i="13"/>
  <c r="BO254" i="13"/>
  <c r="BN254" i="13"/>
  <c r="BM254" i="13"/>
  <c r="BL254" i="13"/>
  <c r="BK254" i="13"/>
  <c r="BJ254" i="13"/>
  <c r="BI254" i="13"/>
  <c r="BH254" i="13"/>
  <c r="BG254" i="13"/>
  <c r="BF254" i="13"/>
  <c r="BE254" i="13"/>
  <c r="BD254" i="13"/>
  <c r="BC254" i="13"/>
  <c r="BB254" i="13"/>
  <c r="CC253" i="13"/>
  <c r="CB253" i="13"/>
  <c r="CA253" i="13"/>
  <c r="BZ253" i="13"/>
  <c r="BY253" i="13"/>
  <c r="BX253" i="13"/>
  <c r="BW253" i="13"/>
  <c r="BV253" i="13"/>
  <c r="BU253" i="13"/>
  <c r="BT253" i="13"/>
  <c r="BS253" i="13"/>
  <c r="BR253" i="13"/>
  <c r="BQ253" i="13"/>
  <c r="BP253" i="13"/>
  <c r="BO253" i="13"/>
  <c r="BN253" i="13"/>
  <c r="BM253" i="13"/>
  <c r="BL253" i="13"/>
  <c r="BK253" i="13"/>
  <c r="BJ253" i="13"/>
  <c r="BI253" i="13"/>
  <c r="BH253" i="13"/>
  <c r="BG253" i="13"/>
  <c r="BF253" i="13"/>
  <c r="BE253" i="13"/>
  <c r="BD253" i="13"/>
  <c r="BC253" i="13"/>
  <c r="BB253" i="13"/>
  <c r="CC252" i="13"/>
  <c r="CB252" i="13"/>
  <c r="CA252" i="13"/>
  <c r="BZ252" i="13"/>
  <c r="BY252" i="13"/>
  <c r="BX252" i="13"/>
  <c r="BW252" i="13"/>
  <c r="BV252" i="13"/>
  <c r="BU252" i="13"/>
  <c r="BT252" i="13"/>
  <c r="BS252" i="13"/>
  <c r="BR252" i="13"/>
  <c r="BQ252" i="13"/>
  <c r="BP252" i="13"/>
  <c r="BO252" i="13"/>
  <c r="BN252" i="13"/>
  <c r="BM252" i="13"/>
  <c r="BL252" i="13"/>
  <c r="BK252" i="13"/>
  <c r="BJ252" i="13"/>
  <c r="BI252" i="13"/>
  <c r="BH252" i="13"/>
  <c r="BG252" i="13"/>
  <c r="BF252" i="13"/>
  <c r="BE252" i="13"/>
  <c r="BD252" i="13"/>
  <c r="BC252" i="13"/>
  <c r="BB252" i="13"/>
  <c r="CC251" i="13"/>
  <c r="CB251" i="13"/>
  <c r="CA251" i="13"/>
  <c r="BZ251" i="13"/>
  <c r="BY251" i="13"/>
  <c r="BX251" i="13"/>
  <c r="BW251" i="13"/>
  <c r="BV251" i="13"/>
  <c r="BU251" i="13"/>
  <c r="BT251" i="13"/>
  <c r="BS251" i="13"/>
  <c r="BR251" i="13"/>
  <c r="BQ251" i="13"/>
  <c r="BP251" i="13"/>
  <c r="BO251" i="13"/>
  <c r="BN251" i="13"/>
  <c r="BM251" i="13"/>
  <c r="BL251" i="13"/>
  <c r="BK251" i="13"/>
  <c r="BJ251" i="13"/>
  <c r="BI251" i="13"/>
  <c r="BH251" i="13"/>
  <c r="BG251" i="13"/>
  <c r="BF251" i="13"/>
  <c r="BE251" i="13"/>
  <c r="BD251" i="13"/>
  <c r="BC251" i="13"/>
  <c r="BB251" i="13"/>
  <c r="CC250" i="13"/>
  <c r="CB250" i="13"/>
  <c r="CA250" i="13"/>
  <c r="BZ250" i="13"/>
  <c r="BY250" i="13"/>
  <c r="BX250" i="13"/>
  <c r="BW250" i="13"/>
  <c r="BV250" i="13"/>
  <c r="BU250" i="13"/>
  <c r="BT250" i="13"/>
  <c r="BS250" i="13"/>
  <c r="BR250" i="13"/>
  <c r="BQ250" i="13"/>
  <c r="BP250" i="13"/>
  <c r="BO250" i="13"/>
  <c r="BN250" i="13"/>
  <c r="BM250" i="13"/>
  <c r="BL250" i="13"/>
  <c r="BK250" i="13"/>
  <c r="BJ250" i="13"/>
  <c r="BI250" i="13"/>
  <c r="BH250" i="13"/>
  <c r="BG250" i="13"/>
  <c r="BF250" i="13"/>
  <c r="BE250" i="13"/>
  <c r="BD250" i="13"/>
  <c r="BC250" i="13"/>
  <c r="BB250" i="13"/>
  <c r="CC249" i="13"/>
  <c r="CB249" i="13"/>
  <c r="CA249" i="13"/>
  <c r="BZ249" i="13"/>
  <c r="BY249" i="13"/>
  <c r="BX249" i="13"/>
  <c r="BW249" i="13"/>
  <c r="BV249" i="13"/>
  <c r="BU249" i="13"/>
  <c r="BT249" i="13"/>
  <c r="BS249" i="13"/>
  <c r="BR249" i="13"/>
  <c r="BQ249" i="13"/>
  <c r="BP249" i="13"/>
  <c r="BO249" i="13"/>
  <c r="BN249" i="13"/>
  <c r="BM249" i="13"/>
  <c r="BL249" i="13"/>
  <c r="BK249" i="13"/>
  <c r="BJ249" i="13"/>
  <c r="BI249" i="13"/>
  <c r="BH249" i="13"/>
  <c r="BG249" i="13"/>
  <c r="BF249" i="13"/>
  <c r="BE249" i="13"/>
  <c r="BD249" i="13"/>
  <c r="BC249" i="13"/>
  <c r="BB249" i="13"/>
  <c r="CC248" i="13"/>
  <c r="CB248" i="13"/>
  <c r="CA248" i="13"/>
  <c r="BZ248" i="13"/>
  <c r="BY248" i="13"/>
  <c r="BX248" i="13"/>
  <c r="BW248" i="13"/>
  <c r="BV248" i="13"/>
  <c r="BU248" i="13"/>
  <c r="BT248" i="13"/>
  <c r="BS248" i="13"/>
  <c r="BR248" i="13"/>
  <c r="BQ248" i="13"/>
  <c r="BP248" i="13"/>
  <c r="BO248" i="13"/>
  <c r="BN248" i="13"/>
  <c r="BM248" i="13"/>
  <c r="BL248" i="13"/>
  <c r="BK248" i="13"/>
  <c r="BJ248" i="13"/>
  <c r="BI248" i="13"/>
  <c r="BH248" i="13"/>
  <c r="BG248" i="13"/>
  <c r="BF248" i="13"/>
  <c r="BE248" i="13"/>
  <c r="BD248" i="13"/>
  <c r="BC248" i="13"/>
  <c r="BB248" i="13"/>
  <c r="CC247" i="13"/>
  <c r="CB247" i="13"/>
  <c r="CA247" i="13"/>
  <c r="BZ247" i="13"/>
  <c r="BY247" i="13"/>
  <c r="BX247" i="13"/>
  <c r="BW247" i="13"/>
  <c r="BV247" i="13"/>
  <c r="BU247" i="13"/>
  <c r="BT247" i="13"/>
  <c r="BS247" i="13"/>
  <c r="BR247" i="13"/>
  <c r="BQ247" i="13"/>
  <c r="BP247" i="13"/>
  <c r="BO247" i="13"/>
  <c r="BN247" i="13"/>
  <c r="BM247" i="13"/>
  <c r="BL247" i="13"/>
  <c r="BK247" i="13"/>
  <c r="BJ247" i="13"/>
  <c r="BI247" i="13"/>
  <c r="BH247" i="13"/>
  <c r="BG247" i="13"/>
  <c r="BF247" i="13"/>
  <c r="BE247" i="13"/>
  <c r="BD247" i="13"/>
  <c r="BC247" i="13"/>
  <c r="BB247" i="13"/>
  <c r="CC246" i="13"/>
  <c r="CB246" i="13"/>
  <c r="CA246" i="13"/>
  <c r="BZ246" i="13"/>
  <c r="BY246" i="13"/>
  <c r="BX246" i="13"/>
  <c r="BW246" i="13"/>
  <c r="BV246" i="13"/>
  <c r="BU246" i="13"/>
  <c r="BT246" i="13"/>
  <c r="BS246" i="13"/>
  <c r="BR246" i="13"/>
  <c r="BQ246" i="13"/>
  <c r="BP246" i="13"/>
  <c r="BO246" i="13"/>
  <c r="BN246" i="13"/>
  <c r="BM246" i="13"/>
  <c r="BL246" i="13"/>
  <c r="BK246" i="13"/>
  <c r="BJ246" i="13"/>
  <c r="BI246" i="13"/>
  <c r="BH246" i="13"/>
  <c r="BG246" i="13"/>
  <c r="BF246" i="13"/>
  <c r="BE246" i="13"/>
  <c r="BD246" i="13"/>
  <c r="BC246" i="13"/>
  <c r="BB246" i="13"/>
  <c r="CC245" i="13"/>
  <c r="CB245" i="13"/>
  <c r="CA245" i="13"/>
  <c r="BZ245" i="13"/>
  <c r="BY245" i="13"/>
  <c r="BX245" i="13"/>
  <c r="BW245" i="13"/>
  <c r="BV245" i="13"/>
  <c r="BU245" i="13"/>
  <c r="BT245" i="13"/>
  <c r="BS245" i="13"/>
  <c r="BR245" i="13"/>
  <c r="BQ245" i="13"/>
  <c r="BP245" i="13"/>
  <c r="BO245" i="13"/>
  <c r="BN245" i="13"/>
  <c r="BM245" i="13"/>
  <c r="BL245" i="13"/>
  <c r="BK245" i="13"/>
  <c r="BJ245" i="13"/>
  <c r="BI245" i="13"/>
  <c r="BH245" i="13"/>
  <c r="BG245" i="13"/>
  <c r="BF245" i="13"/>
  <c r="BE245" i="13"/>
  <c r="BD245" i="13"/>
  <c r="BC245" i="13"/>
  <c r="BB245" i="13"/>
  <c r="CC244" i="13"/>
  <c r="CB244" i="13"/>
  <c r="CA244" i="13"/>
  <c r="BZ244" i="13"/>
  <c r="BY244" i="13"/>
  <c r="BX244" i="13"/>
  <c r="BW244" i="13"/>
  <c r="BV244" i="13"/>
  <c r="BU244" i="13"/>
  <c r="BT244" i="13"/>
  <c r="BS244" i="13"/>
  <c r="BR244" i="13"/>
  <c r="BQ244" i="13"/>
  <c r="BP244" i="13"/>
  <c r="BO244" i="13"/>
  <c r="BN244" i="13"/>
  <c r="BM244" i="13"/>
  <c r="BL244" i="13"/>
  <c r="BK244" i="13"/>
  <c r="BJ244" i="13"/>
  <c r="BI244" i="13"/>
  <c r="BH244" i="13"/>
  <c r="BG244" i="13"/>
  <c r="BF244" i="13"/>
  <c r="BE244" i="13"/>
  <c r="BD244" i="13"/>
  <c r="BC244" i="13"/>
  <c r="BB244" i="13"/>
  <c r="CC243" i="13"/>
  <c r="CB243" i="13"/>
  <c r="CA243" i="13"/>
  <c r="BZ243" i="13"/>
  <c r="BY243" i="13"/>
  <c r="BX243" i="13"/>
  <c r="BW243" i="13"/>
  <c r="BV243" i="13"/>
  <c r="BU243" i="13"/>
  <c r="BT243" i="13"/>
  <c r="BS243" i="13"/>
  <c r="BR243" i="13"/>
  <c r="BQ243" i="13"/>
  <c r="BP243" i="13"/>
  <c r="BO243" i="13"/>
  <c r="BN243" i="13"/>
  <c r="BM243" i="13"/>
  <c r="BL243" i="13"/>
  <c r="BK243" i="13"/>
  <c r="BJ243" i="13"/>
  <c r="BI243" i="13"/>
  <c r="BH243" i="13"/>
  <c r="BG243" i="13"/>
  <c r="BF243" i="13"/>
  <c r="BE243" i="13"/>
  <c r="BD243" i="13"/>
  <c r="BC243" i="13"/>
  <c r="BB243" i="13"/>
  <c r="CC242" i="13"/>
  <c r="CB242" i="13"/>
  <c r="CA242" i="13"/>
  <c r="BZ242" i="13"/>
  <c r="BY242" i="13"/>
  <c r="BX242" i="13"/>
  <c r="BW242" i="13"/>
  <c r="BV242" i="13"/>
  <c r="BU242" i="13"/>
  <c r="BT242" i="13"/>
  <c r="BS242" i="13"/>
  <c r="BR242" i="13"/>
  <c r="BQ242" i="13"/>
  <c r="BP242" i="13"/>
  <c r="BO242" i="13"/>
  <c r="BN242" i="13"/>
  <c r="BM242" i="13"/>
  <c r="BL242" i="13"/>
  <c r="BK242" i="13"/>
  <c r="BJ242" i="13"/>
  <c r="BI242" i="13"/>
  <c r="BH242" i="13"/>
  <c r="BG242" i="13"/>
  <c r="BF242" i="13"/>
  <c r="BE242" i="13"/>
  <c r="BD242" i="13"/>
  <c r="BC242" i="13"/>
  <c r="BB242" i="13"/>
  <c r="CC241" i="13"/>
  <c r="CB241" i="13"/>
  <c r="CA241" i="13"/>
  <c r="BZ241" i="13"/>
  <c r="BY241" i="13"/>
  <c r="BX241" i="13"/>
  <c r="BW241" i="13"/>
  <c r="BV241" i="13"/>
  <c r="BU241" i="13"/>
  <c r="BT241" i="13"/>
  <c r="BS241" i="13"/>
  <c r="BR241" i="13"/>
  <c r="BQ241" i="13"/>
  <c r="BP241" i="13"/>
  <c r="BO241" i="13"/>
  <c r="BN241" i="13"/>
  <c r="BM241" i="13"/>
  <c r="BL241" i="13"/>
  <c r="BK241" i="13"/>
  <c r="BJ241" i="13"/>
  <c r="BI241" i="13"/>
  <c r="BH241" i="13"/>
  <c r="BG241" i="13"/>
  <c r="BF241" i="13"/>
  <c r="BE241" i="13"/>
  <c r="BD241" i="13"/>
  <c r="BC241" i="13"/>
  <c r="BB241" i="13"/>
  <c r="CC240" i="13"/>
  <c r="CB240" i="13"/>
  <c r="CA240" i="13"/>
  <c r="BZ240" i="13"/>
  <c r="BY240" i="13"/>
  <c r="BX240" i="13"/>
  <c r="BW240" i="13"/>
  <c r="BV240" i="13"/>
  <c r="BU240" i="13"/>
  <c r="BT240" i="13"/>
  <c r="BS240" i="13"/>
  <c r="BR240" i="13"/>
  <c r="BQ240" i="13"/>
  <c r="BP240" i="13"/>
  <c r="BO240" i="13"/>
  <c r="BN240" i="13"/>
  <c r="BM240" i="13"/>
  <c r="BL240" i="13"/>
  <c r="BK240" i="13"/>
  <c r="BJ240" i="13"/>
  <c r="BI240" i="13"/>
  <c r="BH240" i="13"/>
  <c r="BG240" i="13"/>
  <c r="BF240" i="13"/>
  <c r="BE240" i="13"/>
  <c r="BD240" i="13"/>
  <c r="BC240" i="13"/>
  <c r="BB240" i="13"/>
  <c r="CC239" i="13"/>
  <c r="CB239" i="13"/>
  <c r="CA239" i="13"/>
  <c r="BZ239" i="13"/>
  <c r="BY239" i="13"/>
  <c r="BX239" i="13"/>
  <c r="BW239" i="13"/>
  <c r="BV239" i="13"/>
  <c r="BU239" i="13"/>
  <c r="BT239" i="13"/>
  <c r="BS239" i="13"/>
  <c r="BR239" i="13"/>
  <c r="BQ239" i="13"/>
  <c r="BP239" i="13"/>
  <c r="BO239" i="13"/>
  <c r="BN239" i="13"/>
  <c r="BM239" i="13"/>
  <c r="BL239" i="13"/>
  <c r="BK239" i="13"/>
  <c r="BJ239" i="13"/>
  <c r="BI239" i="13"/>
  <c r="BH239" i="13"/>
  <c r="BG239" i="13"/>
  <c r="BF239" i="13"/>
  <c r="BE239" i="13"/>
  <c r="BD239" i="13"/>
  <c r="BC239" i="13"/>
  <c r="BB239" i="13"/>
  <c r="CC238" i="13"/>
  <c r="CB238" i="13"/>
  <c r="CA238" i="13"/>
  <c r="BZ238" i="13"/>
  <c r="BY238" i="13"/>
  <c r="BX238" i="13"/>
  <c r="BW238" i="13"/>
  <c r="BV238" i="13"/>
  <c r="BU238" i="13"/>
  <c r="BT238" i="13"/>
  <c r="BS238" i="13"/>
  <c r="BR238" i="13"/>
  <c r="BQ238" i="13"/>
  <c r="BP238" i="13"/>
  <c r="BO238" i="13"/>
  <c r="BN238" i="13"/>
  <c r="BM238" i="13"/>
  <c r="BL238" i="13"/>
  <c r="BK238" i="13"/>
  <c r="BJ238" i="13"/>
  <c r="BI238" i="13"/>
  <c r="BH238" i="13"/>
  <c r="BG238" i="13"/>
  <c r="BF238" i="13"/>
  <c r="BE238" i="13"/>
  <c r="BD238" i="13"/>
  <c r="BC238" i="13"/>
  <c r="BB238" i="13"/>
  <c r="CC237" i="13"/>
  <c r="CB237" i="13"/>
  <c r="CA237" i="13"/>
  <c r="BZ237" i="13"/>
  <c r="BY237" i="13"/>
  <c r="BX237" i="13"/>
  <c r="BW237" i="13"/>
  <c r="BV237" i="13"/>
  <c r="BU237" i="13"/>
  <c r="BT237" i="13"/>
  <c r="BS237" i="13"/>
  <c r="BR237" i="13"/>
  <c r="BQ237" i="13"/>
  <c r="BP237" i="13"/>
  <c r="BO237" i="13"/>
  <c r="BN237" i="13"/>
  <c r="BM237" i="13"/>
  <c r="BL237" i="13"/>
  <c r="BK237" i="13"/>
  <c r="BJ237" i="13"/>
  <c r="BI237" i="13"/>
  <c r="BH237" i="13"/>
  <c r="BG237" i="13"/>
  <c r="BF237" i="13"/>
  <c r="BE237" i="13"/>
  <c r="BD237" i="13"/>
  <c r="BC237" i="13"/>
  <c r="BB237" i="13"/>
  <c r="CC236" i="13"/>
  <c r="CB236" i="13"/>
  <c r="CA236" i="13"/>
  <c r="BZ236" i="13"/>
  <c r="BY236" i="13"/>
  <c r="BX236" i="13"/>
  <c r="BW236" i="13"/>
  <c r="BV236" i="13"/>
  <c r="BU236" i="13"/>
  <c r="BT236" i="13"/>
  <c r="BS236" i="13"/>
  <c r="BR236" i="13"/>
  <c r="BQ236" i="13"/>
  <c r="BP236" i="13"/>
  <c r="BO236" i="13"/>
  <c r="BN236" i="13"/>
  <c r="BM236" i="13"/>
  <c r="BL236" i="13"/>
  <c r="BK236" i="13"/>
  <c r="BJ236" i="13"/>
  <c r="BI236" i="13"/>
  <c r="BH236" i="13"/>
  <c r="BG236" i="13"/>
  <c r="BF236" i="13"/>
  <c r="BE236" i="13"/>
  <c r="BD236" i="13"/>
  <c r="BC236" i="13"/>
  <c r="BB236" i="13"/>
  <c r="CC235" i="13"/>
  <c r="CB235" i="13"/>
  <c r="CA235" i="13"/>
  <c r="BZ235" i="13"/>
  <c r="BY235" i="13"/>
  <c r="BX235" i="13"/>
  <c r="BW235" i="13"/>
  <c r="BV235" i="13"/>
  <c r="BU235" i="13"/>
  <c r="BT235" i="13"/>
  <c r="BS235" i="13"/>
  <c r="BR235" i="13"/>
  <c r="BQ235" i="13"/>
  <c r="BP235" i="13"/>
  <c r="BO235" i="13"/>
  <c r="BN235" i="13"/>
  <c r="BM235" i="13"/>
  <c r="BL235" i="13"/>
  <c r="BK235" i="13"/>
  <c r="BJ235" i="13"/>
  <c r="BI235" i="13"/>
  <c r="BH235" i="13"/>
  <c r="BG235" i="13"/>
  <c r="BF235" i="13"/>
  <c r="BE235" i="13"/>
  <c r="BD235" i="13"/>
  <c r="BC235" i="13"/>
  <c r="BB235" i="13"/>
  <c r="CC234" i="13"/>
  <c r="CB234" i="13"/>
  <c r="CA234" i="13"/>
  <c r="BZ234" i="13"/>
  <c r="BY234" i="13"/>
  <c r="BX234" i="13"/>
  <c r="BW234" i="13"/>
  <c r="BV234" i="13"/>
  <c r="BU234" i="13"/>
  <c r="BT234" i="13"/>
  <c r="BS234" i="13"/>
  <c r="BR234" i="13"/>
  <c r="BQ234" i="13"/>
  <c r="BP234" i="13"/>
  <c r="BO234" i="13"/>
  <c r="BN234" i="13"/>
  <c r="BM234" i="13"/>
  <c r="BL234" i="13"/>
  <c r="BK234" i="13"/>
  <c r="BJ234" i="13"/>
  <c r="BI234" i="13"/>
  <c r="BH234" i="13"/>
  <c r="BG234" i="13"/>
  <c r="BF234" i="13"/>
  <c r="BE234" i="13"/>
  <c r="BD234" i="13"/>
  <c r="BC234" i="13"/>
  <c r="BB234" i="13"/>
  <c r="CC233" i="13"/>
  <c r="CB233" i="13"/>
  <c r="CA233" i="13"/>
  <c r="BZ233" i="13"/>
  <c r="BY233" i="13"/>
  <c r="BX233" i="13"/>
  <c r="BW233" i="13"/>
  <c r="BV233" i="13"/>
  <c r="BU233" i="13"/>
  <c r="BT233" i="13"/>
  <c r="BS233" i="13"/>
  <c r="BR233" i="13"/>
  <c r="BQ233" i="13"/>
  <c r="BP233" i="13"/>
  <c r="BO233" i="13"/>
  <c r="BN233" i="13"/>
  <c r="BM233" i="13"/>
  <c r="BL233" i="13"/>
  <c r="BK233" i="13"/>
  <c r="BJ233" i="13"/>
  <c r="BI233" i="13"/>
  <c r="BH233" i="13"/>
  <c r="BG233" i="13"/>
  <c r="BF233" i="13"/>
  <c r="BE233" i="13"/>
  <c r="BD233" i="13"/>
  <c r="BC233" i="13"/>
  <c r="BB233" i="13"/>
  <c r="CC232" i="13"/>
  <c r="CB232" i="13"/>
  <c r="CA232" i="13"/>
  <c r="BZ232" i="13"/>
  <c r="BY232" i="13"/>
  <c r="BX232" i="13"/>
  <c r="BW232" i="13"/>
  <c r="BV232" i="13"/>
  <c r="BU232" i="13"/>
  <c r="BT232" i="13"/>
  <c r="BS232" i="13"/>
  <c r="BR232" i="13"/>
  <c r="BQ232" i="13"/>
  <c r="BP232" i="13"/>
  <c r="BO232" i="13"/>
  <c r="BN232" i="13"/>
  <c r="BM232" i="13"/>
  <c r="BL232" i="13"/>
  <c r="BK232" i="13"/>
  <c r="BJ232" i="13"/>
  <c r="BI232" i="13"/>
  <c r="BH232" i="13"/>
  <c r="BG232" i="13"/>
  <c r="BF232" i="13"/>
  <c r="BE232" i="13"/>
  <c r="BD232" i="13"/>
  <c r="BC232" i="13"/>
  <c r="BB232" i="13"/>
  <c r="CC231" i="13"/>
  <c r="CB231" i="13"/>
  <c r="CA231" i="13"/>
  <c r="BZ231" i="13"/>
  <c r="BY231" i="13"/>
  <c r="BX231" i="13"/>
  <c r="BW231" i="13"/>
  <c r="BV231" i="13"/>
  <c r="BU231" i="13"/>
  <c r="BT231" i="13"/>
  <c r="BS231" i="13"/>
  <c r="BR231" i="13"/>
  <c r="BQ231" i="13"/>
  <c r="BP231" i="13"/>
  <c r="BO231" i="13"/>
  <c r="BN231" i="13"/>
  <c r="BM231" i="13"/>
  <c r="BL231" i="13"/>
  <c r="BK231" i="13"/>
  <c r="BJ231" i="13"/>
  <c r="BI231" i="13"/>
  <c r="BH231" i="13"/>
  <c r="BG231" i="13"/>
  <c r="BF231" i="13"/>
  <c r="BE231" i="13"/>
  <c r="BD231" i="13"/>
  <c r="BC231" i="13"/>
  <c r="BB231" i="13"/>
  <c r="CC230" i="13"/>
  <c r="CB230" i="13"/>
  <c r="CA230" i="13"/>
  <c r="BZ230" i="13"/>
  <c r="BY230" i="13"/>
  <c r="BX230" i="13"/>
  <c r="BW230" i="13"/>
  <c r="BV230" i="13"/>
  <c r="BU230" i="13"/>
  <c r="BT230" i="13"/>
  <c r="BS230" i="13"/>
  <c r="BR230" i="13"/>
  <c r="BQ230" i="13"/>
  <c r="BP230" i="13"/>
  <c r="BO230" i="13"/>
  <c r="BN230" i="13"/>
  <c r="BM230" i="13"/>
  <c r="BL230" i="13"/>
  <c r="BK230" i="13"/>
  <c r="BJ230" i="13"/>
  <c r="BI230" i="13"/>
  <c r="BH230" i="13"/>
  <c r="BG230" i="13"/>
  <c r="BF230" i="13"/>
  <c r="BE230" i="13"/>
  <c r="BD230" i="13"/>
  <c r="BC230" i="13"/>
  <c r="BB230" i="13"/>
  <c r="CC229" i="13"/>
  <c r="CB229" i="13"/>
  <c r="CA229" i="13"/>
  <c r="BZ229" i="13"/>
  <c r="BY229" i="13"/>
  <c r="BX229" i="13"/>
  <c r="BW229" i="13"/>
  <c r="BV229" i="13"/>
  <c r="BU229" i="13"/>
  <c r="BT229" i="13"/>
  <c r="BS229" i="13"/>
  <c r="BR229" i="13"/>
  <c r="BQ229" i="13"/>
  <c r="BP229" i="13"/>
  <c r="BO229" i="13"/>
  <c r="BN229" i="13"/>
  <c r="BM229" i="13"/>
  <c r="BL229" i="13"/>
  <c r="BK229" i="13"/>
  <c r="BJ229" i="13"/>
  <c r="BI229" i="13"/>
  <c r="BH229" i="13"/>
  <c r="BG229" i="13"/>
  <c r="BF229" i="13"/>
  <c r="BE229" i="13"/>
  <c r="BD229" i="13"/>
  <c r="BC229" i="13"/>
  <c r="BB229" i="13"/>
  <c r="CC228" i="13"/>
  <c r="CB228" i="13"/>
  <c r="CA228" i="13"/>
  <c r="BZ228" i="13"/>
  <c r="BY228" i="13"/>
  <c r="BX228" i="13"/>
  <c r="BW228" i="13"/>
  <c r="BV228" i="13"/>
  <c r="BU228" i="13"/>
  <c r="BT228" i="13"/>
  <c r="BS228" i="13"/>
  <c r="BR228" i="13"/>
  <c r="BQ228" i="13"/>
  <c r="BP228" i="13"/>
  <c r="BO228" i="13"/>
  <c r="BN228" i="13"/>
  <c r="BM228" i="13"/>
  <c r="BL228" i="13"/>
  <c r="BK228" i="13"/>
  <c r="BJ228" i="13"/>
  <c r="BI228" i="13"/>
  <c r="BH228" i="13"/>
  <c r="BG228" i="13"/>
  <c r="BF228" i="13"/>
  <c r="BE228" i="13"/>
  <c r="BD228" i="13"/>
  <c r="BC228" i="13"/>
  <c r="BB228" i="13"/>
  <c r="CC227" i="13"/>
  <c r="CB227" i="13"/>
  <c r="CA227" i="13"/>
  <c r="BZ227" i="13"/>
  <c r="BY227" i="13"/>
  <c r="BX227" i="13"/>
  <c r="BW227" i="13"/>
  <c r="BV227" i="13"/>
  <c r="BU227" i="13"/>
  <c r="BT227" i="13"/>
  <c r="BS227" i="13"/>
  <c r="BR227" i="13"/>
  <c r="BQ227" i="13"/>
  <c r="BP227" i="13"/>
  <c r="BO227" i="13"/>
  <c r="BN227" i="13"/>
  <c r="BM227" i="13"/>
  <c r="BL227" i="13"/>
  <c r="BK227" i="13"/>
  <c r="BJ227" i="13"/>
  <c r="BI227" i="13"/>
  <c r="BH227" i="13"/>
  <c r="BG227" i="13"/>
  <c r="BF227" i="13"/>
  <c r="BE227" i="13"/>
  <c r="BD227" i="13"/>
  <c r="BC227" i="13"/>
  <c r="BB227" i="13"/>
  <c r="CC226" i="13"/>
  <c r="CB226" i="13"/>
  <c r="CA226" i="13"/>
  <c r="BZ226" i="13"/>
  <c r="BY226" i="13"/>
  <c r="BX226" i="13"/>
  <c r="BW226" i="13"/>
  <c r="BV226" i="13"/>
  <c r="BU226" i="13"/>
  <c r="BT226" i="13"/>
  <c r="BS226" i="13"/>
  <c r="BR226" i="13"/>
  <c r="BQ226" i="13"/>
  <c r="BP226" i="13"/>
  <c r="BO226" i="13"/>
  <c r="BN226" i="13"/>
  <c r="BM226" i="13"/>
  <c r="BL226" i="13"/>
  <c r="BK226" i="13"/>
  <c r="BJ226" i="13"/>
  <c r="BI226" i="13"/>
  <c r="BH226" i="13"/>
  <c r="BG226" i="13"/>
  <c r="BF226" i="13"/>
  <c r="BE226" i="13"/>
  <c r="BD226" i="13"/>
  <c r="BC226" i="13"/>
  <c r="BB226" i="13"/>
  <c r="CC225" i="13"/>
  <c r="CB225" i="13"/>
  <c r="CA225" i="13"/>
  <c r="BZ225" i="13"/>
  <c r="BY225" i="13"/>
  <c r="BX225" i="13"/>
  <c r="BW225" i="13"/>
  <c r="BV225" i="13"/>
  <c r="BU225" i="13"/>
  <c r="BT225" i="13"/>
  <c r="BS225" i="13"/>
  <c r="BR225" i="13"/>
  <c r="BQ225" i="13"/>
  <c r="BP225" i="13"/>
  <c r="BO225" i="13"/>
  <c r="BN225" i="13"/>
  <c r="BM225" i="13"/>
  <c r="BL225" i="13"/>
  <c r="BK225" i="13"/>
  <c r="BJ225" i="13"/>
  <c r="BI225" i="13"/>
  <c r="BH225" i="13"/>
  <c r="BG225" i="13"/>
  <c r="BF225" i="13"/>
  <c r="BE225" i="13"/>
  <c r="BD225" i="13"/>
  <c r="BC225" i="13"/>
  <c r="BB225" i="13"/>
  <c r="CC224" i="13"/>
  <c r="CB224" i="13"/>
  <c r="CA224" i="13"/>
  <c r="BZ224" i="13"/>
  <c r="BY224" i="13"/>
  <c r="BX224" i="13"/>
  <c r="BW224" i="13"/>
  <c r="BV224" i="13"/>
  <c r="BU224" i="13"/>
  <c r="BT224" i="13"/>
  <c r="BS224" i="13"/>
  <c r="BR224" i="13"/>
  <c r="BQ224" i="13"/>
  <c r="BP224" i="13"/>
  <c r="BO224" i="13"/>
  <c r="BN224" i="13"/>
  <c r="BM224" i="13"/>
  <c r="BL224" i="13"/>
  <c r="BK224" i="13"/>
  <c r="BJ224" i="13"/>
  <c r="BI224" i="13"/>
  <c r="BH224" i="13"/>
  <c r="BG224" i="13"/>
  <c r="BF224" i="13"/>
  <c r="BE224" i="13"/>
  <c r="BD224" i="13"/>
  <c r="BC224" i="13"/>
  <c r="BB224" i="13"/>
  <c r="CC223" i="13"/>
  <c r="CB223" i="13"/>
  <c r="CA223" i="13"/>
  <c r="BZ223" i="13"/>
  <c r="BY223" i="13"/>
  <c r="BX223" i="13"/>
  <c r="BW223" i="13"/>
  <c r="BV223" i="13"/>
  <c r="BU223" i="13"/>
  <c r="BT223" i="13"/>
  <c r="BS223" i="13"/>
  <c r="BR223" i="13"/>
  <c r="BQ223" i="13"/>
  <c r="BP223" i="13"/>
  <c r="BO223" i="13"/>
  <c r="BN223" i="13"/>
  <c r="BM223" i="13"/>
  <c r="BL223" i="13"/>
  <c r="BK223" i="13"/>
  <c r="BJ223" i="13"/>
  <c r="BI223" i="13"/>
  <c r="BH223" i="13"/>
  <c r="BG223" i="13"/>
  <c r="BF223" i="13"/>
  <c r="BE223" i="13"/>
  <c r="BD223" i="13"/>
  <c r="BC223" i="13"/>
  <c r="BB223" i="13"/>
  <c r="CC222" i="13"/>
  <c r="CB222" i="13"/>
  <c r="CA222" i="13"/>
  <c r="BZ222" i="13"/>
  <c r="BY222" i="13"/>
  <c r="BX222" i="13"/>
  <c r="BW222" i="13"/>
  <c r="BV222" i="13"/>
  <c r="BU222" i="13"/>
  <c r="BT222" i="13"/>
  <c r="BS222" i="13"/>
  <c r="BR222" i="13"/>
  <c r="BQ222" i="13"/>
  <c r="BP222" i="13"/>
  <c r="BO222" i="13"/>
  <c r="BN222" i="13"/>
  <c r="BM222" i="13"/>
  <c r="BL222" i="13"/>
  <c r="BK222" i="13"/>
  <c r="BJ222" i="13"/>
  <c r="BI222" i="13"/>
  <c r="BH222" i="13"/>
  <c r="BG222" i="13"/>
  <c r="BF222" i="13"/>
  <c r="BE222" i="13"/>
  <c r="BD222" i="13"/>
  <c r="BC222" i="13"/>
  <c r="BB222" i="13"/>
  <c r="CC221" i="13"/>
  <c r="CB221" i="13"/>
  <c r="CA221" i="13"/>
  <c r="BZ221" i="13"/>
  <c r="BY221" i="13"/>
  <c r="BX221" i="13"/>
  <c r="BW221" i="13"/>
  <c r="BV221" i="13"/>
  <c r="BU221" i="13"/>
  <c r="BT221" i="13"/>
  <c r="BS221" i="13"/>
  <c r="BR221" i="13"/>
  <c r="BQ221" i="13"/>
  <c r="BP221" i="13"/>
  <c r="BO221" i="13"/>
  <c r="BN221" i="13"/>
  <c r="BM221" i="13"/>
  <c r="BL221" i="13"/>
  <c r="BK221" i="13"/>
  <c r="BJ221" i="13"/>
  <c r="BI221" i="13"/>
  <c r="BH221" i="13"/>
  <c r="BG221" i="13"/>
  <c r="BF221" i="13"/>
  <c r="BE221" i="13"/>
  <c r="BD221" i="13"/>
  <c r="BC221" i="13"/>
  <c r="BB221" i="13"/>
  <c r="CC220" i="13"/>
  <c r="CB220" i="13"/>
  <c r="CA220" i="13"/>
  <c r="BZ220" i="13"/>
  <c r="BY220" i="13"/>
  <c r="BX220" i="13"/>
  <c r="BW220" i="13"/>
  <c r="BV220" i="13"/>
  <c r="BU220" i="13"/>
  <c r="BT220" i="13"/>
  <c r="BS220" i="13"/>
  <c r="BR220" i="13"/>
  <c r="BQ220" i="13"/>
  <c r="BP220" i="13"/>
  <c r="BO220" i="13"/>
  <c r="BN220" i="13"/>
  <c r="BM220" i="13"/>
  <c r="BL220" i="13"/>
  <c r="BK220" i="13"/>
  <c r="BJ220" i="13"/>
  <c r="BI220" i="13"/>
  <c r="BH220" i="13"/>
  <c r="BG220" i="13"/>
  <c r="BF220" i="13"/>
  <c r="BE220" i="13"/>
  <c r="BD220" i="13"/>
  <c r="BC220" i="13"/>
  <c r="BB220" i="13"/>
  <c r="CC219" i="13"/>
  <c r="CB219" i="13"/>
  <c r="CA219" i="13"/>
  <c r="BZ219" i="13"/>
  <c r="BY219" i="13"/>
  <c r="BX219" i="13"/>
  <c r="BW219" i="13"/>
  <c r="BV219" i="13"/>
  <c r="BU219" i="13"/>
  <c r="BT219" i="13"/>
  <c r="BS219" i="13"/>
  <c r="BR219" i="13"/>
  <c r="BQ219" i="13"/>
  <c r="BP219" i="13"/>
  <c r="BO219" i="13"/>
  <c r="BN219" i="13"/>
  <c r="BM219" i="13"/>
  <c r="BL219" i="13"/>
  <c r="BK219" i="13"/>
  <c r="BJ219" i="13"/>
  <c r="BI219" i="13"/>
  <c r="BH219" i="13"/>
  <c r="BG219" i="13"/>
  <c r="BF219" i="13"/>
  <c r="BE219" i="13"/>
  <c r="BD219" i="13"/>
  <c r="BC219" i="13"/>
  <c r="BB219" i="13"/>
  <c r="CC218" i="13"/>
  <c r="CB218" i="13"/>
  <c r="CA218" i="13"/>
  <c r="BZ218" i="13"/>
  <c r="BY218" i="13"/>
  <c r="BX218" i="13"/>
  <c r="BW218" i="13"/>
  <c r="BV218" i="13"/>
  <c r="BU218" i="13"/>
  <c r="BT218" i="13"/>
  <c r="BS218" i="13"/>
  <c r="BR218" i="13"/>
  <c r="BQ218" i="13"/>
  <c r="BP218" i="13"/>
  <c r="BO218" i="13"/>
  <c r="BN218" i="13"/>
  <c r="BM218" i="13"/>
  <c r="BL218" i="13"/>
  <c r="BK218" i="13"/>
  <c r="BJ218" i="13"/>
  <c r="BI218" i="13"/>
  <c r="BH218" i="13"/>
  <c r="BG218" i="13"/>
  <c r="BF218" i="13"/>
  <c r="BE218" i="13"/>
  <c r="BD218" i="13"/>
  <c r="BC218" i="13"/>
  <c r="BB218" i="13"/>
  <c r="CC217" i="13"/>
  <c r="CB217" i="13"/>
  <c r="CA217" i="13"/>
  <c r="BZ217" i="13"/>
  <c r="BY217" i="13"/>
  <c r="BX217" i="13"/>
  <c r="BW217" i="13"/>
  <c r="BV217" i="13"/>
  <c r="BU217" i="13"/>
  <c r="BT217" i="13"/>
  <c r="BS217" i="13"/>
  <c r="BR217" i="13"/>
  <c r="BQ217" i="13"/>
  <c r="BP217" i="13"/>
  <c r="BO217" i="13"/>
  <c r="BN217" i="13"/>
  <c r="BM217" i="13"/>
  <c r="BL217" i="13"/>
  <c r="BK217" i="13"/>
  <c r="BJ217" i="13"/>
  <c r="BI217" i="13"/>
  <c r="BH217" i="13"/>
  <c r="BG217" i="13"/>
  <c r="BF217" i="13"/>
  <c r="BE217" i="13"/>
  <c r="BD217" i="13"/>
  <c r="BC217" i="13"/>
  <c r="BB217" i="13"/>
  <c r="C257" i="13"/>
  <c r="C258" i="13"/>
  <c r="C259" i="13"/>
  <c r="B260" i="13"/>
  <c r="B364" i="13" s="1"/>
  <c r="C260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A237" i="13"/>
  <c r="A341" i="13" s="1"/>
  <c r="C237" i="13"/>
  <c r="C238" i="13"/>
  <c r="C239" i="13"/>
  <c r="C240" i="13"/>
  <c r="C241" i="13"/>
  <c r="C242" i="13"/>
  <c r="C243" i="13"/>
  <c r="C244" i="13"/>
  <c r="A245" i="13"/>
  <c r="A349" i="13" s="1"/>
  <c r="C245" i="13"/>
  <c r="C246" i="13"/>
  <c r="C247" i="13"/>
  <c r="C248" i="13"/>
  <c r="C249" i="13"/>
  <c r="C250" i="13"/>
  <c r="C251" i="13"/>
  <c r="B252" i="13"/>
  <c r="B356" i="13" s="1"/>
  <c r="C252" i="13"/>
  <c r="C253" i="13"/>
  <c r="C254" i="13"/>
  <c r="C255" i="13"/>
  <c r="B256" i="13"/>
  <c r="B360" i="13" s="1"/>
  <c r="C256" i="13"/>
  <c r="C217" i="13"/>
  <c r="AU260" i="13"/>
  <c r="AU364" i="13" s="1"/>
  <c r="AT156" i="13"/>
  <c r="AT260" i="13" s="1"/>
  <c r="AT364" i="13" s="1"/>
  <c r="AS156" i="13"/>
  <c r="AS260" i="13" s="1"/>
  <c r="AS364" i="13" s="1"/>
  <c r="AR156" i="13"/>
  <c r="AR260" i="13" s="1"/>
  <c r="AR364" i="13" s="1"/>
  <c r="AQ156" i="13"/>
  <c r="AQ260" i="13" s="1"/>
  <c r="AQ364" i="13" s="1"/>
  <c r="AP156" i="13"/>
  <c r="AP260" i="13" s="1"/>
  <c r="AP364" i="13" s="1"/>
  <c r="AO156" i="13"/>
  <c r="AO260" i="13" s="1"/>
  <c r="AO364" i="13" s="1"/>
  <c r="AN156" i="13"/>
  <c r="AN260" i="13" s="1"/>
  <c r="AN364" i="13" s="1"/>
  <c r="AM156" i="13"/>
  <c r="AM260" i="13" s="1"/>
  <c r="AM364" i="13" s="1"/>
  <c r="AL156" i="13"/>
  <c r="AL260" i="13" s="1"/>
  <c r="AL364" i="13" s="1"/>
  <c r="AK156" i="13"/>
  <c r="AK260" i="13" s="1"/>
  <c r="AK364" i="13" s="1"/>
  <c r="AJ156" i="13"/>
  <c r="AJ260" i="13" s="1"/>
  <c r="AJ364" i="13" s="1"/>
  <c r="AI156" i="13"/>
  <c r="AI260" i="13" s="1"/>
  <c r="AI364" i="13" s="1"/>
  <c r="AH156" i="13"/>
  <c r="AH260" i="13" s="1"/>
  <c r="AH364" i="13" s="1"/>
  <c r="AG156" i="13"/>
  <c r="AG260" i="13" s="1"/>
  <c r="AG364" i="13" s="1"/>
  <c r="AF156" i="13"/>
  <c r="AF260" i="13" s="1"/>
  <c r="AF364" i="13" s="1"/>
  <c r="AE156" i="13"/>
  <c r="AE260" i="13" s="1"/>
  <c r="AE364" i="13" s="1"/>
  <c r="AD156" i="13"/>
  <c r="AD260" i="13" s="1"/>
  <c r="AD364" i="13" s="1"/>
  <c r="AC156" i="13"/>
  <c r="AC260" i="13" s="1"/>
  <c r="AC364" i="13" s="1"/>
  <c r="AB156" i="13"/>
  <c r="AB260" i="13" s="1"/>
  <c r="AB364" i="13" s="1"/>
  <c r="AA156" i="13"/>
  <c r="AA260" i="13" s="1"/>
  <c r="AA364" i="13" s="1"/>
  <c r="Z156" i="13"/>
  <c r="Z260" i="13" s="1"/>
  <c r="Z364" i="13" s="1"/>
  <c r="Y156" i="13"/>
  <c r="Y260" i="13" s="1"/>
  <c r="Y364" i="13" s="1"/>
  <c r="X156" i="13"/>
  <c r="X260" i="13" s="1"/>
  <c r="X364" i="13" s="1"/>
  <c r="W156" i="13"/>
  <c r="W260" i="13" s="1"/>
  <c r="W364" i="13" s="1"/>
  <c r="V156" i="13"/>
  <c r="V260" i="13" s="1"/>
  <c r="V364" i="13" s="1"/>
  <c r="U156" i="13"/>
  <c r="U260" i="13" s="1"/>
  <c r="U364" i="13" s="1"/>
  <c r="T156" i="13"/>
  <c r="T260" i="13" s="1"/>
  <c r="T364" i="13" s="1"/>
  <c r="S156" i="13"/>
  <c r="S260" i="13" s="1"/>
  <c r="S364" i="13" s="1"/>
  <c r="R156" i="13"/>
  <c r="R260" i="13" s="1"/>
  <c r="R364" i="13" s="1"/>
  <c r="Q156" i="13"/>
  <c r="Q260" i="13" s="1"/>
  <c r="Q364" i="13" s="1"/>
  <c r="P156" i="13"/>
  <c r="P260" i="13" s="1"/>
  <c r="P364" i="13" s="1"/>
  <c r="O156" i="13"/>
  <c r="O260" i="13" s="1"/>
  <c r="O364" i="13" s="1"/>
  <c r="N156" i="13"/>
  <c r="N260" i="13" s="1"/>
  <c r="N364" i="13" s="1"/>
  <c r="M156" i="13"/>
  <c r="M260" i="13" s="1"/>
  <c r="M364" i="13" s="1"/>
  <c r="L156" i="13"/>
  <c r="L260" i="13" s="1"/>
  <c r="L364" i="13" s="1"/>
  <c r="K156" i="13"/>
  <c r="K260" i="13" s="1"/>
  <c r="K364" i="13" s="1"/>
  <c r="J156" i="13"/>
  <c r="J260" i="13" s="1"/>
  <c r="J364" i="13" s="1"/>
  <c r="I156" i="13"/>
  <c r="I260" i="13" s="1"/>
  <c r="I364" i="13" s="1"/>
  <c r="H156" i="13"/>
  <c r="H260" i="13" s="1"/>
  <c r="H364" i="13" s="1"/>
  <c r="G156" i="13"/>
  <c r="G260" i="13" s="1"/>
  <c r="G364" i="13" s="1"/>
  <c r="F156" i="13"/>
  <c r="F260" i="13" s="1"/>
  <c r="F364" i="13" s="1"/>
  <c r="C156" i="13"/>
  <c r="A260" i="13"/>
  <c r="A364" i="13" s="1"/>
  <c r="AU259" i="13"/>
  <c r="AU363" i="13" s="1"/>
  <c r="AT155" i="13"/>
  <c r="AT259" i="13" s="1"/>
  <c r="AT363" i="13" s="1"/>
  <c r="AS155" i="13"/>
  <c r="AS259" i="13" s="1"/>
  <c r="AS363" i="13" s="1"/>
  <c r="AR155" i="13"/>
  <c r="AR259" i="13" s="1"/>
  <c r="AR363" i="13" s="1"/>
  <c r="AQ155" i="13"/>
  <c r="AQ259" i="13" s="1"/>
  <c r="AQ363" i="13" s="1"/>
  <c r="AP155" i="13"/>
  <c r="AP259" i="13" s="1"/>
  <c r="AP363" i="13" s="1"/>
  <c r="AO155" i="13"/>
  <c r="AO259" i="13" s="1"/>
  <c r="AO363" i="13" s="1"/>
  <c r="AN155" i="13"/>
  <c r="AN259" i="13" s="1"/>
  <c r="AN363" i="13" s="1"/>
  <c r="AM155" i="13"/>
  <c r="AM259" i="13" s="1"/>
  <c r="AM363" i="13" s="1"/>
  <c r="AL155" i="13"/>
  <c r="AL259" i="13" s="1"/>
  <c r="AL363" i="13" s="1"/>
  <c r="AK155" i="13"/>
  <c r="AK259" i="13" s="1"/>
  <c r="AK363" i="13" s="1"/>
  <c r="AJ155" i="13"/>
  <c r="AJ259" i="13" s="1"/>
  <c r="AJ363" i="13" s="1"/>
  <c r="AI155" i="13"/>
  <c r="AI259" i="13" s="1"/>
  <c r="AI363" i="13" s="1"/>
  <c r="AH155" i="13"/>
  <c r="AH259" i="13" s="1"/>
  <c r="AH363" i="13" s="1"/>
  <c r="AG155" i="13"/>
  <c r="AG259" i="13" s="1"/>
  <c r="AG363" i="13" s="1"/>
  <c r="AF155" i="13"/>
  <c r="AF259" i="13" s="1"/>
  <c r="AF363" i="13" s="1"/>
  <c r="AE155" i="13"/>
  <c r="AE259" i="13" s="1"/>
  <c r="AE363" i="13" s="1"/>
  <c r="AD155" i="13"/>
  <c r="AD259" i="13" s="1"/>
  <c r="AD363" i="13" s="1"/>
  <c r="AC155" i="13"/>
  <c r="AC259" i="13" s="1"/>
  <c r="AC363" i="13" s="1"/>
  <c r="AB155" i="13"/>
  <c r="AB259" i="13" s="1"/>
  <c r="AB363" i="13" s="1"/>
  <c r="AA155" i="13"/>
  <c r="AA259" i="13" s="1"/>
  <c r="AA363" i="13" s="1"/>
  <c r="Z155" i="13"/>
  <c r="Z259" i="13" s="1"/>
  <c r="Z363" i="13" s="1"/>
  <c r="Y155" i="13"/>
  <c r="Y259" i="13" s="1"/>
  <c r="Y363" i="13" s="1"/>
  <c r="X155" i="13"/>
  <c r="X259" i="13" s="1"/>
  <c r="X363" i="13" s="1"/>
  <c r="W155" i="13"/>
  <c r="W259" i="13" s="1"/>
  <c r="W363" i="13" s="1"/>
  <c r="V155" i="13"/>
  <c r="V259" i="13" s="1"/>
  <c r="V363" i="13" s="1"/>
  <c r="U155" i="13"/>
  <c r="U259" i="13" s="1"/>
  <c r="U363" i="13" s="1"/>
  <c r="T155" i="13"/>
  <c r="T259" i="13" s="1"/>
  <c r="T363" i="13" s="1"/>
  <c r="S155" i="13"/>
  <c r="S259" i="13" s="1"/>
  <c r="S363" i="13" s="1"/>
  <c r="R155" i="13"/>
  <c r="R259" i="13" s="1"/>
  <c r="R363" i="13" s="1"/>
  <c r="Q155" i="13"/>
  <c r="Q259" i="13" s="1"/>
  <c r="Q363" i="13" s="1"/>
  <c r="P155" i="13"/>
  <c r="P259" i="13" s="1"/>
  <c r="P363" i="13" s="1"/>
  <c r="O155" i="13"/>
  <c r="O259" i="13" s="1"/>
  <c r="O363" i="13" s="1"/>
  <c r="N155" i="13"/>
  <c r="N259" i="13" s="1"/>
  <c r="N363" i="13" s="1"/>
  <c r="M155" i="13"/>
  <c r="M259" i="13" s="1"/>
  <c r="M363" i="13" s="1"/>
  <c r="L155" i="13"/>
  <c r="L259" i="13" s="1"/>
  <c r="L363" i="13" s="1"/>
  <c r="K155" i="13"/>
  <c r="K259" i="13" s="1"/>
  <c r="K363" i="13" s="1"/>
  <c r="J155" i="13"/>
  <c r="J259" i="13" s="1"/>
  <c r="J363" i="13" s="1"/>
  <c r="I155" i="13"/>
  <c r="I259" i="13" s="1"/>
  <c r="I363" i="13" s="1"/>
  <c r="H155" i="13"/>
  <c r="H259" i="13" s="1"/>
  <c r="H363" i="13" s="1"/>
  <c r="G155" i="13"/>
  <c r="G259" i="13" s="1"/>
  <c r="G363" i="13" s="1"/>
  <c r="F155" i="13"/>
  <c r="F259" i="13" s="1"/>
  <c r="F363" i="13" s="1"/>
  <c r="C155" i="13"/>
  <c r="B259" i="13"/>
  <c r="B363" i="13" s="1"/>
  <c r="A259" i="13"/>
  <c r="A363" i="13" s="1"/>
  <c r="AU258" i="13"/>
  <c r="AU362" i="13" s="1"/>
  <c r="AT154" i="13"/>
  <c r="AT258" i="13" s="1"/>
  <c r="AT362" i="13" s="1"/>
  <c r="AS154" i="13"/>
  <c r="AS258" i="13" s="1"/>
  <c r="AS362" i="13" s="1"/>
  <c r="AR154" i="13"/>
  <c r="AR258" i="13" s="1"/>
  <c r="AR362" i="13" s="1"/>
  <c r="AQ154" i="13"/>
  <c r="AQ258" i="13" s="1"/>
  <c r="AQ362" i="13" s="1"/>
  <c r="AP154" i="13"/>
  <c r="AP258" i="13" s="1"/>
  <c r="AP362" i="13" s="1"/>
  <c r="AO154" i="13"/>
  <c r="AO258" i="13" s="1"/>
  <c r="AO362" i="13" s="1"/>
  <c r="AN154" i="13"/>
  <c r="AN258" i="13" s="1"/>
  <c r="AN362" i="13" s="1"/>
  <c r="AM154" i="13"/>
  <c r="AM258" i="13" s="1"/>
  <c r="AM362" i="13" s="1"/>
  <c r="AL154" i="13"/>
  <c r="AL258" i="13" s="1"/>
  <c r="AL362" i="13" s="1"/>
  <c r="AK154" i="13"/>
  <c r="AK258" i="13" s="1"/>
  <c r="AK362" i="13" s="1"/>
  <c r="AJ154" i="13"/>
  <c r="AJ258" i="13" s="1"/>
  <c r="AJ362" i="13" s="1"/>
  <c r="AI154" i="13"/>
  <c r="AI258" i="13" s="1"/>
  <c r="AI362" i="13" s="1"/>
  <c r="AH154" i="13"/>
  <c r="AH258" i="13" s="1"/>
  <c r="AH362" i="13" s="1"/>
  <c r="AG154" i="13"/>
  <c r="AG258" i="13" s="1"/>
  <c r="AG362" i="13" s="1"/>
  <c r="AF154" i="13"/>
  <c r="AF258" i="13" s="1"/>
  <c r="AF362" i="13" s="1"/>
  <c r="AE154" i="13"/>
  <c r="AE258" i="13" s="1"/>
  <c r="AE362" i="13" s="1"/>
  <c r="AD154" i="13"/>
  <c r="AD258" i="13" s="1"/>
  <c r="AD362" i="13" s="1"/>
  <c r="AC154" i="13"/>
  <c r="AC258" i="13" s="1"/>
  <c r="AC362" i="13" s="1"/>
  <c r="AB154" i="13"/>
  <c r="AB258" i="13" s="1"/>
  <c r="AB362" i="13" s="1"/>
  <c r="AA154" i="13"/>
  <c r="AA258" i="13" s="1"/>
  <c r="AA362" i="13" s="1"/>
  <c r="Z154" i="13"/>
  <c r="Z258" i="13" s="1"/>
  <c r="Z362" i="13" s="1"/>
  <c r="Y154" i="13"/>
  <c r="Y258" i="13" s="1"/>
  <c r="Y362" i="13" s="1"/>
  <c r="X154" i="13"/>
  <c r="X258" i="13" s="1"/>
  <c r="X362" i="13" s="1"/>
  <c r="W154" i="13"/>
  <c r="W258" i="13" s="1"/>
  <c r="W362" i="13" s="1"/>
  <c r="V154" i="13"/>
  <c r="V258" i="13" s="1"/>
  <c r="V362" i="13" s="1"/>
  <c r="U154" i="13"/>
  <c r="U258" i="13" s="1"/>
  <c r="U362" i="13" s="1"/>
  <c r="T154" i="13"/>
  <c r="T258" i="13" s="1"/>
  <c r="T362" i="13" s="1"/>
  <c r="S154" i="13"/>
  <c r="S258" i="13" s="1"/>
  <c r="S362" i="13" s="1"/>
  <c r="R154" i="13"/>
  <c r="R258" i="13" s="1"/>
  <c r="R362" i="13" s="1"/>
  <c r="Q154" i="13"/>
  <c r="Q258" i="13" s="1"/>
  <c r="Q362" i="13" s="1"/>
  <c r="P154" i="13"/>
  <c r="P258" i="13" s="1"/>
  <c r="P362" i="13" s="1"/>
  <c r="O154" i="13"/>
  <c r="O258" i="13" s="1"/>
  <c r="O362" i="13" s="1"/>
  <c r="N154" i="13"/>
  <c r="N258" i="13" s="1"/>
  <c r="N362" i="13" s="1"/>
  <c r="M154" i="13"/>
  <c r="M258" i="13" s="1"/>
  <c r="M362" i="13" s="1"/>
  <c r="L154" i="13"/>
  <c r="L258" i="13" s="1"/>
  <c r="L362" i="13" s="1"/>
  <c r="K154" i="13"/>
  <c r="K258" i="13" s="1"/>
  <c r="K362" i="13" s="1"/>
  <c r="J154" i="13"/>
  <c r="J258" i="13" s="1"/>
  <c r="J362" i="13" s="1"/>
  <c r="I154" i="13"/>
  <c r="I258" i="13" s="1"/>
  <c r="I362" i="13" s="1"/>
  <c r="H154" i="13"/>
  <c r="H258" i="13" s="1"/>
  <c r="H362" i="13" s="1"/>
  <c r="G154" i="13"/>
  <c r="G258" i="13" s="1"/>
  <c r="G362" i="13" s="1"/>
  <c r="F154" i="13"/>
  <c r="F258" i="13" s="1"/>
  <c r="F362" i="13" s="1"/>
  <c r="C154" i="13"/>
  <c r="B258" i="13"/>
  <c r="B362" i="13" s="1"/>
  <c r="A258" i="13"/>
  <c r="A362" i="13" s="1"/>
  <c r="AU257" i="13"/>
  <c r="AU361" i="13" s="1"/>
  <c r="AT153" i="13"/>
  <c r="AT257" i="13" s="1"/>
  <c r="AT361" i="13" s="1"/>
  <c r="AS153" i="13"/>
  <c r="AS257" i="13" s="1"/>
  <c r="AS361" i="13" s="1"/>
  <c r="AR153" i="13"/>
  <c r="AR257" i="13" s="1"/>
  <c r="AR361" i="13" s="1"/>
  <c r="AQ153" i="13"/>
  <c r="AQ257" i="13" s="1"/>
  <c r="AQ361" i="13" s="1"/>
  <c r="AP153" i="13"/>
  <c r="AP257" i="13" s="1"/>
  <c r="AP361" i="13" s="1"/>
  <c r="AO153" i="13"/>
  <c r="AO257" i="13" s="1"/>
  <c r="AO361" i="13" s="1"/>
  <c r="AN153" i="13"/>
  <c r="AN257" i="13" s="1"/>
  <c r="AN361" i="13" s="1"/>
  <c r="AM153" i="13"/>
  <c r="AM257" i="13" s="1"/>
  <c r="AM361" i="13" s="1"/>
  <c r="AL153" i="13"/>
  <c r="AL257" i="13" s="1"/>
  <c r="AL361" i="13" s="1"/>
  <c r="AK153" i="13"/>
  <c r="AK257" i="13" s="1"/>
  <c r="AK361" i="13" s="1"/>
  <c r="AJ153" i="13"/>
  <c r="AJ257" i="13" s="1"/>
  <c r="AJ361" i="13" s="1"/>
  <c r="AI153" i="13"/>
  <c r="AI257" i="13" s="1"/>
  <c r="AI361" i="13" s="1"/>
  <c r="AH153" i="13"/>
  <c r="AH257" i="13" s="1"/>
  <c r="AH361" i="13" s="1"/>
  <c r="AG153" i="13"/>
  <c r="AG257" i="13" s="1"/>
  <c r="AG361" i="13" s="1"/>
  <c r="AF153" i="13"/>
  <c r="AF257" i="13" s="1"/>
  <c r="AF361" i="13" s="1"/>
  <c r="AE153" i="13"/>
  <c r="AE257" i="13" s="1"/>
  <c r="AE361" i="13" s="1"/>
  <c r="AD153" i="13"/>
  <c r="AD257" i="13" s="1"/>
  <c r="AD361" i="13" s="1"/>
  <c r="AC153" i="13"/>
  <c r="AC257" i="13" s="1"/>
  <c r="AC361" i="13" s="1"/>
  <c r="AB153" i="13"/>
  <c r="AB257" i="13" s="1"/>
  <c r="AB361" i="13" s="1"/>
  <c r="AA153" i="13"/>
  <c r="AA257" i="13" s="1"/>
  <c r="AA361" i="13" s="1"/>
  <c r="Z153" i="13"/>
  <c r="Z257" i="13" s="1"/>
  <c r="Z361" i="13" s="1"/>
  <c r="Y153" i="13"/>
  <c r="Y257" i="13" s="1"/>
  <c r="Y361" i="13" s="1"/>
  <c r="X153" i="13"/>
  <c r="X257" i="13" s="1"/>
  <c r="X361" i="13" s="1"/>
  <c r="W153" i="13"/>
  <c r="W257" i="13" s="1"/>
  <c r="W361" i="13" s="1"/>
  <c r="V153" i="13"/>
  <c r="V257" i="13" s="1"/>
  <c r="V361" i="13" s="1"/>
  <c r="U153" i="13"/>
  <c r="U257" i="13" s="1"/>
  <c r="U361" i="13" s="1"/>
  <c r="T153" i="13"/>
  <c r="T257" i="13" s="1"/>
  <c r="T361" i="13" s="1"/>
  <c r="S153" i="13"/>
  <c r="S257" i="13" s="1"/>
  <c r="S361" i="13" s="1"/>
  <c r="R153" i="13"/>
  <c r="R257" i="13" s="1"/>
  <c r="R361" i="13" s="1"/>
  <c r="Q153" i="13"/>
  <c r="Q257" i="13" s="1"/>
  <c r="Q361" i="13" s="1"/>
  <c r="P153" i="13"/>
  <c r="P257" i="13" s="1"/>
  <c r="P361" i="13" s="1"/>
  <c r="O153" i="13"/>
  <c r="O257" i="13" s="1"/>
  <c r="O361" i="13" s="1"/>
  <c r="N153" i="13"/>
  <c r="N257" i="13" s="1"/>
  <c r="N361" i="13" s="1"/>
  <c r="M153" i="13"/>
  <c r="M257" i="13" s="1"/>
  <c r="M361" i="13" s="1"/>
  <c r="L153" i="13"/>
  <c r="L257" i="13" s="1"/>
  <c r="L361" i="13" s="1"/>
  <c r="K153" i="13"/>
  <c r="K257" i="13" s="1"/>
  <c r="K361" i="13" s="1"/>
  <c r="J153" i="13"/>
  <c r="J257" i="13" s="1"/>
  <c r="J361" i="13" s="1"/>
  <c r="I153" i="13"/>
  <c r="I257" i="13" s="1"/>
  <c r="I361" i="13" s="1"/>
  <c r="H153" i="13"/>
  <c r="H257" i="13" s="1"/>
  <c r="H361" i="13" s="1"/>
  <c r="G153" i="13"/>
  <c r="G257" i="13" s="1"/>
  <c r="G361" i="13" s="1"/>
  <c r="F153" i="13"/>
  <c r="F257" i="13" s="1"/>
  <c r="F361" i="13" s="1"/>
  <c r="C153" i="13"/>
  <c r="B257" i="13"/>
  <c r="B361" i="13" s="1"/>
  <c r="A257" i="13"/>
  <c r="A361" i="13" s="1"/>
  <c r="AU256" i="13"/>
  <c r="AU360" i="13" s="1"/>
  <c r="AT152" i="13"/>
  <c r="AT256" i="13" s="1"/>
  <c r="AT360" i="13" s="1"/>
  <c r="AS152" i="13"/>
  <c r="AS256" i="13" s="1"/>
  <c r="AS360" i="13" s="1"/>
  <c r="AR152" i="13"/>
  <c r="AR256" i="13" s="1"/>
  <c r="AR360" i="13" s="1"/>
  <c r="AQ152" i="13"/>
  <c r="AQ256" i="13" s="1"/>
  <c r="AQ360" i="13" s="1"/>
  <c r="AP152" i="13"/>
  <c r="AP256" i="13" s="1"/>
  <c r="AP360" i="13" s="1"/>
  <c r="AO152" i="13"/>
  <c r="AO256" i="13" s="1"/>
  <c r="AO360" i="13" s="1"/>
  <c r="AN152" i="13"/>
  <c r="AN256" i="13" s="1"/>
  <c r="AN360" i="13" s="1"/>
  <c r="AM152" i="13"/>
  <c r="AM256" i="13" s="1"/>
  <c r="AM360" i="13" s="1"/>
  <c r="AL152" i="13"/>
  <c r="AL256" i="13" s="1"/>
  <c r="AL360" i="13" s="1"/>
  <c r="AK152" i="13"/>
  <c r="AK256" i="13" s="1"/>
  <c r="AK360" i="13" s="1"/>
  <c r="AJ152" i="13"/>
  <c r="AJ256" i="13" s="1"/>
  <c r="AJ360" i="13" s="1"/>
  <c r="AI152" i="13"/>
  <c r="AI256" i="13" s="1"/>
  <c r="AI360" i="13" s="1"/>
  <c r="AH152" i="13"/>
  <c r="AH256" i="13" s="1"/>
  <c r="AH360" i="13" s="1"/>
  <c r="AG152" i="13"/>
  <c r="AG256" i="13" s="1"/>
  <c r="AG360" i="13" s="1"/>
  <c r="AF152" i="13"/>
  <c r="AF256" i="13" s="1"/>
  <c r="AF360" i="13" s="1"/>
  <c r="AE152" i="13"/>
  <c r="AE256" i="13" s="1"/>
  <c r="AE360" i="13" s="1"/>
  <c r="AD152" i="13"/>
  <c r="AD256" i="13" s="1"/>
  <c r="AD360" i="13" s="1"/>
  <c r="AC152" i="13"/>
  <c r="AC256" i="13" s="1"/>
  <c r="AC360" i="13" s="1"/>
  <c r="AB152" i="13"/>
  <c r="AB256" i="13" s="1"/>
  <c r="AB360" i="13" s="1"/>
  <c r="AA152" i="13"/>
  <c r="AA256" i="13" s="1"/>
  <c r="AA360" i="13" s="1"/>
  <c r="Z152" i="13"/>
  <c r="Z256" i="13" s="1"/>
  <c r="Z360" i="13" s="1"/>
  <c r="Y152" i="13"/>
  <c r="Y256" i="13" s="1"/>
  <c r="Y360" i="13" s="1"/>
  <c r="X152" i="13"/>
  <c r="X256" i="13" s="1"/>
  <c r="X360" i="13" s="1"/>
  <c r="W152" i="13"/>
  <c r="W256" i="13" s="1"/>
  <c r="W360" i="13" s="1"/>
  <c r="V152" i="13"/>
  <c r="V256" i="13" s="1"/>
  <c r="V360" i="13" s="1"/>
  <c r="U152" i="13"/>
  <c r="U256" i="13" s="1"/>
  <c r="U360" i="13" s="1"/>
  <c r="T152" i="13"/>
  <c r="T256" i="13" s="1"/>
  <c r="T360" i="13" s="1"/>
  <c r="S152" i="13"/>
  <c r="S256" i="13" s="1"/>
  <c r="S360" i="13" s="1"/>
  <c r="R152" i="13"/>
  <c r="R256" i="13" s="1"/>
  <c r="R360" i="13" s="1"/>
  <c r="Q152" i="13"/>
  <c r="Q256" i="13" s="1"/>
  <c r="Q360" i="13" s="1"/>
  <c r="P152" i="13"/>
  <c r="P256" i="13" s="1"/>
  <c r="P360" i="13" s="1"/>
  <c r="O152" i="13"/>
  <c r="O256" i="13" s="1"/>
  <c r="O360" i="13" s="1"/>
  <c r="N152" i="13"/>
  <c r="N256" i="13" s="1"/>
  <c r="N360" i="13" s="1"/>
  <c r="M152" i="13"/>
  <c r="M256" i="13" s="1"/>
  <c r="M360" i="13" s="1"/>
  <c r="L152" i="13"/>
  <c r="L256" i="13" s="1"/>
  <c r="L360" i="13" s="1"/>
  <c r="K152" i="13"/>
  <c r="K256" i="13" s="1"/>
  <c r="K360" i="13" s="1"/>
  <c r="J152" i="13"/>
  <c r="J256" i="13" s="1"/>
  <c r="J360" i="13" s="1"/>
  <c r="I152" i="13"/>
  <c r="I256" i="13" s="1"/>
  <c r="I360" i="13" s="1"/>
  <c r="H152" i="13"/>
  <c r="H256" i="13" s="1"/>
  <c r="H360" i="13" s="1"/>
  <c r="G152" i="13"/>
  <c r="G256" i="13" s="1"/>
  <c r="G360" i="13" s="1"/>
  <c r="F152" i="13"/>
  <c r="F256" i="13" s="1"/>
  <c r="F360" i="13" s="1"/>
  <c r="C152" i="13"/>
  <c r="A256" i="13"/>
  <c r="A360" i="13" s="1"/>
  <c r="AU255" i="13"/>
  <c r="AU359" i="13" s="1"/>
  <c r="AT151" i="13"/>
  <c r="AT255" i="13" s="1"/>
  <c r="AT359" i="13" s="1"/>
  <c r="AS151" i="13"/>
  <c r="AS255" i="13" s="1"/>
  <c r="AS359" i="13" s="1"/>
  <c r="AR151" i="13"/>
  <c r="AR255" i="13" s="1"/>
  <c r="AR359" i="13" s="1"/>
  <c r="AQ151" i="13"/>
  <c r="AQ255" i="13" s="1"/>
  <c r="AQ359" i="13" s="1"/>
  <c r="AP151" i="13"/>
  <c r="AP255" i="13" s="1"/>
  <c r="AP359" i="13" s="1"/>
  <c r="AO151" i="13"/>
  <c r="AO255" i="13" s="1"/>
  <c r="AO359" i="13" s="1"/>
  <c r="AN151" i="13"/>
  <c r="AN255" i="13" s="1"/>
  <c r="AN359" i="13" s="1"/>
  <c r="AM151" i="13"/>
  <c r="AM255" i="13" s="1"/>
  <c r="AM359" i="13" s="1"/>
  <c r="AL151" i="13"/>
  <c r="AL255" i="13" s="1"/>
  <c r="AL359" i="13" s="1"/>
  <c r="AK151" i="13"/>
  <c r="AK255" i="13" s="1"/>
  <c r="AK359" i="13" s="1"/>
  <c r="AJ151" i="13"/>
  <c r="AJ255" i="13" s="1"/>
  <c r="AJ359" i="13" s="1"/>
  <c r="AI151" i="13"/>
  <c r="AI255" i="13" s="1"/>
  <c r="AI359" i="13" s="1"/>
  <c r="AH151" i="13"/>
  <c r="AH255" i="13" s="1"/>
  <c r="AH359" i="13" s="1"/>
  <c r="AG151" i="13"/>
  <c r="AG255" i="13" s="1"/>
  <c r="AG359" i="13" s="1"/>
  <c r="AF151" i="13"/>
  <c r="AF255" i="13" s="1"/>
  <c r="AF359" i="13" s="1"/>
  <c r="AE151" i="13"/>
  <c r="AE255" i="13" s="1"/>
  <c r="AE359" i="13" s="1"/>
  <c r="AD151" i="13"/>
  <c r="AD255" i="13" s="1"/>
  <c r="AD359" i="13" s="1"/>
  <c r="AC151" i="13"/>
  <c r="AC255" i="13" s="1"/>
  <c r="AC359" i="13" s="1"/>
  <c r="AB151" i="13"/>
  <c r="AB255" i="13" s="1"/>
  <c r="AB359" i="13" s="1"/>
  <c r="AA151" i="13"/>
  <c r="AA255" i="13" s="1"/>
  <c r="AA359" i="13" s="1"/>
  <c r="Z151" i="13"/>
  <c r="Z255" i="13" s="1"/>
  <c r="Z359" i="13" s="1"/>
  <c r="Y151" i="13"/>
  <c r="Y255" i="13" s="1"/>
  <c r="Y359" i="13" s="1"/>
  <c r="X151" i="13"/>
  <c r="X255" i="13" s="1"/>
  <c r="X359" i="13" s="1"/>
  <c r="W151" i="13"/>
  <c r="W255" i="13" s="1"/>
  <c r="W359" i="13" s="1"/>
  <c r="V151" i="13"/>
  <c r="V255" i="13" s="1"/>
  <c r="V359" i="13" s="1"/>
  <c r="U151" i="13"/>
  <c r="U255" i="13" s="1"/>
  <c r="U359" i="13" s="1"/>
  <c r="T151" i="13"/>
  <c r="T255" i="13" s="1"/>
  <c r="T359" i="13" s="1"/>
  <c r="S151" i="13"/>
  <c r="S255" i="13" s="1"/>
  <c r="S359" i="13" s="1"/>
  <c r="R151" i="13"/>
  <c r="R255" i="13" s="1"/>
  <c r="R359" i="13" s="1"/>
  <c r="Q151" i="13"/>
  <c r="Q255" i="13" s="1"/>
  <c r="Q359" i="13" s="1"/>
  <c r="P151" i="13"/>
  <c r="P255" i="13" s="1"/>
  <c r="P359" i="13" s="1"/>
  <c r="O151" i="13"/>
  <c r="O255" i="13" s="1"/>
  <c r="O359" i="13" s="1"/>
  <c r="N151" i="13"/>
  <c r="N255" i="13" s="1"/>
  <c r="N359" i="13" s="1"/>
  <c r="M151" i="13"/>
  <c r="M255" i="13" s="1"/>
  <c r="M359" i="13" s="1"/>
  <c r="L151" i="13"/>
  <c r="L255" i="13" s="1"/>
  <c r="L359" i="13" s="1"/>
  <c r="K151" i="13"/>
  <c r="K255" i="13" s="1"/>
  <c r="K359" i="13" s="1"/>
  <c r="J151" i="13"/>
  <c r="J255" i="13" s="1"/>
  <c r="J359" i="13" s="1"/>
  <c r="I151" i="13"/>
  <c r="I255" i="13" s="1"/>
  <c r="I359" i="13" s="1"/>
  <c r="H151" i="13"/>
  <c r="H255" i="13" s="1"/>
  <c r="H359" i="13" s="1"/>
  <c r="G151" i="13"/>
  <c r="G255" i="13" s="1"/>
  <c r="G359" i="13" s="1"/>
  <c r="F151" i="13"/>
  <c r="F255" i="13" s="1"/>
  <c r="F359" i="13" s="1"/>
  <c r="C151" i="13"/>
  <c r="B255" i="13"/>
  <c r="B359" i="13" s="1"/>
  <c r="A255" i="13"/>
  <c r="A359" i="13" s="1"/>
  <c r="AU254" i="13"/>
  <c r="AU358" i="13" s="1"/>
  <c r="AT150" i="13"/>
  <c r="AT254" i="13" s="1"/>
  <c r="AT358" i="13" s="1"/>
  <c r="AS150" i="13"/>
  <c r="AS254" i="13" s="1"/>
  <c r="AS358" i="13" s="1"/>
  <c r="AR150" i="13"/>
  <c r="AR254" i="13" s="1"/>
  <c r="AR358" i="13" s="1"/>
  <c r="AQ150" i="13"/>
  <c r="AQ254" i="13" s="1"/>
  <c r="AQ358" i="13" s="1"/>
  <c r="AP150" i="13"/>
  <c r="AP254" i="13" s="1"/>
  <c r="AP358" i="13" s="1"/>
  <c r="AO150" i="13"/>
  <c r="AO254" i="13" s="1"/>
  <c r="AO358" i="13" s="1"/>
  <c r="AN150" i="13"/>
  <c r="AN254" i="13" s="1"/>
  <c r="AN358" i="13" s="1"/>
  <c r="AM150" i="13"/>
  <c r="AM254" i="13" s="1"/>
  <c r="AM358" i="13" s="1"/>
  <c r="AL150" i="13"/>
  <c r="AL254" i="13" s="1"/>
  <c r="AL358" i="13" s="1"/>
  <c r="AK150" i="13"/>
  <c r="AK254" i="13" s="1"/>
  <c r="AK358" i="13" s="1"/>
  <c r="AJ150" i="13"/>
  <c r="AJ254" i="13" s="1"/>
  <c r="AJ358" i="13" s="1"/>
  <c r="AI150" i="13"/>
  <c r="AI254" i="13" s="1"/>
  <c r="AI358" i="13" s="1"/>
  <c r="AH150" i="13"/>
  <c r="AH254" i="13" s="1"/>
  <c r="AH358" i="13" s="1"/>
  <c r="AG150" i="13"/>
  <c r="AG254" i="13" s="1"/>
  <c r="AG358" i="13" s="1"/>
  <c r="AF150" i="13"/>
  <c r="AF254" i="13" s="1"/>
  <c r="AF358" i="13" s="1"/>
  <c r="AE150" i="13"/>
  <c r="AE254" i="13" s="1"/>
  <c r="AE358" i="13" s="1"/>
  <c r="AD150" i="13"/>
  <c r="AD254" i="13" s="1"/>
  <c r="AD358" i="13" s="1"/>
  <c r="AC150" i="13"/>
  <c r="AC254" i="13" s="1"/>
  <c r="AC358" i="13" s="1"/>
  <c r="AB150" i="13"/>
  <c r="AB254" i="13" s="1"/>
  <c r="AB358" i="13" s="1"/>
  <c r="AA150" i="13"/>
  <c r="AA254" i="13" s="1"/>
  <c r="AA358" i="13" s="1"/>
  <c r="Z150" i="13"/>
  <c r="Z254" i="13" s="1"/>
  <c r="Z358" i="13" s="1"/>
  <c r="Y150" i="13"/>
  <c r="Y254" i="13" s="1"/>
  <c r="Y358" i="13" s="1"/>
  <c r="X150" i="13"/>
  <c r="X254" i="13" s="1"/>
  <c r="X358" i="13" s="1"/>
  <c r="W150" i="13"/>
  <c r="W254" i="13" s="1"/>
  <c r="W358" i="13" s="1"/>
  <c r="V150" i="13"/>
  <c r="V254" i="13" s="1"/>
  <c r="V358" i="13" s="1"/>
  <c r="U150" i="13"/>
  <c r="U254" i="13" s="1"/>
  <c r="U358" i="13" s="1"/>
  <c r="T150" i="13"/>
  <c r="T254" i="13" s="1"/>
  <c r="T358" i="13" s="1"/>
  <c r="S150" i="13"/>
  <c r="S254" i="13" s="1"/>
  <c r="S358" i="13" s="1"/>
  <c r="R150" i="13"/>
  <c r="R254" i="13" s="1"/>
  <c r="R358" i="13" s="1"/>
  <c r="Q150" i="13"/>
  <c r="Q254" i="13" s="1"/>
  <c r="Q358" i="13" s="1"/>
  <c r="P150" i="13"/>
  <c r="P254" i="13" s="1"/>
  <c r="P358" i="13" s="1"/>
  <c r="O150" i="13"/>
  <c r="O254" i="13" s="1"/>
  <c r="O358" i="13" s="1"/>
  <c r="N150" i="13"/>
  <c r="N254" i="13" s="1"/>
  <c r="N358" i="13" s="1"/>
  <c r="M150" i="13"/>
  <c r="M254" i="13" s="1"/>
  <c r="M358" i="13" s="1"/>
  <c r="L150" i="13"/>
  <c r="L254" i="13" s="1"/>
  <c r="L358" i="13" s="1"/>
  <c r="K150" i="13"/>
  <c r="K254" i="13" s="1"/>
  <c r="K358" i="13" s="1"/>
  <c r="J150" i="13"/>
  <c r="J254" i="13" s="1"/>
  <c r="J358" i="13" s="1"/>
  <c r="I150" i="13"/>
  <c r="I254" i="13" s="1"/>
  <c r="I358" i="13" s="1"/>
  <c r="H150" i="13"/>
  <c r="H254" i="13" s="1"/>
  <c r="H358" i="13" s="1"/>
  <c r="G150" i="13"/>
  <c r="G254" i="13" s="1"/>
  <c r="G358" i="13" s="1"/>
  <c r="F150" i="13"/>
  <c r="F254" i="13" s="1"/>
  <c r="F358" i="13" s="1"/>
  <c r="C150" i="13"/>
  <c r="B254" i="13"/>
  <c r="B358" i="13" s="1"/>
  <c r="A254" i="13"/>
  <c r="A358" i="13" s="1"/>
  <c r="AU253" i="13"/>
  <c r="AU357" i="13" s="1"/>
  <c r="AT149" i="13"/>
  <c r="AT253" i="13" s="1"/>
  <c r="AT357" i="13" s="1"/>
  <c r="AS149" i="13"/>
  <c r="AS253" i="13" s="1"/>
  <c r="AS357" i="13" s="1"/>
  <c r="AR149" i="13"/>
  <c r="AR253" i="13" s="1"/>
  <c r="AR357" i="13" s="1"/>
  <c r="AQ149" i="13"/>
  <c r="AQ253" i="13" s="1"/>
  <c r="AQ357" i="13" s="1"/>
  <c r="AP149" i="13"/>
  <c r="AP253" i="13" s="1"/>
  <c r="AP357" i="13" s="1"/>
  <c r="AO149" i="13"/>
  <c r="AO253" i="13" s="1"/>
  <c r="AO357" i="13" s="1"/>
  <c r="AN149" i="13"/>
  <c r="AN253" i="13" s="1"/>
  <c r="AN357" i="13" s="1"/>
  <c r="AM149" i="13"/>
  <c r="AM253" i="13" s="1"/>
  <c r="AM357" i="13" s="1"/>
  <c r="AL149" i="13"/>
  <c r="AL253" i="13" s="1"/>
  <c r="AL357" i="13" s="1"/>
  <c r="AK149" i="13"/>
  <c r="AK253" i="13" s="1"/>
  <c r="AK357" i="13" s="1"/>
  <c r="AJ149" i="13"/>
  <c r="AJ253" i="13" s="1"/>
  <c r="AJ357" i="13" s="1"/>
  <c r="AI149" i="13"/>
  <c r="AI253" i="13" s="1"/>
  <c r="AI357" i="13" s="1"/>
  <c r="AH149" i="13"/>
  <c r="AH253" i="13" s="1"/>
  <c r="AH357" i="13" s="1"/>
  <c r="AG149" i="13"/>
  <c r="AG253" i="13" s="1"/>
  <c r="AG357" i="13" s="1"/>
  <c r="AF149" i="13"/>
  <c r="AF253" i="13" s="1"/>
  <c r="AF357" i="13" s="1"/>
  <c r="AE149" i="13"/>
  <c r="AE253" i="13" s="1"/>
  <c r="AE357" i="13" s="1"/>
  <c r="AD149" i="13"/>
  <c r="AD253" i="13" s="1"/>
  <c r="AD357" i="13" s="1"/>
  <c r="AC149" i="13"/>
  <c r="AC253" i="13" s="1"/>
  <c r="AC357" i="13" s="1"/>
  <c r="AB149" i="13"/>
  <c r="AB253" i="13" s="1"/>
  <c r="AB357" i="13" s="1"/>
  <c r="AA149" i="13"/>
  <c r="AA253" i="13" s="1"/>
  <c r="AA357" i="13" s="1"/>
  <c r="Z149" i="13"/>
  <c r="Z253" i="13" s="1"/>
  <c r="Z357" i="13" s="1"/>
  <c r="Y149" i="13"/>
  <c r="Y253" i="13" s="1"/>
  <c r="Y357" i="13" s="1"/>
  <c r="X149" i="13"/>
  <c r="X253" i="13" s="1"/>
  <c r="X357" i="13" s="1"/>
  <c r="W149" i="13"/>
  <c r="W253" i="13" s="1"/>
  <c r="W357" i="13" s="1"/>
  <c r="V149" i="13"/>
  <c r="V253" i="13" s="1"/>
  <c r="V357" i="13" s="1"/>
  <c r="U149" i="13"/>
  <c r="U253" i="13" s="1"/>
  <c r="U357" i="13" s="1"/>
  <c r="T149" i="13"/>
  <c r="T253" i="13" s="1"/>
  <c r="T357" i="13" s="1"/>
  <c r="S149" i="13"/>
  <c r="S253" i="13" s="1"/>
  <c r="S357" i="13" s="1"/>
  <c r="R149" i="13"/>
  <c r="R253" i="13" s="1"/>
  <c r="R357" i="13" s="1"/>
  <c r="Q149" i="13"/>
  <c r="Q253" i="13" s="1"/>
  <c r="Q357" i="13" s="1"/>
  <c r="P149" i="13"/>
  <c r="P253" i="13" s="1"/>
  <c r="P357" i="13" s="1"/>
  <c r="O149" i="13"/>
  <c r="O253" i="13" s="1"/>
  <c r="O357" i="13" s="1"/>
  <c r="N149" i="13"/>
  <c r="N253" i="13" s="1"/>
  <c r="N357" i="13" s="1"/>
  <c r="M149" i="13"/>
  <c r="M253" i="13" s="1"/>
  <c r="M357" i="13" s="1"/>
  <c r="L149" i="13"/>
  <c r="L253" i="13" s="1"/>
  <c r="L357" i="13" s="1"/>
  <c r="K149" i="13"/>
  <c r="K253" i="13" s="1"/>
  <c r="K357" i="13" s="1"/>
  <c r="J149" i="13"/>
  <c r="J253" i="13" s="1"/>
  <c r="J357" i="13" s="1"/>
  <c r="I149" i="13"/>
  <c r="I253" i="13" s="1"/>
  <c r="I357" i="13" s="1"/>
  <c r="H149" i="13"/>
  <c r="H253" i="13" s="1"/>
  <c r="H357" i="13" s="1"/>
  <c r="G149" i="13"/>
  <c r="G253" i="13" s="1"/>
  <c r="G357" i="13" s="1"/>
  <c r="F149" i="13"/>
  <c r="F253" i="13" s="1"/>
  <c r="F357" i="13" s="1"/>
  <c r="C149" i="13"/>
  <c r="B253" i="13"/>
  <c r="B357" i="13" s="1"/>
  <c r="A253" i="13"/>
  <c r="A357" i="13" s="1"/>
  <c r="AU252" i="13"/>
  <c r="AU356" i="13" s="1"/>
  <c r="AT148" i="13"/>
  <c r="AT252" i="13" s="1"/>
  <c r="AT356" i="13" s="1"/>
  <c r="AS148" i="13"/>
  <c r="AS252" i="13" s="1"/>
  <c r="AS356" i="13" s="1"/>
  <c r="AR148" i="13"/>
  <c r="AR252" i="13" s="1"/>
  <c r="AR356" i="13" s="1"/>
  <c r="AQ148" i="13"/>
  <c r="AQ252" i="13" s="1"/>
  <c r="AQ356" i="13" s="1"/>
  <c r="AP148" i="13"/>
  <c r="AP252" i="13" s="1"/>
  <c r="AP356" i="13" s="1"/>
  <c r="AO148" i="13"/>
  <c r="AO252" i="13" s="1"/>
  <c r="AO356" i="13" s="1"/>
  <c r="AN148" i="13"/>
  <c r="AN252" i="13" s="1"/>
  <c r="AN356" i="13" s="1"/>
  <c r="AM148" i="13"/>
  <c r="AM252" i="13" s="1"/>
  <c r="AM356" i="13" s="1"/>
  <c r="AL148" i="13"/>
  <c r="AL252" i="13" s="1"/>
  <c r="AL356" i="13" s="1"/>
  <c r="AK148" i="13"/>
  <c r="AK252" i="13" s="1"/>
  <c r="AK356" i="13" s="1"/>
  <c r="AJ148" i="13"/>
  <c r="AJ252" i="13" s="1"/>
  <c r="AJ356" i="13" s="1"/>
  <c r="AI148" i="13"/>
  <c r="AI252" i="13" s="1"/>
  <c r="AI356" i="13" s="1"/>
  <c r="AH148" i="13"/>
  <c r="AH252" i="13" s="1"/>
  <c r="AH356" i="13" s="1"/>
  <c r="AG148" i="13"/>
  <c r="AG252" i="13" s="1"/>
  <c r="AG356" i="13" s="1"/>
  <c r="AF148" i="13"/>
  <c r="AF252" i="13" s="1"/>
  <c r="AF356" i="13" s="1"/>
  <c r="AE148" i="13"/>
  <c r="AE252" i="13" s="1"/>
  <c r="AE356" i="13" s="1"/>
  <c r="AD148" i="13"/>
  <c r="AD252" i="13" s="1"/>
  <c r="AD356" i="13" s="1"/>
  <c r="AC148" i="13"/>
  <c r="AC252" i="13" s="1"/>
  <c r="AC356" i="13" s="1"/>
  <c r="AB148" i="13"/>
  <c r="AB252" i="13" s="1"/>
  <c r="AB356" i="13" s="1"/>
  <c r="AA148" i="13"/>
  <c r="AA252" i="13" s="1"/>
  <c r="AA356" i="13" s="1"/>
  <c r="Z148" i="13"/>
  <c r="Z252" i="13" s="1"/>
  <c r="Z356" i="13" s="1"/>
  <c r="Y148" i="13"/>
  <c r="Y252" i="13" s="1"/>
  <c r="Y356" i="13" s="1"/>
  <c r="X148" i="13"/>
  <c r="X252" i="13" s="1"/>
  <c r="X356" i="13" s="1"/>
  <c r="W148" i="13"/>
  <c r="W252" i="13" s="1"/>
  <c r="W356" i="13" s="1"/>
  <c r="V148" i="13"/>
  <c r="V252" i="13" s="1"/>
  <c r="V356" i="13" s="1"/>
  <c r="U148" i="13"/>
  <c r="U252" i="13" s="1"/>
  <c r="U356" i="13" s="1"/>
  <c r="T148" i="13"/>
  <c r="T252" i="13" s="1"/>
  <c r="T356" i="13" s="1"/>
  <c r="S148" i="13"/>
  <c r="S252" i="13" s="1"/>
  <c r="S356" i="13" s="1"/>
  <c r="R148" i="13"/>
  <c r="R252" i="13" s="1"/>
  <c r="R356" i="13" s="1"/>
  <c r="Q148" i="13"/>
  <c r="Q252" i="13" s="1"/>
  <c r="Q356" i="13" s="1"/>
  <c r="P148" i="13"/>
  <c r="P252" i="13" s="1"/>
  <c r="P356" i="13" s="1"/>
  <c r="O148" i="13"/>
  <c r="O252" i="13" s="1"/>
  <c r="O356" i="13" s="1"/>
  <c r="N148" i="13"/>
  <c r="N252" i="13" s="1"/>
  <c r="N356" i="13" s="1"/>
  <c r="M148" i="13"/>
  <c r="M252" i="13" s="1"/>
  <c r="M356" i="13" s="1"/>
  <c r="L148" i="13"/>
  <c r="L252" i="13" s="1"/>
  <c r="L356" i="13" s="1"/>
  <c r="K148" i="13"/>
  <c r="K252" i="13" s="1"/>
  <c r="K356" i="13" s="1"/>
  <c r="J148" i="13"/>
  <c r="J252" i="13" s="1"/>
  <c r="J356" i="13" s="1"/>
  <c r="I148" i="13"/>
  <c r="I252" i="13" s="1"/>
  <c r="I356" i="13" s="1"/>
  <c r="H148" i="13"/>
  <c r="H252" i="13" s="1"/>
  <c r="H356" i="13" s="1"/>
  <c r="G148" i="13"/>
  <c r="G252" i="13" s="1"/>
  <c r="G356" i="13" s="1"/>
  <c r="F148" i="13"/>
  <c r="F252" i="13" s="1"/>
  <c r="F356" i="13" s="1"/>
  <c r="C148" i="13"/>
  <c r="A252" i="13"/>
  <c r="A356" i="13" s="1"/>
  <c r="AU251" i="13"/>
  <c r="AU355" i="13" s="1"/>
  <c r="AT147" i="13"/>
  <c r="AT251" i="13" s="1"/>
  <c r="AT355" i="13" s="1"/>
  <c r="AS147" i="13"/>
  <c r="AS251" i="13" s="1"/>
  <c r="AS355" i="13" s="1"/>
  <c r="AR147" i="13"/>
  <c r="AR251" i="13" s="1"/>
  <c r="AR355" i="13" s="1"/>
  <c r="AQ147" i="13"/>
  <c r="AQ251" i="13" s="1"/>
  <c r="AQ355" i="13" s="1"/>
  <c r="AP147" i="13"/>
  <c r="AP251" i="13" s="1"/>
  <c r="AP355" i="13" s="1"/>
  <c r="AO147" i="13"/>
  <c r="AO251" i="13" s="1"/>
  <c r="AO355" i="13" s="1"/>
  <c r="AN147" i="13"/>
  <c r="AN251" i="13" s="1"/>
  <c r="AN355" i="13" s="1"/>
  <c r="AM147" i="13"/>
  <c r="AM251" i="13" s="1"/>
  <c r="AM355" i="13" s="1"/>
  <c r="AL147" i="13"/>
  <c r="AL251" i="13" s="1"/>
  <c r="AL355" i="13" s="1"/>
  <c r="AK147" i="13"/>
  <c r="AK251" i="13" s="1"/>
  <c r="AK355" i="13" s="1"/>
  <c r="AJ147" i="13"/>
  <c r="AJ251" i="13" s="1"/>
  <c r="AJ355" i="13" s="1"/>
  <c r="AI147" i="13"/>
  <c r="AI251" i="13" s="1"/>
  <c r="AI355" i="13" s="1"/>
  <c r="AH147" i="13"/>
  <c r="AH251" i="13" s="1"/>
  <c r="AH355" i="13" s="1"/>
  <c r="AG147" i="13"/>
  <c r="AG251" i="13" s="1"/>
  <c r="AG355" i="13" s="1"/>
  <c r="AF147" i="13"/>
  <c r="AF251" i="13" s="1"/>
  <c r="AF355" i="13" s="1"/>
  <c r="AE147" i="13"/>
  <c r="AE251" i="13" s="1"/>
  <c r="AE355" i="13" s="1"/>
  <c r="AD147" i="13"/>
  <c r="AD251" i="13" s="1"/>
  <c r="AD355" i="13" s="1"/>
  <c r="AC147" i="13"/>
  <c r="AC251" i="13" s="1"/>
  <c r="AC355" i="13" s="1"/>
  <c r="AB147" i="13"/>
  <c r="AB251" i="13" s="1"/>
  <c r="AB355" i="13" s="1"/>
  <c r="AA147" i="13"/>
  <c r="AA251" i="13" s="1"/>
  <c r="AA355" i="13" s="1"/>
  <c r="Z147" i="13"/>
  <c r="Z251" i="13" s="1"/>
  <c r="Z355" i="13" s="1"/>
  <c r="Y147" i="13"/>
  <c r="Y251" i="13" s="1"/>
  <c r="Y355" i="13" s="1"/>
  <c r="X147" i="13"/>
  <c r="X251" i="13" s="1"/>
  <c r="X355" i="13" s="1"/>
  <c r="W147" i="13"/>
  <c r="W251" i="13" s="1"/>
  <c r="W355" i="13" s="1"/>
  <c r="V147" i="13"/>
  <c r="V251" i="13" s="1"/>
  <c r="V355" i="13" s="1"/>
  <c r="U147" i="13"/>
  <c r="U251" i="13" s="1"/>
  <c r="U355" i="13" s="1"/>
  <c r="T147" i="13"/>
  <c r="T251" i="13" s="1"/>
  <c r="T355" i="13" s="1"/>
  <c r="S147" i="13"/>
  <c r="S251" i="13" s="1"/>
  <c r="S355" i="13" s="1"/>
  <c r="R147" i="13"/>
  <c r="R251" i="13" s="1"/>
  <c r="R355" i="13" s="1"/>
  <c r="Q147" i="13"/>
  <c r="Q251" i="13" s="1"/>
  <c r="Q355" i="13" s="1"/>
  <c r="P147" i="13"/>
  <c r="P251" i="13" s="1"/>
  <c r="P355" i="13" s="1"/>
  <c r="O147" i="13"/>
  <c r="O251" i="13" s="1"/>
  <c r="O355" i="13" s="1"/>
  <c r="N147" i="13"/>
  <c r="N251" i="13" s="1"/>
  <c r="N355" i="13" s="1"/>
  <c r="M147" i="13"/>
  <c r="M251" i="13" s="1"/>
  <c r="M355" i="13" s="1"/>
  <c r="L147" i="13"/>
  <c r="L251" i="13" s="1"/>
  <c r="L355" i="13" s="1"/>
  <c r="K147" i="13"/>
  <c r="K251" i="13" s="1"/>
  <c r="K355" i="13" s="1"/>
  <c r="J147" i="13"/>
  <c r="J251" i="13" s="1"/>
  <c r="J355" i="13" s="1"/>
  <c r="I147" i="13"/>
  <c r="I251" i="13" s="1"/>
  <c r="I355" i="13" s="1"/>
  <c r="H147" i="13"/>
  <c r="H251" i="13" s="1"/>
  <c r="H355" i="13" s="1"/>
  <c r="G147" i="13"/>
  <c r="G251" i="13" s="1"/>
  <c r="G355" i="13" s="1"/>
  <c r="F147" i="13"/>
  <c r="F251" i="13" s="1"/>
  <c r="F355" i="13" s="1"/>
  <c r="C147" i="13"/>
  <c r="B251" i="13"/>
  <c r="B355" i="13" s="1"/>
  <c r="A251" i="13"/>
  <c r="A355" i="13" s="1"/>
  <c r="AU250" i="13"/>
  <c r="AU354" i="13" s="1"/>
  <c r="AT146" i="13"/>
  <c r="AT250" i="13" s="1"/>
  <c r="AT354" i="13" s="1"/>
  <c r="AS146" i="13"/>
  <c r="AS250" i="13" s="1"/>
  <c r="AS354" i="13" s="1"/>
  <c r="AR146" i="13"/>
  <c r="AR250" i="13" s="1"/>
  <c r="AR354" i="13" s="1"/>
  <c r="AQ146" i="13"/>
  <c r="AQ250" i="13" s="1"/>
  <c r="AQ354" i="13" s="1"/>
  <c r="AP146" i="13"/>
  <c r="AP250" i="13" s="1"/>
  <c r="AP354" i="13" s="1"/>
  <c r="AO146" i="13"/>
  <c r="AO250" i="13" s="1"/>
  <c r="AO354" i="13" s="1"/>
  <c r="AN146" i="13"/>
  <c r="AN250" i="13" s="1"/>
  <c r="AN354" i="13" s="1"/>
  <c r="AM146" i="13"/>
  <c r="AM250" i="13" s="1"/>
  <c r="AM354" i="13" s="1"/>
  <c r="AL146" i="13"/>
  <c r="AL250" i="13" s="1"/>
  <c r="AL354" i="13" s="1"/>
  <c r="AK146" i="13"/>
  <c r="AK250" i="13" s="1"/>
  <c r="AK354" i="13" s="1"/>
  <c r="AJ146" i="13"/>
  <c r="AJ250" i="13" s="1"/>
  <c r="AJ354" i="13" s="1"/>
  <c r="AI146" i="13"/>
  <c r="AI250" i="13" s="1"/>
  <c r="AI354" i="13" s="1"/>
  <c r="AH146" i="13"/>
  <c r="AH250" i="13" s="1"/>
  <c r="AH354" i="13" s="1"/>
  <c r="AG146" i="13"/>
  <c r="AG250" i="13" s="1"/>
  <c r="AG354" i="13" s="1"/>
  <c r="AF146" i="13"/>
  <c r="AF250" i="13" s="1"/>
  <c r="AF354" i="13" s="1"/>
  <c r="AE146" i="13"/>
  <c r="AE250" i="13" s="1"/>
  <c r="AE354" i="13" s="1"/>
  <c r="AD146" i="13"/>
  <c r="AD250" i="13" s="1"/>
  <c r="AD354" i="13" s="1"/>
  <c r="AC146" i="13"/>
  <c r="AC250" i="13" s="1"/>
  <c r="AC354" i="13" s="1"/>
  <c r="AB146" i="13"/>
  <c r="AB250" i="13" s="1"/>
  <c r="AB354" i="13" s="1"/>
  <c r="AA146" i="13"/>
  <c r="AA250" i="13" s="1"/>
  <c r="AA354" i="13" s="1"/>
  <c r="Z146" i="13"/>
  <c r="Z250" i="13" s="1"/>
  <c r="Z354" i="13" s="1"/>
  <c r="Y146" i="13"/>
  <c r="Y250" i="13" s="1"/>
  <c r="Y354" i="13" s="1"/>
  <c r="X146" i="13"/>
  <c r="X250" i="13" s="1"/>
  <c r="X354" i="13" s="1"/>
  <c r="W146" i="13"/>
  <c r="W250" i="13" s="1"/>
  <c r="W354" i="13" s="1"/>
  <c r="V146" i="13"/>
  <c r="V250" i="13" s="1"/>
  <c r="V354" i="13" s="1"/>
  <c r="U146" i="13"/>
  <c r="U250" i="13" s="1"/>
  <c r="U354" i="13" s="1"/>
  <c r="T146" i="13"/>
  <c r="T250" i="13" s="1"/>
  <c r="T354" i="13" s="1"/>
  <c r="S146" i="13"/>
  <c r="S250" i="13" s="1"/>
  <c r="S354" i="13" s="1"/>
  <c r="R146" i="13"/>
  <c r="R250" i="13" s="1"/>
  <c r="R354" i="13" s="1"/>
  <c r="Q146" i="13"/>
  <c r="Q250" i="13" s="1"/>
  <c r="Q354" i="13" s="1"/>
  <c r="P146" i="13"/>
  <c r="P250" i="13" s="1"/>
  <c r="P354" i="13" s="1"/>
  <c r="O146" i="13"/>
  <c r="O250" i="13" s="1"/>
  <c r="O354" i="13" s="1"/>
  <c r="N146" i="13"/>
  <c r="N250" i="13" s="1"/>
  <c r="N354" i="13" s="1"/>
  <c r="M146" i="13"/>
  <c r="M250" i="13" s="1"/>
  <c r="M354" i="13" s="1"/>
  <c r="L146" i="13"/>
  <c r="L250" i="13" s="1"/>
  <c r="L354" i="13" s="1"/>
  <c r="K146" i="13"/>
  <c r="K250" i="13" s="1"/>
  <c r="K354" i="13" s="1"/>
  <c r="J146" i="13"/>
  <c r="J250" i="13" s="1"/>
  <c r="J354" i="13" s="1"/>
  <c r="I146" i="13"/>
  <c r="I250" i="13" s="1"/>
  <c r="I354" i="13" s="1"/>
  <c r="H146" i="13"/>
  <c r="H250" i="13" s="1"/>
  <c r="H354" i="13" s="1"/>
  <c r="G146" i="13"/>
  <c r="G250" i="13" s="1"/>
  <c r="G354" i="13" s="1"/>
  <c r="F146" i="13"/>
  <c r="F250" i="13" s="1"/>
  <c r="F354" i="13" s="1"/>
  <c r="C146" i="13"/>
  <c r="B250" i="13"/>
  <c r="B354" i="13" s="1"/>
  <c r="A250" i="13"/>
  <c r="A354" i="13" s="1"/>
  <c r="AU249" i="13"/>
  <c r="AU353" i="13" s="1"/>
  <c r="AT145" i="13"/>
  <c r="AT249" i="13" s="1"/>
  <c r="AT353" i="13" s="1"/>
  <c r="AS145" i="13"/>
  <c r="AS249" i="13" s="1"/>
  <c r="AS353" i="13" s="1"/>
  <c r="AR145" i="13"/>
  <c r="AR249" i="13" s="1"/>
  <c r="AR353" i="13" s="1"/>
  <c r="AQ145" i="13"/>
  <c r="AQ249" i="13" s="1"/>
  <c r="AQ353" i="13" s="1"/>
  <c r="AP145" i="13"/>
  <c r="AP249" i="13" s="1"/>
  <c r="AP353" i="13" s="1"/>
  <c r="AO145" i="13"/>
  <c r="AO249" i="13" s="1"/>
  <c r="AO353" i="13" s="1"/>
  <c r="AN145" i="13"/>
  <c r="AN249" i="13" s="1"/>
  <c r="AN353" i="13" s="1"/>
  <c r="AM145" i="13"/>
  <c r="AM249" i="13" s="1"/>
  <c r="AM353" i="13" s="1"/>
  <c r="AL145" i="13"/>
  <c r="AL249" i="13" s="1"/>
  <c r="AL353" i="13" s="1"/>
  <c r="AK145" i="13"/>
  <c r="AK249" i="13" s="1"/>
  <c r="AK353" i="13" s="1"/>
  <c r="AJ145" i="13"/>
  <c r="AJ249" i="13" s="1"/>
  <c r="AJ353" i="13" s="1"/>
  <c r="AI145" i="13"/>
  <c r="AI249" i="13" s="1"/>
  <c r="AI353" i="13" s="1"/>
  <c r="AH145" i="13"/>
  <c r="AH249" i="13" s="1"/>
  <c r="AH353" i="13" s="1"/>
  <c r="AG145" i="13"/>
  <c r="AG249" i="13" s="1"/>
  <c r="AG353" i="13" s="1"/>
  <c r="AF145" i="13"/>
  <c r="AF249" i="13" s="1"/>
  <c r="AF353" i="13" s="1"/>
  <c r="AE145" i="13"/>
  <c r="AE249" i="13" s="1"/>
  <c r="AE353" i="13" s="1"/>
  <c r="AD145" i="13"/>
  <c r="AD249" i="13" s="1"/>
  <c r="AD353" i="13" s="1"/>
  <c r="AC145" i="13"/>
  <c r="AC249" i="13" s="1"/>
  <c r="AC353" i="13" s="1"/>
  <c r="AB145" i="13"/>
  <c r="AB249" i="13" s="1"/>
  <c r="AB353" i="13" s="1"/>
  <c r="AA145" i="13"/>
  <c r="AA249" i="13" s="1"/>
  <c r="AA353" i="13" s="1"/>
  <c r="Z145" i="13"/>
  <c r="Z249" i="13" s="1"/>
  <c r="Z353" i="13" s="1"/>
  <c r="Y145" i="13"/>
  <c r="Y249" i="13" s="1"/>
  <c r="Y353" i="13" s="1"/>
  <c r="X145" i="13"/>
  <c r="X249" i="13" s="1"/>
  <c r="X353" i="13" s="1"/>
  <c r="W145" i="13"/>
  <c r="W249" i="13" s="1"/>
  <c r="W353" i="13" s="1"/>
  <c r="V145" i="13"/>
  <c r="V249" i="13" s="1"/>
  <c r="V353" i="13" s="1"/>
  <c r="U145" i="13"/>
  <c r="U249" i="13" s="1"/>
  <c r="U353" i="13" s="1"/>
  <c r="T145" i="13"/>
  <c r="T249" i="13" s="1"/>
  <c r="T353" i="13" s="1"/>
  <c r="S145" i="13"/>
  <c r="S249" i="13" s="1"/>
  <c r="S353" i="13" s="1"/>
  <c r="R145" i="13"/>
  <c r="R249" i="13" s="1"/>
  <c r="R353" i="13" s="1"/>
  <c r="Q145" i="13"/>
  <c r="Q249" i="13" s="1"/>
  <c r="Q353" i="13" s="1"/>
  <c r="P145" i="13"/>
  <c r="P249" i="13" s="1"/>
  <c r="P353" i="13" s="1"/>
  <c r="O145" i="13"/>
  <c r="O249" i="13" s="1"/>
  <c r="O353" i="13" s="1"/>
  <c r="N145" i="13"/>
  <c r="N249" i="13" s="1"/>
  <c r="N353" i="13" s="1"/>
  <c r="M145" i="13"/>
  <c r="M249" i="13" s="1"/>
  <c r="M353" i="13" s="1"/>
  <c r="L145" i="13"/>
  <c r="L249" i="13" s="1"/>
  <c r="L353" i="13" s="1"/>
  <c r="K145" i="13"/>
  <c r="K249" i="13" s="1"/>
  <c r="K353" i="13" s="1"/>
  <c r="J145" i="13"/>
  <c r="J249" i="13" s="1"/>
  <c r="J353" i="13" s="1"/>
  <c r="I145" i="13"/>
  <c r="I249" i="13" s="1"/>
  <c r="I353" i="13" s="1"/>
  <c r="H145" i="13"/>
  <c r="H249" i="13" s="1"/>
  <c r="H353" i="13" s="1"/>
  <c r="G145" i="13"/>
  <c r="G249" i="13" s="1"/>
  <c r="G353" i="13" s="1"/>
  <c r="F145" i="13"/>
  <c r="F249" i="13" s="1"/>
  <c r="F353" i="13" s="1"/>
  <c r="C145" i="13"/>
  <c r="B249" i="13"/>
  <c r="B353" i="13" s="1"/>
  <c r="A249" i="13"/>
  <c r="A353" i="13" s="1"/>
  <c r="AU248" i="13"/>
  <c r="AU352" i="13" s="1"/>
  <c r="AT144" i="13"/>
  <c r="AT248" i="13" s="1"/>
  <c r="AT352" i="13" s="1"/>
  <c r="AS144" i="13"/>
  <c r="AS248" i="13" s="1"/>
  <c r="AS352" i="13" s="1"/>
  <c r="AR144" i="13"/>
  <c r="AR248" i="13" s="1"/>
  <c r="AR352" i="13" s="1"/>
  <c r="AQ144" i="13"/>
  <c r="AQ248" i="13" s="1"/>
  <c r="AQ352" i="13" s="1"/>
  <c r="AP144" i="13"/>
  <c r="AP248" i="13" s="1"/>
  <c r="AP352" i="13" s="1"/>
  <c r="AO144" i="13"/>
  <c r="AO248" i="13" s="1"/>
  <c r="AO352" i="13" s="1"/>
  <c r="AN144" i="13"/>
  <c r="AN248" i="13" s="1"/>
  <c r="AN352" i="13" s="1"/>
  <c r="AM144" i="13"/>
  <c r="AM248" i="13" s="1"/>
  <c r="AM352" i="13" s="1"/>
  <c r="AL144" i="13"/>
  <c r="AL248" i="13" s="1"/>
  <c r="AL352" i="13" s="1"/>
  <c r="AK144" i="13"/>
  <c r="AK248" i="13" s="1"/>
  <c r="AK352" i="13" s="1"/>
  <c r="AJ144" i="13"/>
  <c r="AJ248" i="13" s="1"/>
  <c r="AJ352" i="13" s="1"/>
  <c r="AI144" i="13"/>
  <c r="AI248" i="13" s="1"/>
  <c r="AI352" i="13" s="1"/>
  <c r="AH144" i="13"/>
  <c r="AH248" i="13" s="1"/>
  <c r="AH352" i="13" s="1"/>
  <c r="AG144" i="13"/>
  <c r="AG248" i="13" s="1"/>
  <c r="AG352" i="13" s="1"/>
  <c r="AF144" i="13"/>
  <c r="AF248" i="13" s="1"/>
  <c r="AF352" i="13" s="1"/>
  <c r="AE144" i="13"/>
  <c r="AE248" i="13" s="1"/>
  <c r="AE352" i="13" s="1"/>
  <c r="AD144" i="13"/>
  <c r="AD248" i="13" s="1"/>
  <c r="AD352" i="13" s="1"/>
  <c r="AC144" i="13"/>
  <c r="AC248" i="13" s="1"/>
  <c r="AC352" i="13" s="1"/>
  <c r="AB144" i="13"/>
  <c r="AB248" i="13" s="1"/>
  <c r="AB352" i="13" s="1"/>
  <c r="AA144" i="13"/>
  <c r="AA248" i="13" s="1"/>
  <c r="AA352" i="13" s="1"/>
  <c r="Z144" i="13"/>
  <c r="Z248" i="13" s="1"/>
  <c r="Z352" i="13" s="1"/>
  <c r="Y144" i="13"/>
  <c r="Y248" i="13" s="1"/>
  <c r="Y352" i="13" s="1"/>
  <c r="X144" i="13"/>
  <c r="X248" i="13" s="1"/>
  <c r="X352" i="13" s="1"/>
  <c r="W144" i="13"/>
  <c r="W248" i="13" s="1"/>
  <c r="W352" i="13" s="1"/>
  <c r="V144" i="13"/>
  <c r="V248" i="13" s="1"/>
  <c r="V352" i="13" s="1"/>
  <c r="U144" i="13"/>
  <c r="U248" i="13" s="1"/>
  <c r="U352" i="13" s="1"/>
  <c r="T144" i="13"/>
  <c r="T248" i="13" s="1"/>
  <c r="T352" i="13" s="1"/>
  <c r="S144" i="13"/>
  <c r="S248" i="13" s="1"/>
  <c r="S352" i="13" s="1"/>
  <c r="R144" i="13"/>
  <c r="R248" i="13" s="1"/>
  <c r="R352" i="13" s="1"/>
  <c r="Q144" i="13"/>
  <c r="Q248" i="13" s="1"/>
  <c r="Q352" i="13" s="1"/>
  <c r="P144" i="13"/>
  <c r="P248" i="13" s="1"/>
  <c r="P352" i="13" s="1"/>
  <c r="O144" i="13"/>
  <c r="O248" i="13" s="1"/>
  <c r="O352" i="13" s="1"/>
  <c r="N144" i="13"/>
  <c r="N248" i="13" s="1"/>
  <c r="N352" i="13" s="1"/>
  <c r="M144" i="13"/>
  <c r="M248" i="13" s="1"/>
  <c r="M352" i="13" s="1"/>
  <c r="L144" i="13"/>
  <c r="L248" i="13" s="1"/>
  <c r="L352" i="13" s="1"/>
  <c r="K144" i="13"/>
  <c r="K248" i="13" s="1"/>
  <c r="K352" i="13" s="1"/>
  <c r="J144" i="13"/>
  <c r="J248" i="13" s="1"/>
  <c r="J352" i="13" s="1"/>
  <c r="I144" i="13"/>
  <c r="I248" i="13" s="1"/>
  <c r="I352" i="13" s="1"/>
  <c r="H144" i="13"/>
  <c r="H248" i="13" s="1"/>
  <c r="H352" i="13" s="1"/>
  <c r="G144" i="13"/>
  <c r="G248" i="13" s="1"/>
  <c r="G352" i="13" s="1"/>
  <c r="F144" i="13"/>
  <c r="F248" i="13" s="1"/>
  <c r="F352" i="13" s="1"/>
  <c r="C144" i="13"/>
  <c r="B248" i="13"/>
  <c r="B352" i="13" s="1"/>
  <c r="A248" i="13"/>
  <c r="A352" i="13" s="1"/>
  <c r="AU247" i="13"/>
  <c r="AU351" i="13" s="1"/>
  <c r="AT143" i="13"/>
  <c r="AT247" i="13" s="1"/>
  <c r="AT351" i="13" s="1"/>
  <c r="AS143" i="13"/>
  <c r="AS247" i="13" s="1"/>
  <c r="AS351" i="13" s="1"/>
  <c r="AR143" i="13"/>
  <c r="AR247" i="13" s="1"/>
  <c r="AR351" i="13" s="1"/>
  <c r="AQ143" i="13"/>
  <c r="AQ247" i="13" s="1"/>
  <c r="AQ351" i="13" s="1"/>
  <c r="AP143" i="13"/>
  <c r="AP247" i="13" s="1"/>
  <c r="AP351" i="13" s="1"/>
  <c r="AO143" i="13"/>
  <c r="AO247" i="13" s="1"/>
  <c r="AO351" i="13" s="1"/>
  <c r="AN143" i="13"/>
  <c r="AN247" i="13" s="1"/>
  <c r="AN351" i="13" s="1"/>
  <c r="AM143" i="13"/>
  <c r="AM247" i="13" s="1"/>
  <c r="AM351" i="13" s="1"/>
  <c r="AL143" i="13"/>
  <c r="AL247" i="13" s="1"/>
  <c r="AL351" i="13" s="1"/>
  <c r="AK143" i="13"/>
  <c r="AK247" i="13" s="1"/>
  <c r="AK351" i="13" s="1"/>
  <c r="AJ143" i="13"/>
  <c r="AJ247" i="13" s="1"/>
  <c r="AJ351" i="13" s="1"/>
  <c r="AI143" i="13"/>
  <c r="AI247" i="13" s="1"/>
  <c r="AI351" i="13" s="1"/>
  <c r="AH143" i="13"/>
  <c r="AH247" i="13" s="1"/>
  <c r="AH351" i="13" s="1"/>
  <c r="AG143" i="13"/>
  <c r="AG247" i="13" s="1"/>
  <c r="AG351" i="13" s="1"/>
  <c r="AF143" i="13"/>
  <c r="AF247" i="13" s="1"/>
  <c r="AF351" i="13" s="1"/>
  <c r="AE143" i="13"/>
  <c r="AE247" i="13" s="1"/>
  <c r="AE351" i="13" s="1"/>
  <c r="AD143" i="13"/>
  <c r="AD247" i="13" s="1"/>
  <c r="AD351" i="13" s="1"/>
  <c r="AC143" i="13"/>
  <c r="AC247" i="13" s="1"/>
  <c r="AC351" i="13" s="1"/>
  <c r="AB143" i="13"/>
  <c r="AB247" i="13" s="1"/>
  <c r="AB351" i="13" s="1"/>
  <c r="AA143" i="13"/>
  <c r="AA247" i="13" s="1"/>
  <c r="AA351" i="13" s="1"/>
  <c r="Z143" i="13"/>
  <c r="Z247" i="13" s="1"/>
  <c r="Z351" i="13" s="1"/>
  <c r="Y143" i="13"/>
  <c r="Y247" i="13" s="1"/>
  <c r="Y351" i="13" s="1"/>
  <c r="X143" i="13"/>
  <c r="X247" i="13" s="1"/>
  <c r="X351" i="13" s="1"/>
  <c r="W143" i="13"/>
  <c r="W247" i="13" s="1"/>
  <c r="W351" i="13" s="1"/>
  <c r="V143" i="13"/>
  <c r="V247" i="13" s="1"/>
  <c r="V351" i="13" s="1"/>
  <c r="U143" i="13"/>
  <c r="U247" i="13" s="1"/>
  <c r="U351" i="13" s="1"/>
  <c r="T143" i="13"/>
  <c r="T247" i="13" s="1"/>
  <c r="T351" i="13" s="1"/>
  <c r="S143" i="13"/>
  <c r="S247" i="13" s="1"/>
  <c r="S351" i="13" s="1"/>
  <c r="R143" i="13"/>
  <c r="R247" i="13" s="1"/>
  <c r="R351" i="13" s="1"/>
  <c r="Q143" i="13"/>
  <c r="Q247" i="13" s="1"/>
  <c r="Q351" i="13" s="1"/>
  <c r="P143" i="13"/>
  <c r="P247" i="13" s="1"/>
  <c r="P351" i="13" s="1"/>
  <c r="O143" i="13"/>
  <c r="O247" i="13" s="1"/>
  <c r="O351" i="13" s="1"/>
  <c r="N143" i="13"/>
  <c r="N247" i="13" s="1"/>
  <c r="N351" i="13" s="1"/>
  <c r="M143" i="13"/>
  <c r="M247" i="13" s="1"/>
  <c r="M351" i="13" s="1"/>
  <c r="L143" i="13"/>
  <c r="L247" i="13" s="1"/>
  <c r="L351" i="13" s="1"/>
  <c r="K143" i="13"/>
  <c r="K247" i="13" s="1"/>
  <c r="K351" i="13" s="1"/>
  <c r="J143" i="13"/>
  <c r="J247" i="13" s="1"/>
  <c r="J351" i="13" s="1"/>
  <c r="I143" i="13"/>
  <c r="I247" i="13" s="1"/>
  <c r="I351" i="13" s="1"/>
  <c r="H143" i="13"/>
  <c r="H247" i="13" s="1"/>
  <c r="H351" i="13" s="1"/>
  <c r="G143" i="13"/>
  <c r="G247" i="13" s="1"/>
  <c r="G351" i="13" s="1"/>
  <c r="F143" i="13"/>
  <c r="F247" i="13" s="1"/>
  <c r="F351" i="13" s="1"/>
  <c r="C143" i="13"/>
  <c r="B247" i="13"/>
  <c r="B351" i="13" s="1"/>
  <c r="A247" i="13"/>
  <c r="A351" i="13" s="1"/>
  <c r="AU246" i="13"/>
  <c r="AU350" i="13" s="1"/>
  <c r="AT142" i="13"/>
  <c r="AT246" i="13" s="1"/>
  <c r="AT350" i="13" s="1"/>
  <c r="AS142" i="13"/>
  <c r="AS246" i="13" s="1"/>
  <c r="AS350" i="13" s="1"/>
  <c r="AR142" i="13"/>
  <c r="AR246" i="13" s="1"/>
  <c r="AR350" i="13" s="1"/>
  <c r="AQ142" i="13"/>
  <c r="AQ246" i="13" s="1"/>
  <c r="AQ350" i="13" s="1"/>
  <c r="AP142" i="13"/>
  <c r="AP246" i="13" s="1"/>
  <c r="AP350" i="13" s="1"/>
  <c r="AO142" i="13"/>
  <c r="AO246" i="13" s="1"/>
  <c r="AO350" i="13" s="1"/>
  <c r="AN142" i="13"/>
  <c r="AN246" i="13" s="1"/>
  <c r="AN350" i="13" s="1"/>
  <c r="AM142" i="13"/>
  <c r="AM246" i="13" s="1"/>
  <c r="AM350" i="13" s="1"/>
  <c r="AL142" i="13"/>
  <c r="AL246" i="13" s="1"/>
  <c r="AL350" i="13" s="1"/>
  <c r="AK142" i="13"/>
  <c r="AK246" i="13" s="1"/>
  <c r="AK350" i="13" s="1"/>
  <c r="AJ142" i="13"/>
  <c r="AJ246" i="13" s="1"/>
  <c r="AJ350" i="13" s="1"/>
  <c r="AI142" i="13"/>
  <c r="AI246" i="13" s="1"/>
  <c r="AI350" i="13" s="1"/>
  <c r="AH142" i="13"/>
  <c r="AH246" i="13" s="1"/>
  <c r="AH350" i="13" s="1"/>
  <c r="AG142" i="13"/>
  <c r="AG246" i="13" s="1"/>
  <c r="AG350" i="13" s="1"/>
  <c r="AF142" i="13"/>
  <c r="AF246" i="13" s="1"/>
  <c r="AF350" i="13" s="1"/>
  <c r="AE142" i="13"/>
  <c r="AE246" i="13" s="1"/>
  <c r="AE350" i="13" s="1"/>
  <c r="AD142" i="13"/>
  <c r="AD246" i="13" s="1"/>
  <c r="AD350" i="13" s="1"/>
  <c r="AC142" i="13"/>
  <c r="AC246" i="13" s="1"/>
  <c r="AC350" i="13" s="1"/>
  <c r="AB142" i="13"/>
  <c r="AB246" i="13" s="1"/>
  <c r="AB350" i="13" s="1"/>
  <c r="AA142" i="13"/>
  <c r="AA246" i="13" s="1"/>
  <c r="AA350" i="13" s="1"/>
  <c r="Z142" i="13"/>
  <c r="Z246" i="13" s="1"/>
  <c r="Z350" i="13" s="1"/>
  <c r="Y142" i="13"/>
  <c r="Y246" i="13" s="1"/>
  <c r="Y350" i="13" s="1"/>
  <c r="X142" i="13"/>
  <c r="X246" i="13" s="1"/>
  <c r="X350" i="13" s="1"/>
  <c r="W142" i="13"/>
  <c r="W246" i="13" s="1"/>
  <c r="W350" i="13" s="1"/>
  <c r="V142" i="13"/>
  <c r="V246" i="13" s="1"/>
  <c r="V350" i="13" s="1"/>
  <c r="U142" i="13"/>
  <c r="U246" i="13" s="1"/>
  <c r="U350" i="13" s="1"/>
  <c r="T142" i="13"/>
  <c r="T246" i="13" s="1"/>
  <c r="T350" i="13" s="1"/>
  <c r="S142" i="13"/>
  <c r="S246" i="13" s="1"/>
  <c r="S350" i="13" s="1"/>
  <c r="R142" i="13"/>
  <c r="R246" i="13" s="1"/>
  <c r="R350" i="13" s="1"/>
  <c r="Q142" i="13"/>
  <c r="Q246" i="13" s="1"/>
  <c r="Q350" i="13" s="1"/>
  <c r="P142" i="13"/>
  <c r="P246" i="13" s="1"/>
  <c r="P350" i="13" s="1"/>
  <c r="O142" i="13"/>
  <c r="O246" i="13" s="1"/>
  <c r="O350" i="13" s="1"/>
  <c r="N142" i="13"/>
  <c r="N246" i="13" s="1"/>
  <c r="N350" i="13" s="1"/>
  <c r="M142" i="13"/>
  <c r="M246" i="13" s="1"/>
  <c r="M350" i="13" s="1"/>
  <c r="L142" i="13"/>
  <c r="L246" i="13" s="1"/>
  <c r="L350" i="13" s="1"/>
  <c r="K142" i="13"/>
  <c r="K246" i="13" s="1"/>
  <c r="K350" i="13" s="1"/>
  <c r="J142" i="13"/>
  <c r="J246" i="13" s="1"/>
  <c r="J350" i="13" s="1"/>
  <c r="I142" i="13"/>
  <c r="I246" i="13" s="1"/>
  <c r="I350" i="13" s="1"/>
  <c r="H142" i="13"/>
  <c r="H246" i="13" s="1"/>
  <c r="H350" i="13" s="1"/>
  <c r="G142" i="13"/>
  <c r="G246" i="13" s="1"/>
  <c r="G350" i="13" s="1"/>
  <c r="F142" i="13"/>
  <c r="F246" i="13" s="1"/>
  <c r="F350" i="13" s="1"/>
  <c r="C142" i="13"/>
  <c r="B246" i="13"/>
  <c r="B350" i="13" s="1"/>
  <c r="A246" i="13"/>
  <c r="A350" i="13" s="1"/>
  <c r="AU245" i="13"/>
  <c r="AU349" i="13" s="1"/>
  <c r="AT141" i="13"/>
  <c r="AT245" i="13" s="1"/>
  <c r="AT349" i="13" s="1"/>
  <c r="AS141" i="13"/>
  <c r="AS245" i="13" s="1"/>
  <c r="AS349" i="13" s="1"/>
  <c r="AR141" i="13"/>
  <c r="AR245" i="13" s="1"/>
  <c r="AR349" i="13" s="1"/>
  <c r="AQ141" i="13"/>
  <c r="AQ245" i="13" s="1"/>
  <c r="AQ349" i="13" s="1"/>
  <c r="AP141" i="13"/>
  <c r="AP245" i="13" s="1"/>
  <c r="AP349" i="13" s="1"/>
  <c r="AO141" i="13"/>
  <c r="AO245" i="13" s="1"/>
  <c r="AO349" i="13" s="1"/>
  <c r="AN141" i="13"/>
  <c r="AN245" i="13" s="1"/>
  <c r="AN349" i="13" s="1"/>
  <c r="AM141" i="13"/>
  <c r="AM245" i="13" s="1"/>
  <c r="AM349" i="13" s="1"/>
  <c r="AL141" i="13"/>
  <c r="AL245" i="13" s="1"/>
  <c r="AL349" i="13" s="1"/>
  <c r="AK141" i="13"/>
  <c r="AK245" i="13" s="1"/>
  <c r="AK349" i="13" s="1"/>
  <c r="AJ141" i="13"/>
  <c r="AJ245" i="13" s="1"/>
  <c r="AJ349" i="13" s="1"/>
  <c r="AI141" i="13"/>
  <c r="AI245" i="13" s="1"/>
  <c r="AI349" i="13" s="1"/>
  <c r="AH141" i="13"/>
  <c r="AH245" i="13" s="1"/>
  <c r="AH349" i="13" s="1"/>
  <c r="AG141" i="13"/>
  <c r="AG245" i="13" s="1"/>
  <c r="AG349" i="13" s="1"/>
  <c r="AF141" i="13"/>
  <c r="AF245" i="13" s="1"/>
  <c r="AF349" i="13" s="1"/>
  <c r="AE141" i="13"/>
  <c r="AE245" i="13" s="1"/>
  <c r="AE349" i="13" s="1"/>
  <c r="AD141" i="13"/>
  <c r="AD245" i="13" s="1"/>
  <c r="AD349" i="13" s="1"/>
  <c r="AC141" i="13"/>
  <c r="AC245" i="13" s="1"/>
  <c r="AC349" i="13" s="1"/>
  <c r="AB141" i="13"/>
  <c r="AB245" i="13" s="1"/>
  <c r="AB349" i="13" s="1"/>
  <c r="AA141" i="13"/>
  <c r="AA245" i="13" s="1"/>
  <c r="AA349" i="13" s="1"/>
  <c r="Z141" i="13"/>
  <c r="Z245" i="13" s="1"/>
  <c r="Z349" i="13" s="1"/>
  <c r="Y141" i="13"/>
  <c r="Y245" i="13" s="1"/>
  <c r="Y349" i="13" s="1"/>
  <c r="X141" i="13"/>
  <c r="X245" i="13" s="1"/>
  <c r="X349" i="13" s="1"/>
  <c r="W141" i="13"/>
  <c r="W245" i="13" s="1"/>
  <c r="W349" i="13" s="1"/>
  <c r="V141" i="13"/>
  <c r="V245" i="13" s="1"/>
  <c r="V349" i="13" s="1"/>
  <c r="U141" i="13"/>
  <c r="U245" i="13" s="1"/>
  <c r="U349" i="13" s="1"/>
  <c r="T141" i="13"/>
  <c r="T245" i="13" s="1"/>
  <c r="T349" i="13" s="1"/>
  <c r="S141" i="13"/>
  <c r="S245" i="13" s="1"/>
  <c r="S349" i="13" s="1"/>
  <c r="R141" i="13"/>
  <c r="R245" i="13" s="1"/>
  <c r="R349" i="13" s="1"/>
  <c r="Q141" i="13"/>
  <c r="Q245" i="13" s="1"/>
  <c r="Q349" i="13" s="1"/>
  <c r="P141" i="13"/>
  <c r="P245" i="13" s="1"/>
  <c r="P349" i="13" s="1"/>
  <c r="O141" i="13"/>
  <c r="O245" i="13" s="1"/>
  <c r="O349" i="13" s="1"/>
  <c r="N141" i="13"/>
  <c r="N245" i="13" s="1"/>
  <c r="N349" i="13" s="1"/>
  <c r="M141" i="13"/>
  <c r="M245" i="13" s="1"/>
  <c r="M349" i="13" s="1"/>
  <c r="L141" i="13"/>
  <c r="L245" i="13" s="1"/>
  <c r="L349" i="13" s="1"/>
  <c r="K141" i="13"/>
  <c r="K245" i="13" s="1"/>
  <c r="K349" i="13" s="1"/>
  <c r="J141" i="13"/>
  <c r="J245" i="13" s="1"/>
  <c r="J349" i="13" s="1"/>
  <c r="I141" i="13"/>
  <c r="I245" i="13" s="1"/>
  <c r="I349" i="13" s="1"/>
  <c r="H141" i="13"/>
  <c r="H245" i="13" s="1"/>
  <c r="H349" i="13" s="1"/>
  <c r="G141" i="13"/>
  <c r="G245" i="13" s="1"/>
  <c r="G349" i="13" s="1"/>
  <c r="F141" i="13"/>
  <c r="F245" i="13" s="1"/>
  <c r="F349" i="13" s="1"/>
  <c r="C141" i="13"/>
  <c r="B245" i="13"/>
  <c r="B349" i="13" s="1"/>
  <c r="AU244" i="13"/>
  <c r="AU348" i="13" s="1"/>
  <c r="AT140" i="13"/>
  <c r="AT244" i="13" s="1"/>
  <c r="AT348" i="13" s="1"/>
  <c r="AS140" i="13"/>
  <c r="AS244" i="13" s="1"/>
  <c r="AS348" i="13" s="1"/>
  <c r="AR140" i="13"/>
  <c r="AR244" i="13" s="1"/>
  <c r="AR348" i="13" s="1"/>
  <c r="AQ140" i="13"/>
  <c r="AQ244" i="13" s="1"/>
  <c r="AQ348" i="13" s="1"/>
  <c r="AP140" i="13"/>
  <c r="AP244" i="13" s="1"/>
  <c r="AP348" i="13" s="1"/>
  <c r="AO140" i="13"/>
  <c r="AO244" i="13" s="1"/>
  <c r="AO348" i="13" s="1"/>
  <c r="AN140" i="13"/>
  <c r="AN244" i="13" s="1"/>
  <c r="AN348" i="13" s="1"/>
  <c r="AM140" i="13"/>
  <c r="AM244" i="13" s="1"/>
  <c r="AM348" i="13" s="1"/>
  <c r="AL140" i="13"/>
  <c r="AL244" i="13" s="1"/>
  <c r="AL348" i="13" s="1"/>
  <c r="AK140" i="13"/>
  <c r="AK244" i="13" s="1"/>
  <c r="AK348" i="13" s="1"/>
  <c r="AJ140" i="13"/>
  <c r="AJ244" i="13" s="1"/>
  <c r="AJ348" i="13" s="1"/>
  <c r="AI140" i="13"/>
  <c r="AI244" i="13" s="1"/>
  <c r="AI348" i="13" s="1"/>
  <c r="AH140" i="13"/>
  <c r="AH244" i="13" s="1"/>
  <c r="AH348" i="13" s="1"/>
  <c r="AG140" i="13"/>
  <c r="AG244" i="13" s="1"/>
  <c r="AG348" i="13" s="1"/>
  <c r="AF140" i="13"/>
  <c r="AF244" i="13" s="1"/>
  <c r="AF348" i="13" s="1"/>
  <c r="AE140" i="13"/>
  <c r="AE244" i="13" s="1"/>
  <c r="AE348" i="13" s="1"/>
  <c r="AD140" i="13"/>
  <c r="AD244" i="13" s="1"/>
  <c r="AD348" i="13" s="1"/>
  <c r="AC140" i="13"/>
  <c r="AC244" i="13" s="1"/>
  <c r="AC348" i="13" s="1"/>
  <c r="AB140" i="13"/>
  <c r="AB244" i="13" s="1"/>
  <c r="AB348" i="13" s="1"/>
  <c r="AA140" i="13"/>
  <c r="AA244" i="13" s="1"/>
  <c r="AA348" i="13" s="1"/>
  <c r="Z140" i="13"/>
  <c r="Z244" i="13" s="1"/>
  <c r="Z348" i="13" s="1"/>
  <c r="Y140" i="13"/>
  <c r="Y244" i="13" s="1"/>
  <c r="Y348" i="13" s="1"/>
  <c r="X140" i="13"/>
  <c r="X244" i="13" s="1"/>
  <c r="X348" i="13" s="1"/>
  <c r="W140" i="13"/>
  <c r="W244" i="13" s="1"/>
  <c r="W348" i="13" s="1"/>
  <c r="V140" i="13"/>
  <c r="V244" i="13" s="1"/>
  <c r="V348" i="13" s="1"/>
  <c r="U140" i="13"/>
  <c r="U244" i="13" s="1"/>
  <c r="U348" i="13" s="1"/>
  <c r="T140" i="13"/>
  <c r="T244" i="13" s="1"/>
  <c r="T348" i="13" s="1"/>
  <c r="S140" i="13"/>
  <c r="S244" i="13" s="1"/>
  <c r="S348" i="13" s="1"/>
  <c r="R140" i="13"/>
  <c r="R244" i="13" s="1"/>
  <c r="R348" i="13" s="1"/>
  <c r="Q140" i="13"/>
  <c r="Q244" i="13" s="1"/>
  <c r="Q348" i="13" s="1"/>
  <c r="P140" i="13"/>
  <c r="P244" i="13" s="1"/>
  <c r="P348" i="13" s="1"/>
  <c r="O140" i="13"/>
  <c r="O244" i="13" s="1"/>
  <c r="O348" i="13" s="1"/>
  <c r="N140" i="13"/>
  <c r="N244" i="13" s="1"/>
  <c r="N348" i="13" s="1"/>
  <c r="M140" i="13"/>
  <c r="M244" i="13" s="1"/>
  <c r="M348" i="13" s="1"/>
  <c r="L140" i="13"/>
  <c r="L244" i="13" s="1"/>
  <c r="L348" i="13" s="1"/>
  <c r="K140" i="13"/>
  <c r="K244" i="13" s="1"/>
  <c r="K348" i="13" s="1"/>
  <c r="J140" i="13"/>
  <c r="J244" i="13" s="1"/>
  <c r="J348" i="13" s="1"/>
  <c r="I140" i="13"/>
  <c r="I244" i="13" s="1"/>
  <c r="I348" i="13" s="1"/>
  <c r="H140" i="13"/>
  <c r="H244" i="13" s="1"/>
  <c r="H348" i="13" s="1"/>
  <c r="G140" i="13"/>
  <c r="G244" i="13" s="1"/>
  <c r="G348" i="13" s="1"/>
  <c r="F140" i="13"/>
  <c r="F244" i="13" s="1"/>
  <c r="F348" i="13" s="1"/>
  <c r="C140" i="13"/>
  <c r="B244" i="13"/>
  <c r="B348" i="13" s="1"/>
  <c r="A244" i="13"/>
  <c r="A348" i="13" s="1"/>
  <c r="AU243" i="13"/>
  <c r="AU347" i="13" s="1"/>
  <c r="AT139" i="13"/>
  <c r="AT243" i="13" s="1"/>
  <c r="AT347" i="13" s="1"/>
  <c r="AS139" i="13"/>
  <c r="AS243" i="13" s="1"/>
  <c r="AS347" i="13" s="1"/>
  <c r="AR139" i="13"/>
  <c r="AR243" i="13" s="1"/>
  <c r="AR347" i="13" s="1"/>
  <c r="AQ139" i="13"/>
  <c r="AQ243" i="13" s="1"/>
  <c r="AQ347" i="13" s="1"/>
  <c r="AP139" i="13"/>
  <c r="AP243" i="13" s="1"/>
  <c r="AP347" i="13" s="1"/>
  <c r="AO139" i="13"/>
  <c r="AO243" i="13" s="1"/>
  <c r="AO347" i="13" s="1"/>
  <c r="AN139" i="13"/>
  <c r="AN243" i="13" s="1"/>
  <c r="AN347" i="13" s="1"/>
  <c r="AM139" i="13"/>
  <c r="AM243" i="13" s="1"/>
  <c r="AM347" i="13" s="1"/>
  <c r="AL139" i="13"/>
  <c r="AL243" i="13" s="1"/>
  <c r="AL347" i="13" s="1"/>
  <c r="AK139" i="13"/>
  <c r="AK243" i="13" s="1"/>
  <c r="AK347" i="13" s="1"/>
  <c r="AJ139" i="13"/>
  <c r="AJ243" i="13" s="1"/>
  <c r="AJ347" i="13" s="1"/>
  <c r="AI139" i="13"/>
  <c r="AI243" i="13" s="1"/>
  <c r="AI347" i="13" s="1"/>
  <c r="AH139" i="13"/>
  <c r="AH243" i="13" s="1"/>
  <c r="AH347" i="13" s="1"/>
  <c r="AG139" i="13"/>
  <c r="AG243" i="13" s="1"/>
  <c r="AG347" i="13" s="1"/>
  <c r="AF139" i="13"/>
  <c r="AF243" i="13" s="1"/>
  <c r="AF347" i="13" s="1"/>
  <c r="AE139" i="13"/>
  <c r="AE243" i="13" s="1"/>
  <c r="AE347" i="13" s="1"/>
  <c r="AD139" i="13"/>
  <c r="AD243" i="13" s="1"/>
  <c r="AD347" i="13" s="1"/>
  <c r="AC139" i="13"/>
  <c r="AC243" i="13" s="1"/>
  <c r="AC347" i="13" s="1"/>
  <c r="AB139" i="13"/>
  <c r="AB243" i="13" s="1"/>
  <c r="AB347" i="13" s="1"/>
  <c r="AA139" i="13"/>
  <c r="AA243" i="13" s="1"/>
  <c r="AA347" i="13" s="1"/>
  <c r="Z139" i="13"/>
  <c r="Z243" i="13" s="1"/>
  <c r="Z347" i="13" s="1"/>
  <c r="Y139" i="13"/>
  <c r="Y243" i="13" s="1"/>
  <c r="Y347" i="13" s="1"/>
  <c r="X139" i="13"/>
  <c r="X243" i="13" s="1"/>
  <c r="X347" i="13" s="1"/>
  <c r="W139" i="13"/>
  <c r="W243" i="13" s="1"/>
  <c r="W347" i="13" s="1"/>
  <c r="V139" i="13"/>
  <c r="V243" i="13" s="1"/>
  <c r="V347" i="13" s="1"/>
  <c r="U139" i="13"/>
  <c r="U243" i="13" s="1"/>
  <c r="U347" i="13" s="1"/>
  <c r="T139" i="13"/>
  <c r="T243" i="13" s="1"/>
  <c r="T347" i="13" s="1"/>
  <c r="S139" i="13"/>
  <c r="S243" i="13" s="1"/>
  <c r="S347" i="13" s="1"/>
  <c r="R139" i="13"/>
  <c r="R243" i="13" s="1"/>
  <c r="R347" i="13" s="1"/>
  <c r="Q139" i="13"/>
  <c r="Q243" i="13" s="1"/>
  <c r="Q347" i="13" s="1"/>
  <c r="P139" i="13"/>
  <c r="P243" i="13" s="1"/>
  <c r="P347" i="13" s="1"/>
  <c r="O139" i="13"/>
  <c r="O243" i="13" s="1"/>
  <c r="O347" i="13" s="1"/>
  <c r="N139" i="13"/>
  <c r="N243" i="13" s="1"/>
  <c r="N347" i="13" s="1"/>
  <c r="M139" i="13"/>
  <c r="M243" i="13" s="1"/>
  <c r="M347" i="13" s="1"/>
  <c r="L139" i="13"/>
  <c r="L243" i="13" s="1"/>
  <c r="L347" i="13" s="1"/>
  <c r="K139" i="13"/>
  <c r="K243" i="13" s="1"/>
  <c r="K347" i="13" s="1"/>
  <c r="J139" i="13"/>
  <c r="J243" i="13" s="1"/>
  <c r="J347" i="13" s="1"/>
  <c r="I139" i="13"/>
  <c r="I243" i="13" s="1"/>
  <c r="I347" i="13" s="1"/>
  <c r="H139" i="13"/>
  <c r="H243" i="13" s="1"/>
  <c r="H347" i="13" s="1"/>
  <c r="G139" i="13"/>
  <c r="G243" i="13" s="1"/>
  <c r="G347" i="13" s="1"/>
  <c r="F139" i="13"/>
  <c r="F243" i="13" s="1"/>
  <c r="F347" i="13" s="1"/>
  <c r="C139" i="13"/>
  <c r="B243" i="13"/>
  <c r="B347" i="13" s="1"/>
  <c r="A243" i="13"/>
  <c r="A347" i="13" s="1"/>
  <c r="AU242" i="13"/>
  <c r="AU346" i="13" s="1"/>
  <c r="AT138" i="13"/>
  <c r="AT242" i="13" s="1"/>
  <c r="AT346" i="13" s="1"/>
  <c r="AS138" i="13"/>
  <c r="AS242" i="13" s="1"/>
  <c r="AS346" i="13" s="1"/>
  <c r="AR138" i="13"/>
  <c r="AR242" i="13" s="1"/>
  <c r="AR346" i="13" s="1"/>
  <c r="AQ138" i="13"/>
  <c r="AQ242" i="13" s="1"/>
  <c r="AQ346" i="13" s="1"/>
  <c r="AP138" i="13"/>
  <c r="AP242" i="13" s="1"/>
  <c r="AP346" i="13" s="1"/>
  <c r="AO138" i="13"/>
  <c r="AO242" i="13" s="1"/>
  <c r="AO346" i="13" s="1"/>
  <c r="AN138" i="13"/>
  <c r="AN242" i="13" s="1"/>
  <c r="AN346" i="13" s="1"/>
  <c r="AM138" i="13"/>
  <c r="AM242" i="13" s="1"/>
  <c r="AM346" i="13" s="1"/>
  <c r="AL138" i="13"/>
  <c r="AL242" i="13" s="1"/>
  <c r="AL346" i="13" s="1"/>
  <c r="AK138" i="13"/>
  <c r="AK242" i="13" s="1"/>
  <c r="AK346" i="13" s="1"/>
  <c r="AJ138" i="13"/>
  <c r="AJ242" i="13" s="1"/>
  <c r="AJ346" i="13" s="1"/>
  <c r="AI138" i="13"/>
  <c r="AI242" i="13" s="1"/>
  <c r="AI346" i="13" s="1"/>
  <c r="AH138" i="13"/>
  <c r="AH242" i="13" s="1"/>
  <c r="AH346" i="13" s="1"/>
  <c r="AG138" i="13"/>
  <c r="AG242" i="13" s="1"/>
  <c r="AG346" i="13" s="1"/>
  <c r="AF138" i="13"/>
  <c r="AF242" i="13" s="1"/>
  <c r="AF346" i="13" s="1"/>
  <c r="AE138" i="13"/>
  <c r="AE242" i="13" s="1"/>
  <c r="AE346" i="13" s="1"/>
  <c r="AD138" i="13"/>
  <c r="AD242" i="13" s="1"/>
  <c r="AD346" i="13" s="1"/>
  <c r="AC138" i="13"/>
  <c r="AC242" i="13" s="1"/>
  <c r="AC346" i="13" s="1"/>
  <c r="AB138" i="13"/>
  <c r="AB242" i="13" s="1"/>
  <c r="AB346" i="13" s="1"/>
  <c r="AA138" i="13"/>
  <c r="AA242" i="13" s="1"/>
  <c r="AA346" i="13" s="1"/>
  <c r="Z138" i="13"/>
  <c r="Z242" i="13" s="1"/>
  <c r="Z346" i="13" s="1"/>
  <c r="Y138" i="13"/>
  <c r="Y242" i="13" s="1"/>
  <c r="Y346" i="13" s="1"/>
  <c r="X138" i="13"/>
  <c r="X242" i="13" s="1"/>
  <c r="X346" i="13" s="1"/>
  <c r="W138" i="13"/>
  <c r="W242" i="13" s="1"/>
  <c r="W346" i="13" s="1"/>
  <c r="V138" i="13"/>
  <c r="V242" i="13" s="1"/>
  <c r="V346" i="13" s="1"/>
  <c r="U138" i="13"/>
  <c r="U242" i="13" s="1"/>
  <c r="U346" i="13" s="1"/>
  <c r="T138" i="13"/>
  <c r="T242" i="13" s="1"/>
  <c r="T346" i="13" s="1"/>
  <c r="S138" i="13"/>
  <c r="S242" i="13" s="1"/>
  <c r="S346" i="13" s="1"/>
  <c r="R138" i="13"/>
  <c r="R242" i="13" s="1"/>
  <c r="R346" i="13" s="1"/>
  <c r="Q138" i="13"/>
  <c r="Q242" i="13" s="1"/>
  <c r="Q346" i="13" s="1"/>
  <c r="P138" i="13"/>
  <c r="P242" i="13" s="1"/>
  <c r="P346" i="13" s="1"/>
  <c r="O138" i="13"/>
  <c r="O242" i="13" s="1"/>
  <c r="O346" i="13" s="1"/>
  <c r="N138" i="13"/>
  <c r="N242" i="13" s="1"/>
  <c r="N346" i="13" s="1"/>
  <c r="M138" i="13"/>
  <c r="M242" i="13" s="1"/>
  <c r="M346" i="13" s="1"/>
  <c r="L138" i="13"/>
  <c r="L242" i="13" s="1"/>
  <c r="L346" i="13" s="1"/>
  <c r="K138" i="13"/>
  <c r="K242" i="13" s="1"/>
  <c r="K346" i="13" s="1"/>
  <c r="J138" i="13"/>
  <c r="J242" i="13" s="1"/>
  <c r="J346" i="13" s="1"/>
  <c r="I138" i="13"/>
  <c r="I242" i="13" s="1"/>
  <c r="I346" i="13" s="1"/>
  <c r="H138" i="13"/>
  <c r="H242" i="13" s="1"/>
  <c r="H346" i="13" s="1"/>
  <c r="G138" i="13"/>
  <c r="G242" i="13" s="1"/>
  <c r="G346" i="13" s="1"/>
  <c r="F138" i="13"/>
  <c r="F242" i="13" s="1"/>
  <c r="F346" i="13" s="1"/>
  <c r="C138" i="13"/>
  <c r="B242" i="13"/>
  <c r="B346" i="13" s="1"/>
  <c r="A242" i="13"/>
  <c r="A346" i="13" s="1"/>
  <c r="AU241" i="13"/>
  <c r="AU345" i="13" s="1"/>
  <c r="AT137" i="13"/>
  <c r="AT241" i="13" s="1"/>
  <c r="AT345" i="13" s="1"/>
  <c r="AS137" i="13"/>
  <c r="AS241" i="13" s="1"/>
  <c r="AS345" i="13" s="1"/>
  <c r="AR137" i="13"/>
  <c r="AR241" i="13" s="1"/>
  <c r="AR345" i="13" s="1"/>
  <c r="AQ137" i="13"/>
  <c r="AQ241" i="13" s="1"/>
  <c r="AQ345" i="13" s="1"/>
  <c r="AP137" i="13"/>
  <c r="AP241" i="13" s="1"/>
  <c r="AP345" i="13" s="1"/>
  <c r="AO137" i="13"/>
  <c r="AO241" i="13" s="1"/>
  <c r="AO345" i="13" s="1"/>
  <c r="AN137" i="13"/>
  <c r="AN241" i="13" s="1"/>
  <c r="AN345" i="13" s="1"/>
  <c r="AM137" i="13"/>
  <c r="AM241" i="13" s="1"/>
  <c r="AM345" i="13" s="1"/>
  <c r="AL137" i="13"/>
  <c r="AL241" i="13" s="1"/>
  <c r="AL345" i="13" s="1"/>
  <c r="AK137" i="13"/>
  <c r="AK241" i="13" s="1"/>
  <c r="AK345" i="13" s="1"/>
  <c r="AJ137" i="13"/>
  <c r="AJ241" i="13" s="1"/>
  <c r="AJ345" i="13" s="1"/>
  <c r="AI137" i="13"/>
  <c r="AI241" i="13" s="1"/>
  <c r="AI345" i="13" s="1"/>
  <c r="AH137" i="13"/>
  <c r="AH241" i="13" s="1"/>
  <c r="AH345" i="13" s="1"/>
  <c r="AG137" i="13"/>
  <c r="AG241" i="13" s="1"/>
  <c r="AG345" i="13" s="1"/>
  <c r="AF137" i="13"/>
  <c r="AF241" i="13" s="1"/>
  <c r="AF345" i="13" s="1"/>
  <c r="AE137" i="13"/>
  <c r="AE241" i="13" s="1"/>
  <c r="AE345" i="13" s="1"/>
  <c r="AD137" i="13"/>
  <c r="AD241" i="13" s="1"/>
  <c r="AD345" i="13" s="1"/>
  <c r="AC137" i="13"/>
  <c r="AC241" i="13" s="1"/>
  <c r="AC345" i="13" s="1"/>
  <c r="AB137" i="13"/>
  <c r="AB241" i="13" s="1"/>
  <c r="AB345" i="13" s="1"/>
  <c r="AA137" i="13"/>
  <c r="AA241" i="13" s="1"/>
  <c r="AA345" i="13" s="1"/>
  <c r="Z137" i="13"/>
  <c r="Z241" i="13" s="1"/>
  <c r="Z345" i="13" s="1"/>
  <c r="Y137" i="13"/>
  <c r="Y241" i="13" s="1"/>
  <c r="Y345" i="13" s="1"/>
  <c r="X137" i="13"/>
  <c r="X241" i="13" s="1"/>
  <c r="X345" i="13" s="1"/>
  <c r="W137" i="13"/>
  <c r="W241" i="13" s="1"/>
  <c r="W345" i="13" s="1"/>
  <c r="V137" i="13"/>
  <c r="V241" i="13" s="1"/>
  <c r="V345" i="13" s="1"/>
  <c r="U137" i="13"/>
  <c r="U241" i="13" s="1"/>
  <c r="U345" i="13" s="1"/>
  <c r="T137" i="13"/>
  <c r="T241" i="13" s="1"/>
  <c r="T345" i="13" s="1"/>
  <c r="S137" i="13"/>
  <c r="S241" i="13" s="1"/>
  <c r="S345" i="13" s="1"/>
  <c r="R137" i="13"/>
  <c r="R241" i="13" s="1"/>
  <c r="R345" i="13" s="1"/>
  <c r="Q137" i="13"/>
  <c r="Q241" i="13" s="1"/>
  <c r="Q345" i="13" s="1"/>
  <c r="P137" i="13"/>
  <c r="P241" i="13" s="1"/>
  <c r="P345" i="13" s="1"/>
  <c r="O137" i="13"/>
  <c r="O241" i="13" s="1"/>
  <c r="O345" i="13" s="1"/>
  <c r="N137" i="13"/>
  <c r="N241" i="13" s="1"/>
  <c r="N345" i="13" s="1"/>
  <c r="M137" i="13"/>
  <c r="M241" i="13" s="1"/>
  <c r="M345" i="13" s="1"/>
  <c r="L137" i="13"/>
  <c r="L241" i="13" s="1"/>
  <c r="L345" i="13" s="1"/>
  <c r="K137" i="13"/>
  <c r="K241" i="13" s="1"/>
  <c r="K345" i="13" s="1"/>
  <c r="J137" i="13"/>
  <c r="J241" i="13" s="1"/>
  <c r="J345" i="13" s="1"/>
  <c r="I137" i="13"/>
  <c r="I241" i="13" s="1"/>
  <c r="I345" i="13" s="1"/>
  <c r="H137" i="13"/>
  <c r="H241" i="13" s="1"/>
  <c r="H345" i="13" s="1"/>
  <c r="G137" i="13"/>
  <c r="G241" i="13" s="1"/>
  <c r="G345" i="13" s="1"/>
  <c r="F137" i="13"/>
  <c r="F241" i="13" s="1"/>
  <c r="F345" i="13" s="1"/>
  <c r="C137" i="13"/>
  <c r="B241" i="13"/>
  <c r="B345" i="13" s="1"/>
  <c r="A241" i="13"/>
  <c r="A345" i="13" s="1"/>
  <c r="AU240" i="13"/>
  <c r="AU344" i="13" s="1"/>
  <c r="AT136" i="13"/>
  <c r="AT240" i="13" s="1"/>
  <c r="AT344" i="13" s="1"/>
  <c r="AS136" i="13"/>
  <c r="AS240" i="13" s="1"/>
  <c r="AS344" i="13" s="1"/>
  <c r="AR136" i="13"/>
  <c r="AR240" i="13" s="1"/>
  <c r="AR344" i="13" s="1"/>
  <c r="AQ136" i="13"/>
  <c r="AQ240" i="13" s="1"/>
  <c r="AQ344" i="13" s="1"/>
  <c r="AP136" i="13"/>
  <c r="AP240" i="13" s="1"/>
  <c r="AP344" i="13" s="1"/>
  <c r="AO136" i="13"/>
  <c r="AO240" i="13" s="1"/>
  <c r="AO344" i="13" s="1"/>
  <c r="AN136" i="13"/>
  <c r="AN240" i="13" s="1"/>
  <c r="AN344" i="13" s="1"/>
  <c r="AM136" i="13"/>
  <c r="AM240" i="13" s="1"/>
  <c r="AM344" i="13" s="1"/>
  <c r="AL136" i="13"/>
  <c r="AL240" i="13" s="1"/>
  <c r="AL344" i="13" s="1"/>
  <c r="AK136" i="13"/>
  <c r="AK240" i="13" s="1"/>
  <c r="AK344" i="13" s="1"/>
  <c r="AJ136" i="13"/>
  <c r="AJ240" i="13" s="1"/>
  <c r="AJ344" i="13" s="1"/>
  <c r="AI136" i="13"/>
  <c r="AI240" i="13" s="1"/>
  <c r="AI344" i="13" s="1"/>
  <c r="AH136" i="13"/>
  <c r="AH240" i="13" s="1"/>
  <c r="AH344" i="13" s="1"/>
  <c r="AG136" i="13"/>
  <c r="AG240" i="13" s="1"/>
  <c r="AG344" i="13" s="1"/>
  <c r="AF136" i="13"/>
  <c r="AF240" i="13" s="1"/>
  <c r="AF344" i="13" s="1"/>
  <c r="AE136" i="13"/>
  <c r="AE240" i="13" s="1"/>
  <c r="AE344" i="13" s="1"/>
  <c r="AD136" i="13"/>
  <c r="AD240" i="13" s="1"/>
  <c r="AD344" i="13" s="1"/>
  <c r="AC136" i="13"/>
  <c r="AC240" i="13" s="1"/>
  <c r="AC344" i="13" s="1"/>
  <c r="AB136" i="13"/>
  <c r="AB240" i="13" s="1"/>
  <c r="AB344" i="13" s="1"/>
  <c r="AA136" i="13"/>
  <c r="AA240" i="13" s="1"/>
  <c r="AA344" i="13" s="1"/>
  <c r="Z136" i="13"/>
  <c r="Z240" i="13" s="1"/>
  <c r="Z344" i="13" s="1"/>
  <c r="Y136" i="13"/>
  <c r="Y240" i="13" s="1"/>
  <c r="Y344" i="13" s="1"/>
  <c r="X136" i="13"/>
  <c r="X240" i="13" s="1"/>
  <c r="X344" i="13" s="1"/>
  <c r="W136" i="13"/>
  <c r="W240" i="13" s="1"/>
  <c r="W344" i="13" s="1"/>
  <c r="V136" i="13"/>
  <c r="V240" i="13" s="1"/>
  <c r="V344" i="13" s="1"/>
  <c r="U136" i="13"/>
  <c r="U240" i="13" s="1"/>
  <c r="U344" i="13" s="1"/>
  <c r="T136" i="13"/>
  <c r="T240" i="13" s="1"/>
  <c r="T344" i="13" s="1"/>
  <c r="S136" i="13"/>
  <c r="S240" i="13" s="1"/>
  <c r="S344" i="13" s="1"/>
  <c r="R136" i="13"/>
  <c r="R240" i="13" s="1"/>
  <c r="R344" i="13" s="1"/>
  <c r="Q136" i="13"/>
  <c r="Q240" i="13" s="1"/>
  <c r="Q344" i="13" s="1"/>
  <c r="P136" i="13"/>
  <c r="P240" i="13" s="1"/>
  <c r="P344" i="13" s="1"/>
  <c r="O136" i="13"/>
  <c r="O240" i="13" s="1"/>
  <c r="O344" i="13" s="1"/>
  <c r="N136" i="13"/>
  <c r="N240" i="13" s="1"/>
  <c r="N344" i="13" s="1"/>
  <c r="M136" i="13"/>
  <c r="M240" i="13" s="1"/>
  <c r="M344" i="13" s="1"/>
  <c r="L136" i="13"/>
  <c r="L240" i="13" s="1"/>
  <c r="L344" i="13" s="1"/>
  <c r="K136" i="13"/>
  <c r="K240" i="13" s="1"/>
  <c r="K344" i="13" s="1"/>
  <c r="J136" i="13"/>
  <c r="J240" i="13" s="1"/>
  <c r="J344" i="13" s="1"/>
  <c r="I136" i="13"/>
  <c r="I240" i="13" s="1"/>
  <c r="I344" i="13" s="1"/>
  <c r="H136" i="13"/>
  <c r="H240" i="13" s="1"/>
  <c r="H344" i="13" s="1"/>
  <c r="G136" i="13"/>
  <c r="G240" i="13" s="1"/>
  <c r="G344" i="13" s="1"/>
  <c r="F136" i="13"/>
  <c r="F240" i="13" s="1"/>
  <c r="F344" i="13" s="1"/>
  <c r="C136" i="13"/>
  <c r="B240" i="13"/>
  <c r="B344" i="13" s="1"/>
  <c r="A240" i="13"/>
  <c r="A344" i="13" s="1"/>
  <c r="AU239" i="13"/>
  <c r="AU343" i="13" s="1"/>
  <c r="AT135" i="13"/>
  <c r="AT239" i="13" s="1"/>
  <c r="AT343" i="13" s="1"/>
  <c r="AS135" i="13"/>
  <c r="AS239" i="13" s="1"/>
  <c r="AS343" i="13" s="1"/>
  <c r="AR135" i="13"/>
  <c r="AR239" i="13" s="1"/>
  <c r="AR343" i="13" s="1"/>
  <c r="AQ135" i="13"/>
  <c r="AQ239" i="13" s="1"/>
  <c r="AQ343" i="13" s="1"/>
  <c r="AP135" i="13"/>
  <c r="AP239" i="13" s="1"/>
  <c r="AP343" i="13" s="1"/>
  <c r="AO135" i="13"/>
  <c r="AO239" i="13" s="1"/>
  <c r="AO343" i="13" s="1"/>
  <c r="AN135" i="13"/>
  <c r="AN239" i="13" s="1"/>
  <c r="AN343" i="13" s="1"/>
  <c r="AM135" i="13"/>
  <c r="AM239" i="13" s="1"/>
  <c r="AM343" i="13" s="1"/>
  <c r="AL135" i="13"/>
  <c r="AL239" i="13" s="1"/>
  <c r="AL343" i="13" s="1"/>
  <c r="AK135" i="13"/>
  <c r="AK239" i="13" s="1"/>
  <c r="AK343" i="13" s="1"/>
  <c r="AJ135" i="13"/>
  <c r="AJ239" i="13" s="1"/>
  <c r="AJ343" i="13" s="1"/>
  <c r="AI135" i="13"/>
  <c r="AI239" i="13" s="1"/>
  <c r="AI343" i="13" s="1"/>
  <c r="AH135" i="13"/>
  <c r="AH239" i="13" s="1"/>
  <c r="AH343" i="13" s="1"/>
  <c r="AG135" i="13"/>
  <c r="AG239" i="13" s="1"/>
  <c r="AG343" i="13" s="1"/>
  <c r="AF135" i="13"/>
  <c r="AF239" i="13" s="1"/>
  <c r="AF343" i="13" s="1"/>
  <c r="AE135" i="13"/>
  <c r="AE239" i="13" s="1"/>
  <c r="AE343" i="13" s="1"/>
  <c r="AD135" i="13"/>
  <c r="AD239" i="13" s="1"/>
  <c r="AD343" i="13" s="1"/>
  <c r="AC135" i="13"/>
  <c r="AC239" i="13" s="1"/>
  <c r="AC343" i="13" s="1"/>
  <c r="AB135" i="13"/>
  <c r="AB239" i="13" s="1"/>
  <c r="AB343" i="13" s="1"/>
  <c r="AA135" i="13"/>
  <c r="AA239" i="13" s="1"/>
  <c r="AA343" i="13" s="1"/>
  <c r="Z135" i="13"/>
  <c r="Z239" i="13" s="1"/>
  <c r="Z343" i="13" s="1"/>
  <c r="Y135" i="13"/>
  <c r="Y239" i="13" s="1"/>
  <c r="Y343" i="13" s="1"/>
  <c r="X135" i="13"/>
  <c r="X239" i="13" s="1"/>
  <c r="X343" i="13" s="1"/>
  <c r="W135" i="13"/>
  <c r="W239" i="13" s="1"/>
  <c r="W343" i="13" s="1"/>
  <c r="V135" i="13"/>
  <c r="V239" i="13" s="1"/>
  <c r="V343" i="13" s="1"/>
  <c r="U135" i="13"/>
  <c r="U239" i="13" s="1"/>
  <c r="U343" i="13" s="1"/>
  <c r="T135" i="13"/>
  <c r="T239" i="13" s="1"/>
  <c r="T343" i="13" s="1"/>
  <c r="S135" i="13"/>
  <c r="S239" i="13" s="1"/>
  <c r="S343" i="13" s="1"/>
  <c r="R135" i="13"/>
  <c r="R239" i="13" s="1"/>
  <c r="R343" i="13" s="1"/>
  <c r="Q135" i="13"/>
  <c r="Q239" i="13" s="1"/>
  <c r="Q343" i="13" s="1"/>
  <c r="P135" i="13"/>
  <c r="P239" i="13" s="1"/>
  <c r="P343" i="13" s="1"/>
  <c r="O135" i="13"/>
  <c r="O239" i="13" s="1"/>
  <c r="O343" i="13" s="1"/>
  <c r="N135" i="13"/>
  <c r="N239" i="13" s="1"/>
  <c r="N343" i="13" s="1"/>
  <c r="M135" i="13"/>
  <c r="M239" i="13" s="1"/>
  <c r="M343" i="13" s="1"/>
  <c r="L135" i="13"/>
  <c r="L239" i="13" s="1"/>
  <c r="L343" i="13" s="1"/>
  <c r="K135" i="13"/>
  <c r="K239" i="13" s="1"/>
  <c r="K343" i="13" s="1"/>
  <c r="J135" i="13"/>
  <c r="J239" i="13" s="1"/>
  <c r="J343" i="13" s="1"/>
  <c r="I135" i="13"/>
  <c r="I239" i="13" s="1"/>
  <c r="I343" i="13" s="1"/>
  <c r="H135" i="13"/>
  <c r="H239" i="13" s="1"/>
  <c r="H343" i="13" s="1"/>
  <c r="G135" i="13"/>
  <c r="G239" i="13" s="1"/>
  <c r="G343" i="13" s="1"/>
  <c r="F135" i="13"/>
  <c r="F239" i="13" s="1"/>
  <c r="F343" i="13" s="1"/>
  <c r="C135" i="13"/>
  <c r="B239" i="13"/>
  <c r="B343" i="13" s="1"/>
  <c r="A239" i="13"/>
  <c r="A343" i="13" s="1"/>
  <c r="AU238" i="13"/>
  <c r="AU342" i="13" s="1"/>
  <c r="AT134" i="13"/>
  <c r="AT238" i="13" s="1"/>
  <c r="AT342" i="13" s="1"/>
  <c r="AS134" i="13"/>
  <c r="AS238" i="13" s="1"/>
  <c r="AS342" i="13" s="1"/>
  <c r="AR134" i="13"/>
  <c r="AR238" i="13" s="1"/>
  <c r="AR342" i="13" s="1"/>
  <c r="AQ134" i="13"/>
  <c r="AQ238" i="13" s="1"/>
  <c r="AQ342" i="13" s="1"/>
  <c r="AP134" i="13"/>
  <c r="AP238" i="13" s="1"/>
  <c r="AP342" i="13" s="1"/>
  <c r="AO134" i="13"/>
  <c r="AO238" i="13" s="1"/>
  <c r="AO342" i="13" s="1"/>
  <c r="AN134" i="13"/>
  <c r="AN238" i="13" s="1"/>
  <c r="AN342" i="13" s="1"/>
  <c r="AM134" i="13"/>
  <c r="AM238" i="13" s="1"/>
  <c r="AM342" i="13" s="1"/>
  <c r="AL134" i="13"/>
  <c r="AL238" i="13" s="1"/>
  <c r="AL342" i="13" s="1"/>
  <c r="AK134" i="13"/>
  <c r="AK238" i="13" s="1"/>
  <c r="AK342" i="13" s="1"/>
  <c r="AJ134" i="13"/>
  <c r="AJ238" i="13" s="1"/>
  <c r="AJ342" i="13" s="1"/>
  <c r="AI134" i="13"/>
  <c r="AI238" i="13" s="1"/>
  <c r="AI342" i="13" s="1"/>
  <c r="AH134" i="13"/>
  <c r="AH238" i="13" s="1"/>
  <c r="AH342" i="13" s="1"/>
  <c r="AG134" i="13"/>
  <c r="AG238" i="13" s="1"/>
  <c r="AG342" i="13" s="1"/>
  <c r="AF134" i="13"/>
  <c r="AF238" i="13" s="1"/>
  <c r="AF342" i="13" s="1"/>
  <c r="AE134" i="13"/>
  <c r="AE238" i="13" s="1"/>
  <c r="AE342" i="13" s="1"/>
  <c r="AD134" i="13"/>
  <c r="AD238" i="13" s="1"/>
  <c r="AD342" i="13" s="1"/>
  <c r="AC134" i="13"/>
  <c r="AC238" i="13" s="1"/>
  <c r="AC342" i="13" s="1"/>
  <c r="AB134" i="13"/>
  <c r="AB238" i="13" s="1"/>
  <c r="AB342" i="13" s="1"/>
  <c r="AA134" i="13"/>
  <c r="AA238" i="13" s="1"/>
  <c r="AA342" i="13" s="1"/>
  <c r="Z134" i="13"/>
  <c r="Z238" i="13" s="1"/>
  <c r="Z342" i="13" s="1"/>
  <c r="Y134" i="13"/>
  <c r="Y238" i="13" s="1"/>
  <c r="Y342" i="13" s="1"/>
  <c r="X134" i="13"/>
  <c r="X238" i="13" s="1"/>
  <c r="X342" i="13" s="1"/>
  <c r="W134" i="13"/>
  <c r="W238" i="13" s="1"/>
  <c r="W342" i="13" s="1"/>
  <c r="V134" i="13"/>
  <c r="V238" i="13" s="1"/>
  <c r="V342" i="13" s="1"/>
  <c r="U134" i="13"/>
  <c r="U238" i="13" s="1"/>
  <c r="U342" i="13" s="1"/>
  <c r="T134" i="13"/>
  <c r="T238" i="13" s="1"/>
  <c r="T342" i="13" s="1"/>
  <c r="S134" i="13"/>
  <c r="S238" i="13" s="1"/>
  <c r="S342" i="13" s="1"/>
  <c r="R134" i="13"/>
  <c r="R238" i="13" s="1"/>
  <c r="R342" i="13" s="1"/>
  <c r="Q134" i="13"/>
  <c r="Q238" i="13" s="1"/>
  <c r="Q342" i="13" s="1"/>
  <c r="P134" i="13"/>
  <c r="P238" i="13" s="1"/>
  <c r="P342" i="13" s="1"/>
  <c r="O134" i="13"/>
  <c r="O238" i="13" s="1"/>
  <c r="O342" i="13" s="1"/>
  <c r="N134" i="13"/>
  <c r="N238" i="13" s="1"/>
  <c r="N342" i="13" s="1"/>
  <c r="M134" i="13"/>
  <c r="M238" i="13" s="1"/>
  <c r="M342" i="13" s="1"/>
  <c r="L134" i="13"/>
  <c r="L238" i="13" s="1"/>
  <c r="L342" i="13" s="1"/>
  <c r="K134" i="13"/>
  <c r="K238" i="13" s="1"/>
  <c r="K342" i="13" s="1"/>
  <c r="J134" i="13"/>
  <c r="J238" i="13" s="1"/>
  <c r="J342" i="13" s="1"/>
  <c r="I134" i="13"/>
  <c r="I238" i="13" s="1"/>
  <c r="I342" i="13" s="1"/>
  <c r="H134" i="13"/>
  <c r="H238" i="13" s="1"/>
  <c r="H342" i="13" s="1"/>
  <c r="G134" i="13"/>
  <c r="G238" i="13" s="1"/>
  <c r="G342" i="13" s="1"/>
  <c r="F134" i="13"/>
  <c r="F238" i="13" s="1"/>
  <c r="F342" i="13" s="1"/>
  <c r="C134" i="13"/>
  <c r="B238" i="13"/>
  <c r="B342" i="13" s="1"/>
  <c r="A238" i="13"/>
  <c r="A342" i="13" s="1"/>
  <c r="AU237" i="13"/>
  <c r="AU341" i="13" s="1"/>
  <c r="AT133" i="13"/>
  <c r="AT237" i="13" s="1"/>
  <c r="AT341" i="13" s="1"/>
  <c r="AS133" i="13"/>
  <c r="AS237" i="13" s="1"/>
  <c r="AS341" i="13" s="1"/>
  <c r="AR133" i="13"/>
  <c r="AR237" i="13" s="1"/>
  <c r="AR341" i="13" s="1"/>
  <c r="AQ133" i="13"/>
  <c r="AQ237" i="13" s="1"/>
  <c r="AQ341" i="13" s="1"/>
  <c r="AP133" i="13"/>
  <c r="AP237" i="13" s="1"/>
  <c r="AP341" i="13" s="1"/>
  <c r="AO133" i="13"/>
  <c r="AO237" i="13" s="1"/>
  <c r="AO341" i="13" s="1"/>
  <c r="AN133" i="13"/>
  <c r="AN237" i="13" s="1"/>
  <c r="AN341" i="13" s="1"/>
  <c r="AM133" i="13"/>
  <c r="AM237" i="13" s="1"/>
  <c r="AM341" i="13" s="1"/>
  <c r="AL133" i="13"/>
  <c r="AL237" i="13" s="1"/>
  <c r="AL341" i="13" s="1"/>
  <c r="AK133" i="13"/>
  <c r="AK237" i="13" s="1"/>
  <c r="AK341" i="13" s="1"/>
  <c r="AJ133" i="13"/>
  <c r="AJ237" i="13" s="1"/>
  <c r="AJ341" i="13" s="1"/>
  <c r="AI133" i="13"/>
  <c r="AI237" i="13" s="1"/>
  <c r="AI341" i="13" s="1"/>
  <c r="AH133" i="13"/>
  <c r="AH237" i="13" s="1"/>
  <c r="AH341" i="13" s="1"/>
  <c r="AG133" i="13"/>
  <c r="AG237" i="13" s="1"/>
  <c r="AG341" i="13" s="1"/>
  <c r="AF133" i="13"/>
  <c r="AF237" i="13" s="1"/>
  <c r="AF341" i="13" s="1"/>
  <c r="AE133" i="13"/>
  <c r="AE237" i="13" s="1"/>
  <c r="AE341" i="13" s="1"/>
  <c r="AD133" i="13"/>
  <c r="AD237" i="13" s="1"/>
  <c r="AD341" i="13" s="1"/>
  <c r="AC133" i="13"/>
  <c r="AC237" i="13" s="1"/>
  <c r="AC341" i="13" s="1"/>
  <c r="AB133" i="13"/>
  <c r="AB237" i="13" s="1"/>
  <c r="AB341" i="13" s="1"/>
  <c r="AA133" i="13"/>
  <c r="AA237" i="13" s="1"/>
  <c r="AA341" i="13" s="1"/>
  <c r="Z133" i="13"/>
  <c r="Z237" i="13" s="1"/>
  <c r="Z341" i="13" s="1"/>
  <c r="Y133" i="13"/>
  <c r="Y237" i="13" s="1"/>
  <c r="Y341" i="13" s="1"/>
  <c r="X133" i="13"/>
  <c r="X237" i="13" s="1"/>
  <c r="X341" i="13" s="1"/>
  <c r="W133" i="13"/>
  <c r="W237" i="13" s="1"/>
  <c r="W341" i="13" s="1"/>
  <c r="V133" i="13"/>
  <c r="V237" i="13" s="1"/>
  <c r="V341" i="13" s="1"/>
  <c r="U133" i="13"/>
  <c r="U237" i="13" s="1"/>
  <c r="U341" i="13" s="1"/>
  <c r="T133" i="13"/>
  <c r="T237" i="13" s="1"/>
  <c r="T341" i="13" s="1"/>
  <c r="S133" i="13"/>
  <c r="S237" i="13" s="1"/>
  <c r="S341" i="13" s="1"/>
  <c r="R133" i="13"/>
  <c r="R237" i="13" s="1"/>
  <c r="R341" i="13" s="1"/>
  <c r="Q133" i="13"/>
  <c r="Q237" i="13" s="1"/>
  <c r="Q341" i="13" s="1"/>
  <c r="P133" i="13"/>
  <c r="P237" i="13" s="1"/>
  <c r="P341" i="13" s="1"/>
  <c r="O133" i="13"/>
  <c r="O237" i="13" s="1"/>
  <c r="O341" i="13" s="1"/>
  <c r="N133" i="13"/>
  <c r="N237" i="13" s="1"/>
  <c r="N341" i="13" s="1"/>
  <c r="M133" i="13"/>
  <c r="M237" i="13" s="1"/>
  <c r="M341" i="13" s="1"/>
  <c r="L133" i="13"/>
  <c r="L237" i="13" s="1"/>
  <c r="L341" i="13" s="1"/>
  <c r="K133" i="13"/>
  <c r="K237" i="13" s="1"/>
  <c r="K341" i="13" s="1"/>
  <c r="J133" i="13"/>
  <c r="J237" i="13" s="1"/>
  <c r="J341" i="13" s="1"/>
  <c r="I133" i="13"/>
  <c r="I237" i="13" s="1"/>
  <c r="I341" i="13" s="1"/>
  <c r="H133" i="13"/>
  <c r="H237" i="13" s="1"/>
  <c r="H341" i="13" s="1"/>
  <c r="G133" i="13"/>
  <c r="G237" i="13" s="1"/>
  <c r="G341" i="13" s="1"/>
  <c r="F133" i="13"/>
  <c r="F237" i="13" s="1"/>
  <c r="F341" i="13" s="1"/>
  <c r="C133" i="13"/>
  <c r="B237" i="13"/>
  <c r="B341" i="13" s="1"/>
  <c r="AU236" i="13"/>
  <c r="AU340" i="13" s="1"/>
  <c r="AT132" i="13"/>
  <c r="AT236" i="13" s="1"/>
  <c r="AT340" i="13" s="1"/>
  <c r="AS132" i="13"/>
  <c r="AS236" i="13" s="1"/>
  <c r="AS340" i="13" s="1"/>
  <c r="AR132" i="13"/>
  <c r="AR236" i="13" s="1"/>
  <c r="AR340" i="13" s="1"/>
  <c r="AQ132" i="13"/>
  <c r="AQ236" i="13" s="1"/>
  <c r="AQ340" i="13" s="1"/>
  <c r="AP132" i="13"/>
  <c r="AP236" i="13" s="1"/>
  <c r="AP340" i="13" s="1"/>
  <c r="AO132" i="13"/>
  <c r="AO236" i="13" s="1"/>
  <c r="AO340" i="13" s="1"/>
  <c r="AN132" i="13"/>
  <c r="AN236" i="13" s="1"/>
  <c r="AN340" i="13" s="1"/>
  <c r="AM132" i="13"/>
  <c r="AM236" i="13" s="1"/>
  <c r="AM340" i="13" s="1"/>
  <c r="AL132" i="13"/>
  <c r="AL236" i="13" s="1"/>
  <c r="AL340" i="13" s="1"/>
  <c r="AK132" i="13"/>
  <c r="AK236" i="13" s="1"/>
  <c r="AK340" i="13" s="1"/>
  <c r="AJ132" i="13"/>
  <c r="AJ236" i="13" s="1"/>
  <c r="AJ340" i="13" s="1"/>
  <c r="AI132" i="13"/>
  <c r="AI236" i="13" s="1"/>
  <c r="AI340" i="13" s="1"/>
  <c r="AH132" i="13"/>
  <c r="AH236" i="13" s="1"/>
  <c r="AH340" i="13" s="1"/>
  <c r="AG132" i="13"/>
  <c r="AG236" i="13" s="1"/>
  <c r="AG340" i="13" s="1"/>
  <c r="AF132" i="13"/>
  <c r="AF236" i="13" s="1"/>
  <c r="AF340" i="13" s="1"/>
  <c r="AE132" i="13"/>
  <c r="AE236" i="13" s="1"/>
  <c r="AE340" i="13" s="1"/>
  <c r="AD132" i="13"/>
  <c r="AD236" i="13" s="1"/>
  <c r="AD340" i="13" s="1"/>
  <c r="AC132" i="13"/>
  <c r="AC236" i="13" s="1"/>
  <c r="AC340" i="13" s="1"/>
  <c r="AB132" i="13"/>
  <c r="AB236" i="13" s="1"/>
  <c r="AB340" i="13" s="1"/>
  <c r="AA132" i="13"/>
  <c r="AA236" i="13" s="1"/>
  <c r="AA340" i="13" s="1"/>
  <c r="Z132" i="13"/>
  <c r="Z236" i="13" s="1"/>
  <c r="Z340" i="13" s="1"/>
  <c r="Y132" i="13"/>
  <c r="Y236" i="13" s="1"/>
  <c r="Y340" i="13" s="1"/>
  <c r="X132" i="13"/>
  <c r="X236" i="13" s="1"/>
  <c r="X340" i="13" s="1"/>
  <c r="W132" i="13"/>
  <c r="W236" i="13" s="1"/>
  <c r="W340" i="13" s="1"/>
  <c r="V132" i="13"/>
  <c r="V236" i="13" s="1"/>
  <c r="V340" i="13" s="1"/>
  <c r="U132" i="13"/>
  <c r="U236" i="13" s="1"/>
  <c r="U340" i="13" s="1"/>
  <c r="T132" i="13"/>
  <c r="T236" i="13" s="1"/>
  <c r="T340" i="13" s="1"/>
  <c r="S132" i="13"/>
  <c r="S236" i="13" s="1"/>
  <c r="S340" i="13" s="1"/>
  <c r="R132" i="13"/>
  <c r="R236" i="13" s="1"/>
  <c r="R340" i="13" s="1"/>
  <c r="Q132" i="13"/>
  <c r="Q236" i="13" s="1"/>
  <c r="Q340" i="13" s="1"/>
  <c r="P132" i="13"/>
  <c r="P236" i="13" s="1"/>
  <c r="P340" i="13" s="1"/>
  <c r="O132" i="13"/>
  <c r="O236" i="13" s="1"/>
  <c r="O340" i="13" s="1"/>
  <c r="N132" i="13"/>
  <c r="N236" i="13" s="1"/>
  <c r="N340" i="13" s="1"/>
  <c r="M132" i="13"/>
  <c r="M236" i="13" s="1"/>
  <c r="M340" i="13" s="1"/>
  <c r="L132" i="13"/>
  <c r="L236" i="13" s="1"/>
  <c r="L340" i="13" s="1"/>
  <c r="K132" i="13"/>
  <c r="K236" i="13" s="1"/>
  <c r="K340" i="13" s="1"/>
  <c r="J132" i="13"/>
  <c r="J236" i="13" s="1"/>
  <c r="J340" i="13" s="1"/>
  <c r="I132" i="13"/>
  <c r="I236" i="13" s="1"/>
  <c r="I340" i="13" s="1"/>
  <c r="H132" i="13"/>
  <c r="H236" i="13" s="1"/>
  <c r="H340" i="13" s="1"/>
  <c r="G132" i="13"/>
  <c r="G236" i="13" s="1"/>
  <c r="G340" i="13" s="1"/>
  <c r="F132" i="13"/>
  <c r="F236" i="13" s="1"/>
  <c r="F340" i="13" s="1"/>
  <c r="C132" i="13"/>
  <c r="B236" i="13"/>
  <c r="B340" i="13" s="1"/>
  <c r="A236" i="13"/>
  <c r="A340" i="13" s="1"/>
  <c r="AU235" i="13"/>
  <c r="AU339" i="13" s="1"/>
  <c r="AT131" i="13"/>
  <c r="AT235" i="13" s="1"/>
  <c r="AT339" i="13" s="1"/>
  <c r="AS131" i="13"/>
  <c r="AS235" i="13" s="1"/>
  <c r="AS339" i="13" s="1"/>
  <c r="AR131" i="13"/>
  <c r="AR235" i="13" s="1"/>
  <c r="AR339" i="13" s="1"/>
  <c r="AQ131" i="13"/>
  <c r="AQ235" i="13" s="1"/>
  <c r="AQ339" i="13" s="1"/>
  <c r="AP131" i="13"/>
  <c r="AP235" i="13" s="1"/>
  <c r="AP339" i="13" s="1"/>
  <c r="AO131" i="13"/>
  <c r="AO235" i="13" s="1"/>
  <c r="AO339" i="13" s="1"/>
  <c r="AN131" i="13"/>
  <c r="AN235" i="13" s="1"/>
  <c r="AN339" i="13" s="1"/>
  <c r="AM131" i="13"/>
  <c r="AM235" i="13" s="1"/>
  <c r="AM339" i="13" s="1"/>
  <c r="AL131" i="13"/>
  <c r="AL235" i="13" s="1"/>
  <c r="AL339" i="13" s="1"/>
  <c r="AK131" i="13"/>
  <c r="AK235" i="13" s="1"/>
  <c r="AK339" i="13" s="1"/>
  <c r="AJ131" i="13"/>
  <c r="AJ235" i="13" s="1"/>
  <c r="AJ339" i="13" s="1"/>
  <c r="AI131" i="13"/>
  <c r="AI235" i="13" s="1"/>
  <c r="AI339" i="13" s="1"/>
  <c r="AH131" i="13"/>
  <c r="AH235" i="13" s="1"/>
  <c r="AH339" i="13" s="1"/>
  <c r="AG131" i="13"/>
  <c r="AG235" i="13" s="1"/>
  <c r="AG339" i="13" s="1"/>
  <c r="AF131" i="13"/>
  <c r="AF235" i="13" s="1"/>
  <c r="AF339" i="13" s="1"/>
  <c r="AE131" i="13"/>
  <c r="AE235" i="13" s="1"/>
  <c r="AE339" i="13" s="1"/>
  <c r="AD131" i="13"/>
  <c r="AD235" i="13" s="1"/>
  <c r="AD339" i="13" s="1"/>
  <c r="AC131" i="13"/>
  <c r="AC235" i="13" s="1"/>
  <c r="AC339" i="13" s="1"/>
  <c r="AB131" i="13"/>
  <c r="AB235" i="13" s="1"/>
  <c r="AB339" i="13" s="1"/>
  <c r="AA131" i="13"/>
  <c r="AA235" i="13" s="1"/>
  <c r="AA339" i="13" s="1"/>
  <c r="Z131" i="13"/>
  <c r="Z235" i="13" s="1"/>
  <c r="Z339" i="13" s="1"/>
  <c r="Y131" i="13"/>
  <c r="Y235" i="13" s="1"/>
  <c r="Y339" i="13" s="1"/>
  <c r="X131" i="13"/>
  <c r="X235" i="13" s="1"/>
  <c r="X339" i="13" s="1"/>
  <c r="W131" i="13"/>
  <c r="W235" i="13" s="1"/>
  <c r="W339" i="13" s="1"/>
  <c r="V131" i="13"/>
  <c r="V235" i="13" s="1"/>
  <c r="V339" i="13" s="1"/>
  <c r="U131" i="13"/>
  <c r="U235" i="13" s="1"/>
  <c r="U339" i="13" s="1"/>
  <c r="T131" i="13"/>
  <c r="T235" i="13" s="1"/>
  <c r="T339" i="13" s="1"/>
  <c r="S131" i="13"/>
  <c r="S235" i="13" s="1"/>
  <c r="S339" i="13" s="1"/>
  <c r="R131" i="13"/>
  <c r="R235" i="13" s="1"/>
  <c r="R339" i="13" s="1"/>
  <c r="Q131" i="13"/>
  <c r="Q235" i="13" s="1"/>
  <c r="Q339" i="13" s="1"/>
  <c r="P131" i="13"/>
  <c r="P235" i="13" s="1"/>
  <c r="P339" i="13" s="1"/>
  <c r="O131" i="13"/>
  <c r="O235" i="13" s="1"/>
  <c r="O339" i="13" s="1"/>
  <c r="N131" i="13"/>
  <c r="N235" i="13" s="1"/>
  <c r="N339" i="13" s="1"/>
  <c r="M131" i="13"/>
  <c r="M235" i="13" s="1"/>
  <c r="M339" i="13" s="1"/>
  <c r="L131" i="13"/>
  <c r="L235" i="13" s="1"/>
  <c r="L339" i="13" s="1"/>
  <c r="K131" i="13"/>
  <c r="K235" i="13" s="1"/>
  <c r="K339" i="13" s="1"/>
  <c r="J131" i="13"/>
  <c r="J235" i="13" s="1"/>
  <c r="J339" i="13" s="1"/>
  <c r="I131" i="13"/>
  <c r="I235" i="13" s="1"/>
  <c r="I339" i="13" s="1"/>
  <c r="H131" i="13"/>
  <c r="H235" i="13" s="1"/>
  <c r="H339" i="13" s="1"/>
  <c r="G131" i="13"/>
  <c r="G235" i="13" s="1"/>
  <c r="G339" i="13" s="1"/>
  <c r="F131" i="13"/>
  <c r="F235" i="13" s="1"/>
  <c r="F339" i="13" s="1"/>
  <c r="C131" i="13"/>
  <c r="B235" i="13"/>
  <c r="B339" i="13" s="1"/>
  <c r="A235" i="13"/>
  <c r="A339" i="13" s="1"/>
  <c r="AU234" i="13"/>
  <c r="AU338" i="13" s="1"/>
  <c r="AT130" i="13"/>
  <c r="AT234" i="13" s="1"/>
  <c r="AT338" i="13" s="1"/>
  <c r="AS130" i="13"/>
  <c r="AS234" i="13" s="1"/>
  <c r="AS338" i="13" s="1"/>
  <c r="AR130" i="13"/>
  <c r="AR234" i="13" s="1"/>
  <c r="AR338" i="13" s="1"/>
  <c r="AQ130" i="13"/>
  <c r="AQ234" i="13" s="1"/>
  <c r="AQ338" i="13" s="1"/>
  <c r="AP130" i="13"/>
  <c r="AP234" i="13" s="1"/>
  <c r="AP338" i="13" s="1"/>
  <c r="AO130" i="13"/>
  <c r="AO234" i="13" s="1"/>
  <c r="AO338" i="13" s="1"/>
  <c r="AN130" i="13"/>
  <c r="AN234" i="13" s="1"/>
  <c r="AN338" i="13" s="1"/>
  <c r="AM130" i="13"/>
  <c r="AM234" i="13" s="1"/>
  <c r="AM338" i="13" s="1"/>
  <c r="AL130" i="13"/>
  <c r="AL234" i="13" s="1"/>
  <c r="AL338" i="13" s="1"/>
  <c r="AK130" i="13"/>
  <c r="AK234" i="13" s="1"/>
  <c r="AK338" i="13" s="1"/>
  <c r="AJ130" i="13"/>
  <c r="AJ234" i="13" s="1"/>
  <c r="AJ338" i="13" s="1"/>
  <c r="AI130" i="13"/>
  <c r="AI234" i="13" s="1"/>
  <c r="AI338" i="13" s="1"/>
  <c r="AH130" i="13"/>
  <c r="AH234" i="13" s="1"/>
  <c r="AH338" i="13" s="1"/>
  <c r="AG130" i="13"/>
  <c r="AG234" i="13" s="1"/>
  <c r="AG338" i="13" s="1"/>
  <c r="AF130" i="13"/>
  <c r="AF234" i="13" s="1"/>
  <c r="AF338" i="13" s="1"/>
  <c r="AE130" i="13"/>
  <c r="AE234" i="13" s="1"/>
  <c r="AE338" i="13" s="1"/>
  <c r="AD130" i="13"/>
  <c r="AD234" i="13" s="1"/>
  <c r="AD338" i="13" s="1"/>
  <c r="AC130" i="13"/>
  <c r="AC234" i="13" s="1"/>
  <c r="AC338" i="13" s="1"/>
  <c r="AB130" i="13"/>
  <c r="AB234" i="13" s="1"/>
  <c r="AB338" i="13" s="1"/>
  <c r="AA130" i="13"/>
  <c r="AA234" i="13" s="1"/>
  <c r="AA338" i="13" s="1"/>
  <c r="Z130" i="13"/>
  <c r="Z234" i="13" s="1"/>
  <c r="Z338" i="13" s="1"/>
  <c r="Y130" i="13"/>
  <c r="Y234" i="13" s="1"/>
  <c r="Y338" i="13" s="1"/>
  <c r="X130" i="13"/>
  <c r="X234" i="13" s="1"/>
  <c r="X338" i="13" s="1"/>
  <c r="W130" i="13"/>
  <c r="W234" i="13" s="1"/>
  <c r="W338" i="13" s="1"/>
  <c r="V130" i="13"/>
  <c r="V234" i="13" s="1"/>
  <c r="V338" i="13" s="1"/>
  <c r="U130" i="13"/>
  <c r="U234" i="13" s="1"/>
  <c r="U338" i="13" s="1"/>
  <c r="T130" i="13"/>
  <c r="T234" i="13" s="1"/>
  <c r="T338" i="13" s="1"/>
  <c r="S130" i="13"/>
  <c r="S234" i="13" s="1"/>
  <c r="S338" i="13" s="1"/>
  <c r="R130" i="13"/>
  <c r="R234" i="13" s="1"/>
  <c r="R338" i="13" s="1"/>
  <c r="Q130" i="13"/>
  <c r="Q234" i="13" s="1"/>
  <c r="Q338" i="13" s="1"/>
  <c r="P130" i="13"/>
  <c r="P234" i="13" s="1"/>
  <c r="P338" i="13" s="1"/>
  <c r="O130" i="13"/>
  <c r="O234" i="13" s="1"/>
  <c r="O338" i="13" s="1"/>
  <c r="N130" i="13"/>
  <c r="N234" i="13" s="1"/>
  <c r="N338" i="13" s="1"/>
  <c r="M130" i="13"/>
  <c r="M234" i="13" s="1"/>
  <c r="M338" i="13" s="1"/>
  <c r="L130" i="13"/>
  <c r="L234" i="13" s="1"/>
  <c r="L338" i="13" s="1"/>
  <c r="K130" i="13"/>
  <c r="K234" i="13" s="1"/>
  <c r="K338" i="13" s="1"/>
  <c r="J130" i="13"/>
  <c r="J234" i="13" s="1"/>
  <c r="J338" i="13" s="1"/>
  <c r="I130" i="13"/>
  <c r="I234" i="13" s="1"/>
  <c r="I338" i="13" s="1"/>
  <c r="H130" i="13"/>
  <c r="H234" i="13" s="1"/>
  <c r="H338" i="13" s="1"/>
  <c r="G130" i="13"/>
  <c r="G234" i="13" s="1"/>
  <c r="G338" i="13" s="1"/>
  <c r="F130" i="13"/>
  <c r="F234" i="13" s="1"/>
  <c r="F338" i="13" s="1"/>
  <c r="C130" i="13"/>
  <c r="B234" i="13"/>
  <c r="B338" i="13" s="1"/>
  <c r="A234" i="13"/>
  <c r="A338" i="13" s="1"/>
  <c r="AU233" i="13"/>
  <c r="AU337" i="13" s="1"/>
  <c r="AT129" i="13"/>
  <c r="AT233" i="13" s="1"/>
  <c r="AT337" i="13" s="1"/>
  <c r="AS129" i="13"/>
  <c r="AS233" i="13" s="1"/>
  <c r="AS337" i="13" s="1"/>
  <c r="AR129" i="13"/>
  <c r="AR233" i="13" s="1"/>
  <c r="AR337" i="13" s="1"/>
  <c r="AQ129" i="13"/>
  <c r="AQ233" i="13" s="1"/>
  <c r="AQ337" i="13" s="1"/>
  <c r="AP129" i="13"/>
  <c r="AP233" i="13" s="1"/>
  <c r="AP337" i="13" s="1"/>
  <c r="AO129" i="13"/>
  <c r="AO233" i="13" s="1"/>
  <c r="AO337" i="13" s="1"/>
  <c r="AN129" i="13"/>
  <c r="AN233" i="13" s="1"/>
  <c r="AN337" i="13" s="1"/>
  <c r="AM129" i="13"/>
  <c r="AM233" i="13" s="1"/>
  <c r="AM337" i="13" s="1"/>
  <c r="AL129" i="13"/>
  <c r="AL233" i="13" s="1"/>
  <c r="AL337" i="13" s="1"/>
  <c r="AK129" i="13"/>
  <c r="AK233" i="13" s="1"/>
  <c r="AK337" i="13" s="1"/>
  <c r="AJ129" i="13"/>
  <c r="AJ233" i="13" s="1"/>
  <c r="AJ337" i="13" s="1"/>
  <c r="AI129" i="13"/>
  <c r="AI233" i="13" s="1"/>
  <c r="AI337" i="13" s="1"/>
  <c r="AH129" i="13"/>
  <c r="AH233" i="13" s="1"/>
  <c r="AH337" i="13" s="1"/>
  <c r="AG129" i="13"/>
  <c r="AG233" i="13" s="1"/>
  <c r="AG337" i="13" s="1"/>
  <c r="AF129" i="13"/>
  <c r="AF233" i="13" s="1"/>
  <c r="AF337" i="13" s="1"/>
  <c r="AE129" i="13"/>
  <c r="AE233" i="13" s="1"/>
  <c r="AE337" i="13" s="1"/>
  <c r="AD129" i="13"/>
  <c r="AD233" i="13" s="1"/>
  <c r="AD337" i="13" s="1"/>
  <c r="AC129" i="13"/>
  <c r="AC233" i="13" s="1"/>
  <c r="AC337" i="13" s="1"/>
  <c r="AB129" i="13"/>
  <c r="AB233" i="13" s="1"/>
  <c r="AB337" i="13" s="1"/>
  <c r="AA129" i="13"/>
  <c r="AA233" i="13" s="1"/>
  <c r="AA337" i="13" s="1"/>
  <c r="Z129" i="13"/>
  <c r="Z233" i="13" s="1"/>
  <c r="Z337" i="13" s="1"/>
  <c r="Y129" i="13"/>
  <c r="Y233" i="13" s="1"/>
  <c r="Y337" i="13" s="1"/>
  <c r="X129" i="13"/>
  <c r="X233" i="13" s="1"/>
  <c r="X337" i="13" s="1"/>
  <c r="W129" i="13"/>
  <c r="W233" i="13" s="1"/>
  <c r="W337" i="13" s="1"/>
  <c r="V129" i="13"/>
  <c r="V233" i="13" s="1"/>
  <c r="V337" i="13" s="1"/>
  <c r="U129" i="13"/>
  <c r="U233" i="13" s="1"/>
  <c r="U337" i="13" s="1"/>
  <c r="T129" i="13"/>
  <c r="T233" i="13" s="1"/>
  <c r="T337" i="13" s="1"/>
  <c r="S129" i="13"/>
  <c r="S233" i="13" s="1"/>
  <c r="S337" i="13" s="1"/>
  <c r="R129" i="13"/>
  <c r="R233" i="13" s="1"/>
  <c r="R337" i="13" s="1"/>
  <c r="Q129" i="13"/>
  <c r="Q233" i="13" s="1"/>
  <c r="Q337" i="13" s="1"/>
  <c r="P129" i="13"/>
  <c r="P233" i="13" s="1"/>
  <c r="P337" i="13" s="1"/>
  <c r="O129" i="13"/>
  <c r="O233" i="13" s="1"/>
  <c r="O337" i="13" s="1"/>
  <c r="N129" i="13"/>
  <c r="N233" i="13" s="1"/>
  <c r="N337" i="13" s="1"/>
  <c r="M129" i="13"/>
  <c r="M233" i="13" s="1"/>
  <c r="M337" i="13" s="1"/>
  <c r="L129" i="13"/>
  <c r="L233" i="13" s="1"/>
  <c r="L337" i="13" s="1"/>
  <c r="K129" i="13"/>
  <c r="K233" i="13" s="1"/>
  <c r="K337" i="13" s="1"/>
  <c r="J129" i="13"/>
  <c r="J233" i="13" s="1"/>
  <c r="J337" i="13" s="1"/>
  <c r="I129" i="13"/>
  <c r="I233" i="13" s="1"/>
  <c r="I337" i="13" s="1"/>
  <c r="H129" i="13"/>
  <c r="H233" i="13" s="1"/>
  <c r="H337" i="13" s="1"/>
  <c r="G129" i="13"/>
  <c r="G233" i="13" s="1"/>
  <c r="G337" i="13" s="1"/>
  <c r="F129" i="13"/>
  <c r="F233" i="13" s="1"/>
  <c r="F337" i="13" s="1"/>
  <c r="C129" i="13"/>
  <c r="B233" i="13"/>
  <c r="B337" i="13" s="1"/>
  <c r="A233" i="13"/>
  <c r="A337" i="13" s="1"/>
  <c r="AU232" i="13"/>
  <c r="AU336" i="13" s="1"/>
  <c r="AT128" i="13"/>
  <c r="AT232" i="13" s="1"/>
  <c r="AT336" i="13" s="1"/>
  <c r="AS128" i="13"/>
  <c r="AS232" i="13" s="1"/>
  <c r="AS336" i="13" s="1"/>
  <c r="AR128" i="13"/>
  <c r="AR232" i="13" s="1"/>
  <c r="AR336" i="13" s="1"/>
  <c r="AQ128" i="13"/>
  <c r="AQ232" i="13" s="1"/>
  <c r="AQ336" i="13" s="1"/>
  <c r="AP128" i="13"/>
  <c r="AP232" i="13" s="1"/>
  <c r="AP336" i="13" s="1"/>
  <c r="AO128" i="13"/>
  <c r="AO232" i="13" s="1"/>
  <c r="AO336" i="13" s="1"/>
  <c r="AN128" i="13"/>
  <c r="AN232" i="13" s="1"/>
  <c r="AN336" i="13" s="1"/>
  <c r="AM128" i="13"/>
  <c r="AM232" i="13" s="1"/>
  <c r="AM336" i="13" s="1"/>
  <c r="AL128" i="13"/>
  <c r="AL232" i="13" s="1"/>
  <c r="AL336" i="13" s="1"/>
  <c r="AK128" i="13"/>
  <c r="AK232" i="13" s="1"/>
  <c r="AK336" i="13" s="1"/>
  <c r="AJ128" i="13"/>
  <c r="AJ232" i="13" s="1"/>
  <c r="AJ336" i="13" s="1"/>
  <c r="AI128" i="13"/>
  <c r="AI232" i="13" s="1"/>
  <c r="AI336" i="13" s="1"/>
  <c r="AH128" i="13"/>
  <c r="AH232" i="13" s="1"/>
  <c r="AH336" i="13" s="1"/>
  <c r="AG128" i="13"/>
  <c r="AG232" i="13" s="1"/>
  <c r="AG336" i="13" s="1"/>
  <c r="AF128" i="13"/>
  <c r="AF232" i="13" s="1"/>
  <c r="AF336" i="13" s="1"/>
  <c r="AE128" i="13"/>
  <c r="AE232" i="13" s="1"/>
  <c r="AE336" i="13" s="1"/>
  <c r="AD128" i="13"/>
  <c r="AD232" i="13" s="1"/>
  <c r="AD336" i="13" s="1"/>
  <c r="AC128" i="13"/>
  <c r="AC232" i="13" s="1"/>
  <c r="AC336" i="13" s="1"/>
  <c r="AB128" i="13"/>
  <c r="AB232" i="13" s="1"/>
  <c r="AB336" i="13" s="1"/>
  <c r="AA128" i="13"/>
  <c r="AA232" i="13" s="1"/>
  <c r="AA336" i="13" s="1"/>
  <c r="Z128" i="13"/>
  <c r="Z232" i="13" s="1"/>
  <c r="Z336" i="13" s="1"/>
  <c r="Y128" i="13"/>
  <c r="Y232" i="13" s="1"/>
  <c r="Y336" i="13" s="1"/>
  <c r="X128" i="13"/>
  <c r="X232" i="13" s="1"/>
  <c r="X336" i="13" s="1"/>
  <c r="W128" i="13"/>
  <c r="W232" i="13" s="1"/>
  <c r="W336" i="13" s="1"/>
  <c r="V128" i="13"/>
  <c r="V232" i="13" s="1"/>
  <c r="V336" i="13" s="1"/>
  <c r="U128" i="13"/>
  <c r="U232" i="13" s="1"/>
  <c r="U336" i="13" s="1"/>
  <c r="T128" i="13"/>
  <c r="T232" i="13" s="1"/>
  <c r="T336" i="13" s="1"/>
  <c r="S128" i="13"/>
  <c r="S232" i="13" s="1"/>
  <c r="S336" i="13" s="1"/>
  <c r="R128" i="13"/>
  <c r="R232" i="13" s="1"/>
  <c r="R336" i="13" s="1"/>
  <c r="Q128" i="13"/>
  <c r="Q232" i="13" s="1"/>
  <c r="Q336" i="13" s="1"/>
  <c r="P128" i="13"/>
  <c r="P232" i="13" s="1"/>
  <c r="P336" i="13" s="1"/>
  <c r="O128" i="13"/>
  <c r="O232" i="13" s="1"/>
  <c r="O336" i="13" s="1"/>
  <c r="N128" i="13"/>
  <c r="N232" i="13" s="1"/>
  <c r="N336" i="13" s="1"/>
  <c r="M128" i="13"/>
  <c r="M232" i="13" s="1"/>
  <c r="M336" i="13" s="1"/>
  <c r="L128" i="13"/>
  <c r="L232" i="13" s="1"/>
  <c r="L336" i="13" s="1"/>
  <c r="K128" i="13"/>
  <c r="K232" i="13" s="1"/>
  <c r="K336" i="13" s="1"/>
  <c r="J128" i="13"/>
  <c r="J232" i="13" s="1"/>
  <c r="J336" i="13" s="1"/>
  <c r="I128" i="13"/>
  <c r="I232" i="13" s="1"/>
  <c r="I336" i="13" s="1"/>
  <c r="H128" i="13"/>
  <c r="H232" i="13" s="1"/>
  <c r="H336" i="13" s="1"/>
  <c r="G128" i="13"/>
  <c r="G232" i="13" s="1"/>
  <c r="G336" i="13" s="1"/>
  <c r="F128" i="13"/>
  <c r="F232" i="13" s="1"/>
  <c r="F336" i="13" s="1"/>
  <c r="C128" i="13"/>
  <c r="B232" i="13"/>
  <c r="B336" i="13" s="1"/>
  <c r="A232" i="13"/>
  <c r="A336" i="13" s="1"/>
  <c r="AU231" i="13"/>
  <c r="AU335" i="13" s="1"/>
  <c r="AT127" i="13"/>
  <c r="AT231" i="13" s="1"/>
  <c r="AT335" i="13" s="1"/>
  <c r="AS127" i="13"/>
  <c r="AS231" i="13" s="1"/>
  <c r="AS335" i="13" s="1"/>
  <c r="AR127" i="13"/>
  <c r="AR231" i="13" s="1"/>
  <c r="AR335" i="13" s="1"/>
  <c r="AQ127" i="13"/>
  <c r="AQ231" i="13" s="1"/>
  <c r="AQ335" i="13" s="1"/>
  <c r="AP127" i="13"/>
  <c r="AP231" i="13" s="1"/>
  <c r="AP335" i="13" s="1"/>
  <c r="AO127" i="13"/>
  <c r="AO231" i="13" s="1"/>
  <c r="AO335" i="13" s="1"/>
  <c r="AN127" i="13"/>
  <c r="AN231" i="13" s="1"/>
  <c r="AN335" i="13" s="1"/>
  <c r="AM127" i="13"/>
  <c r="AM231" i="13" s="1"/>
  <c r="AM335" i="13" s="1"/>
  <c r="AL127" i="13"/>
  <c r="AL231" i="13" s="1"/>
  <c r="AL335" i="13" s="1"/>
  <c r="AK127" i="13"/>
  <c r="AK231" i="13" s="1"/>
  <c r="AK335" i="13" s="1"/>
  <c r="AJ127" i="13"/>
  <c r="AJ231" i="13" s="1"/>
  <c r="AJ335" i="13" s="1"/>
  <c r="AI127" i="13"/>
  <c r="AI231" i="13" s="1"/>
  <c r="AI335" i="13" s="1"/>
  <c r="AH127" i="13"/>
  <c r="AH231" i="13" s="1"/>
  <c r="AH335" i="13" s="1"/>
  <c r="AG127" i="13"/>
  <c r="AG231" i="13" s="1"/>
  <c r="AG335" i="13" s="1"/>
  <c r="AF127" i="13"/>
  <c r="AF231" i="13" s="1"/>
  <c r="AF335" i="13" s="1"/>
  <c r="AE127" i="13"/>
  <c r="AE231" i="13" s="1"/>
  <c r="AE335" i="13" s="1"/>
  <c r="AD127" i="13"/>
  <c r="AD231" i="13" s="1"/>
  <c r="AD335" i="13" s="1"/>
  <c r="AC127" i="13"/>
  <c r="AC231" i="13" s="1"/>
  <c r="AC335" i="13" s="1"/>
  <c r="AB127" i="13"/>
  <c r="AB231" i="13" s="1"/>
  <c r="AB335" i="13" s="1"/>
  <c r="AA127" i="13"/>
  <c r="AA231" i="13" s="1"/>
  <c r="AA335" i="13" s="1"/>
  <c r="Z127" i="13"/>
  <c r="Z231" i="13" s="1"/>
  <c r="Z335" i="13" s="1"/>
  <c r="Y127" i="13"/>
  <c r="Y231" i="13" s="1"/>
  <c r="Y335" i="13" s="1"/>
  <c r="X127" i="13"/>
  <c r="X231" i="13" s="1"/>
  <c r="X335" i="13" s="1"/>
  <c r="W127" i="13"/>
  <c r="W231" i="13" s="1"/>
  <c r="W335" i="13" s="1"/>
  <c r="V127" i="13"/>
  <c r="V231" i="13" s="1"/>
  <c r="V335" i="13" s="1"/>
  <c r="U127" i="13"/>
  <c r="U231" i="13" s="1"/>
  <c r="U335" i="13" s="1"/>
  <c r="T127" i="13"/>
  <c r="T231" i="13" s="1"/>
  <c r="T335" i="13" s="1"/>
  <c r="S127" i="13"/>
  <c r="S231" i="13" s="1"/>
  <c r="S335" i="13" s="1"/>
  <c r="R127" i="13"/>
  <c r="R231" i="13" s="1"/>
  <c r="R335" i="13" s="1"/>
  <c r="Q127" i="13"/>
  <c r="Q231" i="13" s="1"/>
  <c r="Q335" i="13" s="1"/>
  <c r="P127" i="13"/>
  <c r="P231" i="13" s="1"/>
  <c r="P335" i="13" s="1"/>
  <c r="O127" i="13"/>
  <c r="O231" i="13" s="1"/>
  <c r="O335" i="13" s="1"/>
  <c r="N127" i="13"/>
  <c r="N231" i="13" s="1"/>
  <c r="N335" i="13" s="1"/>
  <c r="M127" i="13"/>
  <c r="M231" i="13" s="1"/>
  <c r="M335" i="13" s="1"/>
  <c r="L127" i="13"/>
  <c r="L231" i="13" s="1"/>
  <c r="L335" i="13" s="1"/>
  <c r="K127" i="13"/>
  <c r="K231" i="13" s="1"/>
  <c r="K335" i="13" s="1"/>
  <c r="J127" i="13"/>
  <c r="J231" i="13" s="1"/>
  <c r="J335" i="13" s="1"/>
  <c r="I127" i="13"/>
  <c r="I231" i="13" s="1"/>
  <c r="I335" i="13" s="1"/>
  <c r="H127" i="13"/>
  <c r="H231" i="13" s="1"/>
  <c r="H335" i="13" s="1"/>
  <c r="G127" i="13"/>
  <c r="G231" i="13" s="1"/>
  <c r="G335" i="13" s="1"/>
  <c r="F127" i="13"/>
  <c r="F231" i="13" s="1"/>
  <c r="F335" i="13" s="1"/>
  <c r="C127" i="13"/>
  <c r="B231" i="13"/>
  <c r="B335" i="13" s="1"/>
  <c r="A231" i="13"/>
  <c r="A335" i="13" s="1"/>
  <c r="AU230" i="13"/>
  <c r="AU334" i="13" s="1"/>
  <c r="AT126" i="13"/>
  <c r="AT230" i="13" s="1"/>
  <c r="AT334" i="13" s="1"/>
  <c r="AS126" i="13"/>
  <c r="AS230" i="13" s="1"/>
  <c r="AS334" i="13" s="1"/>
  <c r="AR126" i="13"/>
  <c r="AR230" i="13" s="1"/>
  <c r="AR334" i="13" s="1"/>
  <c r="AQ126" i="13"/>
  <c r="AQ230" i="13" s="1"/>
  <c r="AQ334" i="13" s="1"/>
  <c r="AP126" i="13"/>
  <c r="AP230" i="13" s="1"/>
  <c r="AP334" i="13" s="1"/>
  <c r="AO126" i="13"/>
  <c r="AO230" i="13" s="1"/>
  <c r="AO334" i="13" s="1"/>
  <c r="AN126" i="13"/>
  <c r="AN230" i="13" s="1"/>
  <c r="AN334" i="13" s="1"/>
  <c r="AM126" i="13"/>
  <c r="AM230" i="13" s="1"/>
  <c r="AM334" i="13" s="1"/>
  <c r="AL126" i="13"/>
  <c r="AL230" i="13" s="1"/>
  <c r="AL334" i="13" s="1"/>
  <c r="AK126" i="13"/>
  <c r="AK230" i="13" s="1"/>
  <c r="AK334" i="13" s="1"/>
  <c r="AJ126" i="13"/>
  <c r="AJ230" i="13" s="1"/>
  <c r="AJ334" i="13" s="1"/>
  <c r="AI126" i="13"/>
  <c r="AI230" i="13" s="1"/>
  <c r="AI334" i="13" s="1"/>
  <c r="AH126" i="13"/>
  <c r="AH230" i="13" s="1"/>
  <c r="AH334" i="13" s="1"/>
  <c r="AG126" i="13"/>
  <c r="AG230" i="13" s="1"/>
  <c r="AG334" i="13" s="1"/>
  <c r="AF126" i="13"/>
  <c r="AF230" i="13" s="1"/>
  <c r="AF334" i="13" s="1"/>
  <c r="AE126" i="13"/>
  <c r="AE230" i="13" s="1"/>
  <c r="AE334" i="13" s="1"/>
  <c r="AD126" i="13"/>
  <c r="AD230" i="13" s="1"/>
  <c r="AD334" i="13" s="1"/>
  <c r="AC126" i="13"/>
  <c r="AC230" i="13" s="1"/>
  <c r="AC334" i="13" s="1"/>
  <c r="AB126" i="13"/>
  <c r="AB230" i="13" s="1"/>
  <c r="AB334" i="13" s="1"/>
  <c r="AA126" i="13"/>
  <c r="AA230" i="13" s="1"/>
  <c r="AA334" i="13" s="1"/>
  <c r="Z126" i="13"/>
  <c r="Z230" i="13" s="1"/>
  <c r="Z334" i="13" s="1"/>
  <c r="Y126" i="13"/>
  <c r="Y230" i="13" s="1"/>
  <c r="Y334" i="13" s="1"/>
  <c r="X126" i="13"/>
  <c r="X230" i="13" s="1"/>
  <c r="X334" i="13" s="1"/>
  <c r="W126" i="13"/>
  <c r="W230" i="13" s="1"/>
  <c r="W334" i="13" s="1"/>
  <c r="V126" i="13"/>
  <c r="V230" i="13" s="1"/>
  <c r="V334" i="13" s="1"/>
  <c r="U126" i="13"/>
  <c r="U230" i="13" s="1"/>
  <c r="U334" i="13" s="1"/>
  <c r="T126" i="13"/>
  <c r="T230" i="13" s="1"/>
  <c r="T334" i="13" s="1"/>
  <c r="S126" i="13"/>
  <c r="S230" i="13" s="1"/>
  <c r="S334" i="13" s="1"/>
  <c r="R126" i="13"/>
  <c r="R230" i="13" s="1"/>
  <c r="R334" i="13" s="1"/>
  <c r="Q126" i="13"/>
  <c r="Q230" i="13" s="1"/>
  <c r="Q334" i="13" s="1"/>
  <c r="P126" i="13"/>
  <c r="P230" i="13" s="1"/>
  <c r="P334" i="13" s="1"/>
  <c r="O126" i="13"/>
  <c r="O230" i="13" s="1"/>
  <c r="O334" i="13" s="1"/>
  <c r="N126" i="13"/>
  <c r="N230" i="13" s="1"/>
  <c r="N334" i="13" s="1"/>
  <c r="M126" i="13"/>
  <c r="M230" i="13" s="1"/>
  <c r="M334" i="13" s="1"/>
  <c r="L126" i="13"/>
  <c r="L230" i="13" s="1"/>
  <c r="L334" i="13" s="1"/>
  <c r="K126" i="13"/>
  <c r="K230" i="13" s="1"/>
  <c r="K334" i="13" s="1"/>
  <c r="J126" i="13"/>
  <c r="J230" i="13" s="1"/>
  <c r="J334" i="13" s="1"/>
  <c r="I126" i="13"/>
  <c r="I230" i="13" s="1"/>
  <c r="I334" i="13" s="1"/>
  <c r="H126" i="13"/>
  <c r="H230" i="13" s="1"/>
  <c r="H334" i="13" s="1"/>
  <c r="G126" i="13"/>
  <c r="G230" i="13" s="1"/>
  <c r="G334" i="13" s="1"/>
  <c r="F126" i="13"/>
  <c r="F230" i="13" s="1"/>
  <c r="F334" i="13" s="1"/>
  <c r="C126" i="13"/>
  <c r="B230" i="13"/>
  <c r="B334" i="13" s="1"/>
  <c r="A230" i="13"/>
  <c r="A334" i="13" s="1"/>
  <c r="AU229" i="13"/>
  <c r="AU333" i="13" s="1"/>
  <c r="AT125" i="13"/>
  <c r="AT229" i="13" s="1"/>
  <c r="AT333" i="13" s="1"/>
  <c r="AS125" i="13"/>
  <c r="AS229" i="13" s="1"/>
  <c r="AS333" i="13" s="1"/>
  <c r="AR125" i="13"/>
  <c r="AR229" i="13" s="1"/>
  <c r="AR333" i="13" s="1"/>
  <c r="AQ125" i="13"/>
  <c r="AQ229" i="13" s="1"/>
  <c r="AQ333" i="13" s="1"/>
  <c r="AP125" i="13"/>
  <c r="AP229" i="13" s="1"/>
  <c r="AP333" i="13" s="1"/>
  <c r="AO125" i="13"/>
  <c r="AO229" i="13" s="1"/>
  <c r="AO333" i="13" s="1"/>
  <c r="AN125" i="13"/>
  <c r="AN229" i="13" s="1"/>
  <c r="AN333" i="13" s="1"/>
  <c r="AM125" i="13"/>
  <c r="AM229" i="13" s="1"/>
  <c r="AM333" i="13" s="1"/>
  <c r="AL125" i="13"/>
  <c r="AL229" i="13" s="1"/>
  <c r="AL333" i="13" s="1"/>
  <c r="AK125" i="13"/>
  <c r="AK229" i="13" s="1"/>
  <c r="AK333" i="13" s="1"/>
  <c r="AJ125" i="13"/>
  <c r="AJ229" i="13" s="1"/>
  <c r="AJ333" i="13" s="1"/>
  <c r="AI125" i="13"/>
  <c r="AI229" i="13" s="1"/>
  <c r="AI333" i="13" s="1"/>
  <c r="AH125" i="13"/>
  <c r="AH229" i="13" s="1"/>
  <c r="AH333" i="13" s="1"/>
  <c r="AG125" i="13"/>
  <c r="AG229" i="13" s="1"/>
  <c r="AG333" i="13" s="1"/>
  <c r="AF125" i="13"/>
  <c r="AF229" i="13" s="1"/>
  <c r="AF333" i="13" s="1"/>
  <c r="AE125" i="13"/>
  <c r="AE229" i="13" s="1"/>
  <c r="AE333" i="13" s="1"/>
  <c r="AD125" i="13"/>
  <c r="AD229" i="13" s="1"/>
  <c r="AD333" i="13" s="1"/>
  <c r="AC125" i="13"/>
  <c r="AC229" i="13" s="1"/>
  <c r="AC333" i="13" s="1"/>
  <c r="AB125" i="13"/>
  <c r="AB229" i="13" s="1"/>
  <c r="AB333" i="13" s="1"/>
  <c r="AA125" i="13"/>
  <c r="AA229" i="13" s="1"/>
  <c r="AA333" i="13" s="1"/>
  <c r="Z125" i="13"/>
  <c r="Z229" i="13" s="1"/>
  <c r="Z333" i="13" s="1"/>
  <c r="Y125" i="13"/>
  <c r="Y229" i="13" s="1"/>
  <c r="Y333" i="13" s="1"/>
  <c r="X125" i="13"/>
  <c r="X229" i="13" s="1"/>
  <c r="X333" i="13" s="1"/>
  <c r="W125" i="13"/>
  <c r="W229" i="13" s="1"/>
  <c r="W333" i="13" s="1"/>
  <c r="V125" i="13"/>
  <c r="V229" i="13" s="1"/>
  <c r="V333" i="13" s="1"/>
  <c r="U125" i="13"/>
  <c r="U229" i="13" s="1"/>
  <c r="U333" i="13" s="1"/>
  <c r="T125" i="13"/>
  <c r="T229" i="13" s="1"/>
  <c r="T333" i="13" s="1"/>
  <c r="S125" i="13"/>
  <c r="S229" i="13" s="1"/>
  <c r="S333" i="13" s="1"/>
  <c r="R125" i="13"/>
  <c r="R229" i="13" s="1"/>
  <c r="R333" i="13" s="1"/>
  <c r="Q125" i="13"/>
  <c r="Q229" i="13" s="1"/>
  <c r="Q333" i="13" s="1"/>
  <c r="P125" i="13"/>
  <c r="P229" i="13" s="1"/>
  <c r="P333" i="13" s="1"/>
  <c r="O125" i="13"/>
  <c r="O229" i="13" s="1"/>
  <c r="O333" i="13" s="1"/>
  <c r="N125" i="13"/>
  <c r="N229" i="13" s="1"/>
  <c r="N333" i="13" s="1"/>
  <c r="M125" i="13"/>
  <c r="M229" i="13" s="1"/>
  <c r="M333" i="13" s="1"/>
  <c r="L125" i="13"/>
  <c r="L229" i="13" s="1"/>
  <c r="L333" i="13" s="1"/>
  <c r="K125" i="13"/>
  <c r="K229" i="13" s="1"/>
  <c r="K333" i="13" s="1"/>
  <c r="J125" i="13"/>
  <c r="J229" i="13" s="1"/>
  <c r="J333" i="13" s="1"/>
  <c r="I125" i="13"/>
  <c r="I229" i="13" s="1"/>
  <c r="I333" i="13" s="1"/>
  <c r="H125" i="13"/>
  <c r="H229" i="13" s="1"/>
  <c r="H333" i="13" s="1"/>
  <c r="G125" i="13"/>
  <c r="G229" i="13" s="1"/>
  <c r="G333" i="13" s="1"/>
  <c r="F125" i="13"/>
  <c r="F229" i="13" s="1"/>
  <c r="F333" i="13" s="1"/>
  <c r="C125" i="13"/>
  <c r="B229" i="13"/>
  <c r="B333" i="13" s="1"/>
  <c r="A229" i="13"/>
  <c r="A333" i="13" s="1"/>
  <c r="AU228" i="13"/>
  <c r="AU332" i="13" s="1"/>
  <c r="AT124" i="13"/>
  <c r="AT228" i="13" s="1"/>
  <c r="AT332" i="13" s="1"/>
  <c r="AS124" i="13"/>
  <c r="AS228" i="13" s="1"/>
  <c r="AS332" i="13" s="1"/>
  <c r="AR124" i="13"/>
  <c r="AR228" i="13" s="1"/>
  <c r="AR332" i="13" s="1"/>
  <c r="AQ124" i="13"/>
  <c r="AQ228" i="13" s="1"/>
  <c r="AQ332" i="13" s="1"/>
  <c r="AP124" i="13"/>
  <c r="AP228" i="13" s="1"/>
  <c r="AP332" i="13" s="1"/>
  <c r="AO124" i="13"/>
  <c r="AO228" i="13" s="1"/>
  <c r="AO332" i="13" s="1"/>
  <c r="AN124" i="13"/>
  <c r="AN228" i="13" s="1"/>
  <c r="AN332" i="13" s="1"/>
  <c r="AM124" i="13"/>
  <c r="AM228" i="13" s="1"/>
  <c r="AM332" i="13" s="1"/>
  <c r="AL124" i="13"/>
  <c r="AL228" i="13" s="1"/>
  <c r="AL332" i="13" s="1"/>
  <c r="AK124" i="13"/>
  <c r="AK228" i="13" s="1"/>
  <c r="AK332" i="13" s="1"/>
  <c r="AJ124" i="13"/>
  <c r="AJ228" i="13" s="1"/>
  <c r="AJ332" i="13" s="1"/>
  <c r="AI124" i="13"/>
  <c r="AI228" i="13" s="1"/>
  <c r="AI332" i="13" s="1"/>
  <c r="AH124" i="13"/>
  <c r="AH228" i="13" s="1"/>
  <c r="AH332" i="13" s="1"/>
  <c r="AG124" i="13"/>
  <c r="AG228" i="13" s="1"/>
  <c r="AG332" i="13" s="1"/>
  <c r="AF124" i="13"/>
  <c r="AF228" i="13" s="1"/>
  <c r="AF332" i="13" s="1"/>
  <c r="AE124" i="13"/>
  <c r="AE228" i="13" s="1"/>
  <c r="AE332" i="13" s="1"/>
  <c r="AD124" i="13"/>
  <c r="AD228" i="13" s="1"/>
  <c r="AD332" i="13" s="1"/>
  <c r="AC124" i="13"/>
  <c r="AC228" i="13" s="1"/>
  <c r="AC332" i="13" s="1"/>
  <c r="AB124" i="13"/>
  <c r="AB228" i="13" s="1"/>
  <c r="AB332" i="13" s="1"/>
  <c r="AA124" i="13"/>
  <c r="AA228" i="13" s="1"/>
  <c r="AA332" i="13" s="1"/>
  <c r="Z124" i="13"/>
  <c r="Z228" i="13" s="1"/>
  <c r="Z332" i="13" s="1"/>
  <c r="Y124" i="13"/>
  <c r="Y228" i="13" s="1"/>
  <c r="Y332" i="13" s="1"/>
  <c r="X124" i="13"/>
  <c r="X228" i="13" s="1"/>
  <c r="X332" i="13" s="1"/>
  <c r="W124" i="13"/>
  <c r="W228" i="13" s="1"/>
  <c r="W332" i="13" s="1"/>
  <c r="V124" i="13"/>
  <c r="V228" i="13" s="1"/>
  <c r="V332" i="13" s="1"/>
  <c r="U124" i="13"/>
  <c r="U228" i="13" s="1"/>
  <c r="U332" i="13" s="1"/>
  <c r="T124" i="13"/>
  <c r="T228" i="13" s="1"/>
  <c r="T332" i="13" s="1"/>
  <c r="S124" i="13"/>
  <c r="S228" i="13" s="1"/>
  <c r="S332" i="13" s="1"/>
  <c r="R124" i="13"/>
  <c r="R228" i="13" s="1"/>
  <c r="R332" i="13" s="1"/>
  <c r="Q124" i="13"/>
  <c r="Q228" i="13" s="1"/>
  <c r="Q332" i="13" s="1"/>
  <c r="P124" i="13"/>
  <c r="P228" i="13" s="1"/>
  <c r="P332" i="13" s="1"/>
  <c r="O124" i="13"/>
  <c r="O228" i="13" s="1"/>
  <c r="O332" i="13" s="1"/>
  <c r="N124" i="13"/>
  <c r="N228" i="13" s="1"/>
  <c r="N332" i="13" s="1"/>
  <c r="M124" i="13"/>
  <c r="M228" i="13" s="1"/>
  <c r="M332" i="13" s="1"/>
  <c r="L124" i="13"/>
  <c r="L228" i="13" s="1"/>
  <c r="L332" i="13" s="1"/>
  <c r="K124" i="13"/>
  <c r="K228" i="13" s="1"/>
  <c r="K332" i="13" s="1"/>
  <c r="J124" i="13"/>
  <c r="J228" i="13" s="1"/>
  <c r="J332" i="13" s="1"/>
  <c r="I124" i="13"/>
  <c r="I228" i="13" s="1"/>
  <c r="I332" i="13" s="1"/>
  <c r="H124" i="13"/>
  <c r="H228" i="13" s="1"/>
  <c r="H332" i="13" s="1"/>
  <c r="G124" i="13"/>
  <c r="G228" i="13" s="1"/>
  <c r="G332" i="13" s="1"/>
  <c r="F124" i="13"/>
  <c r="F228" i="13" s="1"/>
  <c r="F332" i="13" s="1"/>
  <c r="C124" i="13"/>
  <c r="B228" i="13"/>
  <c r="B332" i="13" s="1"/>
  <c r="A228" i="13"/>
  <c r="A332" i="13" s="1"/>
  <c r="AU227" i="13"/>
  <c r="AU331" i="13" s="1"/>
  <c r="AT123" i="13"/>
  <c r="AT227" i="13" s="1"/>
  <c r="AT331" i="13" s="1"/>
  <c r="AS123" i="13"/>
  <c r="AS227" i="13" s="1"/>
  <c r="AS331" i="13" s="1"/>
  <c r="AR123" i="13"/>
  <c r="AR227" i="13" s="1"/>
  <c r="AR331" i="13" s="1"/>
  <c r="AQ123" i="13"/>
  <c r="AQ227" i="13" s="1"/>
  <c r="AQ331" i="13" s="1"/>
  <c r="AP123" i="13"/>
  <c r="AP227" i="13" s="1"/>
  <c r="AP331" i="13" s="1"/>
  <c r="AO123" i="13"/>
  <c r="AO227" i="13" s="1"/>
  <c r="AO331" i="13" s="1"/>
  <c r="AN123" i="13"/>
  <c r="AN227" i="13" s="1"/>
  <c r="AN331" i="13" s="1"/>
  <c r="AM123" i="13"/>
  <c r="AM227" i="13" s="1"/>
  <c r="AM331" i="13" s="1"/>
  <c r="AL123" i="13"/>
  <c r="AL227" i="13" s="1"/>
  <c r="AL331" i="13" s="1"/>
  <c r="AK123" i="13"/>
  <c r="AK227" i="13" s="1"/>
  <c r="AK331" i="13" s="1"/>
  <c r="AJ123" i="13"/>
  <c r="AJ227" i="13" s="1"/>
  <c r="AJ331" i="13" s="1"/>
  <c r="AI123" i="13"/>
  <c r="AI227" i="13" s="1"/>
  <c r="AI331" i="13" s="1"/>
  <c r="AH123" i="13"/>
  <c r="AH227" i="13" s="1"/>
  <c r="AH331" i="13" s="1"/>
  <c r="AG123" i="13"/>
  <c r="AG227" i="13" s="1"/>
  <c r="AG331" i="13" s="1"/>
  <c r="AF123" i="13"/>
  <c r="AF227" i="13" s="1"/>
  <c r="AF331" i="13" s="1"/>
  <c r="AE123" i="13"/>
  <c r="AE227" i="13" s="1"/>
  <c r="AE331" i="13" s="1"/>
  <c r="AD123" i="13"/>
  <c r="AD227" i="13" s="1"/>
  <c r="AD331" i="13" s="1"/>
  <c r="AC123" i="13"/>
  <c r="AC227" i="13" s="1"/>
  <c r="AC331" i="13" s="1"/>
  <c r="AB123" i="13"/>
  <c r="AB227" i="13" s="1"/>
  <c r="AB331" i="13" s="1"/>
  <c r="AA123" i="13"/>
  <c r="AA227" i="13" s="1"/>
  <c r="AA331" i="13" s="1"/>
  <c r="Z123" i="13"/>
  <c r="Z227" i="13" s="1"/>
  <c r="Z331" i="13" s="1"/>
  <c r="Y123" i="13"/>
  <c r="Y227" i="13" s="1"/>
  <c r="Y331" i="13" s="1"/>
  <c r="X123" i="13"/>
  <c r="X227" i="13" s="1"/>
  <c r="X331" i="13" s="1"/>
  <c r="W123" i="13"/>
  <c r="W227" i="13" s="1"/>
  <c r="W331" i="13" s="1"/>
  <c r="V123" i="13"/>
  <c r="V227" i="13" s="1"/>
  <c r="V331" i="13" s="1"/>
  <c r="U123" i="13"/>
  <c r="U227" i="13" s="1"/>
  <c r="U331" i="13" s="1"/>
  <c r="T123" i="13"/>
  <c r="T227" i="13" s="1"/>
  <c r="T331" i="13" s="1"/>
  <c r="S123" i="13"/>
  <c r="S227" i="13" s="1"/>
  <c r="S331" i="13" s="1"/>
  <c r="R123" i="13"/>
  <c r="R227" i="13" s="1"/>
  <c r="R331" i="13" s="1"/>
  <c r="Q123" i="13"/>
  <c r="Q227" i="13" s="1"/>
  <c r="Q331" i="13" s="1"/>
  <c r="P123" i="13"/>
  <c r="P227" i="13" s="1"/>
  <c r="P331" i="13" s="1"/>
  <c r="O123" i="13"/>
  <c r="O227" i="13" s="1"/>
  <c r="O331" i="13" s="1"/>
  <c r="N123" i="13"/>
  <c r="N227" i="13" s="1"/>
  <c r="N331" i="13" s="1"/>
  <c r="M123" i="13"/>
  <c r="M227" i="13" s="1"/>
  <c r="M331" i="13" s="1"/>
  <c r="L123" i="13"/>
  <c r="L227" i="13" s="1"/>
  <c r="L331" i="13" s="1"/>
  <c r="K123" i="13"/>
  <c r="K227" i="13" s="1"/>
  <c r="K331" i="13" s="1"/>
  <c r="J123" i="13"/>
  <c r="J227" i="13" s="1"/>
  <c r="J331" i="13" s="1"/>
  <c r="I123" i="13"/>
  <c r="I227" i="13" s="1"/>
  <c r="I331" i="13" s="1"/>
  <c r="H123" i="13"/>
  <c r="H227" i="13" s="1"/>
  <c r="H331" i="13" s="1"/>
  <c r="G123" i="13"/>
  <c r="G227" i="13" s="1"/>
  <c r="G331" i="13" s="1"/>
  <c r="F123" i="13"/>
  <c r="F227" i="13" s="1"/>
  <c r="F331" i="13" s="1"/>
  <c r="C123" i="13"/>
  <c r="B227" i="13"/>
  <c r="B331" i="13" s="1"/>
  <c r="A227" i="13"/>
  <c r="A331" i="13" s="1"/>
  <c r="AU226" i="13"/>
  <c r="AU330" i="13" s="1"/>
  <c r="AT122" i="13"/>
  <c r="AT226" i="13" s="1"/>
  <c r="AT330" i="13" s="1"/>
  <c r="AS122" i="13"/>
  <c r="AS226" i="13" s="1"/>
  <c r="AS330" i="13" s="1"/>
  <c r="AR122" i="13"/>
  <c r="AR226" i="13" s="1"/>
  <c r="AR330" i="13" s="1"/>
  <c r="AQ122" i="13"/>
  <c r="AQ226" i="13" s="1"/>
  <c r="AQ330" i="13" s="1"/>
  <c r="AP122" i="13"/>
  <c r="AP226" i="13" s="1"/>
  <c r="AP330" i="13" s="1"/>
  <c r="AO122" i="13"/>
  <c r="AO226" i="13" s="1"/>
  <c r="AO330" i="13" s="1"/>
  <c r="AN122" i="13"/>
  <c r="AN226" i="13" s="1"/>
  <c r="AN330" i="13" s="1"/>
  <c r="AM122" i="13"/>
  <c r="AM226" i="13" s="1"/>
  <c r="AM330" i="13" s="1"/>
  <c r="AL122" i="13"/>
  <c r="AL226" i="13" s="1"/>
  <c r="AL330" i="13" s="1"/>
  <c r="AK122" i="13"/>
  <c r="AK226" i="13" s="1"/>
  <c r="AK330" i="13" s="1"/>
  <c r="AJ122" i="13"/>
  <c r="AJ226" i="13" s="1"/>
  <c r="AJ330" i="13" s="1"/>
  <c r="AI122" i="13"/>
  <c r="AI226" i="13" s="1"/>
  <c r="AI330" i="13" s="1"/>
  <c r="AH122" i="13"/>
  <c r="AH226" i="13" s="1"/>
  <c r="AH330" i="13" s="1"/>
  <c r="AG122" i="13"/>
  <c r="AG226" i="13" s="1"/>
  <c r="AG330" i="13" s="1"/>
  <c r="AF122" i="13"/>
  <c r="AF226" i="13" s="1"/>
  <c r="AF330" i="13" s="1"/>
  <c r="AE122" i="13"/>
  <c r="AE226" i="13" s="1"/>
  <c r="AE330" i="13" s="1"/>
  <c r="AD122" i="13"/>
  <c r="AD226" i="13" s="1"/>
  <c r="AD330" i="13" s="1"/>
  <c r="AC122" i="13"/>
  <c r="AC226" i="13" s="1"/>
  <c r="AC330" i="13" s="1"/>
  <c r="AB122" i="13"/>
  <c r="AB226" i="13" s="1"/>
  <c r="AB330" i="13" s="1"/>
  <c r="AA122" i="13"/>
  <c r="AA226" i="13" s="1"/>
  <c r="AA330" i="13" s="1"/>
  <c r="Z122" i="13"/>
  <c r="Z226" i="13" s="1"/>
  <c r="Z330" i="13" s="1"/>
  <c r="Y122" i="13"/>
  <c r="Y226" i="13" s="1"/>
  <c r="Y330" i="13" s="1"/>
  <c r="X122" i="13"/>
  <c r="X226" i="13" s="1"/>
  <c r="X330" i="13" s="1"/>
  <c r="W122" i="13"/>
  <c r="W226" i="13" s="1"/>
  <c r="W330" i="13" s="1"/>
  <c r="V122" i="13"/>
  <c r="V226" i="13" s="1"/>
  <c r="V330" i="13" s="1"/>
  <c r="U122" i="13"/>
  <c r="U226" i="13" s="1"/>
  <c r="U330" i="13" s="1"/>
  <c r="T122" i="13"/>
  <c r="T226" i="13" s="1"/>
  <c r="T330" i="13" s="1"/>
  <c r="S122" i="13"/>
  <c r="S226" i="13" s="1"/>
  <c r="S330" i="13" s="1"/>
  <c r="R122" i="13"/>
  <c r="R226" i="13" s="1"/>
  <c r="R330" i="13" s="1"/>
  <c r="Q122" i="13"/>
  <c r="Q226" i="13" s="1"/>
  <c r="Q330" i="13" s="1"/>
  <c r="P122" i="13"/>
  <c r="P226" i="13" s="1"/>
  <c r="P330" i="13" s="1"/>
  <c r="O122" i="13"/>
  <c r="O226" i="13" s="1"/>
  <c r="O330" i="13" s="1"/>
  <c r="N122" i="13"/>
  <c r="N226" i="13" s="1"/>
  <c r="N330" i="13" s="1"/>
  <c r="M122" i="13"/>
  <c r="M226" i="13" s="1"/>
  <c r="M330" i="13" s="1"/>
  <c r="L122" i="13"/>
  <c r="L226" i="13" s="1"/>
  <c r="L330" i="13" s="1"/>
  <c r="K122" i="13"/>
  <c r="K226" i="13" s="1"/>
  <c r="K330" i="13" s="1"/>
  <c r="J122" i="13"/>
  <c r="J226" i="13" s="1"/>
  <c r="J330" i="13" s="1"/>
  <c r="I122" i="13"/>
  <c r="I226" i="13" s="1"/>
  <c r="I330" i="13" s="1"/>
  <c r="H122" i="13"/>
  <c r="H226" i="13" s="1"/>
  <c r="H330" i="13" s="1"/>
  <c r="G122" i="13"/>
  <c r="G226" i="13" s="1"/>
  <c r="G330" i="13" s="1"/>
  <c r="F122" i="13"/>
  <c r="F226" i="13" s="1"/>
  <c r="F330" i="13" s="1"/>
  <c r="C122" i="13"/>
  <c r="B226" i="13"/>
  <c r="B330" i="13" s="1"/>
  <c r="A226" i="13"/>
  <c r="A330" i="13" s="1"/>
  <c r="AU225" i="13"/>
  <c r="AU329" i="13" s="1"/>
  <c r="AT121" i="13"/>
  <c r="AT225" i="13" s="1"/>
  <c r="AT329" i="13" s="1"/>
  <c r="AS121" i="13"/>
  <c r="AS225" i="13" s="1"/>
  <c r="AS329" i="13" s="1"/>
  <c r="AR121" i="13"/>
  <c r="AR225" i="13" s="1"/>
  <c r="AR329" i="13" s="1"/>
  <c r="AQ121" i="13"/>
  <c r="AQ225" i="13" s="1"/>
  <c r="AQ329" i="13" s="1"/>
  <c r="AP121" i="13"/>
  <c r="AP225" i="13" s="1"/>
  <c r="AP329" i="13" s="1"/>
  <c r="AO121" i="13"/>
  <c r="AO225" i="13" s="1"/>
  <c r="AO329" i="13" s="1"/>
  <c r="AN121" i="13"/>
  <c r="AN225" i="13" s="1"/>
  <c r="AN329" i="13" s="1"/>
  <c r="AM121" i="13"/>
  <c r="AM225" i="13" s="1"/>
  <c r="AM329" i="13" s="1"/>
  <c r="AL121" i="13"/>
  <c r="AL225" i="13" s="1"/>
  <c r="AL329" i="13" s="1"/>
  <c r="AK121" i="13"/>
  <c r="AK225" i="13" s="1"/>
  <c r="AK329" i="13" s="1"/>
  <c r="AJ121" i="13"/>
  <c r="AJ225" i="13" s="1"/>
  <c r="AJ329" i="13" s="1"/>
  <c r="AI121" i="13"/>
  <c r="AI225" i="13" s="1"/>
  <c r="AI329" i="13" s="1"/>
  <c r="AH121" i="13"/>
  <c r="AH225" i="13" s="1"/>
  <c r="AH329" i="13" s="1"/>
  <c r="AG121" i="13"/>
  <c r="AG225" i="13" s="1"/>
  <c r="AG329" i="13" s="1"/>
  <c r="AF121" i="13"/>
  <c r="AF225" i="13" s="1"/>
  <c r="AF329" i="13" s="1"/>
  <c r="AE121" i="13"/>
  <c r="AE225" i="13" s="1"/>
  <c r="AE329" i="13" s="1"/>
  <c r="AD121" i="13"/>
  <c r="AD225" i="13" s="1"/>
  <c r="AD329" i="13" s="1"/>
  <c r="AC121" i="13"/>
  <c r="AC225" i="13" s="1"/>
  <c r="AC329" i="13" s="1"/>
  <c r="AB121" i="13"/>
  <c r="AB225" i="13" s="1"/>
  <c r="AB329" i="13" s="1"/>
  <c r="AA121" i="13"/>
  <c r="AA225" i="13" s="1"/>
  <c r="AA329" i="13" s="1"/>
  <c r="Z121" i="13"/>
  <c r="Z225" i="13" s="1"/>
  <c r="Z329" i="13" s="1"/>
  <c r="Y121" i="13"/>
  <c r="Y225" i="13" s="1"/>
  <c r="Y329" i="13" s="1"/>
  <c r="X121" i="13"/>
  <c r="X225" i="13" s="1"/>
  <c r="X329" i="13" s="1"/>
  <c r="W121" i="13"/>
  <c r="W225" i="13" s="1"/>
  <c r="W329" i="13" s="1"/>
  <c r="V121" i="13"/>
  <c r="V225" i="13" s="1"/>
  <c r="V329" i="13" s="1"/>
  <c r="U121" i="13"/>
  <c r="U225" i="13" s="1"/>
  <c r="U329" i="13" s="1"/>
  <c r="T121" i="13"/>
  <c r="T225" i="13" s="1"/>
  <c r="T329" i="13" s="1"/>
  <c r="S121" i="13"/>
  <c r="S225" i="13" s="1"/>
  <c r="S329" i="13" s="1"/>
  <c r="R121" i="13"/>
  <c r="R225" i="13" s="1"/>
  <c r="R329" i="13" s="1"/>
  <c r="Q121" i="13"/>
  <c r="Q225" i="13" s="1"/>
  <c r="Q329" i="13" s="1"/>
  <c r="P121" i="13"/>
  <c r="P225" i="13" s="1"/>
  <c r="P329" i="13" s="1"/>
  <c r="O121" i="13"/>
  <c r="O225" i="13" s="1"/>
  <c r="O329" i="13" s="1"/>
  <c r="N121" i="13"/>
  <c r="N225" i="13" s="1"/>
  <c r="N329" i="13" s="1"/>
  <c r="M121" i="13"/>
  <c r="M225" i="13" s="1"/>
  <c r="M329" i="13" s="1"/>
  <c r="L121" i="13"/>
  <c r="L225" i="13" s="1"/>
  <c r="L329" i="13" s="1"/>
  <c r="K121" i="13"/>
  <c r="K225" i="13" s="1"/>
  <c r="K329" i="13" s="1"/>
  <c r="J121" i="13"/>
  <c r="J225" i="13" s="1"/>
  <c r="J329" i="13" s="1"/>
  <c r="I121" i="13"/>
  <c r="I225" i="13" s="1"/>
  <c r="I329" i="13" s="1"/>
  <c r="H121" i="13"/>
  <c r="H225" i="13" s="1"/>
  <c r="H329" i="13" s="1"/>
  <c r="G121" i="13"/>
  <c r="G225" i="13" s="1"/>
  <c r="G329" i="13" s="1"/>
  <c r="F121" i="13"/>
  <c r="F225" i="13" s="1"/>
  <c r="F329" i="13" s="1"/>
  <c r="C121" i="13"/>
  <c r="B225" i="13"/>
  <c r="B329" i="13" s="1"/>
  <c r="A225" i="13"/>
  <c r="A329" i="13" s="1"/>
  <c r="AU224" i="13"/>
  <c r="AU328" i="13" s="1"/>
  <c r="AT120" i="13"/>
  <c r="AT224" i="13" s="1"/>
  <c r="AT328" i="13" s="1"/>
  <c r="AS120" i="13"/>
  <c r="AS224" i="13" s="1"/>
  <c r="AS328" i="13" s="1"/>
  <c r="AR120" i="13"/>
  <c r="AR224" i="13" s="1"/>
  <c r="AR328" i="13" s="1"/>
  <c r="AQ120" i="13"/>
  <c r="AQ224" i="13" s="1"/>
  <c r="AQ328" i="13" s="1"/>
  <c r="AP120" i="13"/>
  <c r="AP224" i="13" s="1"/>
  <c r="AP328" i="13" s="1"/>
  <c r="AO120" i="13"/>
  <c r="AO224" i="13" s="1"/>
  <c r="AO328" i="13" s="1"/>
  <c r="AN120" i="13"/>
  <c r="AN224" i="13" s="1"/>
  <c r="AN328" i="13" s="1"/>
  <c r="AM120" i="13"/>
  <c r="AM224" i="13" s="1"/>
  <c r="AM328" i="13" s="1"/>
  <c r="AL120" i="13"/>
  <c r="AL224" i="13" s="1"/>
  <c r="AL328" i="13" s="1"/>
  <c r="AK120" i="13"/>
  <c r="AK224" i="13" s="1"/>
  <c r="AK328" i="13" s="1"/>
  <c r="AJ120" i="13"/>
  <c r="AJ224" i="13" s="1"/>
  <c r="AJ328" i="13" s="1"/>
  <c r="AI120" i="13"/>
  <c r="AI224" i="13" s="1"/>
  <c r="AI328" i="13" s="1"/>
  <c r="AH120" i="13"/>
  <c r="AH224" i="13" s="1"/>
  <c r="AH328" i="13" s="1"/>
  <c r="AG120" i="13"/>
  <c r="AG224" i="13" s="1"/>
  <c r="AG328" i="13" s="1"/>
  <c r="AF120" i="13"/>
  <c r="AF224" i="13" s="1"/>
  <c r="AF328" i="13" s="1"/>
  <c r="AE120" i="13"/>
  <c r="AE224" i="13" s="1"/>
  <c r="AE328" i="13" s="1"/>
  <c r="AD120" i="13"/>
  <c r="AD224" i="13" s="1"/>
  <c r="AD328" i="13" s="1"/>
  <c r="AC120" i="13"/>
  <c r="AC224" i="13" s="1"/>
  <c r="AC328" i="13" s="1"/>
  <c r="AB120" i="13"/>
  <c r="AB224" i="13" s="1"/>
  <c r="AB328" i="13" s="1"/>
  <c r="AA120" i="13"/>
  <c r="AA224" i="13" s="1"/>
  <c r="AA328" i="13" s="1"/>
  <c r="Z120" i="13"/>
  <c r="Z224" i="13" s="1"/>
  <c r="Z328" i="13" s="1"/>
  <c r="Y120" i="13"/>
  <c r="Y224" i="13" s="1"/>
  <c r="Y328" i="13" s="1"/>
  <c r="X120" i="13"/>
  <c r="X224" i="13" s="1"/>
  <c r="X328" i="13" s="1"/>
  <c r="W120" i="13"/>
  <c r="W224" i="13" s="1"/>
  <c r="W328" i="13" s="1"/>
  <c r="V120" i="13"/>
  <c r="V224" i="13" s="1"/>
  <c r="V328" i="13" s="1"/>
  <c r="U120" i="13"/>
  <c r="U224" i="13" s="1"/>
  <c r="U328" i="13" s="1"/>
  <c r="T120" i="13"/>
  <c r="T224" i="13" s="1"/>
  <c r="T328" i="13" s="1"/>
  <c r="S120" i="13"/>
  <c r="S224" i="13" s="1"/>
  <c r="S328" i="13" s="1"/>
  <c r="R120" i="13"/>
  <c r="R224" i="13" s="1"/>
  <c r="R328" i="13" s="1"/>
  <c r="Q120" i="13"/>
  <c r="Q224" i="13" s="1"/>
  <c r="Q328" i="13" s="1"/>
  <c r="P120" i="13"/>
  <c r="P224" i="13" s="1"/>
  <c r="P328" i="13" s="1"/>
  <c r="O120" i="13"/>
  <c r="O224" i="13" s="1"/>
  <c r="O328" i="13" s="1"/>
  <c r="N120" i="13"/>
  <c r="N224" i="13" s="1"/>
  <c r="N328" i="13" s="1"/>
  <c r="M120" i="13"/>
  <c r="M224" i="13" s="1"/>
  <c r="M328" i="13" s="1"/>
  <c r="L120" i="13"/>
  <c r="L224" i="13" s="1"/>
  <c r="L328" i="13" s="1"/>
  <c r="K120" i="13"/>
  <c r="K224" i="13" s="1"/>
  <c r="K328" i="13" s="1"/>
  <c r="J120" i="13"/>
  <c r="J224" i="13" s="1"/>
  <c r="J328" i="13" s="1"/>
  <c r="I120" i="13"/>
  <c r="I224" i="13" s="1"/>
  <c r="I328" i="13" s="1"/>
  <c r="H120" i="13"/>
  <c r="H224" i="13" s="1"/>
  <c r="H328" i="13" s="1"/>
  <c r="G120" i="13"/>
  <c r="G224" i="13" s="1"/>
  <c r="G328" i="13" s="1"/>
  <c r="F120" i="13"/>
  <c r="F224" i="13" s="1"/>
  <c r="F328" i="13" s="1"/>
  <c r="C120" i="13"/>
  <c r="B224" i="13"/>
  <c r="B328" i="13" s="1"/>
  <c r="A224" i="13"/>
  <c r="A328" i="13" s="1"/>
  <c r="AU223" i="13"/>
  <c r="AU327" i="13" s="1"/>
  <c r="AT119" i="13"/>
  <c r="AT223" i="13" s="1"/>
  <c r="AT327" i="13" s="1"/>
  <c r="AS119" i="13"/>
  <c r="AS223" i="13" s="1"/>
  <c r="AS327" i="13" s="1"/>
  <c r="AR119" i="13"/>
  <c r="AR223" i="13" s="1"/>
  <c r="AR327" i="13" s="1"/>
  <c r="AQ119" i="13"/>
  <c r="AQ223" i="13" s="1"/>
  <c r="AQ327" i="13" s="1"/>
  <c r="AP119" i="13"/>
  <c r="AP223" i="13" s="1"/>
  <c r="AP327" i="13" s="1"/>
  <c r="AO119" i="13"/>
  <c r="AO223" i="13" s="1"/>
  <c r="AO327" i="13" s="1"/>
  <c r="AN119" i="13"/>
  <c r="AN223" i="13" s="1"/>
  <c r="AN327" i="13" s="1"/>
  <c r="AM119" i="13"/>
  <c r="AM223" i="13" s="1"/>
  <c r="AM327" i="13" s="1"/>
  <c r="AL119" i="13"/>
  <c r="AL223" i="13" s="1"/>
  <c r="AL327" i="13" s="1"/>
  <c r="AK119" i="13"/>
  <c r="AK223" i="13" s="1"/>
  <c r="AK327" i="13" s="1"/>
  <c r="AJ119" i="13"/>
  <c r="AJ223" i="13" s="1"/>
  <c r="AJ327" i="13" s="1"/>
  <c r="AI119" i="13"/>
  <c r="AI223" i="13" s="1"/>
  <c r="AI327" i="13" s="1"/>
  <c r="AH119" i="13"/>
  <c r="AH223" i="13" s="1"/>
  <c r="AH327" i="13" s="1"/>
  <c r="AG119" i="13"/>
  <c r="AG223" i="13" s="1"/>
  <c r="AG327" i="13" s="1"/>
  <c r="AF119" i="13"/>
  <c r="AF223" i="13" s="1"/>
  <c r="AF327" i="13" s="1"/>
  <c r="AE119" i="13"/>
  <c r="AE223" i="13" s="1"/>
  <c r="AE327" i="13" s="1"/>
  <c r="AD119" i="13"/>
  <c r="AD223" i="13" s="1"/>
  <c r="AD327" i="13" s="1"/>
  <c r="AC119" i="13"/>
  <c r="AC223" i="13" s="1"/>
  <c r="AC327" i="13" s="1"/>
  <c r="AB119" i="13"/>
  <c r="AB223" i="13" s="1"/>
  <c r="AB327" i="13" s="1"/>
  <c r="AA119" i="13"/>
  <c r="AA223" i="13" s="1"/>
  <c r="AA327" i="13" s="1"/>
  <c r="Z119" i="13"/>
  <c r="Z223" i="13" s="1"/>
  <c r="Z327" i="13" s="1"/>
  <c r="Y119" i="13"/>
  <c r="Y223" i="13" s="1"/>
  <c r="Y327" i="13" s="1"/>
  <c r="X119" i="13"/>
  <c r="X223" i="13" s="1"/>
  <c r="X327" i="13" s="1"/>
  <c r="W119" i="13"/>
  <c r="W223" i="13" s="1"/>
  <c r="W327" i="13" s="1"/>
  <c r="V119" i="13"/>
  <c r="V223" i="13" s="1"/>
  <c r="V327" i="13" s="1"/>
  <c r="U119" i="13"/>
  <c r="U223" i="13" s="1"/>
  <c r="U327" i="13" s="1"/>
  <c r="T119" i="13"/>
  <c r="T223" i="13" s="1"/>
  <c r="T327" i="13" s="1"/>
  <c r="S119" i="13"/>
  <c r="S223" i="13" s="1"/>
  <c r="S327" i="13" s="1"/>
  <c r="R119" i="13"/>
  <c r="R223" i="13" s="1"/>
  <c r="R327" i="13" s="1"/>
  <c r="Q119" i="13"/>
  <c r="Q223" i="13" s="1"/>
  <c r="Q327" i="13" s="1"/>
  <c r="P119" i="13"/>
  <c r="P223" i="13" s="1"/>
  <c r="P327" i="13" s="1"/>
  <c r="O119" i="13"/>
  <c r="O223" i="13" s="1"/>
  <c r="O327" i="13" s="1"/>
  <c r="N119" i="13"/>
  <c r="N223" i="13" s="1"/>
  <c r="N327" i="13" s="1"/>
  <c r="M119" i="13"/>
  <c r="M223" i="13" s="1"/>
  <c r="M327" i="13" s="1"/>
  <c r="L119" i="13"/>
  <c r="L223" i="13" s="1"/>
  <c r="L327" i="13" s="1"/>
  <c r="K119" i="13"/>
  <c r="K223" i="13" s="1"/>
  <c r="K327" i="13" s="1"/>
  <c r="J119" i="13"/>
  <c r="J223" i="13" s="1"/>
  <c r="J327" i="13" s="1"/>
  <c r="I119" i="13"/>
  <c r="I223" i="13" s="1"/>
  <c r="I327" i="13" s="1"/>
  <c r="H119" i="13"/>
  <c r="H223" i="13" s="1"/>
  <c r="H327" i="13" s="1"/>
  <c r="G119" i="13"/>
  <c r="G223" i="13" s="1"/>
  <c r="G327" i="13" s="1"/>
  <c r="F119" i="13"/>
  <c r="F223" i="13" s="1"/>
  <c r="F327" i="13" s="1"/>
  <c r="C119" i="13"/>
  <c r="B223" i="13"/>
  <c r="B327" i="13" s="1"/>
  <c r="A223" i="13"/>
  <c r="A327" i="13" s="1"/>
  <c r="AU222" i="13"/>
  <c r="AU326" i="13" s="1"/>
  <c r="AT118" i="13"/>
  <c r="AT222" i="13" s="1"/>
  <c r="AT326" i="13" s="1"/>
  <c r="AS118" i="13"/>
  <c r="AS222" i="13" s="1"/>
  <c r="AS326" i="13" s="1"/>
  <c r="AR118" i="13"/>
  <c r="AR222" i="13" s="1"/>
  <c r="AR326" i="13" s="1"/>
  <c r="AQ118" i="13"/>
  <c r="AQ222" i="13" s="1"/>
  <c r="AQ326" i="13" s="1"/>
  <c r="AP118" i="13"/>
  <c r="AP222" i="13" s="1"/>
  <c r="AP326" i="13" s="1"/>
  <c r="AO118" i="13"/>
  <c r="AO222" i="13" s="1"/>
  <c r="AO326" i="13" s="1"/>
  <c r="AN118" i="13"/>
  <c r="AN222" i="13" s="1"/>
  <c r="AN326" i="13" s="1"/>
  <c r="AM118" i="13"/>
  <c r="AM222" i="13" s="1"/>
  <c r="AM326" i="13" s="1"/>
  <c r="AL118" i="13"/>
  <c r="AL222" i="13" s="1"/>
  <c r="AL326" i="13" s="1"/>
  <c r="AK118" i="13"/>
  <c r="AK222" i="13" s="1"/>
  <c r="AK326" i="13" s="1"/>
  <c r="AJ118" i="13"/>
  <c r="AJ222" i="13" s="1"/>
  <c r="AJ326" i="13" s="1"/>
  <c r="AI118" i="13"/>
  <c r="AI222" i="13" s="1"/>
  <c r="AI326" i="13" s="1"/>
  <c r="AH118" i="13"/>
  <c r="AH222" i="13" s="1"/>
  <c r="AH326" i="13" s="1"/>
  <c r="AG118" i="13"/>
  <c r="AG222" i="13" s="1"/>
  <c r="AG326" i="13" s="1"/>
  <c r="AF118" i="13"/>
  <c r="AF222" i="13" s="1"/>
  <c r="AF326" i="13" s="1"/>
  <c r="AE118" i="13"/>
  <c r="AE222" i="13" s="1"/>
  <c r="AE326" i="13" s="1"/>
  <c r="AD118" i="13"/>
  <c r="AD222" i="13" s="1"/>
  <c r="AD326" i="13" s="1"/>
  <c r="AC118" i="13"/>
  <c r="AC222" i="13" s="1"/>
  <c r="AC326" i="13" s="1"/>
  <c r="AB118" i="13"/>
  <c r="AB222" i="13" s="1"/>
  <c r="AB326" i="13" s="1"/>
  <c r="AA118" i="13"/>
  <c r="AA222" i="13" s="1"/>
  <c r="AA326" i="13" s="1"/>
  <c r="Z118" i="13"/>
  <c r="Z222" i="13" s="1"/>
  <c r="Z326" i="13" s="1"/>
  <c r="Y118" i="13"/>
  <c r="Y222" i="13" s="1"/>
  <c r="Y326" i="13" s="1"/>
  <c r="X118" i="13"/>
  <c r="X222" i="13" s="1"/>
  <c r="X326" i="13" s="1"/>
  <c r="W118" i="13"/>
  <c r="W222" i="13" s="1"/>
  <c r="W326" i="13" s="1"/>
  <c r="V118" i="13"/>
  <c r="V222" i="13" s="1"/>
  <c r="V326" i="13" s="1"/>
  <c r="U118" i="13"/>
  <c r="U222" i="13" s="1"/>
  <c r="U326" i="13" s="1"/>
  <c r="T118" i="13"/>
  <c r="T222" i="13" s="1"/>
  <c r="T326" i="13" s="1"/>
  <c r="S118" i="13"/>
  <c r="S222" i="13" s="1"/>
  <c r="S326" i="13" s="1"/>
  <c r="R118" i="13"/>
  <c r="R222" i="13" s="1"/>
  <c r="R326" i="13" s="1"/>
  <c r="Q118" i="13"/>
  <c r="Q222" i="13" s="1"/>
  <c r="Q326" i="13" s="1"/>
  <c r="P118" i="13"/>
  <c r="P222" i="13" s="1"/>
  <c r="P326" i="13" s="1"/>
  <c r="O118" i="13"/>
  <c r="O222" i="13" s="1"/>
  <c r="O326" i="13" s="1"/>
  <c r="N118" i="13"/>
  <c r="N222" i="13" s="1"/>
  <c r="N326" i="13" s="1"/>
  <c r="M118" i="13"/>
  <c r="M222" i="13" s="1"/>
  <c r="M326" i="13" s="1"/>
  <c r="L118" i="13"/>
  <c r="L222" i="13" s="1"/>
  <c r="L326" i="13" s="1"/>
  <c r="K118" i="13"/>
  <c r="K222" i="13" s="1"/>
  <c r="K326" i="13" s="1"/>
  <c r="J118" i="13"/>
  <c r="J222" i="13" s="1"/>
  <c r="J326" i="13" s="1"/>
  <c r="I118" i="13"/>
  <c r="I222" i="13" s="1"/>
  <c r="I326" i="13" s="1"/>
  <c r="H118" i="13"/>
  <c r="H222" i="13" s="1"/>
  <c r="H326" i="13" s="1"/>
  <c r="G118" i="13"/>
  <c r="G222" i="13" s="1"/>
  <c r="G326" i="13" s="1"/>
  <c r="F118" i="13"/>
  <c r="F222" i="13" s="1"/>
  <c r="F326" i="13" s="1"/>
  <c r="C118" i="13"/>
  <c r="B222" i="13"/>
  <c r="B326" i="13" s="1"/>
  <c r="A222" i="13"/>
  <c r="A326" i="13" s="1"/>
  <c r="AU221" i="13"/>
  <c r="AU325" i="13" s="1"/>
  <c r="AT117" i="13"/>
  <c r="AT221" i="13" s="1"/>
  <c r="AT325" i="13" s="1"/>
  <c r="AS117" i="13"/>
  <c r="AS221" i="13" s="1"/>
  <c r="AS325" i="13" s="1"/>
  <c r="AR117" i="13"/>
  <c r="AR221" i="13" s="1"/>
  <c r="AR325" i="13" s="1"/>
  <c r="AQ117" i="13"/>
  <c r="AQ221" i="13" s="1"/>
  <c r="AQ325" i="13" s="1"/>
  <c r="AP117" i="13"/>
  <c r="AP221" i="13" s="1"/>
  <c r="AP325" i="13" s="1"/>
  <c r="AO117" i="13"/>
  <c r="AO221" i="13" s="1"/>
  <c r="AO325" i="13" s="1"/>
  <c r="AN117" i="13"/>
  <c r="AN221" i="13" s="1"/>
  <c r="AN325" i="13" s="1"/>
  <c r="AM117" i="13"/>
  <c r="AM221" i="13" s="1"/>
  <c r="AM325" i="13" s="1"/>
  <c r="AL117" i="13"/>
  <c r="AL221" i="13" s="1"/>
  <c r="AL325" i="13" s="1"/>
  <c r="AK117" i="13"/>
  <c r="AK221" i="13" s="1"/>
  <c r="AK325" i="13" s="1"/>
  <c r="AJ117" i="13"/>
  <c r="AJ221" i="13" s="1"/>
  <c r="AJ325" i="13" s="1"/>
  <c r="AI117" i="13"/>
  <c r="AI221" i="13" s="1"/>
  <c r="AI325" i="13" s="1"/>
  <c r="AH117" i="13"/>
  <c r="AH221" i="13" s="1"/>
  <c r="AH325" i="13" s="1"/>
  <c r="AG117" i="13"/>
  <c r="AG221" i="13" s="1"/>
  <c r="AG325" i="13" s="1"/>
  <c r="AF117" i="13"/>
  <c r="AF221" i="13" s="1"/>
  <c r="AF325" i="13" s="1"/>
  <c r="AE117" i="13"/>
  <c r="AE221" i="13" s="1"/>
  <c r="AE325" i="13" s="1"/>
  <c r="AD117" i="13"/>
  <c r="AD221" i="13" s="1"/>
  <c r="AD325" i="13" s="1"/>
  <c r="AC117" i="13"/>
  <c r="AC221" i="13" s="1"/>
  <c r="AC325" i="13" s="1"/>
  <c r="AB117" i="13"/>
  <c r="AB221" i="13" s="1"/>
  <c r="AB325" i="13" s="1"/>
  <c r="AA117" i="13"/>
  <c r="AA221" i="13" s="1"/>
  <c r="AA325" i="13" s="1"/>
  <c r="Z117" i="13"/>
  <c r="Z221" i="13" s="1"/>
  <c r="Z325" i="13" s="1"/>
  <c r="Y117" i="13"/>
  <c r="Y221" i="13" s="1"/>
  <c r="Y325" i="13" s="1"/>
  <c r="X117" i="13"/>
  <c r="X221" i="13" s="1"/>
  <c r="X325" i="13" s="1"/>
  <c r="W117" i="13"/>
  <c r="W221" i="13" s="1"/>
  <c r="W325" i="13" s="1"/>
  <c r="V117" i="13"/>
  <c r="V221" i="13" s="1"/>
  <c r="V325" i="13" s="1"/>
  <c r="U117" i="13"/>
  <c r="U221" i="13" s="1"/>
  <c r="U325" i="13" s="1"/>
  <c r="T117" i="13"/>
  <c r="T221" i="13" s="1"/>
  <c r="T325" i="13" s="1"/>
  <c r="S117" i="13"/>
  <c r="S221" i="13" s="1"/>
  <c r="S325" i="13" s="1"/>
  <c r="R117" i="13"/>
  <c r="R221" i="13" s="1"/>
  <c r="R325" i="13" s="1"/>
  <c r="Q117" i="13"/>
  <c r="Q221" i="13" s="1"/>
  <c r="Q325" i="13" s="1"/>
  <c r="P117" i="13"/>
  <c r="P221" i="13" s="1"/>
  <c r="P325" i="13" s="1"/>
  <c r="O117" i="13"/>
  <c r="O221" i="13" s="1"/>
  <c r="O325" i="13" s="1"/>
  <c r="N117" i="13"/>
  <c r="N221" i="13" s="1"/>
  <c r="N325" i="13" s="1"/>
  <c r="M117" i="13"/>
  <c r="M221" i="13" s="1"/>
  <c r="M325" i="13" s="1"/>
  <c r="L117" i="13"/>
  <c r="L221" i="13" s="1"/>
  <c r="L325" i="13" s="1"/>
  <c r="K117" i="13"/>
  <c r="K221" i="13" s="1"/>
  <c r="K325" i="13" s="1"/>
  <c r="J117" i="13"/>
  <c r="J221" i="13" s="1"/>
  <c r="J325" i="13" s="1"/>
  <c r="I117" i="13"/>
  <c r="I221" i="13" s="1"/>
  <c r="I325" i="13" s="1"/>
  <c r="H117" i="13"/>
  <c r="H221" i="13" s="1"/>
  <c r="H325" i="13" s="1"/>
  <c r="G117" i="13"/>
  <c r="G221" i="13" s="1"/>
  <c r="G325" i="13" s="1"/>
  <c r="F117" i="13"/>
  <c r="F221" i="13" s="1"/>
  <c r="F325" i="13" s="1"/>
  <c r="C117" i="13"/>
  <c r="B221" i="13"/>
  <c r="B325" i="13" s="1"/>
  <c r="A221" i="13"/>
  <c r="A325" i="13" s="1"/>
  <c r="AU220" i="13"/>
  <c r="AU324" i="13" s="1"/>
  <c r="AT116" i="13"/>
  <c r="AT220" i="13" s="1"/>
  <c r="AT324" i="13" s="1"/>
  <c r="AS116" i="13"/>
  <c r="AS220" i="13" s="1"/>
  <c r="AS324" i="13" s="1"/>
  <c r="AR116" i="13"/>
  <c r="AR220" i="13" s="1"/>
  <c r="AR324" i="13" s="1"/>
  <c r="AQ116" i="13"/>
  <c r="AQ220" i="13" s="1"/>
  <c r="AQ324" i="13" s="1"/>
  <c r="AP116" i="13"/>
  <c r="AP220" i="13" s="1"/>
  <c r="AP324" i="13" s="1"/>
  <c r="AO116" i="13"/>
  <c r="AO220" i="13" s="1"/>
  <c r="AO324" i="13" s="1"/>
  <c r="AN116" i="13"/>
  <c r="AN220" i="13" s="1"/>
  <c r="AN324" i="13" s="1"/>
  <c r="AM116" i="13"/>
  <c r="AM220" i="13" s="1"/>
  <c r="AM324" i="13" s="1"/>
  <c r="AL116" i="13"/>
  <c r="AL220" i="13" s="1"/>
  <c r="AL324" i="13" s="1"/>
  <c r="AK116" i="13"/>
  <c r="AK220" i="13" s="1"/>
  <c r="AK324" i="13" s="1"/>
  <c r="AJ116" i="13"/>
  <c r="AJ220" i="13" s="1"/>
  <c r="AJ324" i="13" s="1"/>
  <c r="AI116" i="13"/>
  <c r="AI220" i="13" s="1"/>
  <c r="AI324" i="13" s="1"/>
  <c r="AH116" i="13"/>
  <c r="AH220" i="13" s="1"/>
  <c r="AH324" i="13" s="1"/>
  <c r="AG116" i="13"/>
  <c r="AG220" i="13" s="1"/>
  <c r="AG324" i="13" s="1"/>
  <c r="AF116" i="13"/>
  <c r="AF220" i="13" s="1"/>
  <c r="AF324" i="13" s="1"/>
  <c r="AE116" i="13"/>
  <c r="AE220" i="13" s="1"/>
  <c r="AE324" i="13" s="1"/>
  <c r="AD116" i="13"/>
  <c r="AD220" i="13" s="1"/>
  <c r="AD324" i="13" s="1"/>
  <c r="AC116" i="13"/>
  <c r="AC220" i="13" s="1"/>
  <c r="AC324" i="13" s="1"/>
  <c r="AB116" i="13"/>
  <c r="AB220" i="13" s="1"/>
  <c r="AB324" i="13" s="1"/>
  <c r="AA116" i="13"/>
  <c r="AA220" i="13" s="1"/>
  <c r="AA324" i="13" s="1"/>
  <c r="Z116" i="13"/>
  <c r="Z220" i="13" s="1"/>
  <c r="Z324" i="13" s="1"/>
  <c r="Y116" i="13"/>
  <c r="Y220" i="13" s="1"/>
  <c r="Y324" i="13" s="1"/>
  <c r="X116" i="13"/>
  <c r="X220" i="13" s="1"/>
  <c r="X324" i="13" s="1"/>
  <c r="W116" i="13"/>
  <c r="W220" i="13" s="1"/>
  <c r="W324" i="13" s="1"/>
  <c r="V116" i="13"/>
  <c r="V220" i="13" s="1"/>
  <c r="V324" i="13" s="1"/>
  <c r="U116" i="13"/>
  <c r="U220" i="13" s="1"/>
  <c r="U324" i="13" s="1"/>
  <c r="T116" i="13"/>
  <c r="T220" i="13" s="1"/>
  <c r="T324" i="13" s="1"/>
  <c r="S116" i="13"/>
  <c r="S220" i="13" s="1"/>
  <c r="S324" i="13" s="1"/>
  <c r="R116" i="13"/>
  <c r="R220" i="13" s="1"/>
  <c r="R324" i="13" s="1"/>
  <c r="Q116" i="13"/>
  <c r="Q220" i="13" s="1"/>
  <c r="Q324" i="13" s="1"/>
  <c r="P116" i="13"/>
  <c r="P220" i="13" s="1"/>
  <c r="P324" i="13" s="1"/>
  <c r="O116" i="13"/>
  <c r="O220" i="13" s="1"/>
  <c r="O324" i="13" s="1"/>
  <c r="N116" i="13"/>
  <c r="N220" i="13" s="1"/>
  <c r="N324" i="13" s="1"/>
  <c r="M116" i="13"/>
  <c r="M220" i="13" s="1"/>
  <c r="M324" i="13" s="1"/>
  <c r="L116" i="13"/>
  <c r="L220" i="13" s="1"/>
  <c r="L324" i="13" s="1"/>
  <c r="K116" i="13"/>
  <c r="K220" i="13" s="1"/>
  <c r="K324" i="13" s="1"/>
  <c r="J116" i="13"/>
  <c r="J220" i="13" s="1"/>
  <c r="J324" i="13" s="1"/>
  <c r="I116" i="13"/>
  <c r="I220" i="13" s="1"/>
  <c r="I324" i="13" s="1"/>
  <c r="H116" i="13"/>
  <c r="H220" i="13" s="1"/>
  <c r="H324" i="13" s="1"/>
  <c r="G116" i="13"/>
  <c r="G220" i="13" s="1"/>
  <c r="G324" i="13" s="1"/>
  <c r="F116" i="13"/>
  <c r="F220" i="13" s="1"/>
  <c r="F324" i="13" s="1"/>
  <c r="C116" i="13"/>
  <c r="B220" i="13"/>
  <c r="B324" i="13" s="1"/>
  <c r="A220" i="13"/>
  <c r="A324" i="13" s="1"/>
  <c r="AU219" i="13"/>
  <c r="AU323" i="13" s="1"/>
  <c r="AT115" i="13"/>
  <c r="AT219" i="13" s="1"/>
  <c r="AT323" i="13" s="1"/>
  <c r="AS115" i="13"/>
  <c r="AS219" i="13" s="1"/>
  <c r="AS323" i="13" s="1"/>
  <c r="AR115" i="13"/>
  <c r="AR219" i="13" s="1"/>
  <c r="AR323" i="13" s="1"/>
  <c r="AQ115" i="13"/>
  <c r="AQ219" i="13" s="1"/>
  <c r="AQ323" i="13" s="1"/>
  <c r="AP115" i="13"/>
  <c r="AP219" i="13" s="1"/>
  <c r="AP323" i="13" s="1"/>
  <c r="AO115" i="13"/>
  <c r="AO219" i="13" s="1"/>
  <c r="AO323" i="13" s="1"/>
  <c r="AN115" i="13"/>
  <c r="AN219" i="13" s="1"/>
  <c r="AN323" i="13" s="1"/>
  <c r="AM115" i="13"/>
  <c r="AM219" i="13" s="1"/>
  <c r="AM323" i="13" s="1"/>
  <c r="AL115" i="13"/>
  <c r="AL219" i="13" s="1"/>
  <c r="AL323" i="13" s="1"/>
  <c r="AK115" i="13"/>
  <c r="AK219" i="13" s="1"/>
  <c r="AK323" i="13" s="1"/>
  <c r="AJ115" i="13"/>
  <c r="AJ219" i="13" s="1"/>
  <c r="AJ323" i="13" s="1"/>
  <c r="AI115" i="13"/>
  <c r="AI219" i="13" s="1"/>
  <c r="AI323" i="13" s="1"/>
  <c r="AH115" i="13"/>
  <c r="AH219" i="13" s="1"/>
  <c r="AH323" i="13" s="1"/>
  <c r="AG115" i="13"/>
  <c r="AG219" i="13" s="1"/>
  <c r="AG323" i="13" s="1"/>
  <c r="AF115" i="13"/>
  <c r="AF219" i="13" s="1"/>
  <c r="AF323" i="13" s="1"/>
  <c r="AE115" i="13"/>
  <c r="AE219" i="13" s="1"/>
  <c r="AE323" i="13" s="1"/>
  <c r="AD115" i="13"/>
  <c r="AD219" i="13" s="1"/>
  <c r="AD323" i="13" s="1"/>
  <c r="AC115" i="13"/>
  <c r="AC219" i="13" s="1"/>
  <c r="AC323" i="13" s="1"/>
  <c r="AB115" i="13"/>
  <c r="AB219" i="13" s="1"/>
  <c r="AB323" i="13" s="1"/>
  <c r="AA115" i="13"/>
  <c r="AA219" i="13" s="1"/>
  <c r="AA323" i="13" s="1"/>
  <c r="Z115" i="13"/>
  <c r="Z219" i="13" s="1"/>
  <c r="Z323" i="13" s="1"/>
  <c r="Y115" i="13"/>
  <c r="Y219" i="13" s="1"/>
  <c r="Y323" i="13" s="1"/>
  <c r="X115" i="13"/>
  <c r="X219" i="13" s="1"/>
  <c r="X323" i="13" s="1"/>
  <c r="W115" i="13"/>
  <c r="W219" i="13" s="1"/>
  <c r="W323" i="13" s="1"/>
  <c r="V115" i="13"/>
  <c r="V219" i="13" s="1"/>
  <c r="V323" i="13" s="1"/>
  <c r="U115" i="13"/>
  <c r="U219" i="13" s="1"/>
  <c r="U323" i="13" s="1"/>
  <c r="T115" i="13"/>
  <c r="T219" i="13" s="1"/>
  <c r="T323" i="13" s="1"/>
  <c r="S115" i="13"/>
  <c r="S219" i="13" s="1"/>
  <c r="S323" i="13" s="1"/>
  <c r="R115" i="13"/>
  <c r="R219" i="13" s="1"/>
  <c r="R323" i="13" s="1"/>
  <c r="Q115" i="13"/>
  <c r="Q219" i="13" s="1"/>
  <c r="Q323" i="13" s="1"/>
  <c r="P115" i="13"/>
  <c r="P219" i="13" s="1"/>
  <c r="P323" i="13" s="1"/>
  <c r="O115" i="13"/>
  <c r="O219" i="13" s="1"/>
  <c r="O323" i="13" s="1"/>
  <c r="N115" i="13"/>
  <c r="N219" i="13" s="1"/>
  <c r="N323" i="13" s="1"/>
  <c r="M115" i="13"/>
  <c r="M219" i="13" s="1"/>
  <c r="M323" i="13" s="1"/>
  <c r="L115" i="13"/>
  <c r="L219" i="13" s="1"/>
  <c r="L323" i="13" s="1"/>
  <c r="K115" i="13"/>
  <c r="K219" i="13" s="1"/>
  <c r="K323" i="13" s="1"/>
  <c r="J115" i="13"/>
  <c r="J219" i="13" s="1"/>
  <c r="J323" i="13" s="1"/>
  <c r="I115" i="13"/>
  <c r="I219" i="13" s="1"/>
  <c r="I323" i="13" s="1"/>
  <c r="H115" i="13"/>
  <c r="H219" i="13" s="1"/>
  <c r="H323" i="13" s="1"/>
  <c r="G115" i="13"/>
  <c r="G219" i="13" s="1"/>
  <c r="G323" i="13" s="1"/>
  <c r="F115" i="13"/>
  <c r="F219" i="13" s="1"/>
  <c r="F323" i="13" s="1"/>
  <c r="C115" i="13"/>
  <c r="B219" i="13"/>
  <c r="B323" i="13" s="1"/>
  <c r="A219" i="13"/>
  <c r="A323" i="13" s="1"/>
  <c r="AU218" i="13"/>
  <c r="AU322" i="13" s="1"/>
  <c r="AT114" i="13"/>
  <c r="AT218" i="13" s="1"/>
  <c r="AT322" i="13" s="1"/>
  <c r="AS114" i="13"/>
  <c r="AS218" i="13" s="1"/>
  <c r="AS322" i="13" s="1"/>
  <c r="AR114" i="13"/>
  <c r="AR218" i="13" s="1"/>
  <c r="AR322" i="13" s="1"/>
  <c r="AQ114" i="13"/>
  <c r="AQ218" i="13" s="1"/>
  <c r="AQ322" i="13" s="1"/>
  <c r="AP114" i="13"/>
  <c r="AP218" i="13" s="1"/>
  <c r="AP322" i="13" s="1"/>
  <c r="AO114" i="13"/>
  <c r="AO218" i="13" s="1"/>
  <c r="AO322" i="13" s="1"/>
  <c r="AN114" i="13"/>
  <c r="AN218" i="13" s="1"/>
  <c r="AN322" i="13" s="1"/>
  <c r="AM114" i="13"/>
  <c r="AM218" i="13" s="1"/>
  <c r="AM322" i="13" s="1"/>
  <c r="AL114" i="13"/>
  <c r="AL218" i="13" s="1"/>
  <c r="AL322" i="13" s="1"/>
  <c r="AK114" i="13"/>
  <c r="AK218" i="13" s="1"/>
  <c r="AK322" i="13" s="1"/>
  <c r="AJ114" i="13"/>
  <c r="AJ218" i="13" s="1"/>
  <c r="AJ322" i="13" s="1"/>
  <c r="AI114" i="13"/>
  <c r="AI218" i="13" s="1"/>
  <c r="AI322" i="13" s="1"/>
  <c r="AH114" i="13"/>
  <c r="AH218" i="13" s="1"/>
  <c r="AH322" i="13" s="1"/>
  <c r="AG114" i="13"/>
  <c r="AG218" i="13" s="1"/>
  <c r="AG322" i="13" s="1"/>
  <c r="AF114" i="13"/>
  <c r="AF218" i="13" s="1"/>
  <c r="AF322" i="13" s="1"/>
  <c r="AE114" i="13"/>
  <c r="AE218" i="13" s="1"/>
  <c r="AE322" i="13" s="1"/>
  <c r="AD114" i="13"/>
  <c r="AD218" i="13" s="1"/>
  <c r="AD322" i="13" s="1"/>
  <c r="AC114" i="13"/>
  <c r="AC218" i="13" s="1"/>
  <c r="AC322" i="13" s="1"/>
  <c r="AB114" i="13"/>
  <c r="AB218" i="13" s="1"/>
  <c r="AB322" i="13" s="1"/>
  <c r="AA114" i="13"/>
  <c r="AA218" i="13" s="1"/>
  <c r="AA322" i="13" s="1"/>
  <c r="Z114" i="13"/>
  <c r="Z218" i="13" s="1"/>
  <c r="Z322" i="13" s="1"/>
  <c r="Y114" i="13"/>
  <c r="Y218" i="13" s="1"/>
  <c r="Y322" i="13" s="1"/>
  <c r="X114" i="13"/>
  <c r="X218" i="13" s="1"/>
  <c r="X322" i="13" s="1"/>
  <c r="W114" i="13"/>
  <c r="W218" i="13" s="1"/>
  <c r="W322" i="13" s="1"/>
  <c r="V114" i="13"/>
  <c r="V218" i="13" s="1"/>
  <c r="V322" i="13" s="1"/>
  <c r="U114" i="13"/>
  <c r="U218" i="13" s="1"/>
  <c r="U322" i="13" s="1"/>
  <c r="T114" i="13"/>
  <c r="T218" i="13" s="1"/>
  <c r="T322" i="13" s="1"/>
  <c r="S114" i="13"/>
  <c r="S218" i="13" s="1"/>
  <c r="S322" i="13" s="1"/>
  <c r="R114" i="13"/>
  <c r="R218" i="13" s="1"/>
  <c r="R322" i="13" s="1"/>
  <c r="Q114" i="13"/>
  <c r="Q218" i="13" s="1"/>
  <c r="Q322" i="13" s="1"/>
  <c r="P114" i="13"/>
  <c r="P218" i="13" s="1"/>
  <c r="P322" i="13" s="1"/>
  <c r="O114" i="13"/>
  <c r="O218" i="13" s="1"/>
  <c r="O322" i="13" s="1"/>
  <c r="N114" i="13"/>
  <c r="N218" i="13" s="1"/>
  <c r="N322" i="13" s="1"/>
  <c r="M114" i="13"/>
  <c r="M218" i="13" s="1"/>
  <c r="M322" i="13" s="1"/>
  <c r="L114" i="13"/>
  <c r="L218" i="13" s="1"/>
  <c r="L322" i="13" s="1"/>
  <c r="K114" i="13"/>
  <c r="K218" i="13" s="1"/>
  <c r="K322" i="13" s="1"/>
  <c r="J114" i="13"/>
  <c r="J218" i="13" s="1"/>
  <c r="J322" i="13" s="1"/>
  <c r="I114" i="13"/>
  <c r="I218" i="13" s="1"/>
  <c r="I322" i="13" s="1"/>
  <c r="H114" i="13"/>
  <c r="H218" i="13" s="1"/>
  <c r="H322" i="13" s="1"/>
  <c r="G114" i="13"/>
  <c r="G218" i="13" s="1"/>
  <c r="G322" i="13" s="1"/>
  <c r="F114" i="13"/>
  <c r="F218" i="13" s="1"/>
  <c r="F322" i="13" s="1"/>
  <c r="C114" i="13"/>
  <c r="B218" i="13"/>
  <c r="B322" i="13" s="1"/>
  <c r="A218" i="13"/>
  <c r="A322" i="13" s="1"/>
  <c r="AU113" i="13"/>
  <c r="AU217" i="13" s="1"/>
  <c r="AU321" i="13" s="1"/>
  <c r="AT113" i="13"/>
  <c r="AT217" i="13" s="1"/>
  <c r="AT321" i="13" s="1"/>
  <c r="AS113" i="13"/>
  <c r="AS217" i="13" s="1"/>
  <c r="AS321" i="13" s="1"/>
  <c r="AR113" i="13"/>
  <c r="AR217" i="13" s="1"/>
  <c r="AR321" i="13" s="1"/>
  <c r="AQ113" i="13"/>
  <c r="AQ217" i="13" s="1"/>
  <c r="AQ321" i="13" s="1"/>
  <c r="AP113" i="13"/>
  <c r="AP217" i="13" s="1"/>
  <c r="AP321" i="13" s="1"/>
  <c r="AO113" i="13"/>
  <c r="AO217" i="13" s="1"/>
  <c r="AO321" i="13" s="1"/>
  <c r="AN113" i="13"/>
  <c r="AN217" i="13" s="1"/>
  <c r="AN321" i="13" s="1"/>
  <c r="AM113" i="13"/>
  <c r="AM217" i="13" s="1"/>
  <c r="AM321" i="13" s="1"/>
  <c r="AL113" i="13"/>
  <c r="AL217" i="13" s="1"/>
  <c r="AL321" i="13" s="1"/>
  <c r="AK113" i="13"/>
  <c r="AK217" i="13" s="1"/>
  <c r="AK321" i="13" s="1"/>
  <c r="AJ113" i="13"/>
  <c r="AJ217" i="13" s="1"/>
  <c r="AJ321" i="13" s="1"/>
  <c r="AI113" i="13"/>
  <c r="AI217" i="13" s="1"/>
  <c r="AI321" i="13" s="1"/>
  <c r="AH113" i="13"/>
  <c r="AH217" i="13" s="1"/>
  <c r="AH321" i="13" s="1"/>
  <c r="AG113" i="13"/>
  <c r="AG217" i="13" s="1"/>
  <c r="AG321" i="13" s="1"/>
  <c r="AF113" i="13"/>
  <c r="AF217" i="13" s="1"/>
  <c r="AF321" i="13" s="1"/>
  <c r="AE113" i="13"/>
  <c r="AE217" i="13" s="1"/>
  <c r="AE321" i="13" s="1"/>
  <c r="AD113" i="13"/>
  <c r="AD217" i="13" s="1"/>
  <c r="AD321" i="13" s="1"/>
  <c r="AC113" i="13"/>
  <c r="AC217" i="13" s="1"/>
  <c r="AC321" i="13" s="1"/>
  <c r="AB113" i="13"/>
  <c r="AB217" i="13" s="1"/>
  <c r="AB321" i="13" s="1"/>
  <c r="AA113" i="13"/>
  <c r="AA217" i="13" s="1"/>
  <c r="AA321" i="13" s="1"/>
  <c r="Z113" i="13"/>
  <c r="Z217" i="13" s="1"/>
  <c r="Z321" i="13" s="1"/>
  <c r="Y113" i="13"/>
  <c r="Y217" i="13" s="1"/>
  <c r="Y321" i="13" s="1"/>
  <c r="X113" i="13"/>
  <c r="X217" i="13" s="1"/>
  <c r="X321" i="13" s="1"/>
  <c r="W113" i="13"/>
  <c r="W217" i="13" s="1"/>
  <c r="W321" i="13" s="1"/>
  <c r="V113" i="13"/>
  <c r="V217" i="13" s="1"/>
  <c r="V321" i="13" s="1"/>
  <c r="U113" i="13"/>
  <c r="U217" i="13" s="1"/>
  <c r="U321" i="13" s="1"/>
  <c r="T113" i="13"/>
  <c r="T217" i="13" s="1"/>
  <c r="T321" i="13" s="1"/>
  <c r="S113" i="13"/>
  <c r="S217" i="13" s="1"/>
  <c r="S321" i="13" s="1"/>
  <c r="R113" i="13"/>
  <c r="R217" i="13" s="1"/>
  <c r="R321" i="13" s="1"/>
  <c r="Q113" i="13"/>
  <c r="Q217" i="13" s="1"/>
  <c r="Q321" i="13" s="1"/>
  <c r="P113" i="13"/>
  <c r="P217" i="13" s="1"/>
  <c r="P321" i="13" s="1"/>
  <c r="O113" i="13"/>
  <c r="O217" i="13" s="1"/>
  <c r="O321" i="13" s="1"/>
  <c r="N113" i="13"/>
  <c r="N217" i="13" s="1"/>
  <c r="N321" i="13" s="1"/>
  <c r="M113" i="13"/>
  <c r="M217" i="13" s="1"/>
  <c r="M321" i="13" s="1"/>
  <c r="L113" i="13"/>
  <c r="L217" i="13" s="1"/>
  <c r="L321" i="13" s="1"/>
  <c r="K113" i="13"/>
  <c r="K217" i="13" s="1"/>
  <c r="K321" i="13" s="1"/>
  <c r="J113" i="13"/>
  <c r="J217" i="13" s="1"/>
  <c r="J321" i="13" s="1"/>
  <c r="I113" i="13"/>
  <c r="I217" i="13" s="1"/>
  <c r="I321" i="13" s="1"/>
  <c r="H113" i="13"/>
  <c r="H217" i="13" s="1"/>
  <c r="H321" i="13" s="1"/>
  <c r="G113" i="13"/>
  <c r="G217" i="13" s="1"/>
  <c r="G321" i="13" s="1"/>
  <c r="C113" i="13"/>
  <c r="F113" i="13"/>
  <c r="F217" i="13" s="1"/>
  <c r="F321" i="13" s="1"/>
  <c r="B217" i="13"/>
  <c r="B321" i="13" s="1"/>
  <c r="A217" i="13"/>
  <c r="A321" i="13" s="1"/>
  <c r="K112" i="13"/>
  <c r="K216" i="13" s="1"/>
  <c r="K320" i="13" s="1"/>
  <c r="E112" i="13"/>
  <c r="E216" i="13" s="1"/>
  <c r="E320" i="13" s="1"/>
  <c r="D112" i="13"/>
  <c r="D216" i="13" s="1"/>
  <c r="D320" i="13" s="1"/>
  <c r="C112" i="13"/>
  <c r="C216" i="13" s="1"/>
  <c r="C320" i="13" s="1"/>
  <c r="A112" i="13"/>
  <c r="A216" i="13" s="1"/>
  <c r="A320" i="13" s="1"/>
  <c r="AC84" i="17"/>
  <c r="AB84" i="17"/>
  <c r="AC83" i="17"/>
  <c r="AB83" i="17"/>
  <c r="AA83" i="17"/>
  <c r="Z83" i="17"/>
  <c r="Z108" i="17" s="1"/>
  <c r="Y83" i="17"/>
  <c r="X83" i="17"/>
  <c r="X108" i="17" s="1"/>
  <c r="W83" i="17"/>
  <c r="V83" i="17"/>
  <c r="U83" i="17"/>
  <c r="T83" i="17"/>
  <c r="S83" i="17"/>
  <c r="R83" i="17"/>
  <c r="R108" i="17" s="1"/>
  <c r="Q83" i="17"/>
  <c r="P83" i="17"/>
  <c r="P108" i="17" s="1"/>
  <c r="O83" i="17"/>
  <c r="N83" i="17"/>
  <c r="AC82" i="17"/>
  <c r="AB82" i="17"/>
  <c r="AA82" i="17"/>
  <c r="Z82" i="17"/>
  <c r="Y82" i="17"/>
  <c r="X82" i="17"/>
  <c r="X107" i="17" s="1"/>
  <c r="W82" i="17"/>
  <c r="V82" i="17"/>
  <c r="U82" i="17"/>
  <c r="T82" i="17"/>
  <c r="S82" i="17"/>
  <c r="S107" i="17" s="1"/>
  <c r="R82" i="17"/>
  <c r="Q82" i="17"/>
  <c r="P82" i="17"/>
  <c r="O82" i="17"/>
  <c r="N82" i="17"/>
  <c r="AC81" i="17"/>
  <c r="AB81" i="17"/>
  <c r="AA81" i="17"/>
  <c r="AA106" i="17" s="1"/>
  <c r="Z81" i="17"/>
  <c r="Z106" i="17" s="1"/>
  <c r="Y81" i="17"/>
  <c r="X81" i="17"/>
  <c r="X106" i="17" s="1"/>
  <c r="W81" i="17"/>
  <c r="V81" i="17"/>
  <c r="U81" i="17"/>
  <c r="T81" i="17"/>
  <c r="S81" i="17"/>
  <c r="S106" i="17" s="1"/>
  <c r="R81" i="17"/>
  <c r="R106" i="17" s="1"/>
  <c r="Q81" i="17"/>
  <c r="P81" i="17"/>
  <c r="P106" i="17" s="1"/>
  <c r="O81" i="17"/>
  <c r="N81" i="17"/>
  <c r="AC80" i="17"/>
  <c r="AB80" i="17"/>
  <c r="AA80" i="17"/>
  <c r="AA105" i="17" s="1"/>
  <c r="Z80" i="17"/>
  <c r="Y80" i="17"/>
  <c r="X80" i="17"/>
  <c r="W80" i="17"/>
  <c r="V80" i="17"/>
  <c r="U80" i="17"/>
  <c r="U105" i="17" s="1"/>
  <c r="T80" i="17"/>
  <c r="S80" i="17"/>
  <c r="S105" i="17" s="1"/>
  <c r="R80" i="17"/>
  <c r="Q80" i="17"/>
  <c r="P80" i="17"/>
  <c r="O80" i="17"/>
  <c r="N80" i="17"/>
  <c r="AC79" i="17"/>
  <c r="AB79" i="17"/>
  <c r="AA79" i="17"/>
  <c r="Z79" i="17"/>
  <c r="Y79" i="17"/>
  <c r="Y104" i="17" s="1"/>
  <c r="X79" i="17"/>
  <c r="W79" i="17"/>
  <c r="V79" i="17"/>
  <c r="V104" i="17" s="1"/>
  <c r="U79" i="17"/>
  <c r="U104" i="17" s="1"/>
  <c r="T79" i="17"/>
  <c r="S79" i="17"/>
  <c r="R79" i="17"/>
  <c r="Q79" i="17"/>
  <c r="Q104" i="17" s="1"/>
  <c r="P79" i="17"/>
  <c r="O79" i="17"/>
  <c r="N79" i="17"/>
  <c r="N104" i="17" s="1"/>
  <c r="M79" i="17"/>
  <c r="M104" i="17" s="1"/>
  <c r="L79" i="17"/>
  <c r="K79" i="17"/>
  <c r="J79" i="17"/>
  <c r="I79" i="17"/>
  <c r="I104" i="17" s="1"/>
  <c r="H79" i="17"/>
  <c r="G79" i="17"/>
  <c r="F79" i="17"/>
  <c r="E79" i="17"/>
  <c r="E104" i="17" s="1"/>
  <c r="D79" i="17"/>
  <c r="AC78" i="17"/>
  <c r="AB78" i="17"/>
  <c r="AA78" i="17"/>
  <c r="AA103" i="17" s="1"/>
  <c r="Z78" i="17"/>
  <c r="Y78" i="17"/>
  <c r="X78" i="17"/>
  <c r="X103" i="17" s="1"/>
  <c r="W78" i="17"/>
  <c r="W103" i="17" s="1"/>
  <c r="V78" i="17"/>
  <c r="U78" i="17"/>
  <c r="T78" i="17"/>
  <c r="S78" i="17"/>
  <c r="S103" i="17" s="1"/>
  <c r="R78" i="17"/>
  <c r="Q78" i="17"/>
  <c r="P78" i="17"/>
  <c r="P103" i="17" s="1"/>
  <c r="O78" i="17"/>
  <c r="O103" i="17" s="1"/>
  <c r="N78" i="17"/>
  <c r="M78" i="17"/>
  <c r="L78" i="17"/>
  <c r="K78" i="17"/>
  <c r="J78" i="17"/>
  <c r="I78" i="17"/>
  <c r="H78" i="17"/>
  <c r="H103" i="17" s="1"/>
  <c r="G78" i="17"/>
  <c r="G103" i="17" s="1"/>
  <c r="F78" i="17"/>
  <c r="E78" i="17"/>
  <c r="D78" i="17"/>
  <c r="AC77" i="17"/>
  <c r="AB77" i="17"/>
  <c r="AA77" i="17"/>
  <c r="Z77" i="17"/>
  <c r="Z102" i="17" s="1"/>
  <c r="Y77" i="17"/>
  <c r="Y102" i="17" s="1"/>
  <c r="X77" i="17"/>
  <c r="W77" i="17"/>
  <c r="V77" i="17"/>
  <c r="U77" i="17"/>
  <c r="U102" i="17" s="1"/>
  <c r="T77" i="17"/>
  <c r="S77" i="17"/>
  <c r="R77" i="17"/>
  <c r="R102" i="17" s="1"/>
  <c r="Q77" i="17"/>
  <c r="Q102" i="17" s="1"/>
  <c r="P77" i="17"/>
  <c r="O77" i="17"/>
  <c r="N77" i="17"/>
  <c r="M77" i="17"/>
  <c r="M102" i="17" s="1"/>
  <c r="L77" i="17"/>
  <c r="K77" i="17"/>
  <c r="J77" i="17"/>
  <c r="J102" i="17" s="1"/>
  <c r="I77" i="17"/>
  <c r="I102" i="17" s="1"/>
  <c r="H77" i="17"/>
  <c r="G77" i="17"/>
  <c r="F77" i="17"/>
  <c r="E77" i="17"/>
  <c r="E102" i="17" s="1"/>
  <c r="D77" i="17"/>
  <c r="AC76" i="17"/>
  <c r="AB76" i="17"/>
  <c r="AB101" i="17" s="1"/>
  <c r="AA76" i="17"/>
  <c r="AA101" i="17" s="1"/>
  <c r="Z76" i="17"/>
  <c r="Y76" i="17"/>
  <c r="X76" i="17"/>
  <c r="W76" i="17"/>
  <c r="W101" i="17" s="1"/>
  <c r="V76" i="17"/>
  <c r="U76" i="17"/>
  <c r="T76" i="17"/>
  <c r="T101" i="17" s="1"/>
  <c r="S76" i="17"/>
  <c r="S101" i="17" s="1"/>
  <c r="R76" i="17"/>
  <c r="Q76" i="17"/>
  <c r="P76" i="17"/>
  <c r="O76" i="17"/>
  <c r="N76" i="17"/>
  <c r="M76" i="17"/>
  <c r="L76" i="17"/>
  <c r="L101" i="17" s="1"/>
  <c r="K76" i="17"/>
  <c r="K101" i="17" s="1"/>
  <c r="J76" i="17"/>
  <c r="I76" i="17"/>
  <c r="H76" i="17"/>
  <c r="G76" i="17"/>
  <c r="F76" i="17"/>
  <c r="E76" i="17"/>
  <c r="D76" i="17"/>
  <c r="AC75" i="17"/>
  <c r="AB75" i="17"/>
  <c r="AA75" i="17"/>
  <c r="Z75" i="17"/>
  <c r="Y75" i="17"/>
  <c r="Y100" i="17" s="1"/>
  <c r="X75" i="17"/>
  <c r="W75" i="17"/>
  <c r="V75" i="17"/>
  <c r="V100" i="17" s="1"/>
  <c r="U75" i="17"/>
  <c r="U100" i="17" s="1"/>
  <c r="T75" i="17"/>
  <c r="S75" i="17"/>
  <c r="R75" i="17"/>
  <c r="Q75" i="17"/>
  <c r="P75" i="17"/>
  <c r="O75" i="17"/>
  <c r="N75" i="17"/>
  <c r="N100" i="17" s="1"/>
  <c r="M75" i="17"/>
  <c r="M100" i="17" s="1"/>
  <c r="L75" i="17"/>
  <c r="K75" i="17"/>
  <c r="J75" i="17"/>
  <c r="I75" i="17"/>
  <c r="H75" i="17"/>
  <c r="G75" i="17"/>
  <c r="F75" i="17"/>
  <c r="E75" i="17"/>
  <c r="E100" i="17" s="1"/>
  <c r="D75" i="17"/>
  <c r="AC74" i="17"/>
  <c r="AB74" i="17"/>
  <c r="AA74" i="17"/>
  <c r="AA99" i="17" s="1"/>
  <c r="Z74" i="17"/>
  <c r="Y74" i="17"/>
  <c r="X74" i="17"/>
  <c r="X99" i="17" s="1"/>
  <c r="W74" i="17"/>
  <c r="W99" i="17" s="1"/>
  <c r="V74" i="17"/>
  <c r="U74" i="17"/>
  <c r="T74" i="17"/>
  <c r="S74" i="17"/>
  <c r="S99" i="17" s="1"/>
  <c r="R74" i="17"/>
  <c r="Q74" i="17"/>
  <c r="P74" i="17"/>
  <c r="P99" i="17" s="1"/>
  <c r="O74" i="17"/>
  <c r="O99" i="17" s="1"/>
  <c r="N74" i="17"/>
  <c r="M74" i="17"/>
  <c r="L74" i="17"/>
  <c r="K74" i="17"/>
  <c r="K99" i="17" s="1"/>
  <c r="J74" i="17"/>
  <c r="I74" i="17"/>
  <c r="H74" i="17"/>
  <c r="G74" i="17"/>
  <c r="G99" i="17" s="1"/>
  <c r="F74" i="17"/>
  <c r="E74" i="17"/>
  <c r="D74" i="17"/>
  <c r="AC73" i="17"/>
  <c r="AB73" i="17"/>
  <c r="AA73" i="17"/>
  <c r="Z73" i="17"/>
  <c r="Z98" i="17" s="1"/>
  <c r="Y73" i="17"/>
  <c r="Y98" i="17" s="1"/>
  <c r="X73" i="17"/>
  <c r="W73" i="17"/>
  <c r="V73" i="17"/>
  <c r="U73" i="17"/>
  <c r="T73" i="17"/>
  <c r="S73" i="17"/>
  <c r="R73" i="17"/>
  <c r="R98" i="17" s="1"/>
  <c r="Q73" i="17"/>
  <c r="Q98" i="17" s="1"/>
  <c r="P73" i="17"/>
  <c r="O73" i="17"/>
  <c r="N73" i="17"/>
  <c r="M73" i="17"/>
  <c r="M98" i="17" s="1"/>
  <c r="L73" i="17"/>
  <c r="K73" i="17"/>
  <c r="J73" i="17"/>
  <c r="J98" i="17" s="1"/>
  <c r="I73" i="17"/>
  <c r="I98" i="17" s="1"/>
  <c r="H73" i="17"/>
  <c r="G73" i="17"/>
  <c r="F73" i="17"/>
  <c r="E73" i="17"/>
  <c r="E98" i="17" s="1"/>
  <c r="D73" i="17"/>
  <c r="AC72" i="17"/>
  <c r="AB72" i="17"/>
  <c r="AB97" i="17" s="1"/>
  <c r="AA72" i="17"/>
  <c r="AA97" i="17" s="1"/>
  <c r="Z72" i="17"/>
  <c r="Y72" i="17"/>
  <c r="X72" i="17"/>
  <c r="W72" i="17"/>
  <c r="W97" i="17" s="1"/>
  <c r="V72" i="17"/>
  <c r="U72" i="17"/>
  <c r="T72" i="17"/>
  <c r="T97" i="17" s="1"/>
  <c r="S72" i="17"/>
  <c r="S97" i="17" s="1"/>
  <c r="R72" i="17"/>
  <c r="Q72" i="17"/>
  <c r="P72" i="17"/>
  <c r="O72" i="17"/>
  <c r="O97" i="17" s="1"/>
  <c r="N72" i="17"/>
  <c r="M72" i="17"/>
  <c r="L72" i="17"/>
  <c r="L97" i="17" s="1"/>
  <c r="K72" i="17"/>
  <c r="K97" i="17" s="1"/>
  <c r="J72" i="17"/>
  <c r="I72" i="17"/>
  <c r="H72" i="17"/>
  <c r="G72" i="17"/>
  <c r="G97" i="17" s="1"/>
  <c r="F72" i="17"/>
  <c r="E72" i="17"/>
  <c r="D72" i="17"/>
  <c r="AC71" i="17"/>
  <c r="AB71" i="17"/>
  <c r="AA71" i="17"/>
  <c r="Z71" i="17"/>
  <c r="Y71" i="17"/>
  <c r="Y96" i="17" s="1"/>
  <c r="X71" i="17"/>
  <c r="W71" i="17"/>
  <c r="V71" i="17"/>
  <c r="V96" i="17" s="1"/>
  <c r="U71" i="17"/>
  <c r="U96" i="17" s="1"/>
  <c r="T71" i="17"/>
  <c r="S71" i="17"/>
  <c r="R71" i="17"/>
  <c r="Q71" i="17"/>
  <c r="Q96" i="17" s="1"/>
  <c r="P71" i="17"/>
  <c r="O71" i="17"/>
  <c r="N71" i="17"/>
  <c r="N96" i="17" s="1"/>
  <c r="M71" i="17"/>
  <c r="M96" i="17" s="1"/>
  <c r="L71" i="17"/>
  <c r="K71" i="17"/>
  <c r="J71" i="17"/>
  <c r="I71" i="17"/>
  <c r="I96" i="17" s="1"/>
  <c r="H71" i="17"/>
  <c r="G71" i="17"/>
  <c r="F71" i="17"/>
  <c r="F96" i="17" s="1"/>
  <c r="E71" i="17"/>
  <c r="E96" i="17" s="1"/>
  <c r="D71" i="17"/>
  <c r="AC70" i="17"/>
  <c r="AB70" i="17"/>
  <c r="AA70" i="17"/>
  <c r="AA95" i="17" s="1"/>
  <c r="Z70" i="17"/>
  <c r="Y70" i="17"/>
  <c r="X70" i="17"/>
  <c r="X95" i="17" s="1"/>
  <c r="W70" i="17"/>
  <c r="W95" i="17" s="1"/>
  <c r="V70" i="17"/>
  <c r="U70" i="17"/>
  <c r="T70" i="17"/>
  <c r="S70" i="17"/>
  <c r="S95" i="17" s="1"/>
  <c r="R70" i="17"/>
  <c r="Q70" i="17"/>
  <c r="P70" i="17"/>
  <c r="P95" i="17" s="1"/>
  <c r="O70" i="17"/>
  <c r="O95" i="17" s="1"/>
  <c r="N70" i="17"/>
  <c r="M70" i="17"/>
  <c r="L70" i="17"/>
  <c r="K70" i="17"/>
  <c r="K95" i="17" s="1"/>
  <c r="J70" i="17"/>
  <c r="I70" i="17"/>
  <c r="H70" i="17"/>
  <c r="G70" i="17"/>
  <c r="G95" i="17" s="1"/>
  <c r="F70" i="17"/>
  <c r="E70" i="17"/>
  <c r="D70" i="17"/>
  <c r="AC69" i="17"/>
  <c r="AB69" i="17"/>
  <c r="AA69" i="17"/>
  <c r="Z69" i="17"/>
  <c r="Y69" i="17"/>
  <c r="Y94" i="17" s="1"/>
  <c r="X69" i="17"/>
  <c r="W69" i="17"/>
  <c r="V69" i="17"/>
  <c r="U69" i="17"/>
  <c r="T69" i="17"/>
  <c r="S69" i="17"/>
  <c r="R69" i="17"/>
  <c r="Q69" i="17"/>
  <c r="Q94" i="17" s="1"/>
  <c r="P69" i="17"/>
  <c r="O69" i="17"/>
  <c r="N69" i="17"/>
  <c r="M69" i="17"/>
  <c r="L69" i="17"/>
  <c r="K69" i="17"/>
  <c r="J69" i="17"/>
  <c r="I69" i="17"/>
  <c r="I94" i="17" s="1"/>
  <c r="H69" i="17"/>
  <c r="G69" i="17"/>
  <c r="F69" i="17"/>
  <c r="E69" i="17"/>
  <c r="D69" i="17"/>
  <c r="AC68" i="17"/>
  <c r="AB68" i="17"/>
  <c r="AA68" i="17"/>
  <c r="AA93" i="17" s="1"/>
  <c r="Z68" i="17"/>
  <c r="Y68" i="17"/>
  <c r="X68" i="17"/>
  <c r="W68" i="17"/>
  <c r="V68" i="17"/>
  <c r="U68" i="17"/>
  <c r="T68" i="17"/>
  <c r="S68" i="17"/>
  <c r="S93" i="17" s="1"/>
  <c r="R68" i="17"/>
  <c r="Q68" i="17"/>
  <c r="P68" i="17"/>
  <c r="O68" i="17"/>
  <c r="N68" i="17"/>
  <c r="M68" i="17"/>
  <c r="L68" i="17"/>
  <c r="K68" i="17"/>
  <c r="K93" i="17" s="1"/>
  <c r="J68" i="17"/>
  <c r="I68" i="17"/>
  <c r="H68" i="17"/>
  <c r="G68" i="17"/>
  <c r="F68" i="17"/>
  <c r="E68" i="17"/>
  <c r="D68" i="17"/>
  <c r="AC67" i="17"/>
  <c r="AB67" i="17"/>
  <c r="AA67" i="17"/>
  <c r="Z67" i="17"/>
  <c r="Y67" i="17"/>
  <c r="Y92" i="17" s="1"/>
  <c r="X67" i="17"/>
  <c r="W67" i="17"/>
  <c r="V67" i="17"/>
  <c r="U67" i="17"/>
  <c r="U92" i="17" s="1"/>
  <c r="T67" i="17"/>
  <c r="S67" i="17"/>
  <c r="R67" i="17"/>
  <c r="Q67" i="17"/>
  <c r="Q92" i="17" s="1"/>
  <c r="P67" i="17"/>
  <c r="O67" i="17"/>
  <c r="N67" i="17"/>
  <c r="M67" i="17"/>
  <c r="M92" i="17" s="1"/>
  <c r="L67" i="17"/>
  <c r="K67" i="17"/>
  <c r="J67" i="17"/>
  <c r="I67" i="17"/>
  <c r="I92" i="17" s="1"/>
  <c r="H67" i="17"/>
  <c r="G67" i="17"/>
  <c r="F67" i="17"/>
  <c r="E67" i="17"/>
  <c r="E92" i="17" s="1"/>
  <c r="D67" i="17"/>
  <c r="AA107" i="17" l="1"/>
  <c r="O107" i="17"/>
  <c r="W107" i="17"/>
  <c r="P107" i="17"/>
  <c r="V105" i="17"/>
  <c r="Z94" i="17"/>
  <c r="L93" i="17"/>
  <c r="AB93" i="17"/>
  <c r="H95" i="17"/>
  <c r="F100" i="17"/>
  <c r="R94" i="17"/>
  <c r="T93" i="17"/>
  <c r="J94" i="17"/>
  <c r="T108" i="17"/>
  <c r="AB108" i="17"/>
  <c r="U107" i="17"/>
  <c r="AA92" i="17"/>
  <c r="W94" i="17"/>
  <c r="AA96" i="17"/>
  <c r="M99" i="17"/>
  <c r="U103" i="17"/>
  <c r="Q93" i="17"/>
  <c r="M95" i="17"/>
  <c r="I97" i="17"/>
  <c r="O98" i="17"/>
  <c r="M103" i="17"/>
  <c r="K92" i="17"/>
  <c r="Y93" i="17"/>
  <c r="K96" i="17"/>
  <c r="G98" i="17"/>
  <c r="K100" i="17"/>
  <c r="I101" i="17"/>
  <c r="G102" i="17"/>
  <c r="AA104" i="17"/>
  <c r="I93" i="17"/>
  <c r="E95" i="17"/>
  <c r="U95" i="17"/>
  <c r="Y97" i="17"/>
  <c r="E99" i="17"/>
  <c r="Q101" i="17"/>
  <c r="O102" i="17"/>
  <c r="K104" i="17"/>
  <c r="G94" i="17"/>
  <c r="W98" i="17"/>
  <c r="S100" i="17"/>
  <c r="Y101" i="17"/>
  <c r="E103" i="17"/>
  <c r="H99" i="17"/>
  <c r="F104" i="17"/>
  <c r="S92" i="17"/>
  <c r="O94" i="17"/>
  <c r="S96" i="17"/>
  <c r="Q97" i="17"/>
  <c r="U99" i="17"/>
  <c r="AA100" i="17"/>
  <c r="W102" i="17"/>
  <c r="S104" i="17"/>
  <c r="U108" i="17"/>
  <c r="P105" i="17"/>
  <c r="X105" i="17"/>
  <c r="U106" i="17"/>
  <c r="R107" i="17"/>
  <c r="Z107" i="17"/>
  <c r="O108" i="17"/>
  <c r="W108" i="17"/>
  <c r="H92" i="17"/>
  <c r="P92" i="17"/>
  <c r="X92" i="17"/>
  <c r="F93" i="17"/>
  <c r="N93" i="17"/>
  <c r="V93" i="17"/>
  <c r="L94" i="17"/>
  <c r="T94" i="17"/>
  <c r="AB94" i="17"/>
  <c r="J95" i="17"/>
  <c r="R95" i="17"/>
  <c r="Z95" i="17"/>
  <c r="H96" i="17"/>
  <c r="P96" i="17"/>
  <c r="X96" i="17"/>
  <c r="F97" i="17"/>
  <c r="N97" i="17"/>
  <c r="V97" i="17"/>
  <c r="L98" i="17"/>
  <c r="T98" i="17"/>
  <c r="AB98" i="17"/>
  <c r="J99" i="17"/>
  <c r="R99" i="17"/>
  <c r="Z99" i="17"/>
  <c r="H100" i="17"/>
  <c r="P100" i="17"/>
  <c r="X100" i="17"/>
  <c r="F101" i="17"/>
  <c r="N101" i="17"/>
  <c r="V101" i="17"/>
  <c r="L102" i="17"/>
  <c r="T102" i="17"/>
  <c r="AB102" i="17"/>
  <c r="J103" i="17"/>
  <c r="R103" i="17"/>
  <c r="Z103" i="17"/>
  <c r="H104" i="17"/>
  <c r="P104" i="17"/>
  <c r="X104" i="17"/>
  <c r="G93" i="17"/>
  <c r="O93" i="17"/>
  <c r="W93" i="17"/>
  <c r="U98" i="17"/>
  <c r="I100" i="17"/>
  <c r="Q100" i="17"/>
  <c r="G101" i="17"/>
  <c r="O101" i="17"/>
  <c r="K103" i="17"/>
  <c r="E94" i="17"/>
  <c r="M94" i="17"/>
  <c r="U94" i="17"/>
  <c r="J92" i="17"/>
  <c r="R92" i="17"/>
  <c r="Z92" i="17"/>
  <c r="H93" i="17"/>
  <c r="P93" i="17"/>
  <c r="X93" i="17"/>
  <c r="F94" i="17"/>
  <c r="N94" i="17"/>
  <c r="V94" i="17"/>
  <c r="L95" i="17"/>
  <c r="T95" i="17"/>
  <c r="AB95" i="17"/>
  <c r="J96" i="17"/>
  <c r="R96" i="17"/>
  <c r="Z96" i="17"/>
  <c r="H97" i="17"/>
  <c r="P97" i="17"/>
  <c r="X97" i="17"/>
  <c r="F98" i="17"/>
  <c r="N98" i="17"/>
  <c r="V98" i="17"/>
  <c r="L99" i="17"/>
  <c r="T99" i="17"/>
  <c r="AB99" i="17"/>
  <c r="J100" i="17"/>
  <c r="R100" i="17"/>
  <c r="Z100" i="17"/>
  <c r="H101" i="17"/>
  <c r="P101" i="17"/>
  <c r="X101" i="17"/>
  <c r="F102" i="17"/>
  <c r="N102" i="17"/>
  <c r="V102" i="17"/>
  <c r="L103" i="17"/>
  <c r="T103" i="17"/>
  <c r="AB103" i="17"/>
  <c r="J104" i="17"/>
  <c r="R104" i="17"/>
  <c r="Z104" i="17"/>
  <c r="O105" i="17"/>
  <c r="W105" i="17"/>
  <c r="T106" i="17"/>
  <c r="AB106" i="17"/>
  <c r="Q107" i="17"/>
  <c r="Y107" i="17"/>
  <c r="V108" i="17"/>
  <c r="L92" i="17"/>
  <c r="T92" i="17"/>
  <c r="AB92" i="17"/>
  <c r="J93" i="17"/>
  <c r="R93" i="17"/>
  <c r="Z93" i="17"/>
  <c r="H94" i="17"/>
  <c r="P94" i="17"/>
  <c r="X94" i="17"/>
  <c r="F95" i="17"/>
  <c r="N95" i="17"/>
  <c r="V95" i="17"/>
  <c r="L96" i="17"/>
  <c r="T96" i="17"/>
  <c r="AB96" i="17"/>
  <c r="J97" i="17"/>
  <c r="R97" i="17"/>
  <c r="Z97" i="17"/>
  <c r="H98" i="17"/>
  <c r="P98" i="17"/>
  <c r="X98" i="17"/>
  <c r="F99" i="17"/>
  <c r="N99" i="17"/>
  <c r="V99" i="17"/>
  <c r="L100" i="17"/>
  <c r="T100" i="17"/>
  <c r="AB100" i="17"/>
  <c r="J101" i="17"/>
  <c r="R101" i="17"/>
  <c r="Z101" i="17"/>
  <c r="H102" i="17"/>
  <c r="P102" i="17"/>
  <c r="X102" i="17"/>
  <c r="F103" i="17"/>
  <c r="N103" i="17"/>
  <c r="V103" i="17"/>
  <c r="L104" i="17"/>
  <c r="T104" i="17"/>
  <c r="AB104" i="17"/>
  <c r="Q105" i="17"/>
  <c r="Y105" i="17"/>
  <c r="V106" i="17"/>
  <c r="R105" i="17"/>
  <c r="Z105" i="17"/>
  <c r="O106" i="17"/>
  <c r="W106" i="17"/>
  <c r="T107" i="17"/>
  <c r="AB107" i="17"/>
  <c r="Q108" i="17"/>
  <c r="Y108" i="17"/>
  <c r="F92" i="17"/>
  <c r="N92" i="17"/>
  <c r="V92" i="17"/>
  <c r="G92" i="17"/>
  <c r="O92" i="17"/>
  <c r="W92" i="17"/>
  <c r="E93" i="17"/>
  <c r="M93" i="17"/>
  <c r="U93" i="17"/>
  <c r="K94" i="17"/>
  <c r="S94" i="17"/>
  <c r="AA94" i="17"/>
  <c r="I95" i="17"/>
  <c r="Q95" i="17"/>
  <c r="Y95" i="17"/>
  <c r="G96" i="17"/>
  <c r="O96" i="17"/>
  <c r="W96" i="17"/>
  <c r="E97" i="17"/>
  <c r="M97" i="17"/>
  <c r="U97" i="17"/>
  <c r="K98" i="17"/>
  <c r="S98" i="17"/>
  <c r="AA98" i="17"/>
  <c r="I99" i="17"/>
  <c r="Q99" i="17"/>
  <c r="Y99" i="17"/>
  <c r="G100" i="17"/>
  <c r="O100" i="17"/>
  <c r="W100" i="17"/>
  <c r="E101" i="17"/>
  <c r="M101" i="17"/>
  <c r="U101" i="17"/>
  <c r="K102" i="17"/>
  <c r="S102" i="17"/>
  <c r="AA102" i="17"/>
  <c r="I103" i="17"/>
  <c r="Q103" i="17"/>
  <c r="Y103" i="17"/>
  <c r="G104" i="17"/>
  <c r="O104" i="17"/>
  <c r="W104" i="17"/>
  <c r="T105" i="17"/>
  <c r="AB105" i="17"/>
  <c r="Q106" i="17"/>
  <c r="Y106" i="17"/>
  <c r="V107" i="17"/>
  <c r="S108" i="17"/>
  <c r="AA108" i="17"/>
  <c r="R58" i="18"/>
  <c r="R59" i="18" s="1"/>
  <c r="BY93" i="14"/>
  <c r="BS71" i="14"/>
  <c r="BI93" i="14"/>
  <c r="BH94" i="14"/>
  <c r="BX94" i="14"/>
  <c r="BC71" i="14"/>
  <c r="BT70" i="14"/>
  <c r="BD70" i="14"/>
  <c r="BT94" i="14"/>
  <c r="BD94" i="14"/>
  <c r="BU93" i="14"/>
  <c r="BQ93" i="14"/>
  <c r="BM93" i="14"/>
  <c r="BE93" i="14"/>
  <c r="BA93" i="14"/>
  <c r="CB94" i="14"/>
  <c r="BP94" i="14"/>
  <c r="BL94" i="14"/>
  <c r="AV94" i="14"/>
  <c r="BY94" i="14"/>
  <c r="BU94" i="14"/>
  <c r="BQ94" i="14"/>
  <c r="BM94" i="14"/>
  <c r="BI94" i="14"/>
  <c r="BE94" i="14"/>
  <c r="BA94" i="14"/>
  <c r="BZ93" i="14"/>
  <c r="BV93" i="14"/>
  <c r="BR93" i="14"/>
  <c r="BN93" i="14"/>
  <c r="BJ93" i="14"/>
  <c r="BF93" i="14"/>
  <c r="BB93" i="14"/>
  <c r="CA71" i="14"/>
  <c r="BW71" i="14"/>
  <c r="BO71" i="14"/>
  <c r="BG71" i="14"/>
  <c r="CB70" i="14"/>
  <c r="BX70" i="14"/>
  <c r="BP70" i="14"/>
  <c r="BL70" i="14"/>
  <c r="BH70" i="14"/>
  <c r="AV70" i="14"/>
  <c r="BK71" i="14"/>
  <c r="CB93" i="14"/>
  <c r="BX93" i="14"/>
  <c r="BT93" i="14"/>
  <c r="BP93" i="14"/>
  <c r="BL93" i="14"/>
  <c r="BH93" i="14"/>
  <c r="BD93" i="14"/>
  <c r="AV93" i="14"/>
  <c r="CA93" i="14"/>
  <c r="BW94" i="14"/>
  <c r="BS94" i="14"/>
  <c r="BO93" i="14"/>
  <c r="BK94" i="14"/>
  <c r="BG93" i="14"/>
  <c r="BC94" i="14"/>
  <c r="AV48" i="14"/>
  <c r="BD48" i="14"/>
  <c r="BL48" i="14"/>
  <c r="BP48" i="14"/>
  <c r="BT48" i="14"/>
  <c r="BX48" i="14"/>
  <c r="CB48" i="14"/>
  <c r="BH48" i="14"/>
  <c r="CA70" i="14"/>
  <c r="BW70" i="14"/>
  <c r="BS70" i="14"/>
  <c r="BO70" i="14"/>
  <c r="BK70" i="14"/>
  <c r="BG70" i="14"/>
  <c r="BC70" i="14"/>
  <c r="BZ70" i="14"/>
  <c r="BV70" i="14"/>
  <c r="BR70" i="14"/>
  <c r="BN70" i="14"/>
  <c r="BJ70" i="14"/>
  <c r="BF70" i="14"/>
  <c r="BB70" i="14"/>
  <c r="CB71" i="14"/>
  <c r="BX71" i="14"/>
  <c r="BT71" i="14"/>
  <c r="BP71" i="14"/>
  <c r="BL71" i="14"/>
  <c r="BH71" i="14"/>
  <c r="BD71" i="14"/>
  <c r="AV71" i="14"/>
  <c r="BY70" i="14"/>
  <c r="BU70" i="14"/>
  <c r="BQ71" i="14"/>
  <c r="BM71" i="14"/>
  <c r="BI70" i="14"/>
  <c r="BE71" i="14"/>
  <c r="BA71" i="14"/>
  <c r="BA47" i="14"/>
  <c r="BE47" i="14"/>
  <c r="BI47" i="14"/>
  <c r="BM47" i="14"/>
  <c r="BQ47" i="14"/>
  <c r="BU47" i="14"/>
  <c r="BY47" i="14"/>
  <c r="AV47" i="14"/>
  <c r="BD47" i="14"/>
  <c r="BH47" i="14"/>
  <c r="BL47" i="14"/>
  <c r="BP47" i="14"/>
  <c r="BT47" i="14"/>
  <c r="BX47" i="14"/>
  <c r="CB47" i="14"/>
  <c r="BC48" i="14"/>
  <c r="BG48" i="14"/>
  <c r="BK48" i="14"/>
  <c r="BO48" i="14"/>
  <c r="BS48" i="14"/>
  <c r="BW48" i="14"/>
  <c r="CA48" i="14"/>
  <c r="BB48" i="14"/>
  <c r="BF48" i="14"/>
  <c r="BJ48" i="14"/>
  <c r="BN48" i="14"/>
  <c r="BR48" i="14"/>
  <c r="BV48" i="14"/>
  <c r="BZ48" i="14"/>
  <c r="BJ47" i="14"/>
  <c r="BB47" i="14"/>
  <c r="BF47" i="14"/>
  <c r="BN47" i="14"/>
  <c r="BR47" i="14"/>
  <c r="BV47" i="14"/>
  <c r="BZ47" i="14"/>
  <c r="CA94" i="14"/>
  <c r="BO94" i="14"/>
  <c r="BG94" i="14"/>
  <c r="BZ94" i="14"/>
  <c r="BV94" i="14"/>
  <c r="BR94" i="14"/>
  <c r="BN94" i="14"/>
  <c r="BJ94" i="14"/>
  <c r="BF94" i="14"/>
  <c r="BB94" i="14"/>
  <c r="BW93" i="14"/>
  <c r="BS93" i="14"/>
  <c r="BK93" i="14"/>
  <c r="BC93" i="14"/>
  <c r="BZ71" i="14"/>
  <c r="BR71" i="14"/>
  <c r="BJ71" i="14"/>
  <c r="BB71" i="14"/>
  <c r="BY71" i="14"/>
  <c r="BU71" i="14"/>
  <c r="BI71" i="14"/>
  <c r="BQ70" i="14"/>
  <c r="BM70" i="14"/>
  <c r="BE70" i="14"/>
  <c r="BA70" i="14"/>
  <c r="BV71" i="14"/>
  <c r="BN71" i="14"/>
  <c r="BF71" i="14"/>
  <c r="BC47" i="14"/>
  <c r="BG47" i="14"/>
  <c r="BK47" i="14"/>
  <c r="BO47" i="14"/>
  <c r="BS47" i="14"/>
  <c r="BW47" i="14"/>
  <c r="CA47" i="14"/>
  <c r="BA48" i="14"/>
  <c r="BE48" i="14"/>
  <c r="BI48" i="14"/>
  <c r="BM48" i="14"/>
  <c r="BQ48" i="14"/>
  <c r="BU48" i="14"/>
  <c r="BY48" i="14"/>
  <c r="S58" i="18" l="1"/>
  <c r="S59" i="18" s="1"/>
  <c r="K74" i="14"/>
  <c r="L74" i="14" s="1"/>
  <c r="M74" i="14" s="1"/>
  <c r="N74" i="14" s="1"/>
  <c r="O74" i="14" s="1"/>
  <c r="P74" i="14" s="1"/>
  <c r="Q74" i="14" s="1"/>
  <c r="R74" i="14" s="1"/>
  <c r="S74" i="14" s="1"/>
  <c r="T74" i="14" s="1"/>
  <c r="U74" i="14" s="1"/>
  <c r="V74" i="14" s="1"/>
  <c r="W74" i="14" s="1"/>
  <c r="X74" i="14" s="1"/>
  <c r="Y74" i="14" s="1"/>
  <c r="Z74" i="14" s="1"/>
  <c r="AA74" i="14" s="1"/>
  <c r="AB74" i="14" s="1"/>
  <c r="AC74" i="14" s="1"/>
  <c r="AD74" i="14" s="1"/>
  <c r="AE74" i="14" s="1"/>
  <c r="AF74" i="14" s="1"/>
  <c r="AG74" i="14" s="1"/>
  <c r="AH74" i="14" s="1"/>
  <c r="AI74" i="14" s="1"/>
  <c r="AJ74" i="14" s="1"/>
  <c r="AK74" i="14" s="1"/>
  <c r="AL74" i="14" s="1"/>
  <c r="AM74" i="14" s="1"/>
  <c r="AN74" i="14" s="1"/>
  <c r="AO74" i="14" s="1"/>
  <c r="AP74" i="14" s="1"/>
  <c r="AQ74" i="14" s="1"/>
  <c r="AR74" i="14" s="1"/>
  <c r="AS74" i="14" s="1"/>
  <c r="AT74" i="14" s="1"/>
  <c r="AU74" i="14" s="1"/>
  <c r="AV74" i="14" s="1"/>
  <c r="AW74" i="14" s="1"/>
  <c r="AX74" i="14" s="1"/>
  <c r="AY74" i="14" s="1"/>
  <c r="AZ74" i="14" s="1"/>
  <c r="BA74" i="14" s="1"/>
  <c r="BB74" i="14" s="1"/>
  <c r="BC74" i="14" s="1"/>
  <c r="BD74" i="14" s="1"/>
  <c r="BE74" i="14" s="1"/>
  <c r="BF74" i="14" s="1"/>
  <c r="BG74" i="14" s="1"/>
  <c r="BH74" i="14" s="1"/>
  <c r="BI74" i="14" s="1"/>
  <c r="BJ74" i="14" s="1"/>
  <c r="BK74" i="14" s="1"/>
  <c r="BL74" i="14" s="1"/>
  <c r="BM74" i="14" s="1"/>
  <c r="BN74" i="14" s="1"/>
  <c r="BO74" i="14" s="1"/>
  <c r="BP74" i="14" s="1"/>
  <c r="BQ74" i="14" s="1"/>
  <c r="BR74" i="14" s="1"/>
  <c r="BS74" i="14" s="1"/>
  <c r="BT74" i="14" s="1"/>
  <c r="BU74" i="14" s="1"/>
  <c r="BV74" i="14" s="1"/>
  <c r="BW74" i="14" s="1"/>
  <c r="BX74" i="14" s="1"/>
  <c r="BY74" i="14" s="1"/>
  <c r="BZ74" i="14" s="1"/>
  <c r="CA74" i="14" s="1"/>
  <c r="CB74" i="14" s="1"/>
  <c r="I74" i="14"/>
  <c r="H74" i="14" s="1"/>
  <c r="G74" i="14" s="1"/>
  <c r="F74" i="14" s="1"/>
  <c r="E74" i="14" s="1"/>
  <c r="K51" i="14"/>
  <c r="L51" i="14" s="1"/>
  <c r="M51" i="14" s="1"/>
  <c r="N51" i="14" s="1"/>
  <c r="O51" i="14" s="1"/>
  <c r="P51" i="14" s="1"/>
  <c r="Q51" i="14" s="1"/>
  <c r="R51" i="14" s="1"/>
  <c r="S51" i="14" s="1"/>
  <c r="T51" i="14" s="1"/>
  <c r="U51" i="14" s="1"/>
  <c r="V51" i="14" s="1"/>
  <c r="W51" i="14" s="1"/>
  <c r="X51" i="14" s="1"/>
  <c r="Y51" i="14" s="1"/>
  <c r="Z51" i="14" s="1"/>
  <c r="AA51" i="14" s="1"/>
  <c r="AB51" i="14" s="1"/>
  <c r="AC51" i="14" s="1"/>
  <c r="AD51" i="14" s="1"/>
  <c r="AE51" i="14" s="1"/>
  <c r="AF51" i="14" s="1"/>
  <c r="AG51" i="14" s="1"/>
  <c r="AH51" i="14" s="1"/>
  <c r="AI51" i="14" s="1"/>
  <c r="AJ51" i="14" s="1"/>
  <c r="AK51" i="14" s="1"/>
  <c r="AL51" i="14" s="1"/>
  <c r="AM51" i="14" s="1"/>
  <c r="AN51" i="14" s="1"/>
  <c r="AO51" i="14" s="1"/>
  <c r="AP51" i="14" s="1"/>
  <c r="AQ51" i="14" s="1"/>
  <c r="AR51" i="14" s="1"/>
  <c r="AS51" i="14" s="1"/>
  <c r="AT51" i="14" s="1"/>
  <c r="AU51" i="14" s="1"/>
  <c r="AV51" i="14" s="1"/>
  <c r="AW51" i="14" s="1"/>
  <c r="AX51" i="14" s="1"/>
  <c r="AY51" i="14" s="1"/>
  <c r="AZ51" i="14" s="1"/>
  <c r="BA51" i="14" s="1"/>
  <c r="BB51" i="14" s="1"/>
  <c r="BC51" i="14" s="1"/>
  <c r="BD51" i="14" s="1"/>
  <c r="BE51" i="14" s="1"/>
  <c r="BF51" i="14" s="1"/>
  <c r="BG51" i="14" s="1"/>
  <c r="BH51" i="14" s="1"/>
  <c r="BI51" i="14" s="1"/>
  <c r="BJ51" i="14" s="1"/>
  <c r="BK51" i="14" s="1"/>
  <c r="BL51" i="14" s="1"/>
  <c r="BM51" i="14" s="1"/>
  <c r="BN51" i="14" s="1"/>
  <c r="BO51" i="14" s="1"/>
  <c r="BP51" i="14" s="1"/>
  <c r="BQ51" i="14" s="1"/>
  <c r="BR51" i="14" s="1"/>
  <c r="BS51" i="14" s="1"/>
  <c r="BT51" i="14" s="1"/>
  <c r="BU51" i="14" s="1"/>
  <c r="BV51" i="14" s="1"/>
  <c r="BW51" i="14" s="1"/>
  <c r="BX51" i="14" s="1"/>
  <c r="BY51" i="14" s="1"/>
  <c r="BZ51" i="14" s="1"/>
  <c r="CA51" i="14" s="1"/>
  <c r="CB51" i="14" s="1"/>
  <c r="I51" i="14"/>
  <c r="H51" i="14" s="1"/>
  <c r="G51" i="14" s="1"/>
  <c r="F51" i="14" s="1"/>
  <c r="E51" i="14" s="1"/>
  <c r="T58" i="18" l="1"/>
  <c r="T59" i="18" s="1"/>
  <c r="K28" i="14"/>
  <c r="L28" i="14" s="1"/>
  <c r="M28" i="14" s="1"/>
  <c r="N28" i="14" s="1"/>
  <c r="O28" i="14" s="1"/>
  <c r="P28" i="14" s="1"/>
  <c r="Q28" i="14" s="1"/>
  <c r="R28" i="14" s="1"/>
  <c r="S28" i="14" s="1"/>
  <c r="T28" i="14" s="1"/>
  <c r="U28" i="14" s="1"/>
  <c r="V28" i="14" s="1"/>
  <c r="W28" i="14" s="1"/>
  <c r="X28" i="14" s="1"/>
  <c r="Y28" i="14" s="1"/>
  <c r="Z28" i="14" s="1"/>
  <c r="AA28" i="14" s="1"/>
  <c r="AB28" i="14" s="1"/>
  <c r="AC28" i="14" s="1"/>
  <c r="AD28" i="14" s="1"/>
  <c r="AE28" i="14" s="1"/>
  <c r="AF28" i="14" s="1"/>
  <c r="AG28" i="14" s="1"/>
  <c r="AH28" i="14" s="1"/>
  <c r="AI28" i="14" s="1"/>
  <c r="AJ28" i="14" s="1"/>
  <c r="AK28" i="14" s="1"/>
  <c r="AL28" i="14" s="1"/>
  <c r="AM28" i="14" s="1"/>
  <c r="AN28" i="14" s="1"/>
  <c r="AO28" i="14" s="1"/>
  <c r="AP28" i="14" s="1"/>
  <c r="AQ28" i="14" s="1"/>
  <c r="AR28" i="14" s="1"/>
  <c r="AS28" i="14" s="1"/>
  <c r="AT28" i="14" s="1"/>
  <c r="AU28" i="14" s="1"/>
  <c r="AV28" i="14" s="1"/>
  <c r="AW28" i="14" s="1"/>
  <c r="AX28" i="14" s="1"/>
  <c r="AY28" i="14" s="1"/>
  <c r="AZ28" i="14" s="1"/>
  <c r="BA28" i="14" s="1"/>
  <c r="BB28" i="14" s="1"/>
  <c r="BC28" i="14" s="1"/>
  <c r="BD28" i="14" s="1"/>
  <c r="BE28" i="14" s="1"/>
  <c r="BF28" i="14" s="1"/>
  <c r="BG28" i="14" s="1"/>
  <c r="BH28" i="14" s="1"/>
  <c r="BI28" i="14" s="1"/>
  <c r="BJ28" i="14" s="1"/>
  <c r="BK28" i="14" s="1"/>
  <c r="BL28" i="14" s="1"/>
  <c r="BM28" i="14" s="1"/>
  <c r="BN28" i="14" s="1"/>
  <c r="BO28" i="14" s="1"/>
  <c r="BP28" i="14" s="1"/>
  <c r="BQ28" i="14" s="1"/>
  <c r="BR28" i="14" s="1"/>
  <c r="BS28" i="14" s="1"/>
  <c r="BT28" i="14" s="1"/>
  <c r="BU28" i="14" s="1"/>
  <c r="BV28" i="14" s="1"/>
  <c r="BW28" i="14" s="1"/>
  <c r="BX28" i="14" s="1"/>
  <c r="BY28" i="14" s="1"/>
  <c r="BZ28" i="14" s="1"/>
  <c r="CA28" i="14" s="1"/>
  <c r="CB28" i="14" s="1"/>
  <c r="I28" i="14"/>
  <c r="H28" i="14" s="1"/>
  <c r="G28" i="14" s="1"/>
  <c r="F28" i="14" s="1"/>
  <c r="E28" i="14" s="1"/>
  <c r="S41" i="14"/>
  <c r="S64" i="14" s="1"/>
  <c r="S87" i="14" s="1"/>
  <c r="R41" i="14"/>
  <c r="R64" i="14" s="1"/>
  <c r="R87" i="14" s="1"/>
  <c r="Q41" i="14"/>
  <c r="Q64" i="14" s="1"/>
  <c r="Q87" i="14" s="1"/>
  <c r="P41" i="14"/>
  <c r="P64" i="14" s="1"/>
  <c r="P87" i="14" s="1"/>
  <c r="O41" i="14"/>
  <c r="O64" i="14" s="1"/>
  <c r="O87" i="14" s="1"/>
  <c r="N41" i="14"/>
  <c r="N64" i="14" s="1"/>
  <c r="N87" i="14" s="1"/>
  <c r="M41" i="14"/>
  <c r="M64" i="14" s="1"/>
  <c r="M87" i="14" s="1"/>
  <c r="L41" i="14"/>
  <c r="L64" i="14" s="1"/>
  <c r="L87" i="14" s="1"/>
  <c r="K41" i="14"/>
  <c r="K64" i="14" s="1"/>
  <c r="K87" i="14" s="1"/>
  <c r="J41" i="14"/>
  <c r="J64" i="14" s="1"/>
  <c r="J87" i="14" s="1"/>
  <c r="I41" i="14"/>
  <c r="I64" i="14" s="1"/>
  <c r="I87" i="14" s="1"/>
  <c r="H41" i="14"/>
  <c r="H64" i="14" s="1"/>
  <c r="H87" i="14" s="1"/>
  <c r="G41" i="14"/>
  <c r="G64" i="14" s="1"/>
  <c r="G87" i="14" s="1"/>
  <c r="F41" i="14"/>
  <c r="F64" i="14" s="1"/>
  <c r="F87" i="14" s="1"/>
  <c r="E41" i="14"/>
  <c r="E64" i="14" s="1"/>
  <c r="E87" i="14" s="1"/>
  <c r="S40" i="14"/>
  <c r="S63" i="14" s="1"/>
  <c r="S86" i="14" s="1"/>
  <c r="R40" i="14"/>
  <c r="R63" i="14" s="1"/>
  <c r="R86" i="14" s="1"/>
  <c r="Q40" i="14"/>
  <c r="Q63" i="14" s="1"/>
  <c r="Q86" i="14" s="1"/>
  <c r="P40" i="14"/>
  <c r="P63" i="14" s="1"/>
  <c r="P86" i="14" s="1"/>
  <c r="O40" i="14"/>
  <c r="O63" i="14" s="1"/>
  <c r="O86" i="14" s="1"/>
  <c r="N40" i="14"/>
  <c r="N63" i="14" s="1"/>
  <c r="N86" i="14" s="1"/>
  <c r="M40" i="14"/>
  <c r="M63" i="14" s="1"/>
  <c r="M86" i="14" s="1"/>
  <c r="L40" i="14"/>
  <c r="L63" i="14" s="1"/>
  <c r="L86" i="14" s="1"/>
  <c r="K40" i="14"/>
  <c r="K63" i="14" s="1"/>
  <c r="K86" i="14" s="1"/>
  <c r="J40" i="14"/>
  <c r="J63" i="14" s="1"/>
  <c r="J86" i="14" s="1"/>
  <c r="I40" i="14"/>
  <c r="I63" i="14" s="1"/>
  <c r="I86" i="14" s="1"/>
  <c r="H40" i="14"/>
  <c r="H63" i="14" s="1"/>
  <c r="H86" i="14" s="1"/>
  <c r="G40" i="14"/>
  <c r="G63" i="14" s="1"/>
  <c r="G86" i="14" s="1"/>
  <c r="F40" i="14"/>
  <c r="F63" i="14" s="1"/>
  <c r="F86" i="14" s="1"/>
  <c r="E40" i="14"/>
  <c r="E63" i="14" s="1"/>
  <c r="E86" i="14" s="1"/>
  <c r="S39" i="14"/>
  <c r="S62" i="14" s="1"/>
  <c r="S85" i="14" s="1"/>
  <c r="R39" i="14"/>
  <c r="R62" i="14" s="1"/>
  <c r="R85" i="14" s="1"/>
  <c r="Q39" i="14"/>
  <c r="Q62" i="14" s="1"/>
  <c r="Q85" i="14" s="1"/>
  <c r="P39" i="14"/>
  <c r="P62" i="14" s="1"/>
  <c r="P85" i="14" s="1"/>
  <c r="O39" i="14"/>
  <c r="O62" i="14" s="1"/>
  <c r="O85" i="14" s="1"/>
  <c r="N39" i="14"/>
  <c r="N62" i="14" s="1"/>
  <c r="N85" i="14" s="1"/>
  <c r="M39" i="14"/>
  <c r="M62" i="14" s="1"/>
  <c r="M85" i="14" s="1"/>
  <c r="L39" i="14"/>
  <c r="L62" i="14" s="1"/>
  <c r="L85" i="14" s="1"/>
  <c r="K39" i="14"/>
  <c r="K62" i="14" s="1"/>
  <c r="K85" i="14" s="1"/>
  <c r="J39" i="14"/>
  <c r="J62" i="14" s="1"/>
  <c r="J85" i="14" s="1"/>
  <c r="I39" i="14"/>
  <c r="I62" i="14" s="1"/>
  <c r="I85" i="14" s="1"/>
  <c r="H39" i="14"/>
  <c r="H62" i="14" s="1"/>
  <c r="H85" i="14" s="1"/>
  <c r="G39" i="14"/>
  <c r="G62" i="14" s="1"/>
  <c r="G85" i="14" s="1"/>
  <c r="F39" i="14"/>
  <c r="F62" i="14" s="1"/>
  <c r="F85" i="14" s="1"/>
  <c r="E39" i="14"/>
  <c r="E62" i="14" s="1"/>
  <c r="E85" i="14" s="1"/>
  <c r="S38" i="14"/>
  <c r="S61" i="14" s="1"/>
  <c r="S84" i="14" s="1"/>
  <c r="R38" i="14"/>
  <c r="R61" i="14" s="1"/>
  <c r="R84" i="14" s="1"/>
  <c r="Q38" i="14"/>
  <c r="Q61" i="14" s="1"/>
  <c r="Q84" i="14" s="1"/>
  <c r="P38" i="14"/>
  <c r="P61" i="14" s="1"/>
  <c r="P84" i="14" s="1"/>
  <c r="O38" i="14"/>
  <c r="O61" i="14" s="1"/>
  <c r="O84" i="14" s="1"/>
  <c r="N38" i="14"/>
  <c r="N61" i="14" s="1"/>
  <c r="N84" i="14" s="1"/>
  <c r="M38" i="14"/>
  <c r="M61" i="14" s="1"/>
  <c r="M84" i="14" s="1"/>
  <c r="L38" i="14"/>
  <c r="L61" i="14" s="1"/>
  <c r="L84" i="14" s="1"/>
  <c r="K38" i="14"/>
  <c r="K61" i="14" s="1"/>
  <c r="K84" i="14" s="1"/>
  <c r="J38" i="14"/>
  <c r="J61" i="14" s="1"/>
  <c r="J84" i="14" s="1"/>
  <c r="I38" i="14"/>
  <c r="I61" i="14" s="1"/>
  <c r="I84" i="14" s="1"/>
  <c r="H38" i="14"/>
  <c r="H61" i="14" s="1"/>
  <c r="H84" i="14" s="1"/>
  <c r="G38" i="14"/>
  <c r="G61" i="14" s="1"/>
  <c r="G84" i="14" s="1"/>
  <c r="F38" i="14"/>
  <c r="F61" i="14" s="1"/>
  <c r="F84" i="14" s="1"/>
  <c r="E38" i="14"/>
  <c r="E61" i="14" s="1"/>
  <c r="E84" i="14" s="1"/>
  <c r="S37" i="14"/>
  <c r="S60" i="14" s="1"/>
  <c r="S83" i="14" s="1"/>
  <c r="R37" i="14"/>
  <c r="R60" i="14" s="1"/>
  <c r="R83" i="14" s="1"/>
  <c r="Q37" i="14"/>
  <c r="Q60" i="14" s="1"/>
  <c r="Q83" i="14" s="1"/>
  <c r="P37" i="14"/>
  <c r="P60" i="14" s="1"/>
  <c r="P83" i="14" s="1"/>
  <c r="O37" i="14"/>
  <c r="O60" i="14" s="1"/>
  <c r="O83" i="14" s="1"/>
  <c r="N37" i="14"/>
  <c r="N60" i="14" s="1"/>
  <c r="N83" i="14" s="1"/>
  <c r="M37" i="14"/>
  <c r="M60" i="14" s="1"/>
  <c r="M83" i="14" s="1"/>
  <c r="L37" i="14"/>
  <c r="L60" i="14" s="1"/>
  <c r="L83" i="14" s="1"/>
  <c r="K37" i="14"/>
  <c r="K60" i="14" s="1"/>
  <c r="K83" i="14" s="1"/>
  <c r="J37" i="14"/>
  <c r="J60" i="14" s="1"/>
  <c r="J83" i="14" s="1"/>
  <c r="I37" i="14"/>
  <c r="I60" i="14" s="1"/>
  <c r="I83" i="14" s="1"/>
  <c r="H37" i="14"/>
  <c r="H60" i="14" s="1"/>
  <c r="H83" i="14" s="1"/>
  <c r="G37" i="14"/>
  <c r="G60" i="14" s="1"/>
  <c r="G83" i="14" s="1"/>
  <c r="F37" i="14"/>
  <c r="F60" i="14" s="1"/>
  <c r="F83" i="14" s="1"/>
  <c r="E37" i="14"/>
  <c r="E60" i="14" s="1"/>
  <c r="E83" i="14" s="1"/>
  <c r="S36" i="14"/>
  <c r="S59" i="14" s="1"/>
  <c r="S82" i="14" s="1"/>
  <c r="R36" i="14"/>
  <c r="R59" i="14" s="1"/>
  <c r="R82" i="14" s="1"/>
  <c r="Q36" i="14"/>
  <c r="Q59" i="14" s="1"/>
  <c r="Q82" i="14" s="1"/>
  <c r="P36" i="14"/>
  <c r="P59" i="14" s="1"/>
  <c r="P82" i="14" s="1"/>
  <c r="O36" i="14"/>
  <c r="O59" i="14" s="1"/>
  <c r="O82" i="14" s="1"/>
  <c r="N36" i="14"/>
  <c r="N59" i="14" s="1"/>
  <c r="N82" i="14" s="1"/>
  <c r="M36" i="14"/>
  <c r="M59" i="14" s="1"/>
  <c r="M82" i="14" s="1"/>
  <c r="L36" i="14"/>
  <c r="L59" i="14" s="1"/>
  <c r="L82" i="14" s="1"/>
  <c r="K36" i="14"/>
  <c r="K59" i="14" s="1"/>
  <c r="K82" i="14" s="1"/>
  <c r="J36" i="14"/>
  <c r="J59" i="14" s="1"/>
  <c r="J82" i="14" s="1"/>
  <c r="I36" i="14"/>
  <c r="I59" i="14" s="1"/>
  <c r="I82" i="14" s="1"/>
  <c r="H36" i="14"/>
  <c r="H59" i="14" s="1"/>
  <c r="H82" i="14" s="1"/>
  <c r="G36" i="14"/>
  <c r="G59" i="14" s="1"/>
  <c r="G82" i="14" s="1"/>
  <c r="F36" i="14"/>
  <c r="F59" i="14" s="1"/>
  <c r="F82" i="14" s="1"/>
  <c r="E36" i="14"/>
  <c r="E59" i="14" s="1"/>
  <c r="E82" i="14" s="1"/>
  <c r="S35" i="14"/>
  <c r="S58" i="14" s="1"/>
  <c r="S81" i="14" s="1"/>
  <c r="R35" i="14"/>
  <c r="R58" i="14" s="1"/>
  <c r="R81" i="14" s="1"/>
  <c r="Q35" i="14"/>
  <c r="Q58" i="14" s="1"/>
  <c r="Q81" i="14" s="1"/>
  <c r="P35" i="14"/>
  <c r="P58" i="14" s="1"/>
  <c r="P81" i="14" s="1"/>
  <c r="O35" i="14"/>
  <c r="O58" i="14" s="1"/>
  <c r="O81" i="14" s="1"/>
  <c r="N35" i="14"/>
  <c r="N58" i="14" s="1"/>
  <c r="N81" i="14" s="1"/>
  <c r="M35" i="14"/>
  <c r="M58" i="14" s="1"/>
  <c r="M81" i="14" s="1"/>
  <c r="L35" i="14"/>
  <c r="L58" i="14" s="1"/>
  <c r="L81" i="14" s="1"/>
  <c r="K35" i="14"/>
  <c r="K58" i="14" s="1"/>
  <c r="K81" i="14" s="1"/>
  <c r="J35" i="14"/>
  <c r="J58" i="14" s="1"/>
  <c r="J81" i="14" s="1"/>
  <c r="I35" i="14"/>
  <c r="I58" i="14" s="1"/>
  <c r="I81" i="14" s="1"/>
  <c r="H35" i="14"/>
  <c r="H58" i="14" s="1"/>
  <c r="H81" i="14" s="1"/>
  <c r="G35" i="14"/>
  <c r="G58" i="14" s="1"/>
  <c r="G81" i="14" s="1"/>
  <c r="F35" i="14"/>
  <c r="F58" i="14" s="1"/>
  <c r="F81" i="14" s="1"/>
  <c r="E35" i="14"/>
  <c r="E58" i="14" s="1"/>
  <c r="E81" i="14" s="1"/>
  <c r="S34" i="14"/>
  <c r="S57" i="14" s="1"/>
  <c r="S80" i="14" s="1"/>
  <c r="R34" i="14"/>
  <c r="R57" i="14" s="1"/>
  <c r="R80" i="14" s="1"/>
  <c r="Q34" i="14"/>
  <c r="Q57" i="14" s="1"/>
  <c r="Q80" i="14" s="1"/>
  <c r="P34" i="14"/>
  <c r="P57" i="14" s="1"/>
  <c r="P80" i="14" s="1"/>
  <c r="O34" i="14"/>
  <c r="O57" i="14" s="1"/>
  <c r="O80" i="14" s="1"/>
  <c r="N34" i="14"/>
  <c r="N57" i="14" s="1"/>
  <c r="N80" i="14" s="1"/>
  <c r="M34" i="14"/>
  <c r="M57" i="14" s="1"/>
  <c r="M80" i="14" s="1"/>
  <c r="L34" i="14"/>
  <c r="L57" i="14" s="1"/>
  <c r="L80" i="14" s="1"/>
  <c r="K34" i="14"/>
  <c r="K57" i="14" s="1"/>
  <c r="K80" i="14" s="1"/>
  <c r="J34" i="14"/>
  <c r="J57" i="14" s="1"/>
  <c r="J80" i="14" s="1"/>
  <c r="I34" i="14"/>
  <c r="I57" i="14" s="1"/>
  <c r="I80" i="14" s="1"/>
  <c r="H34" i="14"/>
  <c r="H57" i="14" s="1"/>
  <c r="H80" i="14" s="1"/>
  <c r="G34" i="14"/>
  <c r="G57" i="14" s="1"/>
  <c r="G80" i="14" s="1"/>
  <c r="F34" i="14"/>
  <c r="F57" i="14" s="1"/>
  <c r="F80" i="14" s="1"/>
  <c r="E34" i="14"/>
  <c r="E57" i="14" s="1"/>
  <c r="E80" i="14" s="1"/>
  <c r="S33" i="14"/>
  <c r="S56" i="14" s="1"/>
  <c r="S79" i="14" s="1"/>
  <c r="R33" i="14"/>
  <c r="R56" i="14" s="1"/>
  <c r="R79" i="14" s="1"/>
  <c r="Q33" i="14"/>
  <c r="Q56" i="14" s="1"/>
  <c r="Q79" i="14" s="1"/>
  <c r="P33" i="14"/>
  <c r="P56" i="14" s="1"/>
  <c r="P79" i="14" s="1"/>
  <c r="O33" i="14"/>
  <c r="O56" i="14" s="1"/>
  <c r="O79" i="14" s="1"/>
  <c r="N33" i="14"/>
  <c r="N56" i="14" s="1"/>
  <c r="N79" i="14" s="1"/>
  <c r="M33" i="14"/>
  <c r="M56" i="14" s="1"/>
  <c r="M79" i="14" s="1"/>
  <c r="L33" i="14"/>
  <c r="L56" i="14" s="1"/>
  <c r="L79" i="14" s="1"/>
  <c r="K33" i="14"/>
  <c r="K56" i="14" s="1"/>
  <c r="K79" i="14" s="1"/>
  <c r="J33" i="14"/>
  <c r="J56" i="14" s="1"/>
  <c r="J79" i="14" s="1"/>
  <c r="I33" i="14"/>
  <c r="I56" i="14" s="1"/>
  <c r="I79" i="14" s="1"/>
  <c r="H33" i="14"/>
  <c r="H56" i="14" s="1"/>
  <c r="H79" i="14" s="1"/>
  <c r="G33" i="14"/>
  <c r="G56" i="14" s="1"/>
  <c r="G79" i="14" s="1"/>
  <c r="F33" i="14"/>
  <c r="F56" i="14" s="1"/>
  <c r="F79" i="14" s="1"/>
  <c r="E33" i="14"/>
  <c r="E56" i="14" s="1"/>
  <c r="E79" i="14" s="1"/>
  <c r="S32" i="14"/>
  <c r="S55" i="14" s="1"/>
  <c r="S78" i="14" s="1"/>
  <c r="R32" i="14"/>
  <c r="R55" i="14" s="1"/>
  <c r="R78" i="14" s="1"/>
  <c r="Q32" i="14"/>
  <c r="Q55" i="14" s="1"/>
  <c r="P32" i="14"/>
  <c r="P55" i="14" s="1"/>
  <c r="P78" i="14" s="1"/>
  <c r="O32" i="14"/>
  <c r="O55" i="14" s="1"/>
  <c r="O78" i="14" s="1"/>
  <c r="N32" i="14"/>
  <c r="N55" i="14" s="1"/>
  <c r="N78" i="14" s="1"/>
  <c r="M32" i="14"/>
  <c r="M55" i="14" s="1"/>
  <c r="M78" i="14" s="1"/>
  <c r="L32" i="14"/>
  <c r="L55" i="14" s="1"/>
  <c r="L78" i="14" s="1"/>
  <c r="K32" i="14"/>
  <c r="K55" i="14" s="1"/>
  <c r="K78" i="14" s="1"/>
  <c r="J32" i="14"/>
  <c r="J55" i="14" s="1"/>
  <c r="J78" i="14" s="1"/>
  <c r="I32" i="14"/>
  <c r="I55" i="14" s="1"/>
  <c r="I78" i="14" s="1"/>
  <c r="H32" i="14"/>
  <c r="H55" i="14" s="1"/>
  <c r="H78" i="14" s="1"/>
  <c r="G32" i="14"/>
  <c r="G55" i="14" s="1"/>
  <c r="G78" i="14" s="1"/>
  <c r="F32" i="14"/>
  <c r="F55" i="14" s="1"/>
  <c r="F78" i="14" s="1"/>
  <c r="E32" i="14"/>
  <c r="E55" i="14" s="1"/>
  <c r="E78" i="14" s="1"/>
  <c r="S31" i="14"/>
  <c r="S54" i="14" s="1"/>
  <c r="S77" i="14" s="1"/>
  <c r="R31" i="14"/>
  <c r="R54" i="14" s="1"/>
  <c r="Q31" i="14"/>
  <c r="Q54" i="14" s="1"/>
  <c r="Q77" i="14" s="1"/>
  <c r="P31" i="14"/>
  <c r="P54" i="14" s="1"/>
  <c r="P77" i="14" s="1"/>
  <c r="O31" i="14"/>
  <c r="O54" i="14" s="1"/>
  <c r="O77" i="14" s="1"/>
  <c r="N31" i="14"/>
  <c r="N54" i="14" s="1"/>
  <c r="M31" i="14"/>
  <c r="M54" i="14" s="1"/>
  <c r="M77" i="14" s="1"/>
  <c r="L31" i="14"/>
  <c r="L54" i="14" s="1"/>
  <c r="L77" i="14" s="1"/>
  <c r="K31" i="14"/>
  <c r="K54" i="14" s="1"/>
  <c r="K77" i="14" s="1"/>
  <c r="J31" i="14"/>
  <c r="J54" i="14" s="1"/>
  <c r="J77" i="14" s="1"/>
  <c r="I31" i="14"/>
  <c r="I54" i="14" s="1"/>
  <c r="I77" i="14" s="1"/>
  <c r="H31" i="14"/>
  <c r="H54" i="14" s="1"/>
  <c r="H77" i="14" s="1"/>
  <c r="G31" i="14"/>
  <c r="G54" i="14" s="1"/>
  <c r="G77" i="14" s="1"/>
  <c r="F31" i="14"/>
  <c r="F54" i="14" s="1"/>
  <c r="E31" i="14"/>
  <c r="E54" i="14" s="1"/>
  <c r="E77" i="14" s="1"/>
  <c r="S30" i="14"/>
  <c r="S53" i="14" s="1"/>
  <c r="R30" i="14"/>
  <c r="R53" i="14" s="1"/>
  <c r="R76" i="14" s="1"/>
  <c r="Q30" i="14"/>
  <c r="Q53" i="14" s="1"/>
  <c r="Q76" i="14" s="1"/>
  <c r="P30" i="14"/>
  <c r="P53" i="14" s="1"/>
  <c r="P76" i="14" s="1"/>
  <c r="O30" i="14"/>
  <c r="O53" i="14" s="1"/>
  <c r="O76" i="14" s="1"/>
  <c r="N30" i="14"/>
  <c r="N53" i="14" s="1"/>
  <c r="N76" i="14" s="1"/>
  <c r="M30" i="14"/>
  <c r="M53" i="14" s="1"/>
  <c r="M76" i="14" s="1"/>
  <c r="L30" i="14"/>
  <c r="L53" i="14" s="1"/>
  <c r="L76" i="14" s="1"/>
  <c r="K30" i="14"/>
  <c r="K53" i="14" s="1"/>
  <c r="J30" i="14"/>
  <c r="J53" i="14" s="1"/>
  <c r="J76" i="14" s="1"/>
  <c r="I30" i="14"/>
  <c r="I53" i="14" s="1"/>
  <c r="I76" i="14" s="1"/>
  <c r="H30" i="14"/>
  <c r="H53" i="14" s="1"/>
  <c r="H76" i="14" s="1"/>
  <c r="G30" i="14"/>
  <c r="G53" i="14" s="1"/>
  <c r="F30" i="14"/>
  <c r="F53" i="14" s="1"/>
  <c r="F76" i="14" s="1"/>
  <c r="E30" i="14"/>
  <c r="E53" i="14" s="1"/>
  <c r="E76" i="14" s="1"/>
  <c r="S29" i="14"/>
  <c r="S52" i="14" s="1"/>
  <c r="S75" i="14" s="1"/>
  <c r="R29" i="14"/>
  <c r="R52" i="14" s="1"/>
  <c r="R75" i="14" s="1"/>
  <c r="Q29" i="14"/>
  <c r="Q52" i="14" s="1"/>
  <c r="Q75" i="14" s="1"/>
  <c r="P29" i="14"/>
  <c r="P52" i="14" s="1"/>
  <c r="O29" i="14"/>
  <c r="O52" i="14" s="1"/>
  <c r="N29" i="14"/>
  <c r="N52" i="14" s="1"/>
  <c r="N75" i="14" s="1"/>
  <c r="M29" i="14"/>
  <c r="M52" i="14" s="1"/>
  <c r="L29" i="14"/>
  <c r="L52" i="14" s="1"/>
  <c r="K29" i="14"/>
  <c r="K52" i="14" s="1"/>
  <c r="K75" i="14" s="1"/>
  <c r="J29" i="14"/>
  <c r="J52" i="14" s="1"/>
  <c r="I29" i="14"/>
  <c r="I52" i="14" s="1"/>
  <c r="H29" i="14"/>
  <c r="H52" i="14" s="1"/>
  <c r="G29" i="14"/>
  <c r="G52" i="14" s="1"/>
  <c r="G75" i="14" s="1"/>
  <c r="F29" i="14"/>
  <c r="F52" i="14" s="1"/>
  <c r="F75" i="14" s="1"/>
  <c r="E29" i="14"/>
  <c r="E52" i="14" s="1"/>
  <c r="AQ45" i="14"/>
  <c r="AQ68" i="14" s="1"/>
  <c r="AQ91" i="14" s="1"/>
  <c r="AP45" i="14"/>
  <c r="AP68" i="14" s="1"/>
  <c r="AP91" i="14" s="1"/>
  <c r="AO45" i="14"/>
  <c r="AO68" i="14" s="1"/>
  <c r="AO91" i="14" s="1"/>
  <c r="AN45" i="14"/>
  <c r="AN68" i="14" s="1"/>
  <c r="AN91" i="14" s="1"/>
  <c r="AM45" i="14"/>
  <c r="AM68" i="14" s="1"/>
  <c r="AM91" i="14" s="1"/>
  <c r="AL45" i="14"/>
  <c r="AL68" i="14" s="1"/>
  <c r="AL91" i="14" s="1"/>
  <c r="AK45" i="14"/>
  <c r="AK68" i="14" s="1"/>
  <c r="AK91" i="14" s="1"/>
  <c r="AJ45" i="14"/>
  <c r="AJ68" i="14" s="1"/>
  <c r="AJ91" i="14" s="1"/>
  <c r="AI45" i="14"/>
  <c r="AI68" i="14" s="1"/>
  <c r="AI91" i="14" s="1"/>
  <c r="AH45" i="14"/>
  <c r="AH68" i="14" s="1"/>
  <c r="AH91" i="14" s="1"/>
  <c r="AG45" i="14"/>
  <c r="AG68" i="14" s="1"/>
  <c r="AG91" i="14" s="1"/>
  <c r="AF45" i="14"/>
  <c r="AF68" i="14" s="1"/>
  <c r="AF91" i="14" s="1"/>
  <c r="AE45" i="14"/>
  <c r="AE68" i="14" s="1"/>
  <c r="AE91" i="14" s="1"/>
  <c r="AD45" i="14"/>
  <c r="AD68" i="14" s="1"/>
  <c r="AD91" i="14" s="1"/>
  <c r="AC45" i="14"/>
  <c r="AC68" i="14" s="1"/>
  <c r="AC91" i="14" s="1"/>
  <c r="AB45" i="14"/>
  <c r="AB68" i="14" s="1"/>
  <c r="AB91" i="14" s="1"/>
  <c r="AA45" i="14"/>
  <c r="AA68" i="14" s="1"/>
  <c r="AA91" i="14" s="1"/>
  <c r="Z45" i="14"/>
  <c r="Z68" i="14" s="1"/>
  <c r="Z91" i="14" s="1"/>
  <c r="Y45" i="14"/>
  <c r="Y68" i="14" s="1"/>
  <c r="Y91" i="14" s="1"/>
  <c r="X45" i="14"/>
  <c r="X68" i="14" s="1"/>
  <c r="X91" i="14" s="1"/>
  <c r="W45" i="14"/>
  <c r="W68" i="14" s="1"/>
  <c r="W91" i="14" s="1"/>
  <c r="V45" i="14"/>
  <c r="V68" i="14" s="1"/>
  <c r="V91" i="14" s="1"/>
  <c r="U45" i="14"/>
  <c r="U68" i="14" s="1"/>
  <c r="U91" i="14" s="1"/>
  <c r="T45" i="14"/>
  <c r="T68" i="14" s="1"/>
  <c r="T91" i="14" s="1"/>
  <c r="AQ44" i="14"/>
  <c r="AQ67" i="14" s="1"/>
  <c r="AQ90" i="14" s="1"/>
  <c r="AP44" i="14"/>
  <c r="AP67" i="14" s="1"/>
  <c r="AP90" i="14" s="1"/>
  <c r="AO44" i="14"/>
  <c r="AO67" i="14" s="1"/>
  <c r="AO90" i="14" s="1"/>
  <c r="AN44" i="14"/>
  <c r="AN67" i="14" s="1"/>
  <c r="AN90" i="14" s="1"/>
  <c r="AM44" i="14"/>
  <c r="AM67" i="14" s="1"/>
  <c r="AM90" i="14" s="1"/>
  <c r="AL44" i="14"/>
  <c r="AL67" i="14" s="1"/>
  <c r="AL90" i="14" s="1"/>
  <c r="AK44" i="14"/>
  <c r="AK67" i="14" s="1"/>
  <c r="AK90" i="14" s="1"/>
  <c r="AJ44" i="14"/>
  <c r="AJ67" i="14" s="1"/>
  <c r="AJ90" i="14" s="1"/>
  <c r="AI44" i="14"/>
  <c r="AI67" i="14" s="1"/>
  <c r="AI90" i="14" s="1"/>
  <c r="AH44" i="14"/>
  <c r="AH67" i="14" s="1"/>
  <c r="AH90" i="14" s="1"/>
  <c r="AG44" i="14"/>
  <c r="AG67" i="14" s="1"/>
  <c r="AG90" i="14" s="1"/>
  <c r="AF44" i="14"/>
  <c r="AF67" i="14" s="1"/>
  <c r="AF90" i="14" s="1"/>
  <c r="AE44" i="14"/>
  <c r="AE67" i="14" s="1"/>
  <c r="AE90" i="14" s="1"/>
  <c r="AD44" i="14"/>
  <c r="AD67" i="14" s="1"/>
  <c r="AD90" i="14" s="1"/>
  <c r="AC44" i="14"/>
  <c r="AC67" i="14" s="1"/>
  <c r="AC90" i="14" s="1"/>
  <c r="AB44" i="14"/>
  <c r="AB67" i="14" s="1"/>
  <c r="AB90" i="14" s="1"/>
  <c r="AA44" i="14"/>
  <c r="AA67" i="14" s="1"/>
  <c r="AA90" i="14" s="1"/>
  <c r="Z44" i="14"/>
  <c r="Z67" i="14" s="1"/>
  <c r="Z90" i="14" s="1"/>
  <c r="Y44" i="14"/>
  <c r="Y67" i="14" s="1"/>
  <c r="Y90" i="14" s="1"/>
  <c r="X44" i="14"/>
  <c r="X67" i="14" s="1"/>
  <c r="X90" i="14" s="1"/>
  <c r="W44" i="14"/>
  <c r="W67" i="14" s="1"/>
  <c r="W90" i="14" s="1"/>
  <c r="V44" i="14"/>
  <c r="V67" i="14" s="1"/>
  <c r="V90" i="14" s="1"/>
  <c r="U44" i="14"/>
  <c r="U67" i="14" s="1"/>
  <c r="U90" i="14" s="1"/>
  <c r="T44" i="14"/>
  <c r="T67" i="14" s="1"/>
  <c r="T90" i="14" s="1"/>
  <c r="AQ43" i="14"/>
  <c r="AQ66" i="14" s="1"/>
  <c r="AQ89" i="14" s="1"/>
  <c r="AP43" i="14"/>
  <c r="AP66" i="14" s="1"/>
  <c r="AP89" i="14" s="1"/>
  <c r="AO43" i="14"/>
  <c r="AO66" i="14" s="1"/>
  <c r="AO89" i="14" s="1"/>
  <c r="AN43" i="14"/>
  <c r="AN66" i="14" s="1"/>
  <c r="AN89" i="14" s="1"/>
  <c r="AM43" i="14"/>
  <c r="AM66" i="14" s="1"/>
  <c r="AM89" i="14" s="1"/>
  <c r="AL43" i="14"/>
  <c r="AL66" i="14" s="1"/>
  <c r="AL89" i="14" s="1"/>
  <c r="AK43" i="14"/>
  <c r="AK66" i="14" s="1"/>
  <c r="AK89" i="14" s="1"/>
  <c r="AJ43" i="14"/>
  <c r="AJ66" i="14" s="1"/>
  <c r="AJ89" i="14" s="1"/>
  <c r="AI43" i="14"/>
  <c r="AI66" i="14" s="1"/>
  <c r="AI89" i="14" s="1"/>
  <c r="AH43" i="14"/>
  <c r="AH66" i="14" s="1"/>
  <c r="AH89" i="14" s="1"/>
  <c r="AG43" i="14"/>
  <c r="AG66" i="14" s="1"/>
  <c r="AG89" i="14" s="1"/>
  <c r="AF43" i="14"/>
  <c r="AF66" i="14" s="1"/>
  <c r="AF89" i="14" s="1"/>
  <c r="AE43" i="14"/>
  <c r="AE66" i="14" s="1"/>
  <c r="AE89" i="14" s="1"/>
  <c r="AD43" i="14"/>
  <c r="AD66" i="14" s="1"/>
  <c r="AD89" i="14" s="1"/>
  <c r="AC43" i="14"/>
  <c r="AC66" i="14" s="1"/>
  <c r="AC89" i="14" s="1"/>
  <c r="AB43" i="14"/>
  <c r="AB66" i="14" s="1"/>
  <c r="AB89" i="14" s="1"/>
  <c r="AA43" i="14"/>
  <c r="AA66" i="14" s="1"/>
  <c r="AA89" i="14" s="1"/>
  <c r="Z43" i="14"/>
  <c r="Z66" i="14" s="1"/>
  <c r="Z89" i="14" s="1"/>
  <c r="Y43" i="14"/>
  <c r="Y66" i="14" s="1"/>
  <c r="Y89" i="14" s="1"/>
  <c r="X43" i="14"/>
  <c r="X66" i="14" s="1"/>
  <c r="X89" i="14" s="1"/>
  <c r="W43" i="14"/>
  <c r="W66" i="14" s="1"/>
  <c r="W89" i="14" s="1"/>
  <c r="V43" i="14"/>
  <c r="V66" i="14" s="1"/>
  <c r="V89" i="14" s="1"/>
  <c r="U43" i="14"/>
  <c r="U66" i="14" s="1"/>
  <c r="U89" i="14" s="1"/>
  <c r="T43" i="14"/>
  <c r="T66" i="14" s="1"/>
  <c r="T89" i="14" s="1"/>
  <c r="AQ42" i="14"/>
  <c r="AQ65" i="14" s="1"/>
  <c r="AQ88" i="14" s="1"/>
  <c r="AP42" i="14"/>
  <c r="AP65" i="14" s="1"/>
  <c r="AP88" i="14" s="1"/>
  <c r="AO42" i="14"/>
  <c r="AO65" i="14" s="1"/>
  <c r="AO88" i="14" s="1"/>
  <c r="AN42" i="14"/>
  <c r="AN65" i="14" s="1"/>
  <c r="AN88" i="14" s="1"/>
  <c r="AM42" i="14"/>
  <c r="AM65" i="14" s="1"/>
  <c r="AM88" i="14" s="1"/>
  <c r="AL42" i="14"/>
  <c r="AL65" i="14" s="1"/>
  <c r="AL88" i="14" s="1"/>
  <c r="AK42" i="14"/>
  <c r="AK65" i="14" s="1"/>
  <c r="AK88" i="14" s="1"/>
  <c r="AJ42" i="14"/>
  <c r="AJ65" i="14" s="1"/>
  <c r="AJ88" i="14" s="1"/>
  <c r="AI42" i="14"/>
  <c r="AI65" i="14" s="1"/>
  <c r="AI88" i="14" s="1"/>
  <c r="AH42" i="14"/>
  <c r="AH65" i="14" s="1"/>
  <c r="AH88" i="14" s="1"/>
  <c r="AG42" i="14"/>
  <c r="AG65" i="14" s="1"/>
  <c r="AG88" i="14" s="1"/>
  <c r="AF42" i="14"/>
  <c r="AF65" i="14" s="1"/>
  <c r="AF88" i="14" s="1"/>
  <c r="AE42" i="14"/>
  <c r="AE65" i="14" s="1"/>
  <c r="AE88" i="14" s="1"/>
  <c r="AD42" i="14"/>
  <c r="AD65" i="14" s="1"/>
  <c r="AD88" i="14" s="1"/>
  <c r="AC42" i="14"/>
  <c r="AC65" i="14" s="1"/>
  <c r="AC88" i="14" s="1"/>
  <c r="AB42" i="14"/>
  <c r="AB65" i="14" s="1"/>
  <c r="AB88" i="14" s="1"/>
  <c r="AA42" i="14"/>
  <c r="AA65" i="14" s="1"/>
  <c r="AA88" i="14" s="1"/>
  <c r="Z42" i="14"/>
  <c r="Z65" i="14" s="1"/>
  <c r="Z88" i="14" s="1"/>
  <c r="Y42" i="14"/>
  <c r="Y65" i="14" s="1"/>
  <c r="Y88" i="14" s="1"/>
  <c r="X42" i="14"/>
  <c r="X65" i="14" s="1"/>
  <c r="X88" i="14" s="1"/>
  <c r="W42" i="14"/>
  <c r="W65" i="14" s="1"/>
  <c r="W88" i="14" s="1"/>
  <c r="V42" i="14"/>
  <c r="V65" i="14" s="1"/>
  <c r="V88" i="14" s="1"/>
  <c r="U42" i="14"/>
  <c r="U65" i="14" s="1"/>
  <c r="U88" i="14" s="1"/>
  <c r="T42" i="14"/>
  <c r="T65" i="14" s="1"/>
  <c r="T88" i="14" s="1"/>
  <c r="AQ41" i="14"/>
  <c r="AQ64" i="14" s="1"/>
  <c r="AQ87" i="14" s="1"/>
  <c r="AP41" i="14"/>
  <c r="AP64" i="14" s="1"/>
  <c r="AP87" i="14" s="1"/>
  <c r="AO41" i="14"/>
  <c r="AO64" i="14" s="1"/>
  <c r="AO87" i="14" s="1"/>
  <c r="AN41" i="14"/>
  <c r="AN64" i="14" s="1"/>
  <c r="AN87" i="14" s="1"/>
  <c r="AM41" i="14"/>
  <c r="AM64" i="14" s="1"/>
  <c r="AM87" i="14" s="1"/>
  <c r="AL41" i="14"/>
  <c r="AL64" i="14" s="1"/>
  <c r="AL87" i="14" s="1"/>
  <c r="AK41" i="14"/>
  <c r="AK64" i="14" s="1"/>
  <c r="AK87" i="14" s="1"/>
  <c r="AJ41" i="14"/>
  <c r="AJ64" i="14" s="1"/>
  <c r="AJ87" i="14" s="1"/>
  <c r="AI41" i="14"/>
  <c r="AI64" i="14" s="1"/>
  <c r="AI87" i="14" s="1"/>
  <c r="AH41" i="14"/>
  <c r="AH64" i="14" s="1"/>
  <c r="AH87" i="14" s="1"/>
  <c r="AG41" i="14"/>
  <c r="AG64" i="14" s="1"/>
  <c r="AG87" i="14" s="1"/>
  <c r="AF41" i="14"/>
  <c r="AF64" i="14" s="1"/>
  <c r="AF87" i="14" s="1"/>
  <c r="AE41" i="14"/>
  <c r="AE64" i="14" s="1"/>
  <c r="AE87" i="14" s="1"/>
  <c r="AD41" i="14"/>
  <c r="AD64" i="14" s="1"/>
  <c r="AD87" i="14" s="1"/>
  <c r="AC41" i="14"/>
  <c r="AC64" i="14" s="1"/>
  <c r="AC87" i="14" s="1"/>
  <c r="AB41" i="14"/>
  <c r="AB64" i="14" s="1"/>
  <c r="AB87" i="14" s="1"/>
  <c r="AA41" i="14"/>
  <c r="AA64" i="14" s="1"/>
  <c r="AA87" i="14" s="1"/>
  <c r="Z41" i="14"/>
  <c r="Z64" i="14" s="1"/>
  <c r="Z87" i="14" s="1"/>
  <c r="Y41" i="14"/>
  <c r="Y64" i="14" s="1"/>
  <c r="Y87" i="14" s="1"/>
  <c r="X41" i="14"/>
  <c r="X64" i="14" s="1"/>
  <c r="X87" i="14" s="1"/>
  <c r="W41" i="14"/>
  <c r="W64" i="14" s="1"/>
  <c r="W87" i="14" s="1"/>
  <c r="V41" i="14"/>
  <c r="V64" i="14" s="1"/>
  <c r="V87" i="14" s="1"/>
  <c r="U41" i="14"/>
  <c r="U64" i="14" s="1"/>
  <c r="U87" i="14" s="1"/>
  <c r="T41" i="14"/>
  <c r="T64" i="14" s="1"/>
  <c r="T87" i="14" s="1"/>
  <c r="AQ40" i="14"/>
  <c r="AQ63" i="14" s="1"/>
  <c r="AQ86" i="14" s="1"/>
  <c r="AP40" i="14"/>
  <c r="AP63" i="14" s="1"/>
  <c r="AP86" i="14" s="1"/>
  <c r="AO40" i="14"/>
  <c r="AO63" i="14" s="1"/>
  <c r="AO86" i="14" s="1"/>
  <c r="AN40" i="14"/>
  <c r="AN63" i="14" s="1"/>
  <c r="AN86" i="14" s="1"/>
  <c r="AM40" i="14"/>
  <c r="AM63" i="14" s="1"/>
  <c r="AM86" i="14" s="1"/>
  <c r="AL40" i="14"/>
  <c r="AL63" i="14" s="1"/>
  <c r="AL86" i="14" s="1"/>
  <c r="AK40" i="14"/>
  <c r="AK63" i="14" s="1"/>
  <c r="AK86" i="14" s="1"/>
  <c r="AJ40" i="14"/>
  <c r="AJ63" i="14" s="1"/>
  <c r="AJ86" i="14" s="1"/>
  <c r="AI40" i="14"/>
  <c r="AI63" i="14" s="1"/>
  <c r="AI86" i="14" s="1"/>
  <c r="AH40" i="14"/>
  <c r="AH63" i="14" s="1"/>
  <c r="AH86" i="14" s="1"/>
  <c r="AG40" i="14"/>
  <c r="AG63" i="14" s="1"/>
  <c r="AG86" i="14" s="1"/>
  <c r="AF40" i="14"/>
  <c r="AF63" i="14" s="1"/>
  <c r="AF86" i="14" s="1"/>
  <c r="AE40" i="14"/>
  <c r="AE63" i="14" s="1"/>
  <c r="AE86" i="14" s="1"/>
  <c r="AD40" i="14"/>
  <c r="AD63" i="14" s="1"/>
  <c r="AD86" i="14" s="1"/>
  <c r="AC40" i="14"/>
  <c r="AC63" i="14" s="1"/>
  <c r="AC86" i="14" s="1"/>
  <c r="AB40" i="14"/>
  <c r="AB63" i="14" s="1"/>
  <c r="AB86" i="14" s="1"/>
  <c r="AA40" i="14"/>
  <c r="AA63" i="14" s="1"/>
  <c r="AA86" i="14" s="1"/>
  <c r="Z40" i="14"/>
  <c r="Z63" i="14" s="1"/>
  <c r="Z86" i="14" s="1"/>
  <c r="Y40" i="14"/>
  <c r="Y63" i="14" s="1"/>
  <c r="Y86" i="14" s="1"/>
  <c r="X40" i="14"/>
  <c r="X63" i="14" s="1"/>
  <c r="X86" i="14" s="1"/>
  <c r="W40" i="14"/>
  <c r="W63" i="14" s="1"/>
  <c r="W86" i="14" s="1"/>
  <c r="V40" i="14"/>
  <c r="V63" i="14" s="1"/>
  <c r="V86" i="14" s="1"/>
  <c r="U40" i="14"/>
  <c r="U63" i="14" s="1"/>
  <c r="U86" i="14" s="1"/>
  <c r="T40" i="14"/>
  <c r="T63" i="14" s="1"/>
  <c r="T86" i="14" s="1"/>
  <c r="AQ39" i="14"/>
  <c r="AQ62" i="14" s="1"/>
  <c r="AQ85" i="14" s="1"/>
  <c r="AP39" i="14"/>
  <c r="AP62" i="14" s="1"/>
  <c r="AP85" i="14" s="1"/>
  <c r="AO39" i="14"/>
  <c r="AO62" i="14" s="1"/>
  <c r="AO85" i="14" s="1"/>
  <c r="AN39" i="14"/>
  <c r="AN62" i="14" s="1"/>
  <c r="AN85" i="14" s="1"/>
  <c r="AM39" i="14"/>
  <c r="AM62" i="14" s="1"/>
  <c r="AM85" i="14" s="1"/>
  <c r="AL39" i="14"/>
  <c r="AL62" i="14" s="1"/>
  <c r="AL85" i="14" s="1"/>
  <c r="AK39" i="14"/>
  <c r="AK62" i="14" s="1"/>
  <c r="AK85" i="14" s="1"/>
  <c r="AJ39" i="14"/>
  <c r="AJ62" i="14" s="1"/>
  <c r="AJ85" i="14" s="1"/>
  <c r="AI39" i="14"/>
  <c r="AI62" i="14" s="1"/>
  <c r="AI85" i="14" s="1"/>
  <c r="AH39" i="14"/>
  <c r="AH62" i="14" s="1"/>
  <c r="AH85" i="14" s="1"/>
  <c r="AG39" i="14"/>
  <c r="AG62" i="14" s="1"/>
  <c r="AG85" i="14" s="1"/>
  <c r="AF39" i="14"/>
  <c r="AF62" i="14" s="1"/>
  <c r="AF85" i="14" s="1"/>
  <c r="AE39" i="14"/>
  <c r="AE62" i="14" s="1"/>
  <c r="AE85" i="14" s="1"/>
  <c r="AD39" i="14"/>
  <c r="AD62" i="14" s="1"/>
  <c r="AD85" i="14" s="1"/>
  <c r="AC39" i="14"/>
  <c r="AC62" i="14" s="1"/>
  <c r="AC85" i="14" s="1"/>
  <c r="AB39" i="14"/>
  <c r="AB62" i="14" s="1"/>
  <c r="AB85" i="14" s="1"/>
  <c r="AA39" i="14"/>
  <c r="AA62" i="14" s="1"/>
  <c r="AA85" i="14" s="1"/>
  <c r="Z39" i="14"/>
  <c r="Z62" i="14" s="1"/>
  <c r="Z85" i="14" s="1"/>
  <c r="Y39" i="14"/>
  <c r="Y62" i="14" s="1"/>
  <c r="Y85" i="14" s="1"/>
  <c r="X39" i="14"/>
  <c r="X62" i="14" s="1"/>
  <c r="X85" i="14" s="1"/>
  <c r="W39" i="14"/>
  <c r="W62" i="14" s="1"/>
  <c r="W85" i="14" s="1"/>
  <c r="V39" i="14"/>
  <c r="V62" i="14" s="1"/>
  <c r="V85" i="14" s="1"/>
  <c r="U39" i="14"/>
  <c r="U62" i="14" s="1"/>
  <c r="U85" i="14" s="1"/>
  <c r="T39" i="14"/>
  <c r="T62" i="14" s="1"/>
  <c r="T85" i="14" s="1"/>
  <c r="AQ38" i="14"/>
  <c r="AQ61" i="14" s="1"/>
  <c r="AQ84" i="14" s="1"/>
  <c r="AP38" i="14"/>
  <c r="AP61" i="14" s="1"/>
  <c r="AP84" i="14" s="1"/>
  <c r="AO38" i="14"/>
  <c r="AO61" i="14" s="1"/>
  <c r="AO84" i="14" s="1"/>
  <c r="AN38" i="14"/>
  <c r="AN61" i="14" s="1"/>
  <c r="AN84" i="14" s="1"/>
  <c r="AM38" i="14"/>
  <c r="AM61" i="14" s="1"/>
  <c r="AM84" i="14" s="1"/>
  <c r="AL38" i="14"/>
  <c r="AL61" i="14" s="1"/>
  <c r="AL84" i="14" s="1"/>
  <c r="AK38" i="14"/>
  <c r="AK61" i="14" s="1"/>
  <c r="AK84" i="14" s="1"/>
  <c r="AJ38" i="14"/>
  <c r="AJ61" i="14" s="1"/>
  <c r="AJ84" i="14" s="1"/>
  <c r="AI38" i="14"/>
  <c r="AI61" i="14" s="1"/>
  <c r="AI84" i="14" s="1"/>
  <c r="AH38" i="14"/>
  <c r="AH61" i="14" s="1"/>
  <c r="AH84" i="14" s="1"/>
  <c r="AG38" i="14"/>
  <c r="AG61" i="14" s="1"/>
  <c r="AG84" i="14" s="1"/>
  <c r="AF38" i="14"/>
  <c r="AF61" i="14" s="1"/>
  <c r="AF84" i="14" s="1"/>
  <c r="AE38" i="14"/>
  <c r="AE61" i="14" s="1"/>
  <c r="AE84" i="14" s="1"/>
  <c r="AD38" i="14"/>
  <c r="AD61" i="14" s="1"/>
  <c r="AD84" i="14" s="1"/>
  <c r="AC38" i="14"/>
  <c r="AC61" i="14" s="1"/>
  <c r="AC84" i="14" s="1"/>
  <c r="AB38" i="14"/>
  <c r="AB61" i="14" s="1"/>
  <c r="AB84" i="14" s="1"/>
  <c r="AA38" i="14"/>
  <c r="AA61" i="14" s="1"/>
  <c r="AA84" i="14" s="1"/>
  <c r="Z38" i="14"/>
  <c r="Z61" i="14" s="1"/>
  <c r="Z84" i="14" s="1"/>
  <c r="Y38" i="14"/>
  <c r="Y61" i="14" s="1"/>
  <c r="Y84" i="14" s="1"/>
  <c r="X38" i="14"/>
  <c r="X61" i="14" s="1"/>
  <c r="X84" i="14" s="1"/>
  <c r="W38" i="14"/>
  <c r="W61" i="14" s="1"/>
  <c r="W84" i="14" s="1"/>
  <c r="V38" i="14"/>
  <c r="V61" i="14" s="1"/>
  <c r="V84" i="14" s="1"/>
  <c r="U38" i="14"/>
  <c r="U61" i="14" s="1"/>
  <c r="U84" i="14" s="1"/>
  <c r="T38" i="14"/>
  <c r="T61" i="14" s="1"/>
  <c r="T84" i="14" s="1"/>
  <c r="AQ37" i="14"/>
  <c r="AQ60" i="14" s="1"/>
  <c r="AQ83" i="14" s="1"/>
  <c r="AP37" i="14"/>
  <c r="AP60" i="14" s="1"/>
  <c r="AP83" i="14" s="1"/>
  <c r="AO37" i="14"/>
  <c r="AO60" i="14" s="1"/>
  <c r="AO83" i="14" s="1"/>
  <c r="AN37" i="14"/>
  <c r="AN60" i="14" s="1"/>
  <c r="AN83" i="14" s="1"/>
  <c r="AM37" i="14"/>
  <c r="AM60" i="14" s="1"/>
  <c r="AM83" i="14" s="1"/>
  <c r="AL37" i="14"/>
  <c r="AL60" i="14" s="1"/>
  <c r="AL83" i="14" s="1"/>
  <c r="AK37" i="14"/>
  <c r="AK60" i="14" s="1"/>
  <c r="AK83" i="14" s="1"/>
  <c r="AJ37" i="14"/>
  <c r="AJ60" i="14" s="1"/>
  <c r="AJ83" i="14" s="1"/>
  <c r="AI37" i="14"/>
  <c r="AI60" i="14" s="1"/>
  <c r="AI83" i="14" s="1"/>
  <c r="AH37" i="14"/>
  <c r="AH60" i="14" s="1"/>
  <c r="AH83" i="14" s="1"/>
  <c r="AG37" i="14"/>
  <c r="AG60" i="14" s="1"/>
  <c r="AG83" i="14" s="1"/>
  <c r="AF37" i="14"/>
  <c r="AF60" i="14" s="1"/>
  <c r="AF83" i="14" s="1"/>
  <c r="AE37" i="14"/>
  <c r="AE60" i="14" s="1"/>
  <c r="AE83" i="14" s="1"/>
  <c r="AD37" i="14"/>
  <c r="AD60" i="14" s="1"/>
  <c r="AD83" i="14" s="1"/>
  <c r="AC37" i="14"/>
  <c r="AC60" i="14" s="1"/>
  <c r="AC83" i="14" s="1"/>
  <c r="AB37" i="14"/>
  <c r="AB60" i="14" s="1"/>
  <c r="AB83" i="14" s="1"/>
  <c r="AA37" i="14"/>
  <c r="AA60" i="14" s="1"/>
  <c r="AA83" i="14" s="1"/>
  <c r="Z37" i="14"/>
  <c r="Z60" i="14" s="1"/>
  <c r="Z83" i="14" s="1"/>
  <c r="Y37" i="14"/>
  <c r="Y60" i="14" s="1"/>
  <c r="Y83" i="14" s="1"/>
  <c r="X37" i="14"/>
  <c r="X60" i="14" s="1"/>
  <c r="X83" i="14" s="1"/>
  <c r="W37" i="14"/>
  <c r="W60" i="14" s="1"/>
  <c r="W83" i="14" s="1"/>
  <c r="V37" i="14"/>
  <c r="V60" i="14" s="1"/>
  <c r="V83" i="14" s="1"/>
  <c r="U37" i="14"/>
  <c r="U60" i="14" s="1"/>
  <c r="U83" i="14" s="1"/>
  <c r="T37" i="14"/>
  <c r="T60" i="14" s="1"/>
  <c r="T83" i="14" s="1"/>
  <c r="AQ36" i="14"/>
  <c r="AQ59" i="14" s="1"/>
  <c r="AQ82" i="14" s="1"/>
  <c r="AP36" i="14"/>
  <c r="AP59" i="14" s="1"/>
  <c r="AP82" i="14" s="1"/>
  <c r="AO36" i="14"/>
  <c r="AO59" i="14" s="1"/>
  <c r="AO82" i="14" s="1"/>
  <c r="AN36" i="14"/>
  <c r="AN59" i="14" s="1"/>
  <c r="AN82" i="14" s="1"/>
  <c r="AM36" i="14"/>
  <c r="AM59" i="14" s="1"/>
  <c r="AM82" i="14" s="1"/>
  <c r="AL36" i="14"/>
  <c r="AL59" i="14" s="1"/>
  <c r="AL82" i="14" s="1"/>
  <c r="AK36" i="14"/>
  <c r="AK59" i="14" s="1"/>
  <c r="AK82" i="14" s="1"/>
  <c r="AJ36" i="14"/>
  <c r="AJ59" i="14" s="1"/>
  <c r="AJ82" i="14" s="1"/>
  <c r="AI36" i="14"/>
  <c r="AI59" i="14" s="1"/>
  <c r="AI82" i="14" s="1"/>
  <c r="AH36" i="14"/>
  <c r="AH59" i="14" s="1"/>
  <c r="AH82" i="14" s="1"/>
  <c r="AG36" i="14"/>
  <c r="AG59" i="14" s="1"/>
  <c r="AG82" i="14" s="1"/>
  <c r="AF36" i="14"/>
  <c r="AF59" i="14" s="1"/>
  <c r="AF82" i="14" s="1"/>
  <c r="AE36" i="14"/>
  <c r="AE59" i="14" s="1"/>
  <c r="AE82" i="14" s="1"/>
  <c r="AD36" i="14"/>
  <c r="AD59" i="14" s="1"/>
  <c r="AD82" i="14" s="1"/>
  <c r="AC36" i="14"/>
  <c r="AC59" i="14" s="1"/>
  <c r="AC82" i="14" s="1"/>
  <c r="AB36" i="14"/>
  <c r="AB59" i="14" s="1"/>
  <c r="AB82" i="14" s="1"/>
  <c r="AA36" i="14"/>
  <c r="AA59" i="14" s="1"/>
  <c r="AA82" i="14" s="1"/>
  <c r="Z36" i="14"/>
  <c r="Z59" i="14" s="1"/>
  <c r="Z82" i="14" s="1"/>
  <c r="Y36" i="14"/>
  <c r="Y59" i="14" s="1"/>
  <c r="Y82" i="14" s="1"/>
  <c r="X36" i="14"/>
  <c r="X59" i="14" s="1"/>
  <c r="X82" i="14" s="1"/>
  <c r="W36" i="14"/>
  <c r="W59" i="14" s="1"/>
  <c r="W82" i="14" s="1"/>
  <c r="V36" i="14"/>
  <c r="V59" i="14" s="1"/>
  <c r="V82" i="14" s="1"/>
  <c r="U36" i="14"/>
  <c r="U59" i="14" s="1"/>
  <c r="U82" i="14" s="1"/>
  <c r="T36" i="14"/>
  <c r="T59" i="14" s="1"/>
  <c r="T82" i="14" s="1"/>
  <c r="AQ35" i="14"/>
  <c r="AQ58" i="14" s="1"/>
  <c r="AQ81" i="14" s="1"/>
  <c r="AP35" i="14"/>
  <c r="AP58" i="14" s="1"/>
  <c r="AP81" i="14" s="1"/>
  <c r="AO35" i="14"/>
  <c r="AO58" i="14" s="1"/>
  <c r="AO81" i="14" s="1"/>
  <c r="AN35" i="14"/>
  <c r="AN58" i="14" s="1"/>
  <c r="AN81" i="14" s="1"/>
  <c r="AM35" i="14"/>
  <c r="AM58" i="14" s="1"/>
  <c r="AM81" i="14" s="1"/>
  <c r="AL35" i="14"/>
  <c r="AL58" i="14" s="1"/>
  <c r="AL81" i="14" s="1"/>
  <c r="AK35" i="14"/>
  <c r="AK58" i="14" s="1"/>
  <c r="AK81" i="14" s="1"/>
  <c r="AJ35" i="14"/>
  <c r="AJ58" i="14" s="1"/>
  <c r="AJ81" i="14" s="1"/>
  <c r="AI35" i="14"/>
  <c r="AI58" i="14" s="1"/>
  <c r="AI81" i="14" s="1"/>
  <c r="AH35" i="14"/>
  <c r="AH58" i="14" s="1"/>
  <c r="AH81" i="14" s="1"/>
  <c r="AG35" i="14"/>
  <c r="AG58" i="14" s="1"/>
  <c r="AG81" i="14" s="1"/>
  <c r="AF35" i="14"/>
  <c r="AF58" i="14" s="1"/>
  <c r="AF81" i="14" s="1"/>
  <c r="AE35" i="14"/>
  <c r="AE58" i="14" s="1"/>
  <c r="AE81" i="14" s="1"/>
  <c r="AD35" i="14"/>
  <c r="AD58" i="14" s="1"/>
  <c r="AD81" i="14" s="1"/>
  <c r="AC35" i="14"/>
  <c r="AC58" i="14" s="1"/>
  <c r="AC81" i="14" s="1"/>
  <c r="AB35" i="14"/>
  <c r="AB58" i="14" s="1"/>
  <c r="AB81" i="14" s="1"/>
  <c r="AA35" i="14"/>
  <c r="AA58" i="14" s="1"/>
  <c r="AA81" i="14" s="1"/>
  <c r="Z35" i="14"/>
  <c r="Z58" i="14" s="1"/>
  <c r="Z81" i="14" s="1"/>
  <c r="Y35" i="14"/>
  <c r="Y58" i="14" s="1"/>
  <c r="Y81" i="14" s="1"/>
  <c r="X35" i="14"/>
  <c r="X58" i="14" s="1"/>
  <c r="X81" i="14" s="1"/>
  <c r="W35" i="14"/>
  <c r="W58" i="14" s="1"/>
  <c r="W81" i="14" s="1"/>
  <c r="V35" i="14"/>
  <c r="V58" i="14" s="1"/>
  <c r="V81" i="14" s="1"/>
  <c r="U35" i="14"/>
  <c r="U58" i="14" s="1"/>
  <c r="U81" i="14" s="1"/>
  <c r="T35" i="14"/>
  <c r="T58" i="14" s="1"/>
  <c r="T81" i="14" s="1"/>
  <c r="AQ34" i="14"/>
  <c r="AQ57" i="14" s="1"/>
  <c r="AQ80" i="14" s="1"/>
  <c r="AP34" i="14"/>
  <c r="AP57" i="14" s="1"/>
  <c r="AP80" i="14" s="1"/>
  <c r="AO34" i="14"/>
  <c r="AO57" i="14" s="1"/>
  <c r="AO80" i="14" s="1"/>
  <c r="AN34" i="14"/>
  <c r="AN57" i="14" s="1"/>
  <c r="AN80" i="14" s="1"/>
  <c r="AM34" i="14"/>
  <c r="AM57" i="14" s="1"/>
  <c r="AM80" i="14" s="1"/>
  <c r="AL34" i="14"/>
  <c r="AL57" i="14" s="1"/>
  <c r="AL80" i="14" s="1"/>
  <c r="AK34" i="14"/>
  <c r="AK57" i="14" s="1"/>
  <c r="AK80" i="14" s="1"/>
  <c r="AJ34" i="14"/>
  <c r="AJ57" i="14" s="1"/>
  <c r="AJ80" i="14" s="1"/>
  <c r="AI34" i="14"/>
  <c r="AI57" i="14" s="1"/>
  <c r="AI80" i="14" s="1"/>
  <c r="AH34" i="14"/>
  <c r="AH57" i="14" s="1"/>
  <c r="AH80" i="14" s="1"/>
  <c r="AG34" i="14"/>
  <c r="AG57" i="14" s="1"/>
  <c r="AG80" i="14" s="1"/>
  <c r="AF34" i="14"/>
  <c r="AF57" i="14" s="1"/>
  <c r="AF80" i="14" s="1"/>
  <c r="AE34" i="14"/>
  <c r="AE57" i="14" s="1"/>
  <c r="AE80" i="14" s="1"/>
  <c r="AD34" i="14"/>
  <c r="AD57" i="14" s="1"/>
  <c r="AD80" i="14" s="1"/>
  <c r="AC34" i="14"/>
  <c r="AC57" i="14" s="1"/>
  <c r="AC80" i="14" s="1"/>
  <c r="AB34" i="14"/>
  <c r="AB57" i="14" s="1"/>
  <c r="AB80" i="14" s="1"/>
  <c r="AA34" i="14"/>
  <c r="AA57" i="14" s="1"/>
  <c r="AA80" i="14" s="1"/>
  <c r="Z34" i="14"/>
  <c r="Z57" i="14" s="1"/>
  <c r="Z80" i="14" s="1"/>
  <c r="Y34" i="14"/>
  <c r="Y57" i="14" s="1"/>
  <c r="Y80" i="14" s="1"/>
  <c r="X34" i="14"/>
  <c r="X57" i="14" s="1"/>
  <c r="X80" i="14" s="1"/>
  <c r="W34" i="14"/>
  <c r="W57" i="14" s="1"/>
  <c r="W80" i="14" s="1"/>
  <c r="V34" i="14"/>
  <c r="V57" i="14" s="1"/>
  <c r="V80" i="14" s="1"/>
  <c r="U34" i="14"/>
  <c r="U57" i="14" s="1"/>
  <c r="U80" i="14" s="1"/>
  <c r="T34" i="14"/>
  <c r="T57" i="14" s="1"/>
  <c r="T80" i="14" s="1"/>
  <c r="AQ33" i="14"/>
  <c r="AQ56" i="14" s="1"/>
  <c r="AQ79" i="14" s="1"/>
  <c r="AP33" i="14"/>
  <c r="AP56" i="14" s="1"/>
  <c r="AP79" i="14" s="1"/>
  <c r="AO33" i="14"/>
  <c r="AO56" i="14" s="1"/>
  <c r="AO79" i="14" s="1"/>
  <c r="AN33" i="14"/>
  <c r="AN56" i="14" s="1"/>
  <c r="AN79" i="14" s="1"/>
  <c r="AM33" i="14"/>
  <c r="AM56" i="14" s="1"/>
  <c r="AM79" i="14" s="1"/>
  <c r="AL33" i="14"/>
  <c r="AL56" i="14" s="1"/>
  <c r="AL79" i="14" s="1"/>
  <c r="AK33" i="14"/>
  <c r="AK56" i="14" s="1"/>
  <c r="AK79" i="14" s="1"/>
  <c r="AJ33" i="14"/>
  <c r="AJ56" i="14" s="1"/>
  <c r="AJ79" i="14" s="1"/>
  <c r="AI33" i="14"/>
  <c r="AI56" i="14" s="1"/>
  <c r="AI79" i="14" s="1"/>
  <c r="AH33" i="14"/>
  <c r="AH56" i="14" s="1"/>
  <c r="AH79" i="14" s="1"/>
  <c r="AG33" i="14"/>
  <c r="AG56" i="14" s="1"/>
  <c r="AG79" i="14" s="1"/>
  <c r="AF33" i="14"/>
  <c r="AF56" i="14" s="1"/>
  <c r="AF79" i="14" s="1"/>
  <c r="AE33" i="14"/>
  <c r="AE56" i="14" s="1"/>
  <c r="AE79" i="14" s="1"/>
  <c r="AD33" i="14"/>
  <c r="AD56" i="14" s="1"/>
  <c r="AD79" i="14" s="1"/>
  <c r="AC33" i="14"/>
  <c r="AC56" i="14" s="1"/>
  <c r="AC79" i="14" s="1"/>
  <c r="AB33" i="14"/>
  <c r="AB56" i="14" s="1"/>
  <c r="AB79" i="14" s="1"/>
  <c r="AA33" i="14"/>
  <c r="AA56" i="14" s="1"/>
  <c r="AA79" i="14" s="1"/>
  <c r="Z33" i="14"/>
  <c r="Z56" i="14" s="1"/>
  <c r="Z79" i="14" s="1"/>
  <c r="Y33" i="14"/>
  <c r="Y56" i="14" s="1"/>
  <c r="Y79" i="14" s="1"/>
  <c r="X33" i="14"/>
  <c r="X56" i="14" s="1"/>
  <c r="X79" i="14" s="1"/>
  <c r="W33" i="14"/>
  <c r="W56" i="14" s="1"/>
  <c r="W79" i="14" s="1"/>
  <c r="V33" i="14"/>
  <c r="V56" i="14" s="1"/>
  <c r="V79" i="14" s="1"/>
  <c r="U33" i="14"/>
  <c r="U56" i="14" s="1"/>
  <c r="U79" i="14" s="1"/>
  <c r="T33" i="14"/>
  <c r="T56" i="14" s="1"/>
  <c r="T79" i="14" s="1"/>
  <c r="AQ32" i="14"/>
  <c r="AQ55" i="14" s="1"/>
  <c r="AQ78" i="14" s="1"/>
  <c r="AP32" i="14"/>
  <c r="AP55" i="14" s="1"/>
  <c r="AP78" i="14" s="1"/>
  <c r="AO32" i="14"/>
  <c r="AO55" i="14" s="1"/>
  <c r="AO78" i="14" s="1"/>
  <c r="AN32" i="14"/>
  <c r="AN55" i="14" s="1"/>
  <c r="AN78" i="14" s="1"/>
  <c r="AM32" i="14"/>
  <c r="AM55" i="14" s="1"/>
  <c r="AM78" i="14" s="1"/>
  <c r="AL32" i="14"/>
  <c r="AL55" i="14" s="1"/>
  <c r="AL78" i="14" s="1"/>
  <c r="AK32" i="14"/>
  <c r="AK55" i="14" s="1"/>
  <c r="AK78" i="14" s="1"/>
  <c r="AJ32" i="14"/>
  <c r="AJ55" i="14" s="1"/>
  <c r="AJ78" i="14" s="1"/>
  <c r="AI32" i="14"/>
  <c r="AI55" i="14" s="1"/>
  <c r="AI78" i="14" s="1"/>
  <c r="AH32" i="14"/>
  <c r="AH55" i="14" s="1"/>
  <c r="AH78" i="14" s="1"/>
  <c r="AG32" i="14"/>
  <c r="AG55" i="14" s="1"/>
  <c r="AG78" i="14" s="1"/>
  <c r="AF32" i="14"/>
  <c r="AF55" i="14" s="1"/>
  <c r="AF78" i="14" s="1"/>
  <c r="AE32" i="14"/>
  <c r="AE55" i="14" s="1"/>
  <c r="AE78" i="14" s="1"/>
  <c r="AD32" i="14"/>
  <c r="AD55" i="14" s="1"/>
  <c r="AD78" i="14" s="1"/>
  <c r="AC32" i="14"/>
  <c r="AC55" i="14" s="1"/>
  <c r="AC78" i="14" s="1"/>
  <c r="AB32" i="14"/>
  <c r="AB55" i="14" s="1"/>
  <c r="AB78" i="14" s="1"/>
  <c r="AA32" i="14"/>
  <c r="AA55" i="14" s="1"/>
  <c r="AA78" i="14" s="1"/>
  <c r="Z32" i="14"/>
  <c r="Z55" i="14" s="1"/>
  <c r="Z78" i="14" s="1"/>
  <c r="Y32" i="14"/>
  <c r="Y55" i="14" s="1"/>
  <c r="Y78" i="14" s="1"/>
  <c r="X32" i="14"/>
  <c r="X55" i="14" s="1"/>
  <c r="X78" i="14" s="1"/>
  <c r="W32" i="14"/>
  <c r="W55" i="14" s="1"/>
  <c r="W78" i="14" s="1"/>
  <c r="V32" i="14"/>
  <c r="V55" i="14" s="1"/>
  <c r="V78" i="14" s="1"/>
  <c r="U32" i="14"/>
  <c r="U55" i="14" s="1"/>
  <c r="U78" i="14" s="1"/>
  <c r="T32" i="14"/>
  <c r="T55" i="14" s="1"/>
  <c r="T78" i="14" s="1"/>
  <c r="AQ31" i="14"/>
  <c r="AQ54" i="14" s="1"/>
  <c r="AQ77" i="14" s="1"/>
  <c r="AP31" i="14"/>
  <c r="AP54" i="14" s="1"/>
  <c r="AO31" i="14"/>
  <c r="AO54" i="14" s="1"/>
  <c r="AO77" i="14" s="1"/>
  <c r="AN31" i="14"/>
  <c r="AN54" i="14" s="1"/>
  <c r="AN77" i="14" s="1"/>
  <c r="AM31" i="14"/>
  <c r="AM54" i="14" s="1"/>
  <c r="AM77" i="14" s="1"/>
  <c r="AL31" i="14"/>
  <c r="AL54" i="14" s="1"/>
  <c r="AK31" i="14"/>
  <c r="AK54" i="14" s="1"/>
  <c r="AK77" i="14" s="1"/>
  <c r="AJ31" i="14"/>
  <c r="AJ54" i="14" s="1"/>
  <c r="AJ77" i="14" s="1"/>
  <c r="AI31" i="14"/>
  <c r="AI54" i="14" s="1"/>
  <c r="AI77" i="14" s="1"/>
  <c r="AH31" i="14"/>
  <c r="AH54" i="14" s="1"/>
  <c r="AG31" i="14"/>
  <c r="AG54" i="14" s="1"/>
  <c r="AG77" i="14" s="1"/>
  <c r="AF31" i="14"/>
  <c r="AF54" i="14" s="1"/>
  <c r="AF77" i="14" s="1"/>
  <c r="AE31" i="14"/>
  <c r="AE54" i="14" s="1"/>
  <c r="AE77" i="14" s="1"/>
  <c r="AD31" i="14"/>
  <c r="AD54" i="14" s="1"/>
  <c r="AC31" i="14"/>
  <c r="AC54" i="14" s="1"/>
  <c r="AC77" i="14" s="1"/>
  <c r="AB31" i="14"/>
  <c r="AB54" i="14" s="1"/>
  <c r="AB77" i="14" s="1"/>
  <c r="AA31" i="14"/>
  <c r="AA54" i="14" s="1"/>
  <c r="AA77" i="14" s="1"/>
  <c r="Z31" i="14"/>
  <c r="Z54" i="14" s="1"/>
  <c r="Y31" i="14"/>
  <c r="Y54" i="14" s="1"/>
  <c r="Y77" i="14" s="1"/>
  <c r="X31" i="14"/>
  <c r="X54" i="14" s="1"/>
  <c r="X77" i="14" s="1"/>
  <c r="W31" i="14"/>
  <c r="W54" i="14" s="1"/>
  <c r="W77" i="14" s="1"/>
  <c r="V31" i="14"/>
  <c r="V54" i="14" s="1"/>
  <c r="U31" i="14"/>
  <c r="U54" i="14" s="1"/>
  <c r="U77" i="14" s="1"/>
  <c r="T31" i="14"/>
  <c r="T54" i="14" s="1"/>
  <c r="T77" i="14" s="1"/>
  <c r="AQ30" i="14"/>
  <c r="AQ53" i="14" s="1"/>
  <c r="AP30" i="14"/>
  <c r="AP53" i="14" s="1"/>
  <c r="AP76" i="14" s="1"/>
  <c r="AO30" i="14"/>
  <c r="AO53" i="14" s="1"/>
  <c r="AO76" i="14" s="1"/>
  <c r="AN30" i="14"/>
  <c r="AN53" i="14" s="1"/>
  <c r="AN76" i="14" s="1"/>
  <c r="AM30" i="14"/>
  <c r="AM53" i="14" s="1"/>
  <c r="AL30" i="14"/>
  <c r="AL53" i="14" s="1"/>
  <c r="AL76" i="14" s="1"/>
  <c r="AK30" i="14"/>
  <c r="AK53" i="14" s="1"/>
  <c r="AK76" i="14" s="1"/>
  <c r="AJ30" i="14"/>
  <c r="AJ53" i="14" s="1"/>
  <c r="AJ76" i="14" s="1"/>
  <c r="AI30" i="14"/>
  <c r="AI53" i="14" s="1"/>
  <c r="AH30" i="14"/>
  <c r="AH53" i="14" s="1"/>
  <c r="AH76" i="14" s="1"/>
  <c r="AG30" i="14"/>
  <c r="AG53" i="14" s="1"/>
  <c r="AG76" i="14" s="1"/>
  <c r="AF30" i="14"/>
  <c r="AF53" i="14" s="1"/>
  <c r="AF76" i="14" s="1"/>
  <c r="AE30" i="14"/>
  <c r="AE53" i="14" s="1"/>
  <c r="AD30" i="14"/>
  <c r="AD53" i="14" s="1"/>
  <c r="AD76" i="14" s="1"/>
  <c r="AC30" i="14"/>
  <c r="AC53" i="14" s="1"/>
  <c r="AC76" i="14" s="1"/>
  <c r="AB30" i="14"/>
  <c r="AB53" i="14" s="1"/>
  <c r="AB76" i="14" s="1"/>
  <c r="AA30" i="14"/>
  <c r="AA53" i="14" s="1"/>
  <c r="Z30" i="14"/>
  <c r="Z53" i="14" s="1"/>
  <c r="Z76" i="14" s="1"/>
  <c r="Y30" i="14"/>
  <c r="Y53" i="14" s="1"/>
  <c r="Y76" i="14" s="1"/>
  <c r="X30" i="14"/>
  <c r="X53" i="14" s="1"/>
  <c r="X76" i="14" s="1"/>
  <c r="W30" i="14"/>
  <c r="W53" i="14" s="1"/>
  <c r="V30" i="14"/>
  <c r="V53" i="14" s="1"/>
  <c r="V76" i="14" s="1"/>
  <c r="U30" i="14"/>
  <c r="U53" i="14" s="1"/>
  <c r="U76" i="14" s="1"/>
  <c r="T30" i="14"/>
  <c r="T53" i="14" s="1"/>
  <c r="T76" i="14" s="1"/>
  <c r="AQ29" i="14"/>
  <c r="AQ52" i="14" s="1"/>
  <c r="AQ75" i="14" s="1"/>
  <c r="AP29" i="14"/>
  <c r="AP52" i="14" s="1"/>
  <c r="AP75" i="14" s="1"/>
  <c r="AO29" i="14"/>
  <c r="AO52" i="14" s="1"/>
  <c r="AN29" i="14"/>
  <c r="AN52" i="14" s="1"/>
  <c r="AM29" i="14"/>
  <c r="AM52" i="14" s="1"/>
  <c r="AM75" i="14" s="1"/>
  <c r="AL29" i="14"/>
  <c r="AL52" i="14" s="1"/>
  <c r="AL75" i="14" s="1"/>
  <c r="AK29" i="14"/>
  <c r="AK52" i="14" s="1"/>
  <c r="AJ29" i="14"/>
  <c r="AJ52" i="14" s="1"/>
  <c r="AI29" i="14"/>
  <c r="AI52" i="14" s="1"/>
  <c r="AI75" i="14" s="1"/>
  <c r="AH29" i="14"/>
  <c r="AH52" i="14" s="1"/>
  <c r="AH75" i="14" s="1"/>
  <c r="AG29" i="14"/>
  <c r="AG52" i="14" s="1"/>
  <c r="AF29" i="14"/>
  <c r="AF52" i="14" s="1"/>
  <c r="AE29" i="14"/>
  <c r="AE52" i="14" s="1"/>
  <c r="AD29" i="14"/>
  <c r="AD52" i="14" s="1"/>
  <c r="AD75" i="14" s="1"/>
  <c r="AC29" i="14"/>
  <c r="AC52" i="14" s="1"/>
  <c r="AB29" i="14"/>
  <c r="AB52" i="14" s="1"/>
  <c r="AA29" i="14"/>
  <c r="AA52" i="14" s="1"/>
  <c r="AA75" i="14" s="1"/>
  <c r="Z29" i="14"/>
  <c r="Z52" i="14" s="1"/>
  <c r="Z75" i="14" s="1"/>
  <c r="Y29" i="14"/>
  <c r="Y52" i="14" s="1"/>
  <c r="X29" i="14"/>
  <c r="X52" i="14" s="1"/>
  <c r="W29" i="14"/>
  <c r="W52" i="14" s="1"/>
  <c r="W75" i="14" s="1"/>
  <c r="V29" i="14"/>
  <c r="V52" i="14" s="1"/>
  <c r="V75" i="14" s="1"/>
  <c r="U29" i="14"/>
  <c r="U52" i="14" s="1"/>
  <c r="T29" i="14"/>
  <c r="T52" i="14" s="1"/>
  <c r="AR46" i="14"/>
  <c r="AR69" i="14" s="1"/>
  <c r="AR92" i="14" s="1"/>
  <c r="AR45" i="14"/>
  <c r="AR68" i="14" s="1"/>
  <c r="AR91" i="14" s="1"/>
  <c r="AR44" i="14"/>
  <c r="AR67" i="14" s="1"/>
  <c r="AR90" i="14" s="1"/>
  <c r="AR43" i="14"/>
  <c r="AR66" i="14" s="1"/>
  <c r="AR89" i="14" s="1"/>
  <c r="AR42" i="14"/>
  <c r="AR65" i="14" s="1"/>
  <c r="AR88" i="14" s="1"/>
  <c r="AR41" i="14"/>
  <c r="AR64" i="14" s="1"/>
  <c r="AR87" i="14" s="1"/>
  <c r="AR40" i="14"/>
  <c r="AR63" i="14" s="1"/>
  <c r="AR86" i="14" s="1"/>
  <c r="AR39" i="14"/>
  <c r="AR62" i="14" s="1"/>
  <c r="AR85" i="14" s="1"/>
  <c r="AR38" i="14"/>
  <c r="AR61" i="14" s="1"/>
  <c r="AR84" i="14" s="1"/>
  <c r="AR37" i="14"/>
  <c r="AR60" i="14" s="1"/>
  <c r="AR83" i="14" s="1"/>
  <c r="AR36" i="14"/>
  <c r="AR59" i="14" s="1"/>
  <c r="AR82" i="14" s="1"/>
  <c r="AR35" i="14"/>
  <c r="AR58" i="14" s="1"/>
  <c r="AR81" i="14" s="1"/>
  <c r="AR34" i="14"/>
  <c r="AR57" i="14" s="1"/>
  <c r="AR80" i="14" s="1"/>
  <c r="AR33" i="14"/>
  <c r="AR56" i="14" s="1"/>
  <c r="AR79" i="14" s="1"/>
  <c r="AR32" i="14"/>
  <c r="AR55" i="14" s="1"/>
  <c r="AR78" i="14" s="1"/>
  <c r="AR31" i="14"/>
  <c r="AR54" i="14" s="1"/>
  <c r="AR77" i="14" s="1"/>
  <c r="AR30" i="14"/>
  <c r="AR53" i="14" s="1"/>
  <c r="AR76" i="14" s="1"/>
  <c r="AR29" i="14"/>
  <c r="AR52" i="14" s="1"/>
  <c r="AS46" i="14"/>
  <c r="AS69" i="14" s="1"/>
  <c r="AS92" i="14" s="1"/>
  <c r="AS45" i="14"/>
  <c r="AS68" i="14" s="1"/>
  <c r="AS91" i="14" s="1"/>
  <c r="AS44" i="14"/>
  <c r="AS67" i="14" s="1"/>
  <c r="AS90" i="14" s="1"/>
  <c r="AS43" i="14"/>
  <c r="AS66" i="14" s="1"/>
  <c r="AS89" i="14" s="1"/>
  <c r="AS42" i="14"/>
  <c r="AS65" i="14" s="1"/>
  <c r="AS88" i="14" s="1"/>
  <c r="AS41" i="14"/>
  <c r="AS64" i="14" s="1"/>
  <c r="AS87" i="14" s="1"/>
  <c r="AS40" i="14"/>
  <c r="AS63" i="14" s="1"/>
  <c r="AS86" i="14" s="1"/>
  <c r="AS39" i="14"/>
  <c r="AS62" i="14" s="1"/>
  <c r="AS85" i="14" s="1"/>
  <c r="AS38" i="14"/>
  <c r="AS61" i="14" s="1"/>
  <c r="AS84" i="14" s="1"/>
  <c r="AS37" i="14"/>
  <c r="AS60" i="14" s="1"/>
  <c r="AS83" i="14" s="1"/>
  <c r="AS36" i="14"/>
  <c r="AS59" i="14" s="1"/>
  <c r="AS82" i="14" s="1"/>
  <c r="AS35" i="14"/>
  <c r="AS58" i="14" s="1"/>
  <c r="AS81" i="14" s="1"/>
  <c r="AS34" i="14"/>
  <c r="AS57" i="14" s="1"/>
  <c r="AS80" i="14" s="1"/>
  <c r="AS33" i="14"/>
  <c r="AS56" i="14" s="1"/>
  <c r="AS79" i="14" s="1"/>
  <c r="AS32" i="14"/>
  <c r="AS55" i="14" s="1"/>
  <c r="AS78" i="14" s="1"/>
  <c r="AS31" i="14"/>
  <c r="AS54" i="14" s="1"/>
  <c r="AS77" i="14" s="1"/>
  <c r="AS30" i="14"/>
  <c r="AS53" i="14" s="1"/>
  <c r="AS29" i="14"/>
  <c r="AS52" i="14" s="1"/>
  <c r="AS75" i="14" s="1"/>
  <c r="AT46" i="14"/>
  <c r="AT69" i="14" s="1"/>
  <c r="AT45" i="14"/>
  <c r="AT68" i="14" s="1"/>
  <c r="AT44" i="14"/>
  <c r="AT67" i="14" s="1"/>
  <c r="AT43" i="14"/>
  <c r="AT66" i="14" s="1"/>
  <c r="AT42" i="14"/>
  <c r="AT65" i="14" s="1"/>
  <c r="AT41" i="14"/>
  <c r="AT64" i="14" s="1"/>
  <c r="AT40" i="14"/>
  <c r="AT63" i="14" s="1"/>
  <c r="AT39" i="14"/>
  <c r="AT62" i="14" s="1"/>
  <c r="AT38" i="14"/>
  <c r="AT61" i="14" s="1"/>
  <c r="AT37" i="14"/>
  <c r="AT60" i="14" s="1"/>
  <c r="AT36" i="14"/>
  <c r="AT59" i="14" s="1"/>
  <c r="AT35" i="14"/>
  <c r="AT58" i="14" s="1"/>
  <c r="AT34" i="14"/>
  <c r="AT57" i="14" s="1"/>
  <c r="AT33" i="14"/>
  <c r="AT56" i="14" s="1"/>
  <c r="AT32" i="14"/>
  <c r="AT55" i="14" s="1"/>
  <c r="AT31" i="14"/>
  <c r="AT54" i="14" s="1"/>
  <c r="AT30" i="14"/>
  <c r="AT53" i="14" s="1"/>
  <c r="AT29" i="14"/>
  <c r="K1" i="14"/>
  <c r="L1" i="14" s="1"/>
  <c r="M1" i="14" s="1"/>
  <c r="N1" i="14" s="1"/>
  <c r="O1" i="14" s="1"/>
  <c r="P1" i="14" s="1"/>
  <c r="Q1" i="14" s="1"/>
  <c r="R1" i="14" s="1"/>
  <c r="S1" i="14" s="1"/>
  <c r="T1" i="14" s="1"/>
  <c r="U1" i="14" s="1"/>
  <c r="V1" i="14" s="1"/>
  <c r="W1" i="14" s="1"/>
  <c r="X1" i="14" s="1"/>
  <c r="Y1" i="14" s="1"/>
  <c r="Z1" i="14" s="1"/>
  <c r="AA1" i="14" s="1"/>
  <c r="AB1" i="14" s="1"/>
  <c r="AC1" i="14" s="1"/>
  <c r="AD1" i="14" s="1"/>
  <c r="AE1" i="14" s="1"/>
  <c r="AF1" i="14" s="1"/>
  <c r="AG1" i="14" s="1"/>
  <c r="AH1" i="14" s="1"/>
  <c r="AI1" i="14" s="1"/>
  <c r="AJ1" i="14" s="1"/>
  <c r="AK1" i="14" s="1"/>
  <c r="AL1" i="14" s="1"/>
  <c r="AM1" i="14" s="1"/>
  <c r="AN1" i="14" s="1"/>
  <c r="AO1" i="14" s="1"/>
  <c r="AP1" i="14" s="1"/>
  <c r="AQ1" i="14" s="1"/>
  <c r="AR1" i="14" s="1"/>
  <c r="AS1" i="14" s="1"/>
  <c r="AT1" i="14" s="1"/>
  <c r="AU1" i="14" s="1"/>
  <c r="AV1" i="14" s="1"/>
  <c r="AW1" i="14" s="1"/>
  <c r="AX1" i="14" s="1"/>
  <c r="AY1" i="14" s="1"/>
  <c r="AZ1" i="14" s="1"/>
  <c r="BA1" i="14" s="1"/>
  <c r="BB1" i="14" s="1"/>
  <c r="BC1" i="14" s="1"/>
  <c r="BD1" i="14" s="1"/>
  <c r="BE1" i="14" s="1"/>
  <c r="BF1" i="14" s="1"/>
  <c r="BG1" i="14" s="1"/>
  <c r="BH1" i="14" s="1"/>
  <c r="BI1" i="14" s="1"/>
  <c r="BJ1" i="14" s="1"/>
  <c r="BK1" i="14" s="1"/>
  <c r="BL1" i="14" s="1"/>
  <c r="BM1" i="14" s="1"/>
  <c r="BN1" i="14" s="1"/>
  <c r="BO1" i="14" s="1"/>
  <c r="BP1" i="14" s="1"/>
  <c r="BQ1" i="14" s="1"/>
  <c r="BR1" i="14" s="1"/>
  <c r="BS1" i="14" s="1"/>
  <c r="BT1" i="14" s="1"/>
  <c r="BU1" i="14" s="1"/>
  <c r="BV1" i="14" s="1"/>
  <c r="BW1" i="14" s="1"/>
  <c r="BX1" i="14" s="1"/>
  <c r="BY1" i="14" s="1"/>
  <c r="BZ1" i="14" s="1"/>
  <c r="CA1" i="14" s="1"/>
  <c r="CB1" i="14" s="1"/>
  <c r="I1" i="14"/>
  <c r="H1" i="14" s="1"/>
  <c r="G1" i="14" s="1"/>
  <c r="F1" i="14" s="1"/>
  <c r="E1" i="14" s="1"/>
  <c r="AK71" i="14" l="1"/>
  <c r="U58" i="18"/>
  <c r="U59" i="18" s="1"/>
  <c r="AG71" i="14"/>
  <c r="AR71" i="14"/>
  <c r="AB71" i="14"/>
  <c r="AR70" i="14"/>
  <c r="AT52" i="14"/>
  <c r="AR75" i="14"/>
  <c r="AR47" i="14"/>
  <c r="AJ48" i="14"/>
  <c r="Y47" i="14"/>
  <c r="AD48" i="14"/>
  <c r="AO47" i="14"/>
  <c r="AD47" i="14"/>
  <c r="AL70" i="14"/>
  <c r="Z48" i="14"/>
  <c r="AF48" i="14"/>
  <c r="AK47" i="14"/>
  <c r="AP48" i="14"/>
  <c r="AH47" i="14"/>
  <c r="AD70" i="14"/>
  <c r="T48" i="14"/>
  <c r="AB48" i="14"/>
  <c r="AG47" i="14"/>
  <c r="AL48" i="14"/>
  <c r="AP47" i="14"/>
  <c r="Z70" i="14"/>
  <c r="V48" i="14"/>
  <c r="AC47" i="14"/>
  <c r="AH48" i="14"/>
  <c r="AN48" i="14"/>
  <c r="Z47" i="14"/>
  <c r="AP70" i="14"/>
  <c r="V70" i="14"/>
  <c r="AM71" i="14"/>
  <c r="AA70" i="14"/>
  <c r="W71" i="14"/>
  <c r="AE75" i="14"/>
  <c r="AE70" i="14"/>
  <c r="W70" i="14"/>
  <c r="W76" i="14"/>
  <c r="W93" i="14" s="1"/>
  <c r="AA71" i="14"/>
  <c r="AA76" i="14"/>
  <c r="AA93" i="14" s="1"/>
  <c r="AE71" i="14"/>
  <c r="AE76" i="14"/>
  <c r="AI71" i="14"/>
  <c r="AI76" i="14"/>
  <c r="AI93" i="14" s="1"/>
  <c r="AM70" i="14"/>
  <c r="AM76" i="14"/>
  <c r="AM94" i="14" s="1"/>
  <c r="AQ71" i="14"/>
  <c r="AQ76" i="14"/>
  <c r="AQ93" i="14" s="1"/>
  <c r="H70" i="14"/>
  <c r="H75" i="14"/>
  <c r="H93" i="14" s="1"/>
  <c r="L70" i="14"/>
  <c r="L75" i="14"/>
  <c r="L93" i="14" s="1"/>
  <c r="P75" i="14"/>
  <c r="P93" i="14" s="1"/>
  <c r="P70" i="14"/>
  <c r="F70" i="14"/>
  <c r="F77" i="14"/>
  <c r="F93" i="14" s="1"/>
  <c r="N70" i="14"/>
  <c r="N77" i="14"/>
  <c r="N93" i="14" s="1"/>
  <c r="R70" i="14"/>
  <c r="R77" i="14"/>
  <c r="R93" i="14" s="1"/>
  <c r="I47" i="14"/>
  <c r="O47" i="14"/>
  <c r="X48" i="14"/>
  <c r="J47" i="14"/>
  <c r="T70" i="14"/>
  <c r="T75" i="14"/>
  <c r="T94" i="14" s="1"/>
  <c r="X70" i="14"/>
  <c r="X75" i="14"/>
  <c r="X94" i="14" s="1"/>
  <c r="AB70" i="14"/>
  <c r="AB75" i="14"/>
  <c r="AB94" i="14" s="1"/>
  <c r="AF70" i="14"/>
  <c r="AF75" i="14"/>
  <c r="AF94" i="14" s="1"/>
  <c r="AJ70" i="14"/>
  <c r="AJ75" i="14"/>
  <c r="AJ94" i="14" s="1"/>
  <c r="AN70" i="14"/>
  <c r="AN75" i="14"/>
  <c r="AN94" i="14" s="1"/>
  <c r="E70" i="14"/>
  <c r="E75" i="14"/>
  <c r="E93" i="14" s="1"/>
  <c r="I70" i="14"/>
  <c r="I75" i="14"/>
  <c r="I93" i="14" s="1"/>
  <c r="M70" i="14"/>
  <c r="M75" i="14"/>
  <c r="M93" i="14" s="1"/>
  <c r="E47" i="14"/>
  <c r="K47" i="14"/>
  <c r="P47" i="14"/>
  <c r="U47" i="14"/>
  <c r="AS47" i="14"/>
  <c r="N47" i="14"/>
  <c r="AT47" i="14"/>
  <c r="AN71" i="14"/>
  <c r="X71" i="14"/>
  <c r="AS76" i="14"/>
  <c r="AS94" i="14" s="1"/>
  <c r="AS70" i="14"/>
  <c r="U75" i="14"/>
  <c r="U94" i="14" s="1"/>
  <c r="U70" i="14"/>
  <c r="Y75" i="14"/>
  <c r="Y94" i="14" s="1"/>
  <c r="Y70" i="14"/>
  <c r="AC75" i="14"/>
  <c r="AC94" i="14" s="1"/>
  <c r="AC70" i="14"/>
  <c r="AG70" i="14"/>
  <c r="AG75" i="14"/>
  <c r="AG94" i="14" s="1"/>
  <c r="AK75" i="14"/>
  <c r="AK94" i="14" s="1"/>
  <c r="AK70" i="14"/>
  <c r="AO75" i="14"/>
  <c r="AO94" i="14" s="1"/>
  <c r="AO70" i="14"/>
  <c r="U93" i="14"/>
  <c r="J75" i="14"/>
  <c r="J93" i="14" s="1"/>
  <c r="J70" i="14"/>
  <c r="G70" i="14"/>
  <c r="G76" i="14"/>
  <c r="G93" i="14" s="1"/>
  <c r="K70" i="14"/>
  <c r="K76" i="14"/>
  <c r="K93" i="14" s="1"/>
  <c r="S70" i="14"/>
  <c r="S76" i="14"/>
  <c r="S93" i="14" s="1"/>
  <c r="Q70" i="14"/>
  <c r="Q78" i="14"/>
  <c r="Q93" i="14" s="1"/>
  <c r="G47" i="14"/>
  <c r="L47" i="14"/>
  <c r="Q47" i="14"/>
  <c r="AT48" i="14"/>
  <c r="R47" i="14"/>
  <c r="AS71" i="14"/>
  <c r="AC71" i="14"/>
  <c r="AJ71" i="14"/>
  <c r="T71" i="14"/>
  <c r="AI70" i="14"/>
  <c r="V71" i="14"/>
  <c r="V77" i="14"/>
  <c r="V93" i="14" s="1"/>
  <c r="Z71" i="14"/>
  <c r="Z77" i="14"/>
  <c r="Z93" i="14" s="1"/>
  <c r="AD71" i="14"/>
  <c r="AD77" i="14"/>
  <c r="AD93" i="14" s="1"/>
  <c r="AH71" i="14"/>
  <c r="AH77" i="14"/>
  <c r="AH93" i="14" s="1"/>
  <c r="AL71" i="14"/>
  <c r="AL77" i="14"/>
  <c r="AL93" i="14" s="1"/>
  <c r="AP71" i="14"/>
  <c r="AP77" i="14"/>
  <c r="AP93" i="14" s="1"/>
  <c r="O75" i="14"/>
  <c r="O93" i="14" s="1"/>
  <c r="O70" i="14"/>
  <c r="H47" i="14"/>
  <c r="M47" i="14"/>
  <c r="S47" i="14"/>
  <c r="W47" i="14"/>
  <c r="AA47" i="14"/>
  <c r="AE47" i="14"/>
  <c r="AI47" i="14"/>
  <c r="AM47" i="14"/>
  <c r="AQ47" i="14"/>
  <c r="F47" i="14"/>
  <c r="V47" i="14"/>
  <c r="AL47" i="14"/>
  <c r="U71" i="14"/>
  <c r="AH70" i="14"/>
  <c r="AO71" i="14"/>
  <c r="Y71" i="14"/>
  <c r="AF71" i="14"/>
  <c r="AQ70" i="14"/>
  <c r="W48" i="14"/>
  <c r="AA48" i="14"/>
  <c r="AE48" i="14"/>
  <c r="AI48" i="14"/>
  <c r="AQ48" i="14"/>
  <c r="AR48" i="14"/>
  <c r="T47" i="14"/>
  <c r="X47" i="14"/>
  <c r="AB47" i="14"/>
  <c r="AF47" i="14"/>
  <c r="AJ47" i="14"/>
  <c r="AN47" i="14"/>
  <c r="U48" i="14"/>
  <c r="Y48" i="14"/>
  <c r="AC48" i="14"/>
  <c r="AG48" i="14"/>
  <c r="AK48" i="14"/>
  <c r="AO48" i="14"/>
  <c r="AS48" i="14"/>
  <c r="AM48" i="14"/>
  <c r="Q24" i="14"/>
  <c r="I24" i="14"/>
  <c r="J24" i="14"/>
  <c r="N24" i="14"/>
  <c r="G24" i="14"/>
  <c r="K24" i="14"/>
  <c r="S24" i="14"/>
  <c r="E24" i="14"/>
  <c r="M24" i="14"/>
  <c r="F24" i="14"/>
  <c r="R24" i="14"/>
  <c r="O24" i="14"/>
  <c r="H24" i="14"/>
  <c r="L24" i="14"/>
  <c r="P24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AT24" i="14"/>
  <c r="AS24" i="14"/>
  <c r="AR24" i="14"/>
  <c r="AB85" i="17" s="1"/>
  <c r="AQ24" i="14"/>
  <c r="AA85" i="17" s="1"/>
  <c r="AP24" i="14"/>
  <c r="Z85" i="17" s="1"/>
  <c r="AO24" i="14"/>
  <c r="Y85" i="17" s="1"/>
  <c r="AN24" i="14"/>
  <c r="X85" i="17" s="1"/>
  <c r="AM24" i="14"/>
  <c r="W85" i="17" s="1"/>
  <c r="W110" i="17" s="1"/>
  <c r="AL24" i="14"/>
  <c r="V85" i="17" s="1"/>
  <c r="AK24" i="14"/>
  <c r="U85" i="17" s="1"/>
  <c r="AJ24" i="14"/>
  <c r="T85" i="17" s="1"/>
  <c r="AI24" i="14"/>
  <c r="S85" i="17" s="1"/>
  <c r="S110" i="17" s="1"/>
  <c r="AH24" i="14"/>
  <c r="R85" i="17" s="1"/>
  <c r="AG24" i="14"/>
  <c r="Q85" i="17" s="1"/>
  <c r="AF24" i="14"/>
  <c r="P85" i="17" s="1"/>
  <c r="AE24" i="14"/>
  <c r="O85" i="17" s="1"/>
  <c r="O110" i="17" s="1"/>
  <c r="AD24" i="14"/>
  <c r="N85" i="17" s="1"/>
  <c r="AC24" i="14"/>
  <c r="M85" i="17" s="1"/>
  <c r="AB24" i="14"/>
  <c r="L85" i="17" s="1"/>
  <c r="AA24" i="14"/>
  <c r="K85" i="17" s="1"/>
  <c r="K110" i="17" s="1"/>
  <c r="Z24" i="14"/>
  <c r="J85" i="17" s="1"/>
  <c r="Y24" i="14"/>
  <c r="I85" i="17" s="1"/>
  <c r="X24" i="14"/>
  <c r="H85" i="17" s="1"/>
  <c r="W24" i="14"/>
  <c r="G85" i="17" s="1"/>
  <c r="G110" i="17" s="1"/>
  <c r="V24" i="14"/>
  <c r="F85" i="17" s="1"/>
  <c r="U24" i="14"/>
  <c r="E85" i="17" s="1"/>
  <c r="T24" i="14"/>
  <c r="D85" i="17" s="1"/>
  <c r="K5" i="14"/>
  <c r="L5" i="14" s="1"/>
  <c r="M5" i="14" s="1"/>
  <c r="N5" i="14" s="1"/>
  <c r="O5" i="14" s="1"/>
  <c r="P5" i="14" s="1"/>
  <c r="Q5" i="14" s="1"/>
  <c r="R5" i="14" s="1"/>
  <c r="S5" i="14" s="1"/>
  <c r="T5" i="14" s="1"/>
  <c r="U5" i="14" s="1"/>
  <c r="V5" i="14" s="1"/>
  <c r="W5" i="14" s="1"/>
  <c r="X5" i="14" s="1"/>
  <c r="Y5" i="14" s="1"/>
  <c r="Z5" i="14" s="1"/>
  <c r="AA5" i="14" s="1"/>
  <c r="AB5" i="14" s="1"/>
  <c r="AC5" i="14" s="1"/>
  <c r="AD5" i="14" s="1"/>
  <c r="AE5" i="14" s="1"/>
  <c r="AF5" i="14" s="1"/>
  <c r="AG5" i="14" s="1"/>
  <c r="AH5" i="14" s="1"/>
  <c r="AI5" i="14" s="1"/>
  <c r="AJ5" i="14" s="1"/>
  <c r="AK5" i="14" s="1"/>
  <c r="AL5" i="14" s="1"/>
  <c r="AM5" i="14" s="1"/>
  <c r="AN5" i="14" s="1"/>
  <c r="AO5" i="14" s="1"/>
  <c r="AP5" i="14" s="1"/>
  <c r="AQ5" i="14" s="1"/>
  <c r="I5" i="14"/>
  <c r="H5" i="14" s="1"/>
  <c r="G5" i="14" s="1"/>
  <c r="F5" i="14" s="1"/>
  <c r="E5" i="14" s="1"/>
  <c r="L110" i="17" l="1"/>
  <c r="T110" i="17"/>
  <c r="F110" i="17"/>
  <c r="N110" i="17"/>
  <c r="V110" i="17"/>
  <c r="P110" i="17"/>
  <c r="X110" i="17"/>
  <c r="H110" i="17"/>
  <c r="I110" i="17"/>
  <c r="Q110" i="17"/>
  <c r="Y110" i="17"/>
  <c r="J110" i="17"/>
  <c r="R110" i="17"/>
  <c r="Z110" i="17"/>
  <c r="AB110" i="17"/>
  <c r="AA110" i="17"/>
  <c r="E110" i="17"/>
  <c r="M110" i="17"/>
  <c r="U110" i="17"/>
  <c r="V58" i="18"/>
  <c r="V59" i="18" s="1"/>
  <c r="AT71" i="14"/>
  <c r="AT76" i="14"/>
  <c r="AB93" i="14"/>
  <c r="AT70" i="14"/>
  <c r="AT85" i="14"/>
  <c r="AT77" i="14"/>
  <c r="AT88" i="14"/>
  <c r="AT80" i="14"/>
  <c r="AT91" i="14"/>
  <c r="AT90" i="14"/>
  <c r="AT82" i="14"/>
  <c r="AR93" i="14"/>
  <c r="AR94" i="14"/>
  <c r="AT79" i="14"/>
  <c r="AT87" i="14"/>
  <c r="AT83" i="14"/>
  <c r="AU48" i="14"/>
  <c r="AU47" i="14"/>
  <c r="AT89" i="14"/>
  <c r="AT81" i="14"/>
  <c r="AT92" i="14"/>
  <c r="AT84" i="14"/>
  <c r="AT75" i="14"/>
  <c r="AT86" i="14"/>
  <c r="AT78" i="14"/>
  <c r="AK93" i="14"/>
  <c r="AC93" i="14"/>
  <c r="AJ93" i="14"/>
  <c r="T93" i="14"/>
  <c r="AG93" i="14"/>
  <c r="AF93" i="14"/>
  <c r="V94" i="14"/>
  <c r="AL94" i="14"/>
  <c r="AD94" i="14"/>
  <c r="AM93" i="14"/>
  <c r="W94" i="14"/>
  <c r="AP94" i="14"/>
  <c r="Z94" i="14"/>
  <c r="AO93" i="14"/>
  <c r="Y93" i="14"/>
  <c r="AE93" i="14"/>
  <c r="AE94" i="14"/>
  <c r="AQ94" i="14"/>
  <c r="AI94" i="14"/>
  <c r="AA94" i="14"/>
  <c r="AH94" i="14"/>
  <c r="AS93" i="14"/>
  <c r="AN93" i="14"/>
  <c r="X93" i="14"/>
  <c r="AR5" i="14"/>
  <c r="AS5" i="14" s="1"/>
  <c r="AT5" i="14" s="1"/>
  <c r="AU5" i="14" s="1"/>
  <c r="AV5" i="14" s="1"/>
  <c r="AW5" i="14" s="1"/>
  <c r="AX5" i="14" s="1"/>
  <c r="AY5" i="14" s="1"/>
  <c r="AZ5" i="14" s="1"/>
  <c r="BA5" i="14" s="1"/>
  <c r="BB5" i="14" s="1"/>
  <c r="BC5" i="14" s="1"/>
  <c r="BD5" i="14" s="1"/>
  <c r="BE5" i="14" s="1"/>
  <c r="BF5" i="14" s="1"/>
  <c r="BG5" i="14" s="1"/>
  <c r="BH5" i="14" s="1"/>
  <c r="BI5" i="14" s="1"/>
  <c r="BJ5" i="14" s="1"/>
  <c r="BK5" i="14" s="1"/>
  <c r="BL5" i="14" s="1"/>
  <c r="BM5" i="14" s="1"/>
  <c r="BN5" i="14" s="1"/>
  <c r="BO5" i="14" s="1"/>
  <c r="BP5" i="14" s="1"/>
  <c r="BQ5" i="14" s="1"/>
  <c r="BR5" i="14" s="1"/>
  <c r="BS5" i="14" s="1"/>
  <c r="BT5" i="14" s="1"/>
  <c r="BU5" i="14" s="1"/>
  <c r="BV5" i="14" s="1"/>
  <c r="BW5" i="14" s="1"/>
  <c r="BX5" i="14" s="1"/>
  <c r="BY5" i="14" s="1"/>
  <c r="BZ5" i="14" s="1"/>
  <c r="CA5" i="14" s="1"/>
  <c r="CB5" i="14" s="1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CQ9" i="7"/>
  <c r="CQ6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CB95" i="14" s="1"/>
  <c r="BV3" i="7"/>
  <c r="CA95" i="14" s="1"/>
  <c r="BU3" i="7"/>
  <c r="BZ95" i="14" s="1"/>
  <c r="BT3" i="7"/>
  <c r="BY95" i="14" s="1"/>
  <c r="BS3" i="7"/>
  <c r="BX95" i="14" s="1"/>
  <c r="BR3" i="7"/>
  <c r="BW95" i="14" s="1"/>
  <c r="BQ3" i="7"/>
  <c r="BV95" i="14" s="1"/>
  <c r="BP3" i="7"/>
  <c r="BU95" i="14" s="1"/>
  <c r="BO3" i="7"/>
  <c r="BT95" i="14" s="1"/>
  <c r="BN3" i="7"/>
  <c r="BS95" i="14" s="1"/>
  <c r="BM3" i="7"/>
  <c r="BR95" i="14" s="1"/>
  <c r="BL3" i="7"/>
  <c r="BQ95" i="14" s="1"/>
  <c r="BK3" i="7"/>
  <c r="BP95" i="14" s="1"/>
  <c r="BJ3" i="7"/>
  <c r="BO95" i="14" s="1"/>
  <c r="BI3" i="7"/>
  <c r="BN95" i="14" s="1"/>
  <c r="BH3" i="7"/>
  <c r="BM95" i="14" s="1"/>
  <c r="BG3" i="7"/>
  <c r="BL95" i="14" s="1"/>
  <c r="BF3" i="7"/>
  <c r="BK95" i="14" s="1"/>
  <c r="BE3" i="7"/>
  <c r="BJ95" i="14" s="1"/>
  <c r="BD3" i="7"/>
  <c r="BI95" i="14" s="1"/>
  <c r="BC3" i="7"/>
  <c r="BH95" i="14" s="1"/>
  <c r="BB3" i="7"/>
  <c r="BG95" i="14" s="1"/>
  <c r="BA3" i="7"/>
  <c r="BF95" i="14" s="1"/>
  <c r="AZ3" i="7"/>
  <c r="BE95" i="14" s="1"/>
  <c r="AY3" i="7"/>
  <c r="BD95" i="14" s="1"/>
  <c r="AX3" i="7"/>
  <c r="BC95" i="14" s="1"/>
  <c r="AW3" i="7"/>
  <c r="BB95" i="14" s="1"/>
  <c r="AV3" i="7"/>
  <c r="BA95" i="14" s="1"/>
  <c r="AU3" i="7"/>
  <c r="AP3" i="7"/>
  <c r="AU95" i="14" s="1"/>
  <c r="AO3" i="7"/>
  <c r="AT95" i="14" s="1"/>
  <c r="AN3" i="7"/>
  <c r="AS95" i="14" s="1"/>
  <c r="AM3" i="7"/>
  <c r="AR95" i="14" s="1"/>
  <c r="AL3" i="7"/>
  <c r="AQ95" i="14" s="1"/>
  <c r="AK3" i="7"/>
  <c r="AP95" i="14" s="1"/>
  <c r="AJ3" i="7"/>
  <c r="AO95" i="14" s="1"/>
  <c r="AI3" i="7"/>
  <c r="AN95" i="14" s="1"/>
  <c r="AH3" i="7"/>
  <c r="AM95" i="14" s="1"/>
  <c r="AG3" i="7"/>
  <c r="AL95" i="14" s="1"/>
  <c r="AF3" i="7"/>
  <c r="AK95" i="14" s="1"/>
  <c r="AE3" i="7"/>
  <c r="AJ95" i="14" s="1"/>
  <c r="AD3" i="7"/>
  <c r="AI95" i="14" s="1"/>
  <c r="AC3" i="7"/>
  <c r="AH95" i="14" s="1"/>
  <c r="AB3" i="7"/>
  <c r="AG95" i="14" s="1"/>
  <c r="AA3" i="7"/>
  <c r="AF95" i="14" s="1"/>
  <c r="Z3" i="7"/>
  <c r="AE95" i="14" s="1"/>
  <c r="Y3" i="7"/>
  <c r="AD95" i="14" s="1"/>
  <c r="X3" i="7"/>
  <c r="AC95" i="14" s="1"/>
  <c r="W3" i="7"/>
  <c r="AB95" i="14" s="1"/>
  <c r="V3" i="7"/>
  <c r="AA95" i="14" s="1"/>
  <c r="U3" i="7"/>
  <c r="Z95" i="14" s="1"/>
  <c r="T3" i="7"/>
  <c r="Y95" i="14" s="1"/>
  <c r="S3" i="7"/>
  <c r="X95" i="14" s="1"/>
  <c r="R3" i="7"/>
  <c r="W95" i="14" s="1"/>
  <c r="Q3" i="7"/>
  <c r="V95" i="14" s="1"/>
  <c r="P3" i="7"/>
  <c r="U95" i="14" s="1"/>
  <c r="O3" i="7"/>
  <c r="T95" i="14" s="1"/>
  <c r="N3" i="7"/>
  <c r="M3" i="7"/>
  <c r="L3" i="7"/>
  <c r="K3" i="7"/>
  <c r="J3" i="7"/>
  <c r="I3" i="7"/>
  <c r="H3" i="7"/>
  <c r="G3" i="7"/>
  <c r="D6" i="7"/>
  <c r="D9" i="7" s="1"/>
  <c r="W58" i="18" l="1"/>
  <c r="W59" i="18" s="1"/>
  <c r="AT94" i="14"/>
  <c r="AU71" i="14"/>
  <c r="AU94" i="14"/>
  <c r="AU93" i="14"/>
  <c r="AU70" i="14"/>
  <c r="AT93" i="14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X58" i="18" l="1"/>
  <c r="X59" i="18" s="1"/>
  <c r="Y58" i="18" l="1"/>
  <c r="Y59" i="18" s="1"/>
  <c r="CQ3" i="16"/>
  <c r="CP3" i="16"/>
  <c r="CO3" i="16"/>
  <c r="CN3" i="16"/>
  <c r="CM3" i="16"/>
  <c r="CL3" i="16"/>
  <c r="CK3" i="16"/>
  <c r="CJ3" i="16"/>
  <c r="CI3" i="16"/>
  <c r="CH3" i="16"/>
  <c r="CG3" i="16"/>
  <c r="CF3" i="16"/>
  <c r="CE3" i="16"/>
  <c r="CD3" i="16"/>
  <c r="CC3" i="16"/>
  <c r="CB3" i="16"/>
  <c r="CA3" i="16"/>
  <c r="BZ3" i="16"/>
  <c r="BY3" i="16"/>
  <c r="BX3" i="16"/>
  <c r="BW3" i="16"/>
  <c r="BV3" i="16"/>
  <c r="BU3" i="16"/>
  <c r="BT3" i="16"/>
  <c r="BS3" i="16"/>
  <c r="BR3" i="16"/>
  <c r="BQ3" i="16"/>
  <c r="BP3" i="16"/>
  <c r="BO3" i="16"/>
  <c r="BN3" i="16"/>
  <c r="BM3" i="16"/>
  <c r="BL3" i="16"/>
  <c r="BK3" i="16"/>
  <c r="BJ3" i="16"/>
  <c r="BI3" i="16"/>
  <c r="BH3" i="16"/>
  <c r="BG3" i="16"/>
  <c r="BF3" i="16"/>
  <c r="BE3" i="16"/>
  <c r="BD3" i="16"/>
  <c r="BC3" i="16"/>
  <c r="BB3" i="16"/>
  <c r="BA3" i="16"/>
  <c r="AV4" i="16"/>
  <c r="AW4" i="16" s="1"/>
  <c r="F10" i="16"/>
  <c r="G10" i="16" s="1"/>
  <c r="H10" i="16" s="1"/>
  <c r="I10" i="16" s="1"/>
  <c r="J10" i="16" s="1"/>
  <c r="K10" i="16" s="1"/>
  <c r="L10" i="16" s="1"/>
  <c r="M10" i="16" s="1"/>
  <c r="N10" i="16" s="1"/>
  <c r="O10" i="16" s="1"/>
  <c r="P10" i="16" s="1"/>
  <c r="Q10" i="16" s="1"/>
  <c r="R10" i="16" s="1"/>
  <c r="S10" i="16" s="1"/>
  <c r="T10" i="16" s="1"/>
  <c r="U10" i="16" s="1"/>
  <c r="V10" i="16" s="1"/>
  <c r="W10" i="16" s="1"/>
  <c r="X10" i="16" s="1"/>
  <c r="Y10" i="16" s="1"/>
  <c r="Z10" i="16" s="1"/>
  <c r="AA10" i="16" s="1"/>
  <c r="AB10" i="16" s="1"/>
  <c r="AC10" i="16" s="1"/>
  <c r="AD10" i="16" s="1"/>
  <c r="AE10" i="16" s="1"/>
  <c r="AF10" i="16" s="1"/>
  <c r="AG10" i="16" s="1"/>
  <c r="AH10" i="16" s="1"/>
  <c r="AI10" i="16" s="1"/>
  <c r="AJ10" i="16" s="1"/>
  <c r="AK10" i="16" s="1"/>
  <c r="AL10" i="16" s="1"/>
  <c r="AM10" i="16" s="1"/>
  <c r="AN10" i="16" s="1"/>
  <c r="AO10" i="16" s="1"/>
  <c r="AP10" i="16" s="1"/>
  <c r="AQ10" i="16" s="1"/>
  <c r="AR10" i="16" s="1"/>
  <c r="AS10" i="16" s="1"/>
  <c r="AT10" i="16" s="1"/>
  <c r="AU10" i="16" s="1"/>
  <c r="AV10" i="16" s="1"/>
  <c r="AW10" i="16" s="1"/>
  <c r="AX10" i="16" s="1"/>
  <c r="AY10" i="16" s="1"/>
  <c r="AZ10" i="16" s="1"/>
  <c r="BA10" i="16" s="1"/>
  <c r="BB10" i="16" s="1"/>
  <c r="BC10" i="16" s="1"/>
  <c r="BD10" i="16" s="1"/>
  <c r="BE10" i="16" s="1"/>
  <c r="BF10" i="16" s="1"/>
  <c r="BG10" i="16" s="1"/>
  <c r="BH10" i="16" s="1"/>
  <c r="BI10" i="16" s="1"/>
  <c r="BJ10" i="16" s="1"/>
  <c r="BK10" i="16" s="1"/>
  <c r="BL10" i="16" s="1"/>
  <c r="BM10" i="16" s="1"/>
  <c r="BN10" i="16" s="1"/>
  <c r="BO10" i="16" s="1"/>
  <c r="BP10" i="16" s="1"/>
  <c r="BQ10" i="16" s="1"/>
  <c r="BR10" i="16" s="1"/>
  <c r="BS10" i="16" s="1"/>
  <c r="BT10" i="16" s="1"/>
  <c r="BU10" i="16" s="1"/>
  <c r="BV10" i="16" s="1"/>
  <c r="BW10" i="16" s="1"/>
  <c r="BX10" i="16" s="1"/>
  <c r="BY10" i="16" s="1"/>
  <c r="BZ10" i="16" s="1"/>
  <c r="CA10" i="16" s="1"/>
  <c r="CB10" i="16" s="1"/>
  <c r="CC10" i="16" s="1"/>
  <c r="CD10" i="16" s="1"/>
  <c r="CE10" i="16" s="1"/>
  <c r="CF10" i="16" s="1"/>
  <c r="CG10" i="16" s="1"/>
  <c r="CH10" i="16" s="1"/>
  <c r="CI10" i="16" s="1"/>
  <c r="CJ10" i="16" s="1"/>
  <c r="CK10" i="16" s="1"/>
  <c r="CL10" i="16" s="1"/>
  <c r="CM10" i="16" s="1"/>
  <c r="CN10" i="16" s="1"/>
  <c r="CO10" i="16" s="1"/>
  <c r="CP10" i="16" s="1"/>
  <c r="CQ10" i="16" s="1"/>
  <c r="F1" i="16"/>
  <c r="G1" i="16" s="1"/>
  <c r="H1" i="16" s="1"/>
  <c r="I1" i="16" s="1"/>
  <c r="J1" i="16" s="1"/>
  <c r="K1" i="16" s="1"/>
  <c r="L1" i="16" s="1"/>
  <c r="M1" i="16" s="1"/>
  <c r="N1" i="16" s="1"/>
  <c r="O1" i="16" s="1"/>
  <c r="P1" i="16" s="1"/>
  <c r="Q1" i="16" s="1"/>
  <c r="R1" i="16" s="1"/>
  <c r="S1" i="16" s="1"/>
  <c r="T1" i="16" s="1"/>
  <c r="U1" i="16" s="1"/>
  <c r="V1" i="16" s="1"/>
  <c r="W1" i="16" s="1"/>
  <c r="X1" i="16" s="1"/>
  <c r="Y1" i="16" s="1"/>
  <c r="Z1" i="16" s="1"/>
  <c r="AA1" i="16" s="1"/>
  <c r="AB1" i="16" s="1"/>
  <c r="AC1" i="16" s="1"/>
  <c r="AD1" i="16" s="1"/>
  <c r="AE1" i="16" s="1"/>
  <c r="AF1" i="16" s="1"/>
  <c r="AG1" i="16" s="1"/>
  <c r="AH1" i="16" s="1"/>
  <c r="AI1" i="16" s="1"/>
  <c r="AJ1" i="16" s="1"/>
  <c r="AK1" i="16" s="1"/>
  <c r="AL1" i="16" s="1"/>
  <c r="AM1" i="16" s="1"/>
  <c r="AN1" i="16" s="1"/>
  <c r="AO1" i="16" s="1"/>
  <c r="AP1" i="16" s="1"/>
  <c r="AQ1" i="16" s="1"/>
  <c r="AR1" i="16" s="1"/>
  <c r="AS1" i="16" s="1"/>
  <c r="AT1" i="16" s="1"/>
  <c r="AU1" i="16" s="1"/>
  <c r="AV1" i="16" s="1"/>
  <c r="AW1" i="16" s="1"/>
  <c r="AX1" i="16" s="1"/>
  <c r="AY1" i="16" s="1"/>
  <c r="AZ1" i="16" s="1"/>
  <c r="BA1" i="16" s="1"/>
  <c r="BB1" i="16" s="1"/>
  <c r="BC1" i="16" s="1"/>
  <c r="BD1" i="16" s="1"/>
  <c r="BE1" i="16" s="1"/>
  <c r="BF1" i="16" s="1"/>
  <c r="BG1" i="16" s="1"/>
  <c r="BH1" i="16" s="1"/>
  <c r="BI1" i="16" s="1"/>
  <c r="BJ1" i="16" s="1"/>
  <c r="BK1" i="16" s="1"/>
  <c r="BL1" i="16" s="1"/>
  <c r="BM1" i="16" s="1"/>
  <c r="BN1" i="16" s="1"/>
  <c r="BO1" i="16" s="1"/>
  <c r="BP1" i="16" s="1"/>
  <c r="BQ1" i="16" s="1"/>
  <c r="BR1" i="16" s="1"/>
  <c r="BS1" i="16" s="1"/>
  <c r="BT1" i="16" s="1"/>
  <c r="BU1" i="16" s="1"/>
  <c r="BV1" i="16" s="1"/>
  <c r="BW1" i="16" s="1"/>
  <c r="BX1" i="16" s="1"/>
  <c r="BY1" i="16" s="1"/>
  <c r="BZ1" i="16" s="1"/>
  <c r="CA1" i="16" s="1"/>
  <c r="CB1" i="16" s="1"/>
  <c r="CC1" i="16" s="1"/>
  <c r="CD1" i="16" s="1"/>
  <c r="CE1" i="16" s="1"/>
  <c r="CF1" i="16" s="1"/>
  <c r="CG1" i="16" s="1"/>
  <c r="CH1" i="16" s="1"/>
  <c r="CI1" i="16" s="1"/>
  <c r="CJ1" i="16" s="1"/>
  <c r="CK1" i="16" s="1"/>
  <c r="CL1" i="16" s="1"/>
  <c r="CM1" i="16" s="1"/>
  <c r="CN1" i="16" s="1"/>
  <c r="CO1" i="16" s="1"/>
  <c r="CP1" i="16" s="1"/>
  <c r="CQ1" i="16" s="1"/>
  <c r="AX4" i="16" l="1"/>
  <c r="AY4" i="16" s="1"/>
  <c r="AZ4" i="16" s="1"/>
  <c r="BA4" i="16" s="1"/>
  <c r="BB4" i="16" s="1"/>
  <c r="BC4" i="16" s="1"/>
  <c r="BD4" i="16" s="1"/>
  <c r="BE4" i="16" s="1"/>
  <c r="BF4" i="16" s="1"/>
  <c r="BG4" i="16" s="1"/>
  <c r="BH4" i="16" s="1"/>
  <c r="BI4" i="16" s="1"/>
  <c r="BJ4" i="16" s="1"/>
  <c r="BK4" i="16" s="1"/>
  <c r="BL4" i="16" s="1"/>
  <c r="BM4" i="16" s="1"/>
  <c r="BN4" i="16" s="1"/>
  <c r="BO4" i="16" s="1"/>
  <c r="BP4" i="16" s="1"/>
  <c r="BQ4" i="16" s="1"/>
  <c r="BR4" i="16" s="1"/>
  <c r="BS4" i="16" s="1"/>
  <c r="BT4" i="16" s="1"/>
  <c r="BU4" i="16" s="1"/>
  <c r="BV4" i="16" s="1"/>
  <c r="BW4" i="16" s="1"/>
  <c r="BX4" i="16" s="1"/>
  <c r="BY4" i="16" s="1"/>
  <c r="BZ4" i="16" s="1"/>
  <c r="CA4" i="16" s="1"/>
  <c r="CB4" i="16" s="1"/>
  <c r="CC4" i="16" s="1"/>
  <c r="CD4" i="16" s="1"/>
  <c r="CE4" i="16" s="1"/>
  <c r="CF4" i="16" s="1"/>
  <c r="CG4" i="16" s="1"/>
  <c r="CH4" i="16" s="1"/>
  <c r="CI4" i="16" s="1"/>
  <c r="CJ4" i="16" s="1"/>
  <c r="CK4" i="16" s="1"/>
  <c r="CL4" i="16" s="1"/>
  <c r="CM4" i="16" s="1"/>
  <c r="CN4" i="16" s="1"/>
  <c r="CO4" i="16" s="1"/>
  <c r="CP4" i="16" s="1"/>
  <c r="CQ4" i="16" s="1"/>
  <c r="Z58" i="18"/>
  <c r="Z59" i="18" s="1"/>
  <c r="L634" i="13"/>
  <c r="M634" i="13" s="1"/>
  <c r="N634" i="13" s="1"/>
  <c r="O634" i="13" s="1"/>
  <c r="P634" i="13" s="1"/>
  <c r="Q634" i="13" s="1"/>
  <c r="R634" i="13" s="1"/>
  <c r="S634" i="13" s="1"/>
  <c r="T634" i="13" s="1"/>
  <c r="U634" i="13" s="1"/>
  <c r="V634" i="13" s="1"/>
  <c r="W634" i="13" s="1"/>
  <c r="X634" i="13" s="1"/>
  <c r="Y634" i="13" s="1"/>
  <c r="Z634" i="13" s="1"/>
  <c r="AA634" i="13" s="1"/>
  <c r="AB634" i="13" s="1"/>
  <c r="AC634" i="13" s="1"/>
  <c r="AD634" i="13" s="1"/>
  <c r="AE634" i="13" s="1"/>
  <c r="AF634" i="13" s="1"/>
  <c r="AG634" i="13" s="1"/>
  <c r="AH634" i="13" s="1"/>
  <c r="AI634" i="13" s="1"/>
  <c r="AJ634" i="13" s="1"/>
  <c r="AK634" i="13" s="1"/>
  <c r="AL634" i="13" s="1"/>
  <c r="AM634" i="13" s="1"/>
  <c r="AN634" i="13" s="1"/>
  <c r="AO634" i="13" s="1"/>
  <c r="AP634" i="13" s="1"/>
  <c r="AQ634" i="13" s="1"/>
  <c r="AR634" i="13" s="1"/>
  <c r="AS634" i="13" s="1"/>
  <c r="AT634" i="13" s="1"/>
  <c r="AU634" i="13" s="1"/>
  <c r="AV634" i="13" s="1"/>
  <c r="AW634" i="13" s="1"/>
  <c r="AX634" i="13" s="1"/>
  <c r="AY634" i="13" s="1"/>
  <c r="AZ634" i="13" s="1"/>
  <c r="BA634" i="13" s="1"/>
  <c r="BB634" i="13" s="1"/>
  <c r="BC634" i="13" s="1"/>
  <c r="BD634" i="13" s="1"/>
  <c r="BE634" i="13" s="1"/>
  <c r="BF634" i="13" s="1"/>
  <c r="BG634" i="13" s="1"/>
  <c r="BH634" i="13" s="1"/>
  <c r="BI634" i="13" s="1"/>
  <c r="BJ634" i="13" s="1"/>
  <c r="BK634" i="13" s="1"/>
  <c r="BL634" i="13" s="1"/>
  <c r="BM634" i="13" s="1"/>
  <c r="BN634" i="13" s="1"/>
  <c r="BO634" i="13" s="1"/>
  <c r="BP634" i="13" s="1"/>
  <c r="BQ634" i="13" s="1"/>
  <c r="BR634" i="13" s="1"/>
  <c r="BS634" i="13" s="1"/>
  <c r="BT634" i="13" s="1"/>
  <c r="BU634" i="13" s="1"/>
  <c r="BV634" i="13" s="1"/>
  <c r="BW634" i="13" s="1"/>
  <c r="BX634" i="13" s="1"/>
  <c r="BY634" i="13" s="1"/>
  <c r="BZ634" i="13" s="1"/>
  <c r="CA634" i="13" s="1"/>
  <c r="CB634" i="13" s="1"/>
  <c r="CC634" i="13" s="1"/>
  <c r="J634" i="13"/>
  <c r="I634" i="13" s="1"/>
  <c r="H634" i="13" s="1"/>
  <c r="G634" i="13" s="1"/>
  <c r="F634" i="13" s="1"/>
  <c r="L530" i="13"/>
  <c r="M530" i="13" s="1"/>
  <c r="N530" i="13" s="1"/>
  <c r="O530" i="13" s="1"/>
  <c r="P530" i="13" s="1"/>
  <c r="Q530" i="13" s="1"/>
  <c r="R530" i="13" s="1"/>
  <c r="S530" i="13" s="1"/>
  <c r="T530" i="13" s="1"/>
  <c r="U530" i="13" s="1"/>
  <c r="V530" i="13" s="1"/>
  <c r="W530" i="13" s="1"/>
  <c r="X530" i="13" s="1"/>
  <c r="Y530" i="13" s="1"/>
  <c r="Z530" i="13" s="1"/>
  <c r="AA530" i="13" s="1"/>
  <c r="AB530" i="13" s="1"/>
  <c r="AC530" i="13" s="1"/>
  <c r="AD530" i="13" s="1"/>
  <c r="AE530" i="13" s="1"/>
  <c r="AF530" i="13" s="1"/>
  <c r="AG530" i="13" s="1"/>
  <c r="AH530" i="13" s="1"/>
  <c r="AI530" i="13" s="1"/>
  <c r="AJ530" i="13" s="1"/>
  <c r="AK530" i="13" s="1"/>
  <c r="AL530" i="13" s="1"/>
  <c r="AM530" i="13" s="1"/>
  <c r="AN530" i="13" s="1"/>
  <c r="AO530" i="13" s="1"/>
  <c r="AP530" i="13" s="1"/>
  <c r="AQ530" i="13" s="1"/>
  <c r="AR530" i="13" s="1"/>
  <c r="AS530" i="13" s="1"/>
  <c r="AT530" i="13" s="1"/>
  <c r="AU530" i="13" s="1"/>
  <c r="AV530" i="13" s="1"/>
  <c r="AW530" i="13" s="1"/>
  <c r="AX530" i="13" s="1"/>
  <c r="AY530" i="13" s="1"/>
  <c r="AZ530" i="13" s="1"/>
  <c r="BA530" i="13" s="1"/>
  <c r="BB530" i="13" s="1"/>
  <c r="BC530" i="13" s="1"/>
  <c r="BD530" i="13" s="1"/>
  <c r="BE530" i="13" s="1"/>
  <c r="BF530" i="13" s="1"/>
  <c r="BG530" i="13" s="1"/>
  <c r="BH530" i="13" s="1"/>
  <c r="BI530" i="13" s="1"/>
  <c r="BJ530" i="13" s="1"/>
  <c r="BK530" i="13" s="1"/>
  <c r="BL530" i="13" s="1"/>
  <c r="BM530" i="13" s="1"/>
  <c r="BN530" i="13" s="1"/>
  <c r="BO530" i="13" s="1"/>
  <c r="BP530" i="13" s="1"/>
  <c r="BQ530" i="13" s="1"/>
  <c r="BR530" i="13" s="1"/>
  <c r="BS530" i="13" s="1"/>
  <c r="BT530" i="13" s="1"/>
  <c r="BU530" i="13" s="1"/>
  <c r="BV530" i="13" s="1"/>
  <c r="BW530" i="13" s="1"/>
  <c r="BX530" i="13" s="1"/>
  <c r="BY530" i="13" s="1"/>
  <c r="BZ530" i="13" s="1"/>
  <c r="CA530" i="13" s="1"/>
  <c r="CB530" i="13" s="1"/>
  <c r="CC530" i="13" s="1"/>
  <c r="J530" i="13"/>
  <c r="I530" i="13" s="1"/>
  <c r="H530" i="13" s="1"/>
  <c r="G530" i="13" s="1"/>
  <c r="F530" i="13" s="1"/>
  <c r="AA58" i="18" l="1"/>
  <c r="AA59" i="18" s="1"/>
  <c r="L426" i="13"/>
  <c r="J426" i="13"/>
  <c r="K162" i="14"/>
  <c r="L162" i="14" s="1"/>
  <c r="M162" i="14" s="1"/>
  <c r="N162" i="14" s="1"/>
  <c r="O162" i="14" s="1"/>
  <c r="P162" i="14" s="1"/>
  <c r="Q162" i="14" s="1"/>
  <c r="R162" i="14" s="1"/>
  <c r="S162" i="14" s="1"/>
  <c r="T162" i="14" s="1"/>
  <c r="U162" i="14" s="1"/>
  <c r="V162" i="14" s="1"/>
  <c r="W162" i="14" s="1"/>
  <c r="X162" i="14" s="1"/>
  <c r="Y162" i="14" s="1"/>
  <c r="Z162" i="14" s="1"/>
  <c r="AA162" i="14" s="1"/>
  <c r="AB162" i="14" s="1"/>
  <c r="AC162" i="14" s="1"/>
  <c r="AD162" i="14" s="1"/>
  <c r="AE162" i="14" s="1"/>
  <c r="AF162" i="14" s="1"/>
  <c r="AG162" i="14" s="1"/>
  <c r="AH162" i="14" s="1"/>
  <c r="AI162" i="14" s="1"/>
  <c r="AJ162" i="14" s="1"/>
  <c r="AK162" i="14" s="1"/>
  <c r="AL162" i="14" s="1"/>
  <c r="AM162" i="14" s="1"/>
  <c r="AN162" i="14" s="1"/>
  <c r="AO162" i="14" s="1"/>
  <c r="AP162" i="14" s="1"/>
  <c r="AQ162" i="14" s="1"/>
  <c r="AR162" i="14" s="1"/>
  <c r="AS162" i="14" s="1"/>
  <c r="AT162" i="14" s="1"/>
  <c r="AU162" i="14" s="1"/>
  <c r="AV162" i="14" s="1"/>
  <c r="AW162" i="14" s="1"/>
  <c r="AX162" i="14" s="1"/>
  <c r="AY162" i="14" s="1"/>
  <c r="AZ162" i="14" s="1"/>
  <c r="BA162" i="14" s="1"/>
  <c r="BB162" i="14" s="1"/>
  <c r="BC162" i="14" s="1"/>
  <c r="BD162" i="14" s="1"/>
  <c r="BE162" i="14" s="1"/>
  <c r="BF162" i="14" s="1"/>
  <c r="BG162" i="14" s="1"/>
  <c r="BH162" i="14" s="1"/>
  <c r="BI162" i="14" s="1"/>
  <c r="BJ162" i="14" s="1"/>
  <c r="BK162" i="14" s="1"/>
  <c r="BL162" i="14" s="1"/>
  <c r="BM162" i="14" s="1"/>
  <c r="BN162" i="14" s="1"/>
  <c r="BO162" i="14" s="1"/>
  <c r="BP162" i="14" s="1"/>
  <c r="BQ162" i="14" s="1"/>
  <c r="BR162" i="14" s="1"/>
  <c r="BS162" i="14" s="1"/>
  <c r="BT162" i="14" s="1"/>
  <c r="BU162" i="14" s="1"/>
  <c r="BV162" i="14" s="1"/>
  <c r="BW162" i="14" s="1"/>
  <c r="BX162" i="14" s="1"/>
  <c r="BY162" i="14" s="1"/>
  <c r="BZ162" i="14" s="1"/>
  <c r="CA162" i="14" s="1"/>
  <c r="CB162" i="14" s="1"/>
  <c r="I162" i="14"/>
  <c r="H162" i="14" s="1"/>
  <c r="G162" i="14" s="1"/>
  <c r="F162" i="14" s="1"/>
  <c r="E162" i="14" s="1"/>
  <c r="K141" i="14"/>
  <c r="L141" i="14" s="1"/>
  <c r="M141" i="14" s="1"/>
  <c r="N141" i="14" s="1"/>
  <c r="O141" i="14" s="1"/>
  <c r="P141" i="14" s="1"/>
  <c r="Q141" i="14" s="1"/>
  <c r="R141" i="14" s="1"/>
  <c r="S141" i="14" s="1"/>
  <c r="T141" i="14" s="1"/>
  <c r="U141" i="14" s="1"/>
  <c r="V141" i="14" s="1"/>
  <c r="W141" i="14" s="1"/>
  <c r="X141" i="14" s="1"/>
  <c r="Y141" i="14" s="1"/>
  <c r="Z141" i="14" s="1"/>
  <c r="AA141" i="14" s="1"/>
  <c r="AB141" i="14" s="1"/>
  <c r="AC141" i="14" s="1"/>
  <c r="AD141" i="14" s="1"/>
  <c r="AE141" i="14" s="1"/>
  <c r="AF141" i="14" s="1"/>
  <c r="AG141" i="14" s="1"/>
  <c r="AH141" i="14" s="1"/>
  <c r="AI141" i="14" s="1"/>
  <c r="AJ141" i="14" s="1"/>
  <c r="I141" i="14"/>
  <c r="H141" i="14" s="1"/>
  <c r="G141" i="14" s="1"/>
  <c r="F141" i="14" s="1"/>
  <c r="E141" i="14" s="1"/>
  <c r="AB58" i="18" l="1"/>
  <c r="AB59" i="18" s="1"/>
  <c r="I426" i="13"/>
  <c r="J112" i="13"/>
  <c r="J216" i="13" s="1"/>
  <c r="J320" i="13" s="1"/>
  <c r="M426" i="13"/>
  <c r="L112" i="13"/>
  <c r="L216" i="13" s="1"/>
  <c r="L320" i="13" s="1"/>
  <c r="AK141" i="14"/>
  <c r="AL141" i="14" s="1"/>
  <c r="AM141" i="14" s="1"/>
  <c r="AN141" i="14" s="1"/>
  <c r="AO141" i="14" s="1"/>
  <c r="AP141" i="14" s="1"/>
  <c r="AQ141" i="14" s="1"/>
  <c r="AR141" i="14" s="1"/>
  <c r="AS141" i="14" s="1"/>
  <c r="AT141" i="14" s="1"/>
  <c r="AU141" i="14" s="1"/>
  <c r="AV141" i="14" s="1"/>
  <c r="AW141" i="14" s="1"/>
  <c r="AX141" i="14" s="1"/>
  <c r="AY141" i="14" s="1"/>
  <c r="AZ141" i="14" s="1"/>
  <c r="BA141" i="14" s="1"/>
  <c r="BB141" i="14" s="1"/>
  <c r="BC141" i="14" s="1"/>
  <c r="BD141" i="14" s="1"/>
  <c r="BE141" i="14" s="1"/>
  <c r="BF141" i="14" s="1"/>
  <c r="BG141" i="14" s="1"/>
  <c r="BH141" i="14" s="1"/>
  <c r="BI141" i="14" s="1"/>
  <c r="BJ141" i="14" s="1"/>
  <c r="BK141" i="14" s="1"/>
  <c r="BL141" i="14" s="1"/>
  <c r="BM141" i="14" s="1"/>
  <c r="BN141" i="14" s="1"/>
  <c r="BO141" i="14" s="1"/>
  <c r="BP141" i="14" s="1"/>
  <c r="BQ141" i="14" s="1"/>
  <c r="BR141" i="14" s="1"/>
  <c r="BS141" i="14" s="1"/>
  <c r="BT141" i="14" s="1"/>
  <c r="BU141" i="14" s="1"/>
  <c r="BV141" i="14" s="1"/>
  <c r="BW141" i="14" s="1"/>
  <c r="BX141" i="14" s="1"/>
  <c r="BY141" i="14" s="1"/>
  <c r="BZ141" i="14" s="1"/>
  <c r="CA141" i="14" s="1"/>
  <c r="CB141" i="14" s="1"/>
  <c r="K120" i="14"/>
  <c r="L120" i="14" s="1"/>
  <c r="M120" i="14" s="1"/>
  <c r="N120" i="14" s="1"/>
  <c r="O120" i="14" s="1"/>
  <c r="P120" i="14" s="1"/>
  <c r="Q120" i="14" s="1"/>
  <c r="R120" i="14" s="1"/>
  <c r="S120" i="14" s="1"/>
  <c r="T120" i="14" s="1"/>
  <c r="U120" i="14" s="1"/>
  <c r="V120" i="14" s="1"/>
  <c r="W120" i="14" s="1"/>
  <c r="X120" i="14" s="1"/>
  <c r="Y120" i="14" s="1"/>
  <c r="Z120" i="14" s="1"/>
  <c r="AA120" i="14" s="1"/>
  <c r="AB120" i="14" s="1"/>
  <c r="AC120" i="14" s="1"/>
  <c r="AD120" i="14" s="1"/>
  <c r="AE120" i="14" s="1"/>
  <c r="AF120" i="14" s="1"/>
  <c r="AG120" i="14" s="1"/>
  <c r="AH120" i="14" s="1"/>
  <c r="AI120" i="14" s="1"/>
  <c r="AJ120" i="14" s="1"/>
  <c r="AK120" i="14" s="1"/>
  <c r="AL120" i="14" s="1"/>
  <c r="AM120" i="14" s="1"/>
  <c r="AN120" i="14" s="1"/>
  <c r="AO120" i="14" s="1"/>
  <c r="AP120" i="14" s="1"/>
  <c r="AQ120" i="14" s="1"/>
  <c r="AR120" i="14" s="1"/>
  <c r="AS120" i="14" s="1"/>
  <c r="AT120" i="14" s="1"/>
  <c r="AU120" i="14" s="1"/>
  <c r="AV120" i="14" s="1"/>
  <c r="AW120" i="14" s="1"/>
  <c r="AX120" i="14" s="1"/>
  <c r="AY120" i="14" s="1"/>
  <c r="AZ120" i="14" s="1"/>
  <c r="BA120" i="14" s="1"/>
  <c r="BB120" i="14" s="1"/>
  <c r="BC120" i="14" s="1"/>
  <c r="BD120" i="14" s="1"/>
  <c r="BE120" i="14" s="1"/>
  <c r="BF120" i="14" s="1"/>
  <c r="BG120" i="14" s="1"/>
  <c r="BH120" i="14" s="1"/>
  <c r="BI120" i="14" s="1"/>
  <c r="BJ120" i="14" s="1"/>
  <c r="BK120" i="14" s="1"/>
  <c r="BL120" i="14" s="1"/>
  <c r="BM120" i="14" s="1"/>
  <c r="BN120" i="14" s="1"/>
  <c r="BO120" i="14" s="1"/>
  <c r="BP120" i="14" s="1"/>
  <c r="BQ120" i="14" s="1"/>
  <c r="BR120" i="14" s="1"/>
  <c r="BS120" i="14" s="1"/>
  <c r="BT120" i="14" s="1"/>
  <c r="BU120" i="14" s="1"/>
  <c r="BV120" i="14" s="1"/>
  <c r="BW120" i="14" s="1"/>
  <c r="BX120" i="14" s="1"/>
  <c r="BY120" i="14" s="1"/>
  <c r="BZ120" i="14" s="1"/>
  <c r="CA120" i="14" s="1"/>
  <c r="CB120" i="14" s="1"/>
  <c r="I120" i="14"/>
  <c r="H120" i="14" s="1"/>
  <c r="G120" i="14" s="1"/>
  <c r="F120" i="14" s="1"/>
  <c r="E120" i="14" s="1"/>
  <c r="N426" i="13" l="1"/>
  <c r="M112" i="13"/>
  <c r="M216" i="13" s="1"/>
  <c r="M320" i="13" s="1"/>
  <c r="H426" i="13"/>
  <c r="I112" i="13"/>
  <c r="I216" i="13" s="1"/>
  <c r="I320" i="13" s="1"/>
  <c r="G426" i="13" l="1"/>
  <c r="H112" i="13"/>
  <c r="H216" i="13" s="1"/>
  <c r="H320" i="13" s="1"/>
  <c r="O426" i="13"/>
  <c r="N112" i="13"/>
  <c r="N216" i="13" s="1"/>
  <c r="N320" i="13" s="1"/>
  <c r="P426" i="13" l="1"/>
  <c r="O112" i="13"/>
  <c r="O216" i="13" s="1"/>
  <c r="O320" i="13" s="1"/>
  <c r="F426" i="13"/>
  <c r="F112" i="13" s="1"/>
  <c r="F216" i="13" s="1"/>
  <c r="F320" i="13" s="1"/>
  <c r="G112" i="13"/>
  <c r="G216" i="13" s="1"/>
  <c r="G320" i="13" s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F6" i="1" s="1"/>
  <c r="E3" i="1"/>
  <c r="F33" i="1"/>
  <c r="G33" i="1" s="1"/>
  <c r="H33" i="1" s="1"/>
  <c r="I33" i="1" s="1"/>
  <c r="J33" i="1" s="1"/>
  <c r="K33" i="1" s="1"/>
  <c r="L33" i="1" s="1"/>
  <c r="M33" i="1" s="1"/>
  <c r="N33" i="1" s="1"/>
  <c r="O33" i="1" s="1"/>
  <c r="P33" i="1" s="1"/>
  <c r="Q33" i="1" s="1"/>
  <c r="R33" i="1" s="1"/>
  <c r="S33" i="1" s="1"/>
  <c r="T33" i="1" s="1"/>
  <c r="U33" i="1" s="1"/>
  <c r="V33" i="1" s="1"/>
  <c r="W33" i="1" s="1"/>
  <c r="X33" i="1" s="1"/>
  <c r="Y33" i="1" s="1"/>
  <c r="Z33" i="1" s="1"/>
  <c r="AA33" i="1" s="1"/>
  <c r="AB33" i="1" s="1"/>
  <c r="AC33" i="1" s="1"/>
  <c r="AD33" i="1" s="1"/>
  <c r="AE33" i="1" s="1"/>
  <c r="AF33" i="1" s="1"/>
  <c r="AG33" i="1" s="1"/>
  <c r="AH33" i="1" s="1"/>
  <c r="AI33" i="1" s="1"/>
  <c r="AJ33" i="1" s="1"/>
  <c r="AK33" i="1" s="1"/>
  <c r="AL33" i="1" s="1"/>
  <c r="AM33" i="1" s="1"/>
  <c r="AN33" i="1" s="1"/>
  <c r="AO33" i="1" s="1"/>
  <c r="AP33" i="1" s="1"/>
  <c r="AQ33" i="1" s="1"/>
  <c r="AR33" i="1" s="1"/>
  <c r="AS33" i="1" s="1"/>
  <c r="AT33" i="1" s="1"/>
  <c r="AU33" i="1" s="1"/>
  <c r="AV33" i="1" s="1"/>
  <c r="AW33" i="1" s="1"/>
  <c r="AX33" i="1" s="1"/>
  <c r="AY33" i="1" s="1"/>
  <c r="AZ33" i="1" s="1"/>
  <c r="BA33" i="1" s="1"/>
  <c r="BB33" i="1" s="1"/>
  <c r="BC33" i="1" s="1"/>
  <c r="BD33" i="1" s="1"/>
  <c r="BE33" i="1" s="1"/>
  <c r="BF33" i="1" s="1"/>
  <c r="BG33" i="1" s="1"/>
  <c r="BH33" i="1" s="1"/>
  <c r="BI33" i="1" s="1"/>
  <c r="BJ33" i="1" s="1"/>
  <c r="BK33" i="1" s="1"/>
  <c r="BL33" i="1" s="1"/>
  <c r="BM33" i="1" s="1"/>
  <c r="BN33" i="1" s="1"/>
  <c r="BO33" i="1" s="1"/>
  <c r="BP33" i="1" s="1"/>
  <c r="BQ33" i="1" s="1"/>
  <c r="BR33" i="1" s="1"/>
  <c r="BS33" i="1" s="1"/>
  <c r="BT33" i="1" s="1"/>
  <c r="BU33" i="1" s="1"/>
  <c r="BV33" i="1" s="1"/>
  <c r="BW33" i="1" s="1"/>
  <c r="BX33" i="1" s="1"/>
  <c r="BY33" i="1" s="1"/>
  <c r="BZ33" i="1" s="1"/>
  <c r="CA33" i="1" s="1"/>
  <c r="CB33" i="1" s="1"/>
  <c r="CC33" i="1" s="1"/>
  <c r="CD33" i="1" s="1"/>
  <c r="CE33" i="1" s="1"/>
  <c r="CF33" i="1" s="1"/>
  <c r="CG33" i="1" s="1"/>
  <c r="CH33" i="1" s="1"/>
  <c r="CI33" i="1" s="1"/>
  <c r="CJ33" i="1" s="1"/>
  <c r="CK33" i="1" s="1"/>
  <c r="CL33" i="1" s="1"/>
  <c r="CM33" i="1" s="1"/>
  <c r="CN33" i="1" s="1"/>
  <c r="CO33" i="1" s="1"/>
  <c r="CP33" i="1" s="1"/>
  <c r="CQ33" i="1" s="1"/>
  <c r="K99" i="14"/>
  <c r="L99" i="14" s="1"/>
  <c r="M99" i="14" s="1"/>
  <c r="N99" i="14" s="1"/>
  <c r="O99" i="14" s="1"/>
  <c r="P99" i="14" s="1"/>
  <c r="Q99" i="14" s="1"/>
  <c r="R99" i="14" s="1"/>
  <c r="S99" i="14" s="1"/>
  <c r="T99" i="14" s="1"/>
  <c r="U99" i="14" s="1"/>
  <c r="V99" i="14" s="1"/>
  <c r="W99" i="14" s="1"/>
  <c r="X99" i="14" s="1"/>
  <c r="Y99" i="14" s="1"/>
  <c r="Z99" i="14" s="1"/>
  <c r="AA99" i="14" s="1"/>
  <c r="AB99" i="14" s="1"/>
  <c r="AC99" i="14" s="1"/>
  <c r="AD99" i="14" s="1"/>
  <c r="AE99" i="14" s="1"/>
  <c r="AF99" i="14" s="1"/>
  <c r="AG99" i="14" s="1"/>
  <c r="AH99" i="14" s="1"/>
  <c r="AI99" i="14" s="1"/>
  <c r="AJ99" i="14" s="1"/>
  <c r="AK99" i="14" s="1"/>
  <c r="AL99" i="14" s="1"/>
  <c r="AM99" i="14" s="1"/>
  <c r="AN99" i="14" s="1"/>
  <c r="AO99" i="14" s="1"/>
  <c r="AP99" i="14" s="1"/>
  <c r="AQ99" i="14" s="1"/>
  <c r="AR99" i="14" s="1"/>
  <c r="AS99" i="14" s="1"/>
  <c r="AT99" i="14" s="1"/>
  <c r="AU99" i="14" s="1"/>
  <c r="AV99" i="14" s="1"/>
  <c r="I99" i="14"/>
  <c r="H99" i="14" s="1"/>
  <c r="G99" i="14" s="1"/>
  <c r="F99" i="14" s="1"/>
  <c r="E99" i="14" s="1"/>
  <c r="J8" i="13"/>
  <c r="I8" i="13" s="1"/>
  <c r="H8" i="13" s="1"/>
  <c r="G8" i="13" s="1"/>
  <c r="F8" i="13" s="1"/>
  <c r="J1" i="13"/>
  <c r="I1" i="13" s="1"/>
  <c r="H1" i="13" s="1"/>
  <c r="G1" i="13" s="1"/>
  <c r="F1" i="13" s="1"/>
  <c r="L8" i="13"/>
  <c r="M8" i="13" s="1"/>
  <c r="N8" i="13" s="1"/>
  <c r="O8" i="13" s="1"/>
  <c r="P8" i="13" s="1"/>
  <c r="Q8" i="13" s="1"/>
  <c r="R8" i="13" s="1"/>
  <c r="S8" i="13" s="1"/>
  <c r="T8" i="13" s="1"/>
  <c r="U8" i="13" s="1"/>
  <c r="V8" i="13" s="1"/>
  <c r="W8" i="13" s="1"/>
  <c r="X8" i="13" s="1"/>
  <c r="Y8" i="13" s="1"/>
  <c r="Z8" i="13" s="1"/>
  <c r="AA8" i="13" s="1"/>
  <c r="AB8" i="13" s="1"/>
  <c r="AC8" i="13" s="1"/>
  <c r="AD8" i="13" s="1"/>
  <c r="AE8" i="13" s="1"/>
  <c r="AF8" i="13" s="1"/>
  <c r="AG8" i="13" s="1"/>
  <c r="AH8" i="13" s="1"/>
  <c r="AI8" i="13" s="1"/>
  <c r="AJ8" i="13" s="1"/>
  <c r="AK8" i="13" s="1"/>
  <c r="AL8" i="13" s="1"/>
  <c r="AM8" i="13" s="1"/>
  <c r="AN8" i="13" s="1"/>
  <c r="AO8" i="13" s="1"/>
  <c r="AP8" i="13" s="1"/>
  <c r="AQ8" i="13" s="1"/>
  <c r="AR8" i="13" s="1"/>
  <c r="AS8" i="13" s="1"/>
  <c r="AT8" i="13" s="1"/>
  <c r="AU8" i="13" s="1"/>
  <c r="AV8" i="13" s="1"/>
  <c r="AW8" i="13" s="1"/>
  <c r="AX8" i="13" s="1"/>
  <c r="AY8" i="13" s="1"/>
  <c r="AZ8" i="13" s="1"/>
  <c r="BA8" i="13" s="1"/>
  <c r="BB8" i="13" s="1"/>
  <c r="BC8" i="13" s="1"/>
  <c r="BD8" i="13" s="1"/>
  <c r="BE8" i="13" s="1"/>
  <c r="BF8" i="13" s="1"/>
  <c r="BG8" i="13" s="1"/>
  <c r="BH8" i="13" s="1"/>
  <c r="BI8" i="13" s="1"/>
  <c r="BJ8" i="13" s="1"/>
  <c r="BK8" i="13" s="1"/>
  <c r="BL8" i="13" s="1"/>
  <c r="BM8" i="13" s="1"/>
  <c r="BN8" i="13" s="1"/>
  <c r="BO8" i="13" s="1"/>
  <c r="BP8" i="13" s="1"/>
  <c r="BQ8" i="13" s="1"/>
  <c r="BR8" i="13" s="1"/>
  <c r="BS8" i="13" s="1"/>
  <c r="BT8" i="13" s="1"/>
  <c r="BU8" i="13" s="1"/>
  <c r="BV8" i="13" s="1"/>
  <c r="BW8" i="13" s="1"/>
  <c r="BX8" i="13" s="1"/>
  <c r="BY8" i="13" s="1"/>
  <c r="BZ8" i="13" s="1"/>
  <c r="CA8" i="13" s="1"/>
  <c r="CB8" i="13" s="1"/>
  <c r="CC8" i="13" s="1"/>
  <c r="L1" i="13"/>
  <c r="M1" i="13" s="1"/>
  <c r="N1" i="13" s="1"/>
  <c r="O1" i="13" s="1"/>
  <c r="P1" i="13" s="1"/>
  <c r="Q1" i="13" s="1"/>
  <c r="R1" i="13" s="1"/>
  <c r="S1" i="13" s="1"/>
  <c r="T1" i="13" s="1"/>
  <c r="U1" i="13" s="1"/>
  <c r="V1" i="13" s="1"/>
  <c r="W1" i="13" s="1"/>
  <c r="X1" i="13" s="1"/>
  <c r="Y1" i="13" s="1"/>
  <c r="Z1" i="13" s="1"/>
  <c r="AA1" i="13" s="1"/>
  <c r="AB1" i="13" s="1"/>
  <c r="AC1" i="13" s="1"/>
  <c r="AD1" i="13" s="1"/>
  <c r="AE1" i="13" s="1"/>
  <c r="AF1" i="13" s="1"/>
  <c r="AG1" i="13" s="1"/>
  <c r="AH1" i="13" s="1"/>
  <c r="AI1" i="13" s="1"/>
  <c r="AJ1" i="13" s="1"/>
  <c r="AK1" i="13" s="1"/>
  <c r="AL1" i="13" s="1"/>
  <c r="AM1" i="13" s="1"/>
  <c r="AN1" i="13" s="1"/>
  <c r="AO1" i="13" s="1"/>
  <c r="AP1" i="13" s="1"/>
  <c r="AQ1" i="13" s="1"/>
  <c r="AR1" i="13" s="1"/>
  <c r="AS1" i="13" s="1"/>
  <c r="AT1" i="13" s="1"/>
  <c r="AU1" i="13" s="1"/>
  <c r="AV1" i="13" s="1"/>
  <c r="AW1" i="13" s="1"/>
  <c r="AX1" i="13" s="1"/>
  <c r="AY1" i="13" s="1"/>
  <c r="AZ1" i="13" s="1"/>
  <c r="BA1" i="13" s="1"/>
  <c r="BB1" i="13" s="1"/>
  <c r="BC1" i="13" s="1"/>
  <c r="BD1" i="13" s="1"/>
  <c r="BE1" i="13" s="1"/>
  <c r="BF1" i="13" s="1"/>
  <c r="BG1" i="13" s="1"/>
  <c r="BH1" i="13" s="1"/>
  <c r="BI1" i="13" s="1"/>
  <c r="BJ1" i="13" s="1"/>
  <c r="BK1" i="13" s="1"/>
  <c r="BL1" i="13" s="1"/>
  <c r="BM1" i="13" s="1"/>
  <c r="BN1" i="13" s="1"/>
  <c r="BO1" i="13" s="1"/>
  <c r="BP1" i="13" s="1"/>
  <c r="BQ1" i="13" s="1"/>
  <c r="BR1" i="13" s="1"/>
  <c r="BS1" i="13" s="1"/>
  <c r="BT1" i="13" s="1"/>
  <c r="BU1" i="13" s="1"/>
  <c r="BV1" i="13" s="1"/>
  <c r="BW1" i="13" s="1"/>
  <c r="BX1" i="13" s="1"/>
  <c r="BY1" i="13" s="1"/>
  <c r="BZ1" i="13" s="1"/>
  <c r="CA1" i="13" s="1"/>
  <c r="CB1" i="13" s="1"/>
  <c r="CC1" i="13" s="1"/>
  <c r="AL22" i="7"/>
  <c r="AL20" i="7"/>
  <c r="AN16" i="12"/>
  <c r="AP70" i="12"/>
  <c r="AP68" i="12"/>
  <c r="AJ44" i="12"/>
  <c r="AH44" i="12"/>
  <c r="AF44" i="12"/>
  <c r="R44" i="12"/>
  <c r="L44" i="12"/>
  <c r="J44" i="12"/>
  <c r="B44" i="12"/>
  <c r="AP43" i="12"/>
  <c r="AP44" i="12" s="1"/>
  <c r="AO43" i="12"/>
  <c r="AN43" i="12"/>
  <c r="AN44" i="12" s="1"/>
  <c r="AM43" i="12"/>
  <c r="AL43" i="12"/>
  <c r="AK43" i="12"/>
  <c r="AK44" i="12" s="1"/>
  <c r="AJ43" i="12"/>
  <c r="AI43" i="12"/>
  <c r="AI44" i="12" s="1"/>
  <c r="AH43" i="12"/>
  <c r="AG43" i="12"/>
  <c r="AF43" i="12"/>
  <c r="AE43" i="12"/>
  <c r="AD43" i="12"/>
  <c r="AC43" i="12"/>
  <c r="AC44" i="12" s="1"/>
  <c r="AB43" i="12"/>
  <c r="AB44" i="12" s="1"/>
  <c r="AA43" i="12"/>
  <c r="AA44" i="12" s="1"/>
  <c r="Z43" i="12"/>
  <c r="Z44" i="12" s="1"/>
  <c r="Y43" i="12"/>
  <c r="X43" i="12"/>
  <c r="X44" i="12" s="1"/>
  <c r="W43" i="12"/>
  <c r="V43" i="12"/>
  <c r="U43" i="12"/>
  <c r="U44" i="12" s="1"/>
  <c r="T43" i="12"/>
  <c r="T44" i="12" s="1"/>
  <c r="S43" i="12"/>
  <c r="S44" i="12" s="1"/>
  <c r="R43" i="12"/>
  <c r="Q43" i="12"/>
  <c r="P43" i="12"/>
  <c r="O43" i="12"/>
  <c r="N43" i="12"/>
  <c r="M43" i="12"/>
  <c r="M44" i="12" s="1"/>
  <c r="L43" i="12"/>
  <c r="K43" i="12"/>
  <c r="K44" i="12" s="1"/>
  <c r="J43" i="12"/>
  <c r="I43" i="12"/>
  <c r="H43" i="12"/>
  <c r="H44" i="12" s="1"/>
  <c r="G43" i="12"/>
  <c r="F43" i="12"/>
  <c r="AM41" i="12"/>
  <c r="C40" i="12"/>
  <c r="AH38" i="12"/>
  <c r="C38" i="12"/>
  <c r="C37" i="12" s="1"/>
  <c r="B37" i="12"/>
  <c r="C36" i="12"/>
  <c r="B36" i="12"/>
  <c r="AH35" i="12"/>
  <c r="AH36" i="12" s="1"/>
  <c r="C34" i="12"/>
  <c r="BM33" i="12"/>
  <c r="BL33" i="12" s="1"/>
  <c r="BK33" i="12" s="1"/>
  <c r="BJ33" i="12" s="1"/>
  <c r="BI33" i="12" s="1"/>
  <c r="BH33" i="12" s="1"/>
  <c r="BG33" i="12" s="1"/>
  <c r="BF33" i="12" s="1"/>
  <c r="BE33" i="12" s="1"/>
  <c r="BD33" i="12" s="1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C32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C30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C28" i="12"/>
  <c r="AP26" i="12"/>
  <c r="AO26" i="12"/>
  <c r="AO41" i="12" s="1"/>
  <c r="AN26" i="12"/>
  <c r="AN41" i="12" s="1"/>
  <c r="AM26" i="12"/>
  <c r="AL26" i="12"/>
  <c r="AK26" i="12"/>
  <c r="AJ26" i="12"/>
  <c r="AI26" i="12"/>
  <c r="AI41" i="12" s="1"/>
  <c r="AH26" i="12"/>
  <c r="AG26" i="12"/>
  <c r="AG41" i="12" s="1"/>
  <c r="AF26" i="12"/>
  <c r="AF41" i="12" s="1"/>
  <c r="AE26" i="12"/>
  <c r="AE41" i="12" s="1"/>
  <c r="AD26" i="12"/>
  <c r="AC26" i="12"/>
  <c r="AB26" i="12"/>
  <c r="AA26" i="12"/>
  <c r="AA41" i="12" s="1"/>
  <c r="Z26" i="12"/>
  <c r="Y26" i="12"/>
  <c r="Y41" i="12" s="1"/>
  <c r="X26" i="12"/>
  <c r="X41" i="12" s="1"/>
  <c r="W26" i="12"/>
  <c r="W41" i="12" s="1"/>
  <c r="V26" i="12"/>
  <c r="U26" i="12"/>
  <c r="T26" i="12"/>
  <c r="S26" i="12"/>
  <c r="S41" i="12" s="1"/>
  <c r="R26" i="12"/>
  <c r="Q26" i="12"/>
  <c r="Q41" i="12" s="1"/>
  <c r="P26" i="12"/>
  <c r="P41" i="12" s="1"/>
  <c r="O26" i="12"/>
  <c r="N26" i="12"/>
  <c r="M26" i="12"/>
  <c r="L26" i="12"/>
  <c r="K26" i="12"/>
  <c r="J26" i="12"/>
  <c r="I26" i="12"/>
  <c r="H26" i="12"/>
  <c r="G26" i="12"/>
  <c r="C26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C24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C22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C20" i="12"/>
  <c r="CR18" i="12"/>
  <c r="CQ18" i="12"/>
  <c r="CP18" i="12"/>
  <c r="CP4" i="12" s="1"/>
  <c r="CO18" i="12"/>
  <c r="CO4" i="12" s="1"/>
  <c r="CN18" i="12"/>
  <c r="CM18" i="12"/>
  <c r="CL18" i="12"/>
  <c r="CL4" i="12" s="1"/>
  <c r="CK18" i="12"/>
  <c r="CK4" i="12" s="1"/>
  <c r="CJ18" i="12"/>
  <c r="CI18" i="12"/>
  <c r="CI4" i="12" s="1"/>
  <c r="CH18" i="12"/>
  <c r="CH4" i="12" s="1"/>
  <c r="CG18" i="12"/>
  <c r="CF18" i="12"/>
  <c r="CE18" i="12"/>
  <c r="CE4" i="12" s="1"/>
  <c r="CD18" i="12"/>
  <c r="CD4" i="12" s="1"/>
  <c r="CC18" i="12"/>
  <c r="CC4" i="12" s="1"/>
  <c r="CB18" i="12"/>
  <c r="CA18" i="12"/>
  <c r="BZ18" i="12"/>
  <c r="BZ4" i="12" s="1"/>
  <c r="BY18" i="12"/>
  <c r="BY4" i="12" s="1"/>
  <c r="BX18" i="12"/>
  <c r="BW18" i="12"/>
  <c r="BW4" i="12" s="1"/>
  <c r="BV18" i="12"/>
  <c r="BV4" i="12" s="1"/>
  <c r="BU18" i="12"/>
  <c r="BU4" i="12" s="1"/>
  <c r="BT18" i="12"/>
  <c r="BS18" i="12"/>
  <c r="BS4" i="12" s="1"/>
  <c r="BR18" i="12"/>
  <c r="BR4" i="12" s="1"/>
  <c r="BQ18" i="12"/>
  <c r="BP18" i="12"/>
  <c r="BO18" i="12"/>
  <c r="BN18" i="12"/>
  <c r="BN4" i="12" s="1"/>
  <c r="BM18" i="12"/>
  <c r="BM4" i="12" s="1"/>
  <c r="BL18" i="12"/>
  <c r="BK18" i="12"/>
  <c r="BJ18" i="12"/>
  <c r="BJ4" i="12" s="1"/>
  <c r="BI18" i="12"/>
  <c r="BI4" i="12" s="1"/>
  <c r="BH18" i="12"/>
  <c r="BG18" i="12"/>
  <c r="BF18" i="12"/>
  <c r="BF4" i="12" s="1"/>
  <c r="BE18" i="12"/>
  <c r="BE4" i="12" s="1"/>
  <c r="BD18" i="12"/>
  <c r="BC18" i="12"/>
  <c r="BC4" i="12" s="1"/>
  <c r="BB18" i="12"/>
  <c r="BB4" i="12" s="1"/>
  <c r="BA18" i="12"/>
  <c r="AZ18" i="12"/>
  <c r="AY18" i="12"/>
  <c r="AY4" i="12" s="1"/>
  <c r="AX18" i="12"/>
  <c r="AX4" i="12" s="1"/>
  <c r="AW18" i="12"/>
  <c r="AW4" i="12" s="1"/>
  <c r="AV18" i="12"/>
  <c r="AU18" i="12"/>
  <c r="AT18" i="12"/>
  <c r="AT4" i="12" s="1"/>
  <c r="AS18" i="12"/>
  <c r="AS4" i="12" s="1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C18" i="12"/>
  <c r="AQ16" i="12"/>
  <c r="AP16" i="12"/>
  <c r="AP4" i="12" s="1"/>
  <c r="AO16" i="12"/>
  <c r="AN4" i="12"/>
  <c r="AM16" i="12"/>
  <c r="AL16" i="12"/>
  <c r="AL4" i="12" s="1"/>
  <c r="AK16" i="12"/>
  <c r="AK4" i="12" s="1"/>
  <c r="AJ16" i="12"/>
  <c r="AJ4" i="12" s="1"/>
  <c r="AI16" i="12"/>
  <c r="AH16" i="12"/>
  <c r="AH4" i="12" s="1"/>
  <c r="AG16" i="12"/>
  <c r="AF16" i="12"/>
  <c r="AE16" i="12"/>
  <c r="AD16" i="12"/>
  <c r="AD4" i="12" s="1"/>
  <c r="AC16" i="12"/>
  <c r="AB16" i="12"/>
  <c r="AB4" i="12" s="1"/>
  <c r="AA16" i="12"/>
  <c r="Z16" i="12"/>
  <c r="Z4" i="12" s="1"/>
  <c r="Y16" i="12"/>
  <c r="X16" i="12"/>
  <c r="X4" i="12" s="1"/>
  <c r="W16" i="12"/>
  <c r="V16" i="12"/>
  <c r="V4" i="12" s="1"/>
  <c r="U16" i="12"/>
  <c r="U4" i="12" s="1"/>
  <c r="T16" i="12"/>
  <c r="T4" i="12" s="1"/>
  <c r="S16" i="12"/>
  <c r="R16" i="12"/>
  <c r="R4" i="12" s="1"/>
  <c r="Q16" i="12"/>
  <c r="P16" i="12"/>
  <c r="O16" i="12"/>
  <c r="N16" i="12"/>
  <c r="N4" i="12" s="1"/>
  <c r="M16" i="12"/>
  <c r="M4" i="12" s="1"/>
  <c r="L16" i="12"/>
  <c r="L4" i="12" s="1"/>
  <c r="K16" i="12"/>
  <c r="J16" i="12"/>
  <c r="I16" i="12"/>
  <c r="C16" i="12"/>
  <c r="G14" i="12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BV14" i="12" s="1"/>
  <c r="BW14" i="12" s="1"/>
  <c r="BX14" i="12" s="1"/>
  <c r="BY14" i="12" s="1"/>
  <c r="BZ14" i="12" s="1"/>
  <c r="CA14" i="12" s="1"/>
  <c r="CB14" i="12" s="1"/>
  <c r="CC14" i="12" s="1"/>
  <c r="CD14" i="12" s="1"/>
  <c r="CE14" i="12" s="1"/>
  <c r="CF14" i="12" s="1"/>
  <c r="CG14" i="12" s="1"/>
  <c r="CH14" i="12" s="1"/>
  <c r="CI14" i="12" s="1"/>
  <c r="CJ14" i="12" s="1"/>
  <c r="CK14" i="12" s="1"/>
  <c r="CL14" i="12" s="1"/>
  <c r="CM14" i="12" s="1"/>
  <c r="CN14" i="12" s="1"/>
  <c r="CO14" i="12" s="1"/>
  <c r="CP14" i="12" s="1"/>
  <c r="CQ14" i="12" s="1"/>
  <c r="CR14" i="12" s="1"/>
  <c r="CR4" i="12"/>
  <c r="CQ4" i="12"/>
  <c r="CN4" i="12"/>
  <c r="CM4" i="12"/>
  <c r="CJ4" i="12"/>
  <c r="CG4" i="12"/>
  <c r="CF4" i="12"/>
  <c r="CB4" i="12"/>
  <c r="CA4" i="12"/>
  <c r="BX4" i="12"/>
  <c r="BT4" i="12"/>
  <c r="BQ4" i="12"/>
  <c r="BP4" i="12"/>
  <c r="BO4" i="12"/>
  <c r="BL4" i="12"/>
  <c r="BK4" i="12"/>
  <c r="BH4" i="12"/>
  <c r="BG4" i="12"/>
  <c r="BD4" i="12"/>
  <c r="BA4" i="12"/>
  <c r="AZ4" i="12"/>
  <c r="AV4" i="12"/>
  <c r="AU4" i="12"/>
  <c r="AR4" i="12"/>
  <c r="AQ4" i="12"/>
  <c r="AO4" i="12"/>
  <c r="AM4" i="12"/>
  <c r="AI4" i="12"/>
  <c r="AG4" i="12"/>
  <c r="AF4" i="12"/>
  <c r="AE4" i="12"/>
  <c r="AC4" i="12"/>
  <c r="AA4" i="12"/>
  <c r="Y4" i="12"/>
  <c r="W4" i="12"/>
  <c r="S4" i="12"/>
  <c r="Q4" i="12"/>
  <c r="P4" i="12"/>
  <c r="O4" i="12"/>
  <c r="K4" i="12"/>
  <c r="J4" i="12"/>
  <c r="I4" i="12"/>
  <c r="CR3" i="12"/>
  <c r="CQ3" i="12"/>
  <c r="CP3" i="12"/>
  <c r="CO3" i="12"/>
  <c r="CN3" i="12"/>
  <c r="CM3" i="12"/>
  <c r="CL3" i="12"/>
  <c r="CK3" i="12"/>
  <c r="CJ3" i="12"/>
  <c r="CI3" i="12"/>
  <c r="CH3" i="12"/>
  <c r="CG3" i="12"/>
  <c r="CF3" i="12"/>
  <c r="CE3" i="12"/>
  <c r="CD3" i="12"/>
  <c r="CC3" i="12"/>
  <c r="CB3" i="12"/>
  <c r="CA3" i="12"/>
  <c r="BZ3" i="12"/>
  <c r="BY3" i="12"/>
  <c r="BX3" i="12"/>
  <c r="BW3" i="12"/>
  <c r="BV3" i="12"/>
  <c r="BU3" i="12"/>
  <c r="BT3" i="12"/>
  <c r="BS3" i="12"/>
  <c r="BR3" i="12"/>
  <c r="BQ3" i="12"/>
  <c r="BP3" i="12"/>
  <c r="BO3" i="12"/>
  <c r="BN3" i="12"/>
  <c r="BM3" i="12"/>
  <c r="BL3" i="12"/>
  <c r="BK3" i="12"/>
  <c r="BJ3" i="12"/>
  <c r="BI3" i="12"/>
  <c r="BH3" i="12"/>
  <c r="BG3" i="12"/>
  <c r="BF3" i="12"/>
  <c r="BE3" i="12"/>
  <c r="BD3" i="12"/>
  <c r="BC3" i="12"/>
  <c r="BB3" i="12"/>
  <c r="BA3" i="12"/>
  <c r="AZ3" i="12"/>
  <c r="AY3" i="12"/>
  <c r="AX3" i="12"/>
  <c r="AW3" i="12"/>
  <c r="AV3" i="12"/>
  <c r="AU3" i="12"/>
  <c r="AT3" i="12"/>
  <c r="AS3" i="12"/>
  <c r="AR3" i="12"/>
  <c r="AQ3" i="12"/>
  <c r="AP3" i="12"/>
  <c r="AO3" i="12"/>
  <c r="AN3" i="12"/>
  <c r="AM3" i="12"/>
  <c r="AL3" i="12"/>
  <c r="AK3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1" i="12"/>
  <c r="H1" i="12" s="1"/>
  <c r="I1" i="12" s="1"/>
  <c r="J1" i="12" s="1"/>
  <c r="K1" i="12" s="1"/>
  <c r="L1" i="12" s="1"/>
  <c r="M1" i="12" s="1"/>
  <c r="N1" i="12" s="1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Y1" i="12" s="1"/>
  <c r="Z1" i="12" s="1"/>
  <c r="AA1" i="12" s="1"/>
  <c r="AB1" i="12" s="1"/>
  <c r="AC1" i="12" s="1"/>
  <c r="AD1" i="12" s="1"/>
  <c r="AE1" i="12" s="1"/>
  <c r="AF1" i="12" s="1"/>
  <c r="AG1" i="12" s="1"/>
  <c r="AH1" i="12" s="1"/>
  <c r="AI1" i="12" s="1"/>
  <c r="AJ1" i="12" s="1"/>
  <c r="AK1" i="12" s="1"/>
  <c r="AL1" i="12" s="1"/>
  <c r="AM1" i="12" s="1"/>
  <c r="AN1" i="12" s="1"/>
  <c r="AO1" i="12" s="1"/>
  <c r="AP1" i="12" s="1"/>
  <c r="AQ1" i="12" s="1"/>
  <c r="AR1" i="12" s="1"/>
  <c r="AS1" i="12" s="1"/>
  <c r="AT1" i="12" s="1"/>
  <c r="AU1" i="12" s="1"/>
  <c r="AV1" i="12" s="1"/>
  <c r="AW1" i="12" s="1"/>
  <c r="AX1" i="12" s="1"/>
  <c r="AY1" i="12" s="1"/>
  <c r="AZ1" i="12" s="1"/>
  <c r="BA1" i="12" s="1"/>
  <c r="BB1" i="12" s="1"/>
  <c r="BC1" i="12" s="1"/>
  <c r="BD1" i="12" s="1"/>
  <c r="BE1" i="12" s="1"/>
  <c r="BF1" i="12" s="1"/>
  <c r="BG1" i="12" s="1"/>
  <c r="BH1" i="12" s="1"/>
  <c r="BI1" i="12" s="1"/>
  <c r="BJ1" i="12" s="1"/>
  <c r="BK1" i="12" s="1"/>
  <c r="BL1" i="12" s="1"/>
  <c r="BM1" i="12" s="1"/>
  <c r="BN1" i="12" s="1"/>
  <c r="BO1" i="12" s="1"/>
  <c r="BP1" i="12" s="1"/>
  <c r="BQ1" i="12" s="1"/>
  <c r="BR1" i="12" s="1"/>
  <c r="BS1" i="12" s="1"/>
  <c r="BT1" i="12" s="1"/>
  <c r="BU1" i="12" s="1"/>
  <c r="BV1" i="12" s="1"/>
  <c r="BW1" i="12" s="1"/>
  <c r="BX1" i="12" s="1"/>
  <c r="BY1" i="12" s="1"/>
  <c r="BZ1" i="12" s="1"/>
  <c r="CA1" i="12" s="1"/>
  <c r="CB1" i="12" s="1"/>
  <c r="CC1" i="12" s="1"/>
  <c r="CD1" i="12" s="1"/>
  <c r="CE1" i="12" s="1"/>
  <c r="CF1" i="12" s="1"/>
  <c r="CG1" i="12" s="1"/>
  <c r="CH1" i="12" s="1"/>
  <c r="CI1" i="12" s="1"/>
  <c r="CJ1" i="12" s="1"/>
  <c r="CK1" i="12" s="1"/>
  <c r="CL1" i="12" s="1"/>
  <c r="CM1" i="12" s="1"/>
  <c r="CN1" i="12" s="1"/>
  <c r="CO1" i="12" s="1"/>
  <c r="CP1" i="12" s="1"/>
  <c r="CQ1" i="12" s="1"/>
  <c r="CR1" i="12" s="1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B22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B20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B18" i="7"/>
  <c r="AN9" i="7"/>
  <c r="AM6" i="7"/>
  <c r="AM7" i="7" s="1"/>
  <c r="AL6" i="7"/>
  <c r="AJ6" i="7"/>
  <c r="AI6" i="7"/>
  <c r="AH6" i="7"/>
  <c r="AF6" i="7"/>
  <c r="AE9" i="7"/>
  <c r="AD6" i="7"/>
  <c r="AB9" i="7"/>
  <c r="AA9" i="7"/>
  <c r="Z9" i="7"/>
  <c r="W9" i="7"/>
  <c r="V6" i="7"/>
  <c r="T9" i="7"/>
  <c r="S9" i="7"/>
  <c r="R9" i="7"/>
  <c r="P9" i="7"/>
  <c r="O9" i="7"/>
  <c r="N9" i="7"/>
  <c r="L9" i="7"/>
  <c r="K9" i="7"/>
  <c r="J9" i="7"/>
  <c r="H6" i="7"/>
  <c r="G6" i="7"/>
  <c r="F14" i="7"/>
  <c r="G14" i="7" s="1"/>
  <c r="H14" i="7" s="1"/>
  <c r="I14" i="7" s="1"/>
  <c r="J14" i="7" s="1"/>
  <c r="K14" i="7" s="1"/>
  <c r="L14" i="7" s="1"/>
  <c r="M14" i="7" s="1"/>
  <c r="N14" i="7" s="1"/>
  <c r="O14" i="7" s="1"/>
  <c r="P14" i="7" s="1"/>
  <c r="Q14" i="7" s="1"/>
  <c r="R14" i="7" s="1"/>
  <c r="S14" i="7" s="1"/>
  <c r="T14" i="7" s="1"/>
  <c r="U14" i="7" s="1"/>
  <c r="V14" i="7" s="1"/>
  <c r="W14" i="7" s="1"/>
  <c r="X14" i="7" s="1"/>
  <c r="Y14" i="7" s="1"/>
  <c r="Z14" i="7" s="1"/>
  <c r="AA14" i="7" s="1"/>
  <c r="AB14" i="7" s="1"/>
  <c r="AC14" i="7" s="1"/>
  <c r="AD14" i="7" s="1"/>
  <c r="AE14" i="7" s="1"/>
  <c r="AF14" i="7" s="1"/>
  <c r="AG14" i="7" s="1"/>
  <c r="AH14" i="7" s="1"/>
  <c r="AI14" i="7" s="1"/>
  <c r="AJ14" i="7" s="1"/>
  <c r="AK14" i="7" s="1"/>
  <c r="AL14" i="7" s="1"/>
  <c r="AM14" i="7" s="1"/>
  <c r="AN14" i="7" s="1"/>
  <c r="AO14" i="7" s="1"/>
  <c r="AP14" i="7" s="1"/>
  <c r="AQ14" i="7" s="1"/>
  <c r="AR14" i="7" s="1"/>
  <c r="AS14" i="7" s="1"/>
  <c r="AT14" i="7" s="1"/>
  <c r="AU14" i="7" s="1"/>
  <c r="AV14" i="7" s="1"/>
  <c r="AW14" i="7" s="1"/>
  <c r="AX14" i="7" s="1"/>
  <c r="AY14" i="7" s="1"/>
  <c r="AZ14" i="7" s="1"/>
  <c r="BA14" i="7" s="1"/>
  <c r="BB14" i="7" s="1"/>
  <c r="BC14" i="7" s="1"/>
  <c r="BD14" i="7" s="1"/>
  <c r="BE14" i="7" s="1"/>
  <c r="BF14" i="7" s="1"/>
  <c r="BG14" i="7" s="1"/>
  <c r="BH14" i="7" s="1"/>
  <c r="BI14" i="7" s="1"/>
  <c r="BJ14" i="7" s="1"/>
  <c r="BK14" i="7" s="1"/>
  <c r="BL14" i="7" s="1"/>
  <c r="BM14" i="7" s="1"/>
  <c r="BN14" i="7" s="1"/>
  <c r="BO14" i="7" s="1"/>
  <c r="BP14" i="7" s="1"/>
  <c r="BQ14" i="7" s="1"/>
  <c r="BR14" i="7" s="1"/>
  <c r="BS14" i="7" s="1"/>
  <c r="BT14" i="7" s="1"/>
  <c r="BU14" i="7" s="1"/>
  <c r="BV14" i="7" s="1"/>
  <c r="BW14" i="7" s="1"/>
  <c r="BX14" i="7" s="1"/>
  <c r="BY14" i="7" s="1"/>
  <c r="BZ14" i="7" s="1"/>
  <c r="CA14" i="7" s="1"/>
  <c r="CB14" i="7" s="1"/>
  <c r="CC14" i="7" s="1"/>
  <c r="CD14" i="7" s="1"/>
  <c r="CE14" i="7" s="1"/>
  <c r="CF14" i="7" s="1"/>
  <c r="CG14" i="7" s="1"/>
  <c r="CH14" i="7" s="1"/>
  <c r="CI14" i="7" s="1"/>
  <c r="CJ14" i="7" s="1"/>
  <c r="CK14" i="7" s="1"/>
  <c r="CL14" i="7" s="1"/>
  <c r="CM14" i="7" s="1"/>
  <c r="CN14" i="7" s="1"/>
  <c r="CO14" i="7" s="1"/>
  <c r="CP14" i="7" s="1"/>
  <c r="CQ14" i="7" s="1"/>
  <c r="AI35" i="12" l="1"/>
  <c r="G44" i="12"/>
  <c r="O44" i="12"/>
  <c r="W44" i="12"/>
  <c r="AE44" i="12"/>
  <c r="AM44" i="12"/>
  <c r="P44" i="12"/>
  <c r="T41" i="12"/>
  <c r="AB41" i="12"/>
  <c r="AJ41" i="12"/>
  <c r="I44" i="12"/>
  <c r="Q44" i="12"/>
  <c r="Y44" i="12"/>
  <c r="AG44" i="12"/>
  <c r="AO44" i="12"/>
  <c r="U41" i="12"/>
  <c r="AC41" i="12"/>
  <c r="AK41" i="12"/>
  <c r="Y4" i="1"/>
  <c r="E12" i="1"/>
  <c r="E6" i="1"/>
  <c r="F7" i="1" s="1"/>
  <c r="M9" i="1"/>
  <c r="M18" i="1" s="1"/>
  <c r="M16" i="1"/>
  <c r="M6" i="1"/>
  <c r="Q12" i="1"/>
  <c r="Q19" i="1" s="1"/>
  <c r="Q16" i="1"/>
  <c r="Q6" i="1"/>
  <c r="U9" i="1"/>
  <c r="U18" i="1" s="1"/>
  <c r="U16" i="1"/>
  <c r="U6" i="1"/>
  <c r="AC9" i="1"/>
  <c r="AC18" i="1" s="1"/>
  <c r="AC16" i="1"/>
  <c r="AC6" i="1"/>
  <c r="AG12" i="1"/>
  <c r="AG19" i="1" s="1"/>
  <c r="AG16" i="1"/>
  <c r="AG6" i="1"/>
  <c r="AK9" i="1"/>
  <c r="AK18" i="1" s="1"/>
  <c r="AK16" i="1"/>
  <c r="AK6" i="1"/>
  <c r="J12" i="1"/>
  <c r="J19" i="1" s="1"/>
  <c r="J16" i="1"/>
  <c r="J6" i="1"/>
  <c r="N12" i="1"/>
  <c r="N19" i="1" s="1"/>
  <c r="N16" i="1"/>
  <c r="N6" i="1"/>
  <c r="R12" i="1"/>
  <c r="R19" i="1" s="1"/>
  <c r="R16" i="1"/>
  <c r="R6" i="1"/>
  <c r="V12" i="1"/>
  <c r="V19" i="1" s="1"/>
  <c r="V16" i="1"/>
  <c r="V6" i="1"/>
  <c r="Z12" i="1"/>
  <c r="Z19" i="1" s="1"/>
  <c r="Z16" i="1"/>
  <c r="Z6" i="1"/>
  <c r="AD12" i="1"/>
  <c r="AD19" i="1" s="1"/>
  <c r="AD16" i="1"/>
  <c r="AD6" i="1"/>
  <c r="AH12" i="1"/>
  <c r="AH19" i="1" s="1"/>
  <c r="AH16" i="1"/>
  <c r="AH6" i="1"/>
  <c r="AL12" i="1"/>
  <c r="AL19" i="1" s="1"/>
  <c r="AL16" i="1"/>
  <c r="AL6" i="1"/>
  <c r="H12" i="1"/>
  <c r="H19" i="1" s="1"/>
  <c r="H16" i="1"/>
  <c r="H6" i="1"/>
  <c r="L12" i="1"/>
  <c r="L19" i="1" s="1"/>
  <c r="L16" i="1"/>
  <c r="L6" i="1"/>
  <c r="P12" i="1"/>
  <c r="P19" i="1" s="1"/>
  <c r="P16" i="1"/>
  <c r="P6" i="1"/>
  <c r="T12" i="1"/>
  <c r="T19" i="1" s="1"/>
  <c r="T16" i="1"/>
  <c r="T6" i="1"/>
  <c r="X12" i="1"/>
  <c r="X19" i="1" s="1"/>
  <c r="X16" i="1"/>
  <c r="X6" i="1"/>
  <c r="AB12" i="1"/>
  <c r="AB19" i="1" s="1"/>
  <c r="AB16" i="1"/>
  <c r="AB6" i="1"/>
  <c r="AF12" i="1"/>
  <c r="AF19" i="1" s="1"/>
  <c r="AF16" i="1"/>
  <c r="AF6" i="1"/>
  <c r="AJ12" i="1"/>
  <c r="AJ19" i="1" s="1"/>
  <c r="AJ16" i="1"/>
  <c r="AJ6" i="1"/>
  <c r="AN12" i="1"/>
  <c r="AN19" i="1" s="1"/>
  <c r="AN16" i="1"/>
  <c r="AC87" i="17" s="1"/>
  <c r="AN6" i="1"/>
  <c r="I12" i="1"/>
  <c r="I19" i="1" s="1"/>
  <c r="I16" i="1"/>
  <c r="I22" i="1" s="1"/>
  <c r="I6" i="1"/>
  <c r="Y12" i="1"/>
  <c r="Y19" i="1" s="1"/>
  <c r="Y16" i="1"/>
  <c r="Y6" i="1"/>
  <c r="G12" i="1"/>
  <c r="G19" i="1" s="1"/>
  <c r="G16" i="1"/>
  <c r="G6" i="1"/>
  <c r="K9" i="1"/>
  <c r="K18" i="1" s="1"/>
  <c r="K16" i="1"/>
  <c r="K6" i="1"/>
  <c r="O12" i="1"/>
  <c r="O19" i="1" s="1"/>
  <c r="O16" i="1"/>
  <c r="O6" i="1"/>
  <c r="S9" i="1"/>
  <c r="S18" i="1" s="1"/>
  <c r="S16" i="1"/>
  <c r="S6" i="1"/>
  <c r="W12" i="1"/>
  <c r="W19" i="1" s="1"/>
  <c r="W16" i="1"/>
  <c r="W6" i="1"/>
  <c r="AA9" i="1"/>
  <c r="AA18" i="1" s="1"/>
  <c r="AA16" i="1"/>
  <c r="AA6" i="1"/>
  <c r="AE12" i="1"/>
  <c r="AE19" i="1" s="1"/>
  <c r="AE16" i="1"/>
  <c r="AE6" i="1"/>
  <c r="AI9" i="1"/>
  <c r="AI18" i="1" s="1"/>
  <c r="AI16" i="1"/>
  <c r="AI6" i="1"/>
  <c r="AM12" i="1"/>
  <c r="AM19" i="1" s="1"/>
  <c r="AM16" i="1"/>
  <c r="AB87" i="17" s="1"/>
  <c r="AM6" i="1"/>
  <c r="I4" i="1"/>
  <c r="I13" i="1" s="1"/>
  <c r="Q426" i="13"/>
  <c r="P112" i="13"/>
  <c r="P216" i="13" s="1"/>
  <c r="P320" i="13" s="1"/>
  <c r="AW4" i="7"/>
  <c r="BE4" i="7"/>
  <c r="BM4" i="7"/>
  <c r="CK4" i="7"/>
  <c r="CJ10" i="7"/>
  <c r="K10" i="7"/>
  <c r="O10" i="7"/>
  <c r="S10" i="7"/>
  <c r="AA10" i="7"/>
  <c r="AI7" i="7"/>
  <c r="AV4" i="7"/>
  <c r="AZ4" i="7"/>
  <c r="BD4" i="7"/>
  <c r="BH4" i="7"/>
  <c r="BL4" i="7"/>
  <c r="BP4" i="7"/>
  <c r="BT4" i="7"/>
  <c r="BX4" i="7"/>
  <c r="CB4" i="7"/>
  <c r="CF4" i="7"/>
  <c r="CJ4" i="7"/>
  <c r="CN4" i="7"/>
  <c r="BA4" i="7"/>
  <c r="BI4" i="7"/>
  <c r="BQ4" i="7"/>
  <c r="BU4" i="7"/>
  <c r="BY4" i="7"/>
  <c r="CC4" i="7"/>
  <c r="CG4" i="7"/>
  <c r="CO4" i="7"/>
  <c r="AV10" i="7"/>
  <c r="AZ10" i="7"/>
  <c r="BD10" i="7"/>
  <c r="BH10" i="7"/>
  <c r="BL10" i="7"/>
  <c r="BP10" i="7"/>
  <c r="BT10" i="7"/>
  <c r="BX10" i="7"/>
  <c r="CB10" i="7"/>
  <c r="CF10" i="7"/>
  <c r="CN10" i="7"/>
  <c r="AT4" i="7"/>
  <c r="AX4" i="7"/>
  <c r="BB4" i="7"/>
  <c r="BF4" i="7"/>
  <c r="BJ4" i="7"/>
  <c r="BN4" i="7"/>
  <c r="BR4" i="7"/>
  <c r="BV4" i="7"/>
  <c r="BZ4" i="7"/>
  <c r="CD4" i="7"/>
  <c r="CH4" i="7"/>
  <c r="CL4" i="7"/>
  <c r="CP4" i="7"/>
  <c r="AW7" i="7"/>
  <c r="BA7" i="7"/>
  <c r="BE7" i="7"/>
  <c r="BI7" i="7"/>
  <c r="BM7" i="7"/>
  <c r="BQ7" i="7"/>
  <c r="BU7" i="7"/>
  <c r="BY7" i="7"/>
  <c r="CC7" i="7"/>
  <c r="CG7" i="7"/>
  <c r="CK7" i="7"/>
  <c r="CO7" i="7"/>
  <c r="AW10" i="7"/>
  <c r="BA10" i="7"/>
  <c r="BE10" i="7"/>
  <c r="BI10" i="7"/>
  <c r="BM10" i="7"/>
  <c r="BQ10" i="7"/>
  <c r="BU10" i="7"/>
  <c r="BY10" i="7"/>
  <c r="CC10" i="7"/>
  <c r="CG10" i="7"/>
  <c r="CK10" i="7"/>
  <c r="CO10" i="7"/>
  <c r="S4" i="7"/>
  <c r="AI4" i="7"/>
  <c r="L10" i="7"/>
  <c r="T10" i="7"/>
  <c r="AJ7" i="7"/>
  <c r="CQ4" i="7"/>
  <c r="AT7" i="7"/>
  <c r="AX7" i="7"/>
  <c r="BB7" i="7"/>
  <c r="BF7" i="7"/>
  <c r="BJ7" i="7"/>
  <c r="BN7" i="7"/>
  <c r="BR7" i="7"/>
  <c r="BV7" i="7"/>
  <c r="BZ7" i="7"/>
  <c r="CD7" i="7"/>
  <c r="CH7" i="7"/>
  <c r="CL7" i="7"/>
  <c r="CP7" i="7"/>
  <c r="AT10" i="7"/>
  <c r="AX10" i="7"/>
  <c r="BB10" i="7"/>
  <c r="BF10" i="7"/>
  <c r="BJ10" i="7"/>
  <c r="BN10" i="7"/>
  <c r="BR10" i="7"/>
  <c r="BV10" i="7"/>
  <c r="BZ10" i="7"/>
  <c r="CD10" i="7"/>
  <c r="CH10" i="7"/>
  <c r="CL10" i="7"/>
  <c r="CP10" i="7"/>
  <c r="AA6" i="7"/>
  <c r="W4" i="7"/>
  <c r="AI9" i="7"/>
  <c r="K4" i="7"/>
  <c r="AA4" i="7"/>
  <c r="W6" i="7"/>
  <c r="W7" i="7" s="1"/>
  <c r="H7" i="7"/>
  <c r="P10" i="7"/>
  <c r="AB10" i="7"/>
  <c r="AP9" i="7"/>
  <c r="O4" i="7"/>
  <c r="AE4" i="7"/>
  <c r="E9" i="1"/>
  <c r="F4" i="1"/>
  <c r="F13" i="1" s="1"/>
  <c r="Q4" i="1"/>
  <c r="AG4" i="1"/>
  <c r="G9" i="1"/>
  <c r="G18" i="1" s="1"/>
  <c r="O9" i="1"/>
  <c r="O18" i="1" s="1"/>
  <c r="W9" i="1"/>
  <c r="W18" i="1" s="1"/>
  <c r="AE9" i="1"/>
  <c r="AE18" i="1" s="1"/>
  <c r="AM9" i="1"/>
  <c r="AM18" i="1" s="1"/>
  <c r="K12" i="1"/>
  <c r="K19" i="1" s="1"/>
  <c r="S12" i="1"/>
  <c r="S19" i="1" s="1"/>
  <c r="AA12" i="1"/>
  <c r="AA19" i="1" s="1"/>
  <c r="AA25" i="1" s="1"/>
  <c r="AI12" i="1"/>
  <c r="AI19" i="1" s="1"/>
  <c r="U4" i="1"/>
  <c r="AK4" i="1"/>
  <c r="I9" i="1"/>
  <c r="I18" i="1" s="1"/>
  <c r="Q9" i="1"/>
  <c r="Q18" i="1" s="1"/>
  <c r="Y9" i="1"/>
  <c r="Y18" i="1" s="1"/>
  <c r="AG9" i="1"/>
  <c r="AG18" i="1" s="1"/>
  <c r="M12" i="1"/>
  <c r="M19" i="1" s="1"/>
  <c r="U12" i="1"/>
  <c r="U19" i="1" s="1"/>
  <c r="AC12" i="1"/>
  <c r="AC19" i="1" s="1"/>
  <c r="AK12" i="1"/>
  <c r="AK19" i="1" s="1"/>
  <c r="M4" i="1"/>
  <c r="M13" i="1" s="1"/>
  <c r="AC4" i="1"/>
  <c r="G4" i="1"/>
  <c r="G13" i="1" s="1"/>
  <c r="K4" i="1"/>
  <c r="K13" i="1" s="1"/>
  <c r="O4" i="1"/>
  <c r="O13" i="1" s="1"/>
  <c r="S4" i="1"/>
  <c r="W4" i="1"/>
  <c r="AA4" i="1"/>
  <c r="AE4" i="1"/>
  <c r="AI4" i="1"/>
  <c r="AM4" i="1"/>
  <c r="AB63" i="17" s="1"/>
  <c r="F9" i="1"/>
  <c r="H4" i="1"/>
  <c r="H13" i="1" s="1"/>
  <c r="L4" i="1"/>
  <c r="L13" i="1" s="1"/>
  <c r="P4" i="1"/>
  <c r="T4" i="1"/>
  <c r="X4" i="1"/>
  <c r="AB4" i="1"/>
  <c r="AF4" i="1"/>
  <c r="AJ4" i="1"/>
  <c r="AN4" i="1"/>
  <c r="F12" i="1"/>
  <c r="H9" i="1"/>
  <c r="H18" i="1" s="1"/>
  <c r="L9" i="1"/>
  <c r="L18" i="1" s="1"/>
  <c r="P9" i="1"/>
  <c r="P18" i="1" s="1"/>
  <c r="T9" i="1"/>
  <c r="T18" i="1" s="1"/>
  <c r="X9" i="1"/>
  <c r="X18" i="1" s="1"/>
  <c r="AB9" i="1"/>
  <c r="AB18" i="1" s="1"/>
  <c r="AF9" i="1"/>
  <c r="AF18" i="1" s="1"/>
  <c r="AJ9" i="1"/>
  <c r="AJ18" i="1" s="1"/>
  <c r="AN9" i="1"/>
  <c r="AN18" i="1" s="1"/>
  <c r="J4" i="1"/>
  <c r="J13" i="1" s="1"/>
  <c r="N4" i="1"/>
  <c r="N13" i="1" s="1"/>
  <c r="R4" i="1"/>
  <c r="R10" i="1" s="1"/>
  <c r="V4" i="1"/>
  <c r="V10" i="1" s="1"/>
  <c r="Z4" i="1"/>
  <c r="AD4" i="1"/>
  <c r="AH4" i="1"/>
  <c r="AL4" i="1"/>
  <c r="J9" i="1"/>
  <c r="J18" i="1" s="1"/>
  <c r="N9" i="1"/>
  <c r="N18" i="1" s="1"/>
  <c r="R9" i="1"/>
  <c r="R18" i="1" s="1"/>
  <c r="R24" i="1" s="1"/>
  <c r="V9" i="1"/>
  <c r="V18" i="1" s="1"/>
  <c r="V24" i="1" s="1"/>
  <c r="Z9" i="1"/>
  <c r="Z18" i="1" s="1"/>
  <c r="AD9" i="1"/>
  <c r="AD18" i="1" s="1"/>
  <c r="AH9" i="1"/>
  <c r="AH18" i="1" s="1"/>
  <c r="AL9" i="1"/>
  <c r="AL18" i="1" s="1"/>
  <c r="L10" i="1"/>
  <c r="AB10" i="1"/>
  <c r="U10" i="1"/>
  <c r="Y10" i="1"/>
  <c r="AC10" i="1"/>
  <c r="AH10" i="1"/>
  <c r="F10" i="1"/>
  <c r="I6" i="7"/>
  <c r="I7" i="7" s="1"/>
  <c r="I4" i="7"/>
  <c r="Q9" i="7"/>
  <c r="Q4" i="7"/>
  <c r="Y9" i="7"/>
  <c r="Y4" i="7"/>
  <c r="AK9" i="7"/>
  <c r="AK4" i="7"/>
  <c r="AY4" i="7"/>
  <c r="BG4" i="7"/>
  <c r="BO4" i="7"/>
  <c r="BW4" i="7"/>
  <c r="CE4" i="7"/>
  <c r="CM4" i="7"/>
  <c r="V4" i="7"/>
  <c r="AU10" i="7"/>
  <c r="AY10" i="7"/>
  <c r="BC10" i="7"/>
  <c r="BG10" i="7"/>
  <c r="BK10" i="7"/>
  <c r="BO10" i="7"/>
  <c r="BS10" i="7"/>
  <c r="BW10" i="7"/>
  <c r="CA10" i="7"/>
  <c r="CE10" i="7"/>
  <c r="CI10" i="7"/>
  <c r="CM10" i="7"/>
  <c r="CQ10" i="7"/>
  <c r="AB6" i="7"/>
  <c r="L4" i="7"/>
  <c r="T4" i="7"/>
  <c r="AB4" i="7"/>
  <c r="AJ4" i="7"/>
  <c r="AU4" i="7"/>
  <c r="BC4" i="7"/>
  <c r="BK4" i="7"/>
  <c r="BS4" i="7"/>
  <c r="CA4" i="7"/>
  <c r="CI4" i="7"/>
  <c r="M9" i="7"/>
  <c r="M6" i="7"/>
  <c r="M4" i="7"/>
  <c r="U9" i="7"/>
  <c r="U10" i="7" s="1"/>
  <c r="U4" i="7"/>
  <c r="AC9" i="7"/>
  <c r="AC10" i="7" s="1"/>
  <c r="AC4" i="7"/>
  <c r="AG6" i="7"/>
  <c r="AG7" i="7" s="1"/>
  <c r="AG9" i="7"/>
  <c r="AG4" i="7"/>
  <c r="AO6" i="7"/>
  <c r="AO4" i="7"/>
  <c r="X9" i="7"/>
  <c r="X10" i="7" s="1"/>
  <c r="X6" i="7"/>
  <c r="AJ9" i="7"/>
  <c r="H4" i="7"/>
  <c r="P4" i="7"/>
  <c r="X4" i="7"/>
  <c r="AF4" i="7"/>
  <c r="AN4" i="7"/>
  <c r="AU7" i="7"/>
  <c r="AY7" i="7"/>
  <c r="BC7" i="7"/>
  <c r="BG7" i="7"/>
  <c r="BK7" i="7"/>
  <c r="BO7" i="7"/>
  <c r="BS7" i="7"/>
  <c r="BW7" i="7"/>
  <c r="CA7" i="7"/>
  <c r="CE7" i="7"/>
  <c r="CI7" i="7"/>
  <c r="CM7" i="7"/>
  <c r="CQ7" i="7"/>
  <c r="V9" i="7"/>
  <c r="AV7" i="7"/>
  <c r="AZ7" i="7"/>
  <c r="BD7" i="7"/>
  <c r="BH7" i="7"/>
  <c r="BL7" i="7"/>
  <c r="BP7" i="7"/>
  <c r="BT7" i="7"/>
  <c r="BX7" i="7"/>
  <c r="CB7" i="7"/>
  <c r="CF7" i="7"/>
  <c r="CJ7" i="7"/>
  <c r="CN7" i="7"/>
  <c r="Z6" i="7"/>
  <c r="J4" i="7"/>
  <c r="N4" i="7"/>
  <c r="R4" i="7"/>
  <c r="Z4" i="7"/>
  <c r="AD4" i="7"/>
  <c r="AH4" i="7"/>
  <c r="AL4" i="7"/>
  <c r="AP4" i="7"/>
  <c r="AD9" i="7"/>
  <c r="AC6" i="7"/>
  <c r="AP6" i="7"/>
  <c r="AO9" i="7"/>
  <c r="AO10" i="7" s="1"/>
  <c r="AN6" i="7"/>
  <c r="AN7" i="7" s="1"/>
  <c r="AM9" i="7"/>
  <c r="AL9" i="7"/>
  <c r="AK6" i="7"/>
  <c r="AK7" i="7" s="1"/>
  <c r="AH9" i="7"/>
  <c r="AE6" i="7"/>
  <c r="AE7" i="7" s="1"/>
  <c r="AF9" i="7"/>
  <c r="AF10" i="7" s="1"/>
  <c r="Y6" i="7"/>
  <c r="U6" i="7"/>
  <c r="T6" i="7"/>
  <c r="S6" i="7"/>
  <c r="R6" i="7"/>
  <c r="Q6" i="7"/>
  <c r="P6" i="7"/>
  <c r="O6" i="7"/>
  <c r="N6" i="7"/>
  <c r="L6" i="7"/>
  <c r="K6" i="7"/>
  <c r="J6" i="7"/>
  <c r="J7" i="7" s="1"/>
  <c r="I9" i="7"/>
  <c r="H9" i="7"/>
  <c r="G9" i="7"/>
  <c r="AI38" i="12"/>
  <c r="AH37" i="12"/>
  <c r="BC34" i="12"/>
  <c r="AY34" i="12"/>
  <c r="AU34" i="12"/>
  <c r="AQ34" i="12"/>
  <c r="AM34" i="12"/>
  <c r="AI34" i="12"/>
  <c r="BA34" i="12"/>
  <c r="AW34" i="12"/>
  <c r="AS34" i="12"/>
  <c r="AO34" i="12"/>
  <c r="AK34" i="12"/>
  <c r="AV34" i="12"/>
  <c r="AN34" i="12"/>
  <c r="AZ34" i="12"/>
  <c r="AR34" i="12"/>
  <c r="AJ34" i="12"/>
  <c r="BB34" i="12"/>
  <c r="AL34" i="12"/>
  <c r="AX34" i="12"/>
  <c r="AH34" i="12"/>
  <c r="AH33" i="12" s="1"/>
  <c r="AI33" i="12" s="1"/>
  <c r="AJ33" i="12" s="1"/>
  <c r="AK33" i="12" s="1"/>
  <c r="AL33" i="12" s="1"/>
  <c r="AM33" i="12" s="1"/>
  <c r="AN33" i="12" s="1"/>
  <c r="AO33" i="12" s="1"/>
  <c r="AP33" i="12" s="1"/>
  <c r="AQ33" i="12" s="1"/>
  <c r="AR33" i="12" s="1"/>
  <c r="AS33" i="12" s="1"/>
  <c r="AT33" i="12" s="1"/>
  <c r="AU33" i="12" s="1"/>
  <c r="AV33" i="12" s="1"/>
  <c r="AW33" i="12" s="1"/>
  <c r="AX33" i="12" s="1"/>
  <c r="AY33" i="12" s="1"/>
  <c r="AZ33" i="12" s="1"/>
  <c r="BA33" i="12" s="1"/>
  <c r="BB33" i="12" s="1"/>
  <c r="BC33" i="12" s="1"/>
  <c r="BD34" i="12" s="1"/>
  <c r="AT34" i="12"/>
  <c r="AP34" i="12"/>
  <c r="R41" i="12"/>
  <c r="V41" i="12"/>
  <c r="Z41" i="12"/>
  <c r="AD41" i="12"/>
  <c r="AH41" i="12"/>
  <c r="AL41" i="12"/>
  <c r="AP41" i="12"/>
  <c r="N44" i="12"/>
  <c r="V44" i="12"/>
  <c r="AD44" i="12"/>
  <c r="AL44" i="12"/>
  <c r="AF24" i="1" l="1"/>
  <c r="I25" i="1"/>
  <c r="AH13" i="1"/>
  <c r="W63" i="17"/>
  <c r="S13" i="1"/>
  <c r="H63" i="17"/>
  <c r="AD13" i="1"/>
  <c r="S63" i="17"/>
  <c r="AN13" i="1"/>
  <c r="AC63" i="17"/>
  <c r="AG13" i="1"/>
  <c r="V63" i="17"/>
  <c r="AM10" i="7"/>
  <c r="Z13" i="1"/>
  <c r="O63" i="17"/>
  <c r="AJ13" i="1"/>
  <c r="Y63" i="17"/>
  <c r="Q13" i="1"/>
  <c r="F63" i="17"/>
  <c r="V13" i="1"/>
  <c r="K63" i="17"/>
  <c r="AF13" i="1"/>
  <c r="U63" i="17"/>
  <c r="R13" i="1"/>
  <c r="G63" i="17"/>
  <c r="AB13" i="1"/>
  <c r="Q63" i="17"/>
  <c r="AI13" i="1"/>
  <c r="X63" i="17"/>
  <c r="AC13" i="1"/>
  <c r="R63" i="17"/>
  <c r="X13" i="1"/>
  <c r="M63" i="17"/>
  <c r="AE13" i="1"/>
  <c r="T63" i="17"/>
  <c r="Y13" i="1"/>
  <c r="N63" i="17"/>
  <c r="T13" i="1"/>
  <c r="I63" i="17"/>
  <c r="AA13" i="1"/>
  <c r="P63" i="17"/>
  <c r="AK13" i="1"/>
  <c r="Z63" i="17"/>
  <c r="AL13" i="1"/>
  <c r="AA63" i="17"/>
  <c r="P13" i="1"/>
  <c r="E63" i="17"/>
  <c r="W13" i="1"/>
  <c r="L63" i="17"/>
  <c r="U13" i="1"/>
  <c r="J63" i="17"/>
  <c r="AJ35" i="12"/>
  <c r="AI36" i="12"/>
  <c r="AN24" i="1"/>
  <c r="H24" i="1"/>
  <c r="AL10" i="7"/>
  <c r="X7" i="7"/>
  <c r="M25" i="1"/>
  <c r="S25" i="1"/>
  <c r="J22" i="1"/>
  <c r="Z24" i="1"/>
  <c r="AB24" i="1"/>
  <c r="L24" i="1"/>
  <c r="AK25" i="1"/>
  <c r="W24" i="1"/>
  <c r="L22" i="1"/>
  <c r="N22" i="1"/>
  <c r="AC112" i="17"/>
  <c r="N24" i="1"/>
  <c r="P24" i="1"/>
  <c r="AI24" i="1"/>
  <c r="S24" i="1"/>
  <c r="AG25" i="1"/>
  <c r="M24" i="1"/>
  <c r="U25" i="1"/>
  <c r="AI25" i="1"/>
  <c r="AE25" i="1"/>
  <c r="O25" i="1"/>
  <c r="AN25" i="1"/>
  <c r="X25" i="1"/>
  <c r="H25" i="1"/>
  <c r="AL25" i="1"/>
  <c r="V25" i="1"/>
  <c r="AK24" i="1"/>
  <c r="Q25" i="1"/>
  <c r="AD24" i="1"/>
  <c r="I24" i="1"/>
  <c r="L25" i="1"/>
  <c r="X87" i="17"/>
  <c r="AI22" i="1"/>
  <c r="W17" i="1"/>
  <c r="W7" i="1"/>
  <c r="H87" i="17"/>
  <c r="S22" i="1"/>
  <c r="Y22" i="1"/>
  <c r="N87" i="17"/>
  <c r="AF17" i="1"/>
  <c r="AF7" i="1"/>
  <c r="P17" i="1"/>
  <c r="P7" i="1"/>
  <c r="U7" i="1"/>
  <c r="U17" i="1"/>
  <c r="Q22" i="1"/>
  <c r="F87" i="17"/>
  <c r="AA17" i="1"/>
  <c r="AA7" i="1"/>
  <c r="L87" i="17"/>
  <c r="W22" i="1"/>
  <c r="K17" i="1"/>
  <c r="K7" i="1"/>
  <c r="AN17" i="1"/>
  <c r="AN7" i="1"/>
  <c r="AB25" i="1"/>
  <c r="AH7" i="1"/>
  <c r="AH17" i="1"/>
  <c r="S87" i="17"/>
  <c r="AD22" i="1"/>
  <c r="J25" i="1"/>
  <c r="AC7" i="1"/>
  <c r="AC17" i="1"/>
  <c r="J87" i="17"/>
  <c r="U22" i="1"/>
  <c r="X24" i="1"/>
  <c r="AM13" i="1"/>
  <c r="AM22" i="1"/>
  <c r="AC25" i="1"/>
  <c r="K25" i="1"/>
  <c r="AL10" i="1"/>
  <c r="I10" i="1"/>
  <c r="AH24" i="1"/>
  <c r="AJ24" i="1"/>
  <c r="T24" i="1"/>
  <c r="Q24" i="1"/>
  <c r="AM17" i="1"/>
  <c r="AM7" i="1"/>
  <c r="AI17" i="1"/>
  <c r="AI7" i="1"/>
  <c r="T87" i="17"/>
  <c r="AE22" i="1"/>
  <c r="AA24" i="1"/>
  <c r="S17" i="1"/>
  <c r="S7" i="1"/>
  <c r="O22" i="1"/>
  <c r="D87" i="17"/>
  <c r="K24" i="1"/>
  <c r="Y7" i="1"/>
  <c r="Y17" i="1"/>
  <c r="AN22" i="1"/>
  <c r="AJ25" i="1"/>
  <c r="AB17" i="1"/>
  <c r="AB7" i="1"/>
  <c r="M87" i="17"/>
  <c r="X22" i="1"/>
  <c r="T25" i="1"/>
  <c r="L17" i="1"/>
  <c r="L7" i="1"/>
  <c r="H22" i="1"/>
  <c r="AH25" i="1"/>
  <c r="Z7" i="1"/>
  <c r="Z17" i="1"/>
  <c r="K87" i="17"/>
  <c r="K112" i="17" s="1"/>
  <c r="V22" i="1"/>
  <c r="R25" i="1"/>
  <c r="J7" i="1"/>
  <c r="J17" i="1"/>
  <c r="AK7" i="1"/>
  <c r="AK17" i="1"/>
  <c r="V87" i="17"/>
  <c r="AG22" i="1"/>
  <c r="AC24" i="1"/>
  <c r="Q7" i="1"/>
  <c r="Q17" i="1"/>
  <c r="M22" i="1"/>
  <c r="AE24" i="1"/>
  <c r="G17" i="1"/>
  <c r="G7" i="1"/>
  <c r="Q87" i="17"/>
  <c r="AB22" i="1"/>
  <c r="AD7" i="1"/>
  <c r="AD17" i="1"/>
  <c r="O87" i="17"/>
  <c r="Z22" i="1"/>
  <c r="N7" i="1"/>
  <c r="N17" i="1"/>
  <c r="AK22" i="1"/>
  <c r="Z87" i="17"/>
  <c r="AD10" i="1"/>
  <c r="J24" i="1"/>
  <c r="AG24" i="1"/>
  <c r="Y25" i="1"/>
  <c r="AJ17" i="1"/>
  <c r="AJ7" i="1"/>
  <c r="U87" i="17"/>
  <c r="AF22" i="1"/>
  <c r="T17" i="1"/>
  <c r="T7" i="1"/>
  <c r="P22" i="1"/>
  <c r="E87" i="17"/>
  <c r="AL7" i="1"/>
  <c r="AL17" i="1"/>
  <c r="Z25" i="1"/>
  <c r="R7" i="1"/>
  <c r="R17" i="1"/>
  <c r="AL24" i="1"/>
  <c r="Y24" i="1"/>
  <c r="O24" i="1"/>
  <c r="AE17" i="1"/>
  <c r="AE7" i="1"/>
  <c r="P87" i="17"/>
  <c r="AA22" i="1"/>
  <c r="W25" i="1"/>
  <c r="O17" i="1"/>
  <c r="O7" i="1"/>
  <c r="K22" i="1"/>
  <c r="I7" i="1"/>
  <c r="I17" i="1"/>
  <c r="Y87" i="17"/>
  <c r="Y112" i="17" s="1"/>
  <c r="AJ22" i="1"/>
  <c r="AF25" i="1"/>
  <c r="X17" i="1"/>
  <c r="X7" i="1"/>
  <c r="I87" i="17"/>
  <c r="T22" i="1"/>
  <c r="P25" i="1"/>
  <c r="H17" i="1"/>
  <c r="H7" i="1"/>
  <c r="AL22" i="1"/>
  <c r="AA87" i="17"/>
  <c r="AB112" i="17" s="1"/>
  <c r="W87" i="17"/>
  <c r="AH22" i="1"/>
  <c r="AD25" i="1"/>
  <c r="V7" i="1"/>
  <c r="V17" i="1"/>
  <c r="G87" i="17"/>
  <c r="R22" i="1"/>
  <c r="N25" i="1"/>
  <c r="AG7" i="1"/>
  <c r="AG17" i="1"/>
  <c r="AC22" i="1"/>
  <c r="R87" i="17"/>
  <c r="U24" i="1"/>
  <c r="M7" i="1"/>
  <c r="M17" i="1"/>
  <c r="M23" i="1" s="1"/>
  <c r="AK10" i="1"/>
  <c r="R426" i="13"/>
  <c r="Q112" i="13"/>
  <c r="Q216" i="13" s="1"/>
  <c r="Q320" i="13" s="1"/>
  <c r="AB7" i="7"/>
  <c r="AH7" i="7"/>
  <c r="AL7" i="7"/>
  <c r="O7" i="7"/>
  <c r="P7" i="7"/>
  <c r="T7" i="7"/>
  <c r="AC7" i="7"/>
  <c r="Z7" i="7"/>
  <c r="AH10" i="7"/>
  <c r="AP10" i="7"/>
  <c r="AJ10" i="7"/>
  <c r="S7" i="7"/>
  <c r="K7" i="7"/>
  <c r="AO7" i="7"/>
  <c r="H10" i="1"/>
  <c r="AG10" i="1"/>
  <c r="Q10" i="1"/>
  <c r="AE10" i="1"/>
  <c r="N10" i="1"/>
  <c r="M10" i="1"/>
  <c r="X10" i="1"/>
  <c r="O10" i="1"/>
  <c r="AN10" i="1"/>
  <c r="AA10" i="1"/>
  <c r="K10" i="1"/>
  <c r="AJ10" i="1"/>
  <c r="T10" i="1"/>
  <c r="AM10" i="1"/>
  <c r="W10" i="1"/>
  <c r="G10" i="1"/>
  <c r="Z10" i="1"/>
  <c r="J10" i="1"/>
  <c r="AF10" i="1"/>
  <c r="P10" i="1"/>
  <c r="AI10" i="1"/>
  <c r="S10" i="1"/>
  <c r="H10" i="7"/>
  <c r="L7" i="7"/>
  <c r="Q7" i="7"/>
  <c r="U7" i="7"/>
  <c r="AE10" i="7"/>
  <c r="AD10" i="7"/>
  <c r="W10" i="7"/>
  <c r="V10" i="7"/>
  <c r="M7" i="7"/>
  <c r="AI10" i="7"/>
  <c r="AD7" i="7"/>
  <c r="Y10" i="7"/>
  <c r="Z10" i="7"/>
  <c r="I10" i="7"/>
  <c r="J10" i="7"/>
  <c r="N7" i="7"/>
  <c r="R7" i="7"/>
  <c r="Y7" i="7"/>
  <c r="AG10" i="7"/>
  <c r="M10" i="7"/>
  <c r="N10" i="7"/>
  <c r="V7" i="7"/>
  <c r="AA7" i="7"/>
  <c r="AN10" i="7"/>
  <c r="AP7" i="7"/>
  <c r="AK10" i="7"/>
  <c r="Q10" i="7"/>
  <c r="R10" i="7"/>
  <c r="AF7" i="7"/>
  <c r="AP42" i="12"/>
  <c r="AJ38" i="12"/>
  <c r="AI37" i="12"/>
  <c r="AO42" i="12"/>
  <c r="AN42" i="12"/>
  <c r="P112" i="17" l="1"/>
  <c r="O23" i="1"/>
  <c r="AD23" i="1"/>
  <c r="AJ36" i="12"/>
  <c r="AK35" i="12"/>
  <c r="W112" i="17"/>
  <c r="G112" i="17"/>
  <c r="I112" i="17"/>
  <c r="E112" i="17"/>
  <c r="Z112" i="17"/>
  <c r="T112" i="17"/>
  <c r="L112" i="17"/>
  <c r="U112" i="17"/>
  <c r="O112" i="17"/>
  <c r="Q112" i="17"/>
  <c r="J112" i="17"/>
  <c r="H112" i="17"/>
  <c r="X112" i="17"/>
  <c r="R112" i="17"/>
  <c r="AA112" i="17"/>
  <c r="V112" i="17"/>
  <c r="M112" i="17"/>
  <c r="S112" i="17"/>
  <c r="F112" i="17"/>
  <c r="N112" i="17"/>
  <c r="AG23" i="1"/>
  <c r="AB23" i="1"/>
  <c r="X23" i="1"/>
  <c r="AL23" i="1"/>
  <c r="N23" i="1"/>
  <c r="Q23" i="1"/>
  <c r="Z23" i="1"/>
  <c r="AI23" i="1"/>
  <c r="U23" i="1"/>
  <c r="H23" i="1"/>
  <c r="J23" i="1"/>
  <c r="S23" i="1"/>
  <c r="AA23" i="1"/>
  <c r="AF23" i="1"/>
  <c r="AM23" i="1"/>
  <c r="AM24" i="1" s="1"/>
  <c r="AM25" i="1" s="1"/>
  <c r="K23" i="1"/>
  <c r="AE23" i="1"/>
  <c r="R23" i="1"/>
  <c r="T23" i="1"/>
  <c r="AJ23" i="1"/>
  <c r="AK23" i="1"/>
  <c r="L23" i="1"/>
  <c r="Y23" i="1"/>
  <c r="AH23" i="1"/>
  <c r="AN23" i="1"/>
  <c r="P23" i="1"/>
  <c r="W23" i="1"/>
  <c r="V23" i="1"/>
  <c r="I23" i="1"/>
  <c r="AC23" i="1"/>
  <c r="S426" i="13"/>
  <c r="R112" i="13"/>
  <c r="R216" i="13" s="1"/>
  <c r="R320" i="13" s="1"/>
  <c r="BX44" i="12"/>
  <c r="BH44" i="12"/>
  <c r="AR44" i="12"/>
  <c r="BT44" i="12"/>
  <c r="BD44" i="12"/>
  <c r="CF44" i="12"/>
  <c r="BP44" i="12"/>
  <c r="AZ44" i="12"/>
  <c r="AV44" i="12"/>
  <c r="BL44" i="12"/>
  <c r="CB44" i="12"/>
  <c r="AT44" i="12"/>
  <c r="BZ44" i="12"/>
  <c r="BF44" i="12"/>
  <c r="BC44" i="12"/>
  <c r="BS44" i="12"/>
  <c r="BA44" i="12"/>
  <c r="BQ44" i="12"/>
  <c r="CG44" i="12"/>
  <c r="BB44" i="12"/>
  <c r="CD44" i="12"/>
  <c r="BJ44" i="12"/>
  <c r="BV44" i="12"/>
  <c r="AU44" i="12"/>
  <c r="BK44" i="12"/>
  <c r="CA44" i="12"/>
  <c r="AS44" i="12"/>
  <c r="BI44" i="12"/>
  <c r="BY44" i="12"/>
  <c r="BR44" i="12"/>
  <c r="AX44" i="12"/>
  <c r="CH44" i="12"/>
  <c r="AY44" i="12"/>
  <c r="BO44" i="12"/>
  <c r="CE44" i="12"/>
  <c r="AW44" i="12"/>
  <c r="BM44" i="12"/>
  <c r="CC44" i="12"/>
  <c r="BN44" i="12"/>
  <c r="AQ44" i="12"/>
  <c r="AQ43" i="12" s="1"/>
  <c r="AR43" i="12" s="1"/>
  <c r="AS43" i="12" s="1"/>
  <c r="AT43" i="12" s="1"/>
  <c r="AU43" i="12" s="1"/>
  <c r="AV43" i="12" s="1"/>
  <c r="AW43" i="12" s="1"/>
  <c r="AX43" i="12" s="1"/>
  <c r="AY43" i="12" s="1"/>
  <c r="AZ43" i="12" s="1"/>
  <c r="BA43" i="12" s="1"/>
  <c r="BB43" i="12" s="1"/>
  <c r="BC43" i="12" s="1"/>
  <c r="BD43" i="12" s="1"/>
  <c r="BE43" i="12" s="1"/>
  <c r="BF43" i="12" s="1"/>
  <c r="BG43" i="12" s="1"/>
  <c r="BH43" i="12" s="1"/>
  <c r="BI43" i="12" s="1"/>
  <c r="BJ43" i="12" s="1"/>
  <c r="BK43" i="12" s="1"/>
  <c r="BL43" i="12" s="1"/>
  <c r="BM43" i="12" s="1"/>
  <c r="BN43" i="12" s="1"/>
  <c r="BO43" i="12" s="1"/>
  <c r="BP43" i="12" s="1"/>
  <c r="BQ43" i="12" s="1"/>
  <c r="BR43" i="12" s="1"/>
  <c r="BS43" i="12" s="1"/>
  <c r="BT43" i="12" s="1"/>
  <c r="BG44" i="12"/>
  <c r="BW44" i="12"/>
  <c r="BE44" i="12"/>
  <c r="BU44" i="12"/>
  <c r="AJ37" i="12"/>
  <c r="AK38" i="12"/>
  <c r="AL35" i="12" l="1"/>
  <c r="AK36" i="12"/>
  <c r="AC47" i="17"/>
  <c r="AC46" i="17"/>
  <c r="AC45" i="17"/>
  <c r="AC49" i="17"/>
  <c r="AC50" i="17"/>
  <c r="AC57" i="17"/>
  <c r="AC56" i="17"/>
  <c r="AC59" i="17"/>
  <c r="AC58" i="17"/>
  <c r="AC44" i="17"/>
  <c r="AC53" i="17"/>
  <c r="AC48" i="17"/>
  <c r="AC54" i="17"/>
  <c r="AC55" i="17"/>
  <c r="AC52" i="17"/>
  <c r="AC51" i="17"/>
  <c r="T426" i="13"/>
  <c r="S112" i="13"/>
  <c r="S216" i="13" s="1"/>
  <c r="S320" i="13" s="1"/>
  <c r="BU43" i="12"/>
  <c r="BV43" i="12" s="1"/>
  <c r="BW43" i="12" s="1"/>
  <c r="BX43" i="12" s="1"/>
  <c r="BY43" i="12" s="1"/>
  <c r="BZ43" i="12" s="1"/>
  <c r="CA43" i="12" s="1"/>
  <c r="CB43" i="12" s="1"/>
  <c r="CC43" i="12" s="1"/>
  <c r="CD43" i="12" s="1"/>
  <c r="CE43" i="12" s="1"/>
  <c r="CF43" i="12" s="1"/>
  <c r="CG43" i="12" s="1"/>
  <c r="CH43" i="12" s="1"/>
  <c r="AK37" i="12"/>
  <c r="AL38" i="12"/>
  <c r="AL36" i="12" l="1"/>
  <c r="AM35" i="12"/>
  <c r="AC43" i="17"/>
  <c r="AC35" i="17"/>
  <c r="U426" i="13"/>
  <c r="T112" i="13"/>
  <c r="T216" i="13" s="1"/>
  <c r="T320" i="13" s="1"/>
  <c r="AM38" i="12"/>
  <c r="AL37" i="12"/>
  <c r="AC61" i="17" l="1"/>
  <c r="AC184" i="17"/>
  <c r="AC37" i="17"/>
  <c r="AC85" i="17"/>
  <c r="AN35" i="12"/>
  <c r="AM36" i="12"/>
  <c r="V426" i="13"/>
  <c r="U112" i="13"/>
  <c r="U216" i="13" s="1"/>
  <c r="U320" i="13" s="1"/>
  <c r="AM37" i="12"/>
  <c r="AN38" i="12"/>
  <c r="AJ20" i="8"/>
  <c r="AK20" i="8" s="1"/>
  <c r="AL20" i="8" s="1"/>
  <c r="AL19" i="8"/>
  <c r="AK19" i="8"/>
  <c r="AJ19" i="8"/>
  <c r="AI19" i="8"/>
  <c r="B21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AH19" i="8"/>
  <c r="AG19" i="8"/>
  <c r="AF19" i="8"/>
  <c r="AE19" i="8"/>
  <c r="AD19" i="8"/>
  <c r="AC19" i="8"/>
  <c r="AB19" i="8"/>
  <c r="AA19" i="8"/>
  <c r="Z19" i="8"/>
  <c r="AN36" i="12" l="1"/>
  <c r="AO35" i="12"/>
  <c r="AC110" i="17"/>
  <c r="AC186" i="17"/>
  <c r="AC187" i="17" s="1"/>
  <c r="AC86" i="17"/>
  <c r="AC62" i="17"/>
  <c r="W426" i="13"/>
  <c r="V112" i="13"/>
  <c r="V216" i="13" s="1"/>
  <c r="V320" i="13" s="1"/>
  <c r="AN37" i="12"/>
  <c r="AO38" i="12"/>
  <c r="AO21" i="8"/>
  <c r="X17" i="8"/>
  <c r="AC111" i="17" l="1"/>
  <c r="AP35" i="12"/>
  <c r="AO36" i="12"/>
  <c r="X426" i="13"/>
  <c r="W112" i="13"/>
  <c r="W216" i="13" s="1"/>
  <c r="W320" i="13" s="1"/>
  <c r="AP38" i="12"/>
  <c r="AO37" i="12"/>
  <c r="H132" i="17" l="1"/>
  <c r="H117" i="17"/>
  <c r="H133" i="17"/>
  <c r="H118" i="17"/>
  <c r="H127" i="17"/>
  <c r="H126" i="17"/>
  <c r="H131" i="17"/>
  <c r="H121" i="17"/>
  <c r="H128" i="17"/>
  <c r="H123" i="17"/>
  <c r="H122" i="17"/>
  <c r="H129" i="17"/>
  <c r="H119" i="17"/>
  <c r="H130" i="17"/>
  <c r="H124" i="17"/>
  <c r="H125" i="17"/>
  <c r="H120" i="17"/>
  <c r="H136" i="17"/>
  <c r="AP36" i="12"/>
  <c r="AQ35" i="12"/>
  <c r="H135" i="17"/>
  <c r="Y426" i="13"/>
  <c r="X112" i="13"/>
  <c r="X216" i="13" s="1"/>
  <c r="X320" i="13" s="1"/>
  <c r="AQ38" i="12"/>
  <c r="AP37" i="12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B13" i="8"/>
  <c r="C13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C9" i="8"/>
  <c r="B9" i="8"/>
  <c r="AP16" i="7"/>
  <c r="AO16" i="7"/>
  <c r="AN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AR35" i="12" l="1"/>
  <c r="AQ36" i="12"/>
  <c r="Z426" i="13"/>
  <c r="Y112" i="13"/>
  <c r="Y216" i="13" s="1"/>
  <c r="Y320" i="13" s="1"/>
  <c r="AR38" i="12"/>
  <c r="AQ37" i="12"/>
  <c r="AS35" i="12" l="1"/>
  <c r="AR36" i="12"/>
  <c r="AA426" i="13"/>
  <c r="Z112" i="13"/>
  <c r="Z216" i="13" s="1"/>
  <c r="Z320" i="13" s="1"/>
  <c r="AR37" i="12"/>
  <c r="AS38" i="12"/>
  <c r="B16" i="7"/>
  <c r="AT35" i="12" l="1"/>
  <c r="AS36" i="12"/>
  <c r="AB426" i="13"/>
  <c r="AA112" i="13"/>
  <c r="AA216" i="13" s="1"/>
  <c r="AA320" i="13" s="1"/>
  <c r="AT38" i="12"/>
  <c r="AS37" i="12"/>
  <c r="AT36" i="12" l="1"/>
  <c r="AU35" i="12"/>
  <c r="AC426" i="13"/>
  <c r="AB112" i="13"/>
  <c r="AB216" i="13" s="1"/>
  <c r="AB320" i="13" s="1"/>
  <c r="AU38" i="12"/>
  <c r="AT37" i="12"/>
  <c r="AU36" i="12" l="1"/>
  <c r="AV35" i="12"/>
  <c r="AD426" i="13"/>
  <c r="AC112" i="13"/>
  <c r="AC216" i="13" s="1"/>
  <c r="AC320" i="13" s="1"/>
  <c r="AU37" i="12"/>
  <c r="AV38" i="12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B17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AN15" i="8"/>
  <c r="AM15" i="8"/>
  <c r="AL15" i="8"/>
  <c r="AK15" i="8"/>
  <c r="AJ15" i="8"/>
  <c r="AI15" i="8"/>
  <c r="AH15" i="8"/>
  <c r="B15" i="8"/>
  <c r="C11" i="8"/>
  <c r="C7" i="8"/>
  <c r="B19" i="8"/>
  <c r="B11" i="8"/>
  <c r="B7" i="8"/>
  <c r="AW35" i="12" l="1"/>
  <c r="AV36" i="12"/>
  <c r="AE426" i="13"/>
  <c r="AD112" i="13"/>
  <c r="AD216" i="13" s="1"/>
  <c r="AD320" i="13" s="1"/>
  <c r="AV37" i="12"/>
  <c r="AW38" i="12"/>
  <c r="AW36" i="12" l="1"/>
  <c r="AX35" i="12"/>
  <c r="AF426" i="13"/>
  <c r="AE112" i="13"/>
  <c r="AE216" i="13" s="1"/>
  <c r="AE320" i="13" s="1"/>
  <c r="AW37" i="12"/>
  <c r="AX38" i="12"/>
  <c r="AX36" i="12" l="1"/>
  <c r="AY35" i="12"/>
  <c r="AG426" i="13"/>
  <c r="AF112" i="13"/>
  <c r="AF216" i="13" s="1"/>
  <c r="AF320" i="13" s="1"/>
  <c r="AY38" i="12"/>
  <c r="AX37" i="12"/>
  <c r="AZ35" i="12" l="1"/>
  <c r="AY36" i="12"/>
  <c r="AH426" i="13"/>
  <c r="AG112" i="13"/>
  <c r="AG216" i="13" s="1"/>
  <c r="AG320" i="13" s="1"/>
  <c r="AZ38" i="12"/>
  <c r="AY37" i="12"/>
  <c r="AZ36" i="12" l="1"/>
  <c r="BA35" i="12"/>
  <c r="AI426" i="13"/>
  <c r="AH112" i="13"/>
  <c r="AH216" i="13" s="1"/>
  <c r="AH320" i="13" s="1"/>
  <c r="AZ37" i="12"/>
  <c r="BA38" i="12"/>
  <c r="BA36" i="12" l="1"/>
  <c r="BB35" i="12"/>
  <c r="AJ426" i="13"/>
  <c r="AI112" i="13"/>
  <c r="AI216" i="13" s="1"/>
  <c r="AI320" i="13" s="1"/>
  <c r="BA37" i="12"/>
  <c r="BB38" i="12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AN4" i="8"/>
  <c r="AM4" i="8"/>
  <c r="AL4" i="8"/>
  <c r="AK4" i="8"/>
  <c r="AJ4" i="8"/>
  <c r="AI4" i="8"/>
  <c r="AH4" i="8"/>
  <c r="AG4" i="8"/>
  <c r="AG5" i="8" s="1"/>
  <c r="AF4" i="8"/>
  <c r="AE4" i="8"/>
  <c r="AD4" i="8"/>
  <c r="AC4" i="8"/>
  <c r="AB4" i="8"/>
  <c r="AA4" i="8"/>
  <c r="Z4" i="8"/>
  <c r="Y4" i="8"/>
  <c r="Y5" i="8" s="1"/>
  <c r="X4" i="8"/>
  <c r="W4" i="8"/>
  <c r="V4" i="8"/>
  <c r="U4" i="8"/>
  <c r="T4" i="8"/>
  <c r="S4" i="8"/>
  <c r="R4" i="8"/>
  <c r="Q4" i="8"/>
  <c r="Q5" i="8" s="1"/>
  <c r="P4" i="8"/>
  <c r="O4" i="8"/>
  <c r="N4" i="8"/>
  <c r="M4" i="8"/>
  <c r="L4" i="8"/>
  <c r="K4" i="8"/>
  <c r="J4" i="8"/>
  <c r="I4" i="8"/>
  <c r="I5" i="8" s="1"/>
  <c r="H4" i="8"/>
  <c r="G4" i="8"/>
  <c r="F4" i="8"/>
  <c r="F5" i="8" s="1"/>
  <c r="E4" i="8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M5" i="8" l="1"/>
  <c r="U5" i="8"/>
  <c r="AC5" i="8"/>
  <c r="AK5" i="8"/>
  <c r="N5" i="8"/>
  <c r="V5" i="8"/>
  <c r="AD5" i="8"/>
  <c r="AL5" i="8"/>
  <c r="BB36" i="12"/>
  <c r="BC35" i="12"/>
  <c r="J5" i="8"/>
  <c r="R5" i="8"/>
  <c r="Z5" i="8"/>
  <c r="AH5" i="8"/>
  <c r="AK426" i="13"/>
  <c r="AJ112" i="13"/>
  <c r="AJ216" i="13" s="1"/>
  <c r="AJ320" i="13" s="1"/>
  <c r="BC38" i="12"/>
  <c r="BB37" i="12"/>
  <c r="G5" i="8"/>
  <c r="K5" i="8"/>
  <c r="S5" i="8"/>
  <c r="AA5" i="8"/>
  <c r="AE5" i="8"/>
  <c r="AM5" i="8"/>
  <c r="H5" i="8"/>
  <c r="L5" i="8"/>
  <c r="P5" i="8"/>
  <c r="T5" i="8"/>
  <c r="X5" i="8"/>
  <c r="AB5" i="8"/>
  <c r="AF5" i="8"/>
  <c r="AJ5" i="8"/>
  <c r="AN5" i="8"/>
  <c r="O5" i="8"/>
  <c r="W5" i="8"/>
  <c r="AI5" i="8"/>
  <c r="BD35" i="12" l="1"/>
  <c r="BC36" i="12"/>
  <c r="AO16" i="1"/>
  <c r="AO22" i="1" s="1"/>
  <c r="AO4" i="1"/>
  <c r="AO6" i="1"/>
  <c r="AP7" i="1" s="1"/>
  <c r="AO12" i="1"/>
  <c r="AO9" i="1"/>
  <c r="AL426" i="13"/>
  <c r="AK112" i="13"/>
  <c r="AK216" i="13" s="1"/>
  <c r="AK320" i="13" s="1"/>
  <c r="BC37" i="12"/>
  <c r="BD38" i="12"/>
  <c r="BE35" i="12" l="1"/>
  <c r="BD36" i="12"/>
  <c r="AO18" i="1"/>
  <c r="AO24" i="1" s="1"/>
  <c r="AO19" i="1"/>
  <c r="AO25" i="1" s="1"/>
  <c r="AO17" i="1"/>
  <c r="AO23" i="1" s="1"/>
  <c r="AO7" i="1"/>
  <c r="AP16" i="1"/>
  <c r="AP22" i="1" s="1"/>
  <c r="AO13" i="1"/>
  <c r="AO10" i="1"/>
  <c r="AM426" i="13"/>
  <c r="AL112" i="13"/>
  <c r="AL216" i="13" s="1"/>
  <c r="AL320" i="13" s="1"/>
  <c r="BD37" i="12"/>
  <c r="BE38" i="12"/>
  <c r="BF35" i="12" l="1"/>
  <c r="BE36" i="12"/>
  <c r="AP17" i="1"/>
  <c r="AP23" i="1" s="1"/>
  <c r="AP18" i="1"/>
  <c r="AP24" i="1" s="1"/>
  <c r="AP19" i="1"/>
  <c r="AP25" i="1" s="1"/>
  <c r="AN426" i="13"/>
  <c r="AM112" i="13"/>
  <c r="AM216" i="13" s="1"/>
  <c r="AM320" i="13" s="1"/>
  <c r="BF38" i="12"/>
  <c r="BE37" i="12"/>
  <c r="BF36" i="12" l="1"/>
  <c r="BG35" i="12"/>
  <c r="AO426" i="13"/>
  <c r="AN112" i="13"/>
  <c r="AN216" i="13" s="1"/>
  <c r="AN320" i="13" s="1"/>
  <c r="BG38" i="12"/>
  <c r="BF37" i="12"/>
  <c r="BH35" i="12" l="1"/>
  <c r="BG36" i="12"/>
  <c r="AS16" i="1"/>
  <c r="AH87" i="17" s="1"/>
  <c r="G137" i="17" s="1"/>
  <c r="H137" i="17" s="1"/>
  <c r="AP426" i="13"/>
  <c r="AO112" i="13"/>
  <c r="AO216" i="13" s="1"/>
  <c r="AO320" i="13" s="1"/>
  <c r="BH38" i="12"/>
  <c r="BG37" i="12"/>
  <c r="AI187" i="17" l="1"/>
  <c r="BH36" i="12"/>
  <c r="BI35" i="12"/>
  <c r="AT16" i="1"/>
  <c r="AT22" i="1" s="1"/>
  <c r="AI112" i="17" s="1"/>
  <c r="AS17" i="1"/>
  <c r="AS19" i="1"/>
  <c r="AS18" i="1"/>
  <c r="AQ426" i="13"/>
  <c r="AP112" i="13"/>
  <c r="AP216" i="13" s="1"/>
  <c r="AP320" i="13" s="1"/>
  <c r="BH37" i="12"/>
  <c r="BI38" i="12"/>
  <c r="AI109" i="17" l="1"/>
  <c r="AI158" i="17" s="1"/>
  <c r="BI36" i="12"/>
  <c r="BJ35" i="12"/>
  <c r="AI38" i="17"/>
  <c r="AI63" i="17" s="1"/>
  <c r="AT18" i="1"/>
  <c r="AT24" i="1" s="1"/>
  <c r="AT19" i="1"/>
  <c r="AT25" i="1" s="1"/>
  <c r="AT17" i="1"/>
  <c r="AT23" i="1" s="1"/>
  <c r="AR426" i="13"/>
  <c r="AQ112" i="13"/>
  <c r="AQ216" i="13" s="1"/>
  <c r="AQ320" i="13" s="1"/>
  <c r="BJ38" i="12"/>
  <c r="BI37" i="12"/>
  <c r="AI98" i="17" l="1"/>
  <c r="AI108" i="17"/>
  <c r="AI107" i="17"/>
  <c r="AI102" i="17"/>
  <c r="AI110" i="17"/>
  <c r="AI97" i="17"/>
  <c r="AI146" i="17" s="1"/>
  <c r="AI92" i="17"/>
  <c r="AI141" i="17" s="1"/>
  <c r="AI103" i="17"/>
  <c r="AI152" i="17" s="1"/>
  <c r="AI94" i="17"/>
  <c r="AI96" i="17"/>
  <c r="AI145" i="17" s="1"/>
  <c r="AI105" i="17"/>
  <c r="AI106" i="17"/>
  <c r="AI155" i="17" s="1"/>
  <c r="AI99" i="17"/>
  <c r="AI148" i="17" s="1"/>
  <c r="AI95" i="17"/>
  <c r="AI144" i="17" s="1"/>
  <c r="AI104" i="17"/>
  <c r="AI153" i="17" s="1"/>
  <c r="AI93" i="17"/>
  <c r="AI142" i="17" s="1"/>
  <c r="AI101" i="17"/>
  <c r="AI100" i="17"/>
  <c r="AI149" i="17" s="1"/>
  <c r="BJ36" i="12"/>
  <c r="BK35" i="12"/>
  <c r="AD36" i="17"/>
  <c r="AD35" i="17"/>
  <c r="AE35" i="17"/>
  <c r="AE36" i="17"/>
  <c r="AI147" i="17"/>
  <c r="AI150" i="17"/>
  <c r="AI157" i="17"/>
  <c r="AI154" i="17"/>
  <c r="AI156" i="17"/>
  <c r="AI143" i="17"/>
  <c r="AI151" i="17"/>
  <c r="AS426" i="13"/>
  <c r="AR112" i="13"/>
  <c r="AR216" i="13" s="1"/>
  <c r="AR320" i="13" s="1"/>
  <c r="BK38" i="12"/>
  <c r="BJ37" i="12"/>
  <c r="BK36" i="12" l="1"/>
  <c r="BL35" i="12"/>
  <c r="AD37" i="17"/>
  <c r="AE37" i="17"/>
  <c r="AT426" i="13"/>
  <c r="AS112" i="13"/>
  <c r="AS216" i="13" s="1"/>
  <c r="AS320" i="13" s="1"/>
  <c r="BK37" i="12"/>
  <c r="BL38" i="12"/>
  <c r="F1" i="1"/>
  <c r="G1" i="1" s="1"/>
  <c r="H1" i="1" s="1"/>
  <c r="I1" i="1" s="1"/>
  <c r="J1" i="1" s="1"/>
  <c r="K1" i="1" s="1"/>
  <c r="L1" i="1" s="1"/>
  <c r="M1" i="1" s="1"/>
  <c r="F1" i="8"/>
  <c r="G1" i="8" s="1"/>
  <c r="H1" i="8" s="1"/>
  <c r="I1" i="8" s="1"/>
  <c r="J1" i="8" s="1"/>
  <c r="K1" i="8" s="1"/>
  <c r="L1" i="8" s="1"/>
  <c r="M1" i="8" s="1"/>
  <c r="BM35" i="12" l="1"/>
  <c r="BM36" i="12" s="1"/>
  <c r="BL36" i="12"/>
  <c r="AU426" i="13"/>
  <c r="AT112" i="13"/>
  <c r="AT216" i="13" s="1"/>
  <c r="AT320" i="13" s="1"/>
  <c r="BL37" i="12"/>
  <c r="BM38" i="12"/>
  <c r="BM37" i="12" s="1"/>
  <c r="F1" i="7"/>
  <c r="G1" i="7" s="1"/>
  <c r="H1" i="7" s="1"/>
  <c r="I1" i="7" s="1"/>
  <c r="J1" i="7" s="1"/>
  <c r="K1" i="7" s="1"/>
  <c r="L1" i="7" s="1"/>
  <c r="M1" i="7" s="1"/>
  <c r="AV426" i="13" l="1"/>
  <c r="AU112" i="13"/>
  <c r="AU216" i="13" s="1"/>
  <c r="AU320" i="13" s="1"/>
  <c r="N1" i="8"/>
  <c r="O1" i="8" s="1"/>
  <c r="P1" i="8" s="1"/>
  <c r="Q1" i="8" s="1"/>
  <c r="R1" i="8" s="1"/>
  <c r="S1" i="8" s="1"/>
  <c r="T1" i="8" s="1"/>
  <c r="U1" i="8" s="1"/>
  <c r="V1" i="8" s="1"/>
  <c r="W1" i="8" s="1"/>
  <c r="X1" i="8" s="1"/>
  <c r="Y1" i="8" s="1"/>
  <c r="Z1" i="8" s="1"/>
  <c r="AA1" i="8" s="1"/>
  <c r="AB1" i="8" s="1"/>
  <c r="AC1" i="8" s="1"/>
  <c r="AD1" i="8" s="1"/>
  <c r="AE1" i="8" s="1"/>
  <c r="AF1" i="8" s="1"/>
  <c r="AG1" i="8" s="1"/>
  <c r="AH1" i="8" s="1"/>
  <c r="AI1" i="8" s="1"/>
  <c r="AW426" i="13" l="1"/>
  <c r="AV112" i="13"/>
  <c r="AV216" i="13" s="1"/>
  <c r="AV320" i="13" s="1"/>
  <c r="AJ1" i="8"/>
  <c r="AX426" i="13" l="1"/>
  <c r="AW112" i="13"/>
  <c r="AW216" i="13" s="1"/>
  <c r="AW320" i="13" s="1"/>
  <c r="AK1" i="8"/>
  <c r="N1" i="7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U1" i="7" s="1"/>
  <c r="AV1" i="7" s="1"/>
  <c r="AW1" i="7" s="1"/>
  <c r="AX1" i="7" s="1"/>
  <c r="AY1" i="7" s="1"/>
  <c r="AZ1" i="7" s="1"/>
  <c r="BA1" i="7" s="1"/>
  <c r="BB1" i="7" s="1"/>
  <c r="BC1" i="7" s="1"/>
  <c r="BD1" i="7" s="1"/>
  <c r="BE1" i="7" s="1"/>
  <c r="BF1" i="7" s="1"/>
  <c r="BG1" i="7" s="1"/>
  <c r="BH1" i="7" s="1"/>
  <c r="BI1" i="7" s="1"/>
  <c r="BJ1" i="7" s="1"/>
  <c r="BK1" i="7" s="1"/>
  <c r="BL1" i="7" s="1"/>
  <c r="BM1" i="7" s="1"/>
  <c r="BN1" i="7" s="1"/>
  <c r="BO1" i="7" s="1"/>
  <c r="BP1" i="7" s="1"/>
  <c r="BQ1" i="7" s="1"/>
  <c r="BR1" i="7" s="1"/>
  <c r="BS1" i="7" s="1"/>
  <c r="BT1" i="7" s="1"/>
  <c r="BU1" i="7" s="1"/>
  <c r="BV1" i="7" s="1"/>
  <c r="BW1" i="7" s="1"/>
  <c r="BX1" i="7" s="1"/>
  <c r="BY1" i="7" s="1"/>
  <c r="BZ1" i="7" s="1"/>
  <c r="CA1" i="7" s="1"/>
  <c r="CB1" i="7" s="1"/>
  <c r="CC1" i="7" s="1"/>
  <c r="CD1" i="7" s="1"/>
  <c r="CE1" i="7" s="1"/>
  <c r="CF1" i="7" s="1"/>
  <c r="CG1" i="7" s="1"/>
  <c r="CH1" i="7" s="1"/>
  <c r="CI1" i="7" s="1"/>
  <c r="CJ1" i="7" s="1"/>
  <c r="CK1" i="7" s="1"/>
  <c r="CL1" i="7" s="1"/>
  <c r="CM1" i="7" s="1"/>
  <c r="CN1" i="7" s="1"/>
  <c r="CO1" i="7" s="1"/>
  <c r="CP1" i="7" s="1"/>
  <c r="CQ1" i="7" s="1"/>
  <c r="N1" i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Y426" i="13" l="1"/>
  <c r="AX112" i="13"/>
  <c r="AX216" i="13" s="1"/>
  <c r="AX320" i="13" s="1"/>
  <c r="AJ1" i="1"/>
  <c r="AL1" i="8"/>
  <c r="AZ426" i="13" l="1"/>
  <c r="AY112" i="13"/>
  <c r="AY216" i="13" s="1"/>
  <c r="AY320" i="13" s="1"/>
  <c r="AK1" i="1"/>
  <c r="AM1" i="8"/>
  <c r="BA426" i="13" l="1"/>
  <c r="AZ112" i="13"/>
  <c r="AZ216" i="13" s="1"/>
  <c r="AZ320" i="13" s="1"/>
  <c r="AL1" i="1"/>
  <c r="AN1" i="8"/>
  <c r="BB426" i="13" l="1"/>
  <c r="BA112" i="13"/>
  <c r="BA216" i="13" s="1"/>
  <c r="BA320" i="13" s="1"/>
  <c r="AM1" i="1"/>
  <c r="AO1" i="8"/>
  <c r="BC426" i="13" l="1"/>
  <c r="BB112" i="13"/>
  <c r="BB216" i="13" s="1"/>
  <c r="BB320" i="13" s="1"/>
  <c r="AN1" i="1"/>
  <c r="AP1" i="8"/>
  <c r="BD426" i="13" l="1"/>
  <c r="BC112" i="13"/>
  <c r="BC216" i="13" s="1"/>
  <c r="BC320" i="13" s="1"/>
  <c r="AO1" i="1"/>
  <c r="AQ1" i="8"/>
  <c r="BE426" i="13" l="1"/>
  <c r="BD112" i="13"/>
  <c r="BD216" i="13" s="1"/>
  <c r="BD320" i="13" s="1"/>
  <c r="AP1" i="1"/>
  <c r="AR1" i="8"/>
  <c r="BF426" i="13" l="1"/>
  <c r="BE112" i="13"/>
  <c r="BE216" i="13" s="1"/>
  <c r="BE320" i="13" s="1"/>
  <c r="AQ1" i="1"/>
  <c r="AS1" i="8"/>
  <c r="BG426" i="13" l="1"/>
  <c r="BF112" i="13"/>
  <c r="BF216" i="13" s="1"/>
  <c r="BF320" i="13" s="1"/>
  <c r="AR1" i="1"/>
  <c r="AT1" i="8"/>
  <c r="BH426" i="13" l="1"/>
  <c r="BG112" i="13"/>
  <c r="BG216" i="13" s="1"/>
  <c r="BG320" i="13" s="1"/>
  <c r="AS1" i="1"/>
  <c r="AU1" i="8"/>
  <c r="BI426" i="13" l="1"/>
  <c r="BH112" i="13"/>
  <c r="BH216" i="13" s="1"/>
  <c r="BH320" i="13" s="1"/>
  <c r="AT1" i="1"/>
  <c r="AV1" i="8"/>
  <c r="BJ426" i="13" l="1"/>
  <c r="BI112" i="13"/>
  <c r="BI216" i="13" s="1"/>
  <c r="BI320" i="13" s="1"/>
  <c r="AU1" i="1"/>
  <c r="AW1" i="8"/>
  <c r="BK426" i="13" l="1"/>
  <c r="BJ112" i="13"/>
  <c r="BJ216" i="13" s="1"/>
  <c r="BJ320" i="13" s="1"/>
  <c r="AV1" i="1"/>
  <c r="AX1" i="8"/>
  <c r="BL426" i="13" l="1"/>
  <c r="BK112" i="13"/>
  <c r="BK216" i="13" s="1"/>
  <c r="BK320" i="13" s="1"/>
  <c r="AW1" i="1"/>
  <c r="AY1" i="8"/>
  <c r="BM426" i="13" l="1"/>
  <c r="BL112" i="13"/>
  <c r="BL216" i="13" s="1"/>
  <c r="BL320" i="13" s="1"/>
  <c r="AX1" i="1"/>
  <c r="AZ1" i="8"/>
  <c r="BN426" i="13" l="1"/>
  <c r="BM112" i="13"/>
  <c r="BM216" i="13" s="1"/>
  <c r="BM320" i="13" s="1"/>
  <c r="AY1" i="1"/>
  <c r="BA1" i="8"/>
  <c r="BO426" i="13" l="1"/>
  <c r="BN112" i="13"/>
  <c r="BN216" i="13" s="1"/>
  <c r="BN320" i="13" s="1"/>
  <c r="AZ1" i="1"/>
  <c r="BB1" i="8"/>
  <c r="BP426" i="13" l="1"/>
  <c r="BO112" i="13"/>
  <c r="BO216" i="13" s="1"/>
  <c r="BO320" i="13" s="1"/>
  <c r="BA1" i="1"/>
  <c r="BC1" i="8"/>
  <c r="BQ426" i="13" l="1"/>
  <c r="BP112" i="13"/>
  <c r="BP216" i="13" s="1"/>
  <c r="BP320" i="13" s="1"/>
  <c r="BB1" i="1"/>
  <c r="BD1" i="8"/>
  <c r="BR426" i="13" l="1"/>
  <c r="BQ112" i="13"/>
  <c r="BQ216" i="13" s="1"/>
  <c r="BQ320" i="13" s="1"/>
  <c r="BC1" i="1"/>
  <c r="BE1" i="8"/>
  <c r="BS426" i="13" l="1"/>
  <c r="BR112" i="13"/>
  <c r="BR216" i="13" s="1"/>
  <c r="BR320" i="13" s="1"/>
  <c r="BD1" i="1"/>
  <c r="BF1" i="8"/>
  <c r="BT426" i="13" l="1"/>
  <c r="BS112" i="13"/>
  <c r="BS216" i="13" s="1"/>
  <c r="BS320" i="13" s="1"/>
  <c r="BE1" i="1"/>
  <c r="BG1" i="8"/>
  <c r="BU426" i="13" l="1"/>
  <c r="BT112" i="13"/>
  <c r="BT216" i="13" s="1"/>
  <c r="BT320" i="13" s="1"/>
  <c r="BF1" i="1"/>
  <c r="BH1" i="8"/>
  <c r="BV426" i="13" l="1"/>
  <c r="BU112" i="13"/>
  <c r="BU216" i="13" s="1"/>
  <c r="BU320" i="13" s="1"/>
  <c r="BG1" i="1"/>
  <c r="BI1" i="8"/>
  <c r="BW426" i="13" l="1"/>
  <c r="BV112" i="13"/>
  <c r="BV216" i="13" s="1"/>
  <c r="BV320" i="13" s="1"/>
  <c r="BH1" i="1"/>
  <c r="BJ1" i="8"/>
  <c r="BX426" i="13" l="1"/>
  <c r="BW112" i="13"/>
  <c r="BW216" i="13" s="1"/>
  <c r="BW320" i="13" s="1"/>
  <c r="BI1" i="1"/>
  <c r="BK1" i="8"/>
  <c r="BY426" i="13" l="1"/>
  <c r="BX112" i="13"/>
  <c r="BX216" i="13" s="1"/>
  <c r="BX320" i="13" s="1"/>
  <c r="BJ1" i="1"/>
  <c r="BL1" i="8"/>
  <c r="BZ426" i="13" l="1"/>
  <c r="BY112" i="13"/>
  <c r="BY216" i="13" s="1"/>
  <c r="BY320" i="13" s="1"/>
  <c r="BK1" i="1"/>
  <c r="BM1" i="8"/>
  <c r="CA426" i="13" l="1"/>
  <c r="BZ112" i="13"/>
  <c r="BZ216" i="13" s="1"/>
  <c r="BZ320" i="13" s="1"/>
  <c r="BL1" i="1"/>
  <c r="BN1" i="8"/>
  <c r="CB426" i="13" l="1"/>
  <c r="CA112" i="13"/>
  <c r="CA216" i="13" s="1"/>
  <c r="CA320" i="13" s="1"/>
  <c r="BM1" i="1"/>
  <c r="BO1" i="8"/>
  <c r="CC426" i="13" l="1"/>
  <c r="CC112" i="13" s="1"/>
  <c r="CC216" i="13" s="1"/>
  <c r="CC320" i="13" s="1"/>
  <c r="CB112" i="13"/>
  <c r="CB216" i="13" s="1"/>
  <c r="CB320" i="13" s="1"/>
  <c r="BN1" i="1"/>
  <c r="BP1" i="8"/>
  <c r="BO1" i="1" l="1"/>
  <c r="BQ1" i="8"/>
  <c r="BP1" i="1" l="1"/>
  <c r="BR1" i="8"/>
  <c r="BQ1" i="1" l="1"/>
  <c r="BS1" i="8"/>
  <c r="BR1" i="1" l="1"/>
  <c r="BT1" i="8"/>
  <c r="BS1" i="1" l="1"/>
  <c r="BU1" i="8"/>
  <c r="BT1" i="1" l="1"/>
  <c r="BV1" i="8"/>
  <c r="BU1" i="1" l="1"/>
  <c r="BW1" i="8"/>
  <c r="BV1" i="1" l="1"/>
  <c r="BX1" i="8"/>
  <c r="BW1" i="1" l="1"/>
  <c r="BY1" i="8"/>
  <c r="BX1" i="1" l="1"/>
  <c r="BZ1" i="8"/>
  <c r="BY1" i="1" l="1"/>
  <c r="CA1" i="8"/>
  <c r="BZ1" i="1" l="1"/>
  <c r="CB1" i="8"/>
  <c r="CA1" i="1" l="1"/>
  <c r="CC1" i="8"/>
  <c r="CB1" i="1" l="1"/>
  <c r="CD1" i="8"/>
  <c r="CC1" i="1" l="1"/>
  <c r="CE1" i="8"/>
  <c r="CD1" i="1" l="1"/>
  <c r="CF1" i="8"/>
  <c r="CE1" i="1" l="1"/>
  <c r="CG1" i="8"/>
  <c r="CF1" i="1" l="1"/>
  <c r="CH1" i="8"/>
  <c r="CG1" i="1" l="1"/>
  <c r="CI1" i="8"/>
  <c r="CH1" i="1" l="1"/>
  <c r="CJ1" i="8"/>
  <c r="CI1" i="1" l="1"/>
  <c r="CK1" i="8"/>
  <c r="CJ1" i="1" l="1"/>
  <c r="CL1" i="8"/>
  <c r="CK1" i="1" l="1"/>
  <c r="CM1" i="8"/>
  <c r="CL1" i="1" l="1"/>
  <c r="CN1" i="8"/>
  <c r="CM1" i="1" l="1"/>
  <c r="CO1" i="8"/>
  <c r="CN1" i="1" l="1"/>
  <c r="CP1" i="8"/>
  <c r="CO1" i="1" l="1"/>
  <c r="CQ1" i="8"/>
  <c r="CP1" i="1" l="1"/>
  <c r="CR1" i="8"/>
  <c r="CQ1" i="1" l="1"/>
  <c r="CS1" i="8"/>
  <c r="CT1" i="8" l="1"/>
  <c r="CU1" i="8" l="1"/>
  <c r="CV1" i="8" l="1"/>
  <c r="CW1" i="8" l="1"/>
  <c r="CX1" i="8" l="1"/>
  <c r="CY1" i="8" s="1"/>
  <c r="CZ1" i="8" s="1"/>
  <c r="DA1" i="8" s="1"/>
  <c r="DB1" i="8" s="1"/>
  <c r="DC1" i="8" s="1"/>
  <c r="DD1" i="8" s="1"/>
  <c r="DE1" i="8" s="1"/>
  <c r="DF1" i="8" s="1"/>
  <c r="DG1" i="8" s="1"/>
  <c r="DH1" i="8" s="1"/>
  <c r="DI1" i="8" s="1"/>
  <c r="DJ1" i="8" s="1"/>
  <c r="DK1" i="8" s="1"/>
  <c r="DL1" i="8" s="1"/>
  <c r="DM1" i="8" s="1"/>
  <c r="DN1" i="8" s="1"/>
  <c r="DO1" i="8" s="1"/>
  <c r="DP1" i="8" s="1"/>
  <c r="DQ1" i="8" s="1"/>
  <c r="DR1" i="8" s="1"/>
  <c r="DS1" i="8" s="1"/>
  <c r="DT1" i="8" s="1"/>
  <c r="DU1" i="8" s="1"/>
  <c r="DV1" i="8" s="1"/>
  <c r="DW1" i="8" s="1"/>
  <c r="DX1" i="8" s="1"/>
  <c r="DY1" i="8" s="1"/>
  <c r="DZ1" i="8" s="1"/>
  <c r="EA1" i="8" s="1"/>
  <c r="EB1" i="8" s="1"/>
  <c r="EC1" i="8" s="1"/>
  <c r="ED1" i="8" s="1"/>
  <c r="EE1" i="8" s="1"/>
  <c r="EF1" i="8" s="1"/>
  <c r="EG1" i="8" s="1"/>
  <c r="EH1" i="8" s="1"/>
  <c r="EI1" i="8" s="1"/>
  <c r="EJ1" i="8" s="1"/>
  <c r="EK1" i="8" s="1"/>
  <c r="EL1" i="8" s="1"/>
  <c r="EM1" i="8" s="1"/>
  <c r="EN1" i="8" s="1"/>
  <c r="EO1" i="8" s="1"/>
  <c r="EP1" i="8" s="1"/>
  <c r="EQ1" i="8" s="1"/>
  <c r="ER1" i="8" s="1"/>
  <c r="ES1" i="8" s="1"/>
  <c r="ET1" i="8" s="1"/>
  <c r="EU1" i="8" s="1"/>
  <c r="EV1" i="8" s="1"/>
  <c r="EW1" i="8" s="1"/>
  <c r="EX1" i="8" s="1"/>
  <c r="EY1" i="8" s="1"/>
  <c r="EZ1" i="8" s="1"/>
  <c r="FA1" i="8" s="1"/>
  <c r="FB1" i="8" s="1"/>
  <c r="FC1" i="8" s="1"/>
  <c r="FD1" i="8" s="1"/>
  <c r="FE1" i="8" s="1"/>
  <c r="FF1" i="8" s="1"/>
  <c r="FG1" i="8" s="1"/>
  <c r="FH1" i="8" s="1"/>
  <c r="FI1" i="8" s="1"/>
  <c r="AV95" i="14" l="1"/>
  <c r="AQ4" i="7"/>
  <c r="AQ18" i="1"/>
  <c r="AQ24" i="1" s="1"/>
  <c r="AQ19" i="1"/>
  <c r="AQ25" i="1" s="1"/>
  <c r="AQ17" i="1"/>
  <c r="AQ23" i="1" s="1"/>
  <c r="AR16" i="1"/>
  <c r="AQ16" i="1"/>
  <c r="AQ22" i="1" s="1"/>
  <c r="AS22" i="1" l="1"/>
  <c r="AG87" i="17"/>
  <c r="AR22" i="1"/>
  <c r="AR17" i="1"/>
  <c r="AR19" i="1"/>
  <c r="AS4" i="7"/>
  <c r="AR4" i="7"/>
  <c r="AR18" i="1"/>
  <c r="AG112" i="17" l="1"/>
  <c r="AH112" i="17"/>
  <c r="AS23" i="1"/>
  <c r="AR23" i="1"/>
  <c r="AS25" i="1"/>
  <c r="AR25" i="1"/>
  <c r="AS24" i="1"/>
  <c r="AR24" i="1"/>
  <c r="AI87" i="17" l="1"/>
  <c r="AI74" i="17"/>
  <c r="AI81" i="17"/>
  <c r="AI67" i="17" l="1"/>
  <c r="AI71" i="17"/>
  <c r="AI80" i="17"/>
  <c r="AI70" i="17"/>
  <c r="AI173" i="17"/>
  <c r="AI84" i="17"/>
  <c r="AI76" i="17"/>
  <c r="AI78" i="17"/>
  <c r="AI75" i="17"/>
  <c r="AI68" i="17"/>
  <c r="AI85" i="17"/>
  <c r="AI174" i="17"/>
  <c r="AI79" i="17"/>
  <c r="AI83" i="17"/>
  <c r="AI73" i="17"/>
  <c r="AI72" i="17"/>
  <c r="AI77" i="17"/>
  <c r="AI82" i="17"/>
  <c r="AI168" i="17"/>
  <c r="AI69" i="17"/>
  <c r="AI176" i="17"/>
  <c r="AI182" i="17" l="1"/>
  <c r="AI166" i="17"/>
  <c r="AI172" i="17"/>
  <c r="AI175" i="17"/>
  <c r="AI183" i="17"/>
  <c r="AI170" i="17"/>
  <c r="AI177" i="17"/>
  <c r="AI181" i="17"/>
  <c r="AI178" i="17"/>
  <c r="AI179" i="17"/>
  <c r="AI169" i="17"/>
  <c r="AI167" i="17"/>
  <c r="AI180" i="17"/>
  <c r="AI171" i="17"/>
  <c r="AF35" i="17" l="1"/>
  <c r="AF36" i="17"/>
  <c r="AI185" i="17"/>
  <c r="AI184" i="17"/>
  <c r="AF37" i="17" l="1"/>
  <c r="AI186" i="17"/>
  <c r="AI189" i="17" s="1"/>
  <c r="AG35" i="17"/>
  <c r="AG36" i="17"/>
  <c r="AI25" i="17" l="1"/>
  <c r="AI51" i="17" s="1"/>
  <c r="AI19" i="17"/>
  <c r="AI45" i="17" s="1"/>
  <c r="AI27" i="17"/>
  <c r="AI53" i="17" s="1"/>
  <c r="AI24" i="17"/>
  <c r="AI50" i="17" s="1"/>
  <c r="AI33" i="17"/>
  <c r="AI59" i="17" s="1"/>
  <c r="AI21" i="17"/>
  <c r="AI47" i="17" s="1"/>
  <c r="AI17" i="17"/>
  <c r="AI29" i="17"/>
  <c r="AI55" i="17" s="1"/>
  <c r="AI34" i="17"/>
  <c r="AI60" i="17" s="1"/>
  <c r="AI30" i="17"/>
  <c r="AI20" i="17"/>
  <c r="AI46" i="17" s="1"/>
  <c r="AI31" i="17"/>
  <c r="AI57" i="17" s="1"/>
  <c r="AI32" i="17"/>
  <c r="AI58" i="17" s="1"/>
  <c r="AI26" i="17"/>
  <c r="AI52" i="17" s="1"/>
  <c r="AI22" i="17"/>
  <c r="AI48" i="17" s="1"/>
  <c r="AI18" i="17"/>
  <c r="AI44" i="17" s="1"/>
  <c r="AI28" i="17"/>
  <c r="AI54" i="17" s="1"/>
  <c r="AI23" i="17"/>
  <c r="AI49" i="17" s="1"/>
  <c r="AH36" i="17"/>
  <c r="AH35" i="17"/>
  <c r="AG37" i="17"/>
  <c r="AH37" i="17" l="1"/>
  <c r="AI43" i="17"/>
  <c r="AI35" i="17"/>
  <c r="AI56" i="17"/>
  <c r="AI36" i="17"/>
  <c r="AI61" i="17" l="1"/>
  <c r="AI37" i="17"/>
  <c r="AI62" i="17" s="1"/>
  <c r="AQ7" i="7" l="1"/>
  <c r="AS7" i="7"/>
  <c r="AR10" i="7"/>
  <c r="AQ10" i="7"/>
  <c r="AR7" i="7" l="1"/>
  <c r="AS10" i="7"/>
  <c r="AX37" i="1" l="1"/>
  <c r="AV37" i="1"/>
  <c r="AY37" i="1"/>
  <c r="AZ37" i="1"/>
  <c r="AW37" i="1"/>
  <c r="AU16" i="16"/>
  <c r="AU17" i="16" s="1"/>
  <c r="AU14" i="16"/>
  <c r="AU37" i="1"/>
  <c r="AU39" i="1" s="1"/>
  <c r="AU13" i="1" l="1"/>
  <c r="AU41" i="1"/>
  <c r="AV14" i="16"/>
  <c r="AU36" i="1"/>
  <c r="AV16" i="16"/>
  <c r="AV17" i="16" l="1"/>
  <c r="AW16" i="16"/>
  <c r="AU7" i="1"/>
  <c r="AU43" i="1"/>
  <c r="AV36" i="1"/>
  <c r="AU38" i="1"/>
  <c r="AW14" i="16"/>
  <c r="AU12" i="1" l="1"/>
  <c r="AU19" i="1" s="1"/>
  <c r="AU25" i="1" s="1"/>
  <c r="AU40" i="1"/>
  <c r="AV38" i="1"/>
  <c r="AW36" i="1"/>
  <c r="AU45" i="1"/>
  <c r="AU10" i="1" s="1"/>
  <c r="AU4" i="1"/>
  <c r="AJ161" i="17" s="1"/>
  <c r="AJ187" i="17" s="1"/>
  <c r="AX14" i="16"/>
  <c r="AW17" i="16"/>
  <c r="AX16" i="16"/>
  <c r="AY14" i="16" l="1"/>
  <c r="AW38" i="1"/>
  <c r="AX36" i="1"/>
  <c r="AJ38" i="17"/>
  <c r="AJ63" i="17" s="1"/>
  <c r="AV39" i="1"/>
  <c r="AV13" i="1" s="1"/>
  <c r="AV12" i="1"/>
  <c r="AV19" i="1" s="1"/>
  <c r="AV25" i="1" s="1"/>
  <c r="AV40" i="1"/>
  <c r="AX17" i="16"/>
  <c r="AY16" i="16"/>
  <c r="AU6" i="1"/>
  <c r="AU17" i="1" s="1"/>
  <c r="AU23" i="1" s="1"/>
  <c r="AU42" i="1"/>
  <c r="AU44" i="1" l="1"/>
  <c r="AU9" i="1" s="1"/>
  <c r="AU18" i="1" s="1"/>
  <c r="AU24" i="1" s="1"/>
  <c r="AU3" i="1"/>
  <c r="AU16" i="1" s="1"/>
  <c r="AU22" i="1" s="1"/>
  <c r="AJ112" i="17" s="1"/>
  <c r="AX38" i="1"/>
  <c r="AY36" i="1"/>
  <c r="AW12" i="1"/>
  <c r="AW19" i="1" s="1"/>
  <c r="AW25" i="1" s="1"/>
  <c r="AW39" i="1"/>
  <c r="AW13" i="1" s="1"/>
  <c r="AW40" i="1"/>
  <c r="AV41" i="1"/>
  <c r="AV7" i="1" s="1"/>
  <c r="AV6" i="1"/>
  <c r="AV17" i="1" s="1"/>
  <c r="AV23" i="1" s="1"/>
  <c r="AV42" i="1"/>
  <c r="AZ14" i="16"/>
  <c r="AY17" i="16"/>
  <c r="AZ16" i="16"/>
  <c r="AZ17" i="16" s="1"/>
  <c r="AY38" i="1" l="1"/>
  <c r="AZ36" i="1"/>
  <c r="AZ38" i="1" s="1"/>
  <c r="AX39" i="1"/>
  <c r="AX13" i="1" s="1"/>
  <c r="AX12" i="1"/>
  <c r="AX19" i="1" s="1"/>
  <c r="AX25" i="1" s="1"/>
  <c r="AX40" i="1"/>
  <c r="AW41" i="1"/>
  <c r="AW7" i="1" s="1"/>
  <c r="AW6" i="1"/>
  <c r="AW17" i="1" s="1"/>
  <c r="AW23" i="1" s="1"/>
  <c r="AW42" i="1"/>
  <c r="AJ87" i="17"/>
  <c r="AJ95" i="17"/>
  <c r="AJ109" i="17"/>
  <c r="AJ108" i="17"/>
  <c r="AJ93" i="17"/>
  <c r="AJ106" i="17"/>
  <c r="AJ102" i="17"/>
  <c r="AJ105" i="17"/>
  <c r="AJ101" i="17"/>
  <c r="AJ104" i="17"/>
  <c r="AJ92" i="17"/>
  <c r="AJ99" i="17"/>
  <c r="AJ107" i="17"/>
  <c r="AJ100" i="17"/>
  <c r="AJ110" i="17"/>
  <c r="AJ85" i="17" s="1"/>
  <c r="AJ98" i="17"/>
  <c r="AJ103" i="17"/>
  <c r="AJ94" i="17"/>
  <c r="AJ97" i="17"/>
  <c r="AJ96" i="17"/>
  <c r="AV43" i="1"/>
  <c r="AV4" i="1" s="1"/>
  <c r="AK161" i="17" s="1"/>
  <c r="AK187" i="17" s="1"/>
  <c r="AV44" i="1"/>
  <c r="AV3" i="1"/>
  <c r="AV16" i="1" s="1"/>
  <c r="AV22" i="1" s="1"/>
  <c r="AK112" i="17" s="1"/>
  <c r="AJ151" i="17" l="1"/>
  <c r="AJ176" i="17" s="1"/>
  <c r="AJ77" i="17"/>
  <c r="AJ81" i="17"/>
  <c r="AJ155" i="17"/>
  <c r="AJ180" i="17" s="1"/>
  <c r="AJ154" i="17"/>
  <c r="AJ179" i="17" s="1"/>
  <c r="AJ80" i="17"/>
  <c r="AJ68" i="17"/>
  <c r="AJ142" i="17"/>
  <c r="AJ167" i="17" s="1"/>
  <c r="AX41" i="1"/>
  <c r="AX7" i="1" s="1"/>
  <c r="AX6" i="1"/>
  <c r="AX17" i="1" s="1"/>
  <c r="AX23" i="1" s="1"/>
  <c r="AX42" i="1"/>
  <c r="AV45" i="1"/>
  <c r="AV10" i="1" s="1"/>
  <c r="AV9" i="1"/>
  <c r="AV18" i="1" s="1"/>
  <c r="AV24" i="1" s="1"/>
  <c r="AJ74" i="17"/>
  <c r="AJ148" i="17"/>
  <c r="AJ173" i="17" s="1"/>
  <c r="AJ157" i="17"/>
  <c r="AJ182" i="17" s="1"/>
  <c r="AJ83" i="17"/>
  <c r="AW43" i="1"/>
  <c r="AW4" i="1" s="1"/>
  <c r="AL161" i="17" s="1"/>
  <c r="AW44" i="1"/>
  <c r="AW3" i="1"/>
  <c r="AW16" i="1" s="1"/>
  <c r="AW22" i="1" s="1"/>
  <c r="AL112" i="17" s="1"/>
  <c r="AJ71" i="17"/>
  <c r="AJ145" i="17"/>
  <c r="AJ170" i="17" s="1"/>
  <c r="AJ72" i="17"/>
  <c r="AJ146" i="17"/>
  <c r="AJ171" i="17" s="1"/>
  <c r="AJ141" i="17"/>
  <c r="AJ166" i="17" s="1"/>
  <c r="AJ67" i="17"/>
  <c r="AJ84" i="17"/>
  <c r="AJ158" i="17"/>
  <c r="AJ183" i="17" s="1"/>
  <c r="AK99" i="17"/>
  <c r="AK148" i="17" s="1"/>
  <c r="AK96" i="17"/>
  <c r="AK145" i="17" s="1"/>
  <c r="AK110" i="17"/>
  <c r="AK85" i="17" s="1"/>
  <c r="AK102" i="17"/>
  <c r="AK151" i="17" s="1"/>
  <c r="AK106" i="17"/>
  <c r="AK155" i="17" s="1"/>
  <c r="AK101" i="17"/>
  <c r="AK150" i="17" s="1"/>
  <c r="AK100" i="17"/>
  <c r="AK149" i="17" s="1"/>
  <c r="AK109" i="17"/>
  <c r="AK158" i="17" s="1"/>
  <c r="AK95" i="17"/>
  <c r="AK144" i="17" s="1"/>
  <c r="AK94" i="17"/>
  <c r="AK143" i="17" s="1"/>
  <c r="AK97" i="17"/>
  <c r="AK146" i="17" s="1"/>
  <c r="AK93" i="17"/>
  <c r="AK142" i="17" s="1"/>
  <c r="AK98" i="17"/>
  <c r="AK147" i="17" s="1"/>
  <c r="AK108" i="17"/>
  <c r="AK157" i="17" s="1"/>
  <c r="AK107" i="17"/>
  <c r="AK156" i="17" s="1"/>
  <c r="AK105" i="17"/>
  <c r="AK154" i="17" s="1"/>
  <c r="AK103" i="17"/>
  <c r="AK152" i="17" s="1"/>
  <c r="AK92" i="17"/>
  <c r="AK141" i="17" s="1"/>
  <c r="AK104" i="17"/>
  <c r="AK153" i="17" s="1"/>
  <c r="AJ149" i="17"/>
  <c r="AJ174" i="17" s="1"/>
  <c r="AJ75" i="17"/>
  <c r="AK75" i="17" s="1"/>
  <c r="AJ82" i="17"/>
  <c r="AK82" i="17" s="1"/>
  <c r="AJ156" i="17"/>
  <c r="AJ181" i="17" s="1"/>
  <c r="AJ69" i="17"/>
  <c r="AJ143" i="17"/>
  <c r="AJ168" i="17" s="1"/>
  <c r="AJ153" i="17"/>
  <c r="AJ178" i="17" s="1"/>
  <c r="AJ79" i="17"/>
  <c r="AK79" i="17" s="1"/>
  <c r="AJ70" i="17"/>
  <c r="AK70" i="17" s="1"/>
  <c r="AJ144" i="17"/>
  <c r="AJ169" i="17" s="1"/>
  <c r="AZ39" i="1"/>
  <c r="AZ13" i="1" s="1"/>
  <c r="AZ12" i="1"/>
  <c r="AZ19" i="1" s="1"/>
  <c r="BA38" i="1"/>
  <c r="AZ40" i="1"/>
  <c r="AJ147" i="17"/>
  <c r="AJ172" i="17" s="1"/>
  <c r="AJ73" i="17"/>
  <c r="AK73" i="17" s="1"/>
  <c r="AK38" i="17"/>
  <c r="AK63" i="17" s="1"/>
  <c r="AL187" i="17"/>
  <c r="AJ152" i="17"/>
  <c r="AJ177" i="17" s="1"/>
  <c r="AJ78" i="17"/>
  <c r="AJ150" i="17"/>
  <c r="AJ175" i="17" s="1"/>
  <c r="AJ76" i="17"/>
  <c r="AK76" i="17" s="1"/>
  <c r="AK87" i="17"/>
  <c r="AL87" i="17" s="1"/>
  <c r="AY39" i="1"/>
  <c r="AY13" i="1" s="1"/>
  <c r="AY12" i="1"/>
  <c r="AY19" i="1" s="1"/>
  <c r="AY25" i="1" s="1"/>
  <c r="AY40" i="1"/>
  <c r="AK72" i="17" l="1"/>
  <c r="AK69" i="17"/>
  <c r="AK78" i="17"/>
  <c r="AK173" i="17"/>
  <c r="AK172" i="17"/>
  <c r="AK178" i="17"/>
  <c r="AK170" i="17"/>
  <c r="AK74" i="17"/>
  <c r="AK68" i="17"/>
  <c r="AK167" i="17"/>
  <c r="AZ41" i="1"/>
  <c r="AZ7" i="1" s="1"/>
  <c r="AZ6" i="1"/>
  <c r="AZ17" i="1" s="1"/>
  <c r="AZ42" i="1"/>
  <c r="BA40" i="1"/>
  <c r="AK168" i="17"/>
  <c r="AK71" i="17"/>
  <c r="AK80" i="17"/>
  <c r="AK183" i="17"/>
  <c r="AL98" i="17"/>
  <c r="AL147" i="17" s="1"/>
  <c r="AL103" i="17"/>
  <c r="AL152" i="17" s="1"/>
  <c r="AL95" i="17"/>
  <c r="AL144" i="17" s="1"/>
  <c r="AL100" i="17"/>
  <c r="AL149" i="17" s="1"/>
  <c r="AL110" i="17"/>
  <c r="AL85" i="17" s="1"/>
  <c r="AL96" i="17"/>
  <c r="AL145" i="17" s="1"/>
  <c r="AL93" i="17"/>
  <c r="AL142" i="17" s="1"/>
  <c r="AL102" i="17"/>
  <c r="AL151" i="17" s="1"/>
  <c r="AL97" i="17"/>
  <c r="AL146" i="17" s="1"/>
  <c r="AL105" i="17"/>
  <c r="AL154" i="17" s="1"/>
  <c r="AL94" i="17"/>
  <c r="AL143" i="17" s="1"/>
  <c r="AL109" i="17"/>
  <c r="AL158" i="17" s="1"/>
  <c r="AL108" i="17"/>
  <c r="AL157" i="17" s="1"/>
  <c r="AL106" i="17"/>
  <c r="AL155" i="17" s="1"/>
  <c r="AL101" i="17"/>
  <c r="AL150" i="17" s="1"/>
  <c r="AL107" i="17"/>
  <c r="AL156" i="17" s="1"/>
  <c r="AL104" i="17"/>
  <c r="AL153" i="17" s="1"/>
  <c r="AL99" i="17"/>
  <c r="AL148" i="17" s="1"/>
  <c r="AL92" i="17"/>
  <c r="AL141" i="17" s="1"/>
  <c r="AJ185" i="17"/>
  <c r="AK179" i="17"/>
  <c r="AK177" i="17"/>
  <c r="AZ25" i="1"/>
  <c r="AK181" i="17"/>
  <c r="AK84" i="17"/>
  <c r="AW45" i="1"/>
  <c r="AW10" i="1" s="1"/>
  <c r="AW9" i="1"/>
  <c r="AW18" i="1" s="1"/>
  <c r="AW24" i="1" s="1"/>
  <c r="AK180" i="17"/>
  <c r="AL73" i="17"/>
  <c r="AY41" i="1"/>
  <c r="AY7" i="1" s="1"/>
  <c r="AY6" i="1"/>
  <c r="AY17" i="1" s="1"/>
  <c r="AY23" i="1" s="1"/>
  <c r="AY42" i="1"/>
  <c r="AL38" i="17"/>
  <c r="AL63" i="17" s="1"/>
  <c r="AL82" i="17"/>
  <c r="AK67" i="17"/>
  <c r="AX43" i="1"/>
  <c r="AX4" i="1" s="1"/>
  <c r="AM161" i="17" s="1"/>
  <c r="AM187" i="17" s="1"/>
  <c r="AX44" i="1"/>
  <c r="AX3" i="1"/>
  <c r="AX16" i="1" s="1"/>
  <c r="AX22" i="1" s="1"/>
  <c r="AM112" i="17" s="1"/>
  <c r="AM87" i="17" s="1"/>
  <c r="AK81" i="17"/>
  <c r="AK175" i="17"/>
  <c r="AK169" i="17"/>
  <c r="AL75" i="17"/>
  <c r="AJ184" i="17"/>
  <c r="AK166" i="17"/>
  <c r="AK83" i="17"/>
  <c r="AL83" i="17" s="1"/>
  <c r="AK77" i="17"/>
  <c r="AL77" i="17" s="1"/>
  <c r="BA12" i="1"/>
  <c r="BA19" i="1" s="1"/>
  <c r="BA25" i="1" s="1"/>
  <c r="BB38" i="1"/>
  <c r="AL70" i="17"/>
  <c r="AK174" i="17"/>
  <c r="AK171" i="17"/>
  <c r="AK182" i="17"/>
  <c r="AK176" i="17"/>
  <c r="AL78" i="17" l="1"/>
  <c r="AL69" i="17"/>
  <c r="AL84" i="17"/>
  <c r="AL72" i="17"/>
  <c r="AL79" i="17"/>
  <c r="AJ186" i="17"/>
  <c r="AJ189" i="17" s="1"/>
  <c r="AJ20" i="17" s="1"/>
  <c r="AJ46" i="17" s="1"/>
  <c r="AL67" i="17"/>
  <c r="AL80" i="17"/>
  <c r="AM38" i="17"/>
  <c r="AM63" i="17" s="1"/>
  <c r="AY44" i="1"/>
  <c r="AY43" i="1"/>
  <c r="AY4" i="1" s="1"/>
  <c r="AN161" i="17" s="1"/>
  <c r="AN187" i="17" s="1"/>
  <c r="AY3" i="1"/>
  <c r="AY16" i="1" s="1"/>
  <c r="AY22" i="1" s="1"/>
  <c r="AN112" i="17" s="1"/>
  <c r="AN87" i="17" s="1"/>
  <c r="AX45" i="1"/>
  <c r="AX10" i="1" s="1"/>
  <c r="AX9" i="1"/>
  <c r="AX18" i="1" s="1"/>
  <c r="AX24" i="1" s="1"/>
  <c r="AL181" i="17"/>
  <c r="AK185" i="17"/>
  <c r="AL179" i="17"/>
  <c r="AZ23" i="1"/>
  <c r="AL178" i="17"/>
  <c r="AL167" i="17"/>
  <c r="AL172" i="17"/>
  <c r="AL76" i="17"/>
  <c r="AL180" i="17"/>
  <c r="AL177" i="17"/>
  <c r="AL71" i="17"/>
  <c r="AZ43" i="1"/>
  <c r="AZ4" i="1" s="1"/>
  <c r="AO161" i="17" s="1"/>
  <c r="AZ3" i="1"/>
  <c r="AZ16" i="1" s="1"/>
  <c r="AZ44" i="1"/>
  <c r="BA42" i="1"/>
  <c r="AL171" i="17"/>
  <c r="AL175" i="17"/>
  <c r="AL168" i="17"/>
  <c r="AL68" i="17"/>
  <c r="AL173" i="17"/>
  <c r="AM110" i="17"/>
  <c r="AM85" i="17" s="1"/>
  <c r="AM107" i="17"/>
  <c r="AM156" i="17" s="1"/>
  <c r="AM104" i="17"/>
  <c r="AM153" i="17" s="1"/>
  <c r="AM98" i="17"/>
  <c r="AM147" i="17" s="1"/>
  <c r="AM97" i="17"/>
  <c r="AM146" i="17" s="1"/>
  <c r="AM102" i="17"/>
  <c r="AM151" i="17" s="1"/>
  <c r="AM95" i="17"/>
  <c r="AM144" i="17" s="1"/>
  <c r="AM105" i="17"/>
  <c r="AM154" i="17" s="1"/>
  <c r="AM100" i="17"/>
  <c r="AM149" i="17" s="1"/>
  <c r="AM108" i="17"/>
  <c r="AM157" i="17" s="1"/>
  <c r="AM109" i="17"/>
  <c r="AM158" i="17" s="1"/>
  <c r="AM101" i="17"/>
  <c r="AM150" i="17" s="1"/>
  <c r="AM94" i="17"/>
  <c r="AM143" i="17" s="1"/>
  <c r="AM96" i="17"/>
  <c r="AM145" i="17" s="1"/>
  <c r="AM92" i="17"/>
  <c r="AM141" i="17" s="1"/>
  <c r="AM93" i="17"/>
  <c r="AM142" i="17" s="1"/>
  <c r="AM106" i="17"/>
  <c r="AM155" i="17" s="1"/>
  <c r="AM99" i="17"/>
  <c r="AM148" i="17" s="1"/>
  <c r="AM103" i="17"/>
  <c r="AM152" i="17" s="1"/>
  <c r="AL176" i="17"/>
  <c r="AL182" i="17"/>
  <c r="AJ26" i="17"/>
  <c r="AJ52" i="17" s="1"/>
  <c r="AL74" i="17"/>
  <c r="BB12" i="1"/>
  <c r="BB19" i="1" s="1"/>
  <c r="BB25" i="1" s="1"/>
  <c r="BC38" i="1"/>
  <c r="AL169" i="17"/>
  <c r="AL174" i="17"/>
  <c r="AK184" i="17"/>
  <c r="AL166" i="17"/>
  <c r="AL81" i="17"/>
  <c r="AL183" i="17"/>
  <c r="BA6" i="1"/>
  <c r="BA17" i="1" s="1"/>
  <c r="BA23" i="1" s="1"/>
  <c r="BB40" i="1"/>
  <c r="AL170" i="17"/>
  <c r="AJ19" i="17" l="1"/>
  <c r="AJ45" i="17" s="1"/>
  <c r="AM75" i="17"/>
  <c r="AM72" i="17"/>
  <c r="AM81" i="17"/>
  <c r="AK186" i="17"/>
  <c r="AK189" i="17" s="1"/>
  <c r="AK20" i="17" s="1"/>
  <c r="AK46" i="17" s="1"/>
  <c r="AJ22" i="17"/>
  <c r="AJ48" i="17" s="1"/>
  <c r="AM71" i="17"/>
  <c r="AJ30" i="17"/>
  <c r="AJ32" i="17"/>
  <c r="AJ58" i="17" s="1"/>
  <c r="AJ31" i="17"/>
  <c r="AJ57" i="17" s="1"/>
  <c r="AJ28" i="17"/>
  <c r="AJ54" i="17" s="1"/>
  <c r="AJ27" i="17"/>
  <c r="AJ53" i="17" s="1"/>
  <c r="AJ24" i="17"/>
  <c r="AJ50" i="17" s="1"/>
  <c r="AJ34" i="17"/>
  <c r="AJ60" i="17" s="1"/>
  <c r="AM84" i="17"/>
  <c r="AJ17" i="17"/>
  <c r="AJ43" i="17" s="1"/>
  <c r="AJ21" i="17"/>
  <c r="AJ47" i="17" s="1"/>
  <c r="AM78" i="17"/>
  <c r="AM77" i="17"/>
  <c r="AJ25" i="17"/>
  <c r="AJ51" i="17" s="1"/>
  <c r="AJ23" i="17"/>
  <c r="AJ49" i="17" s="1"/>
  <c r="AK30" i="17"/>
  <c r="AM83" i="17"/>
  <c r="AJ33" i="17"/>
  <c r="AJ59" i="17" s="1"/>
  <c r="AJ18" i="17"/>
  <c r="AJ44" i="17" s="1"/>
  <c r="AJ29" i="17"/>
  <c r="AJ55" i="17" s="1"/>
  <c r="AN38" i="17"/>
  <c r="AN63" i="17" s="1"/>
  <c r="AO187" i="17"/>
  <c r="BC12" i="1"/>
  <c r="BC19" i="1" s="1"/>
  <c r="BC25" i="1" s="1"/>
  <c r="BD38" i="1"/>
  <c r="AM175" i="17"/>
  <c r="BA3" i="1"/>
  <c r="BA16" i="1" s="1"/>
  <c r="BA22" i="1" s="1"/>
  <c r="AP112" i="17" s="1"/>
  <c r="BB42" i="1"/>
  <c r="AM177" i="17"/>
  <c r="AL184" i="17"/>
  <c r="AM166" i="17"/>
  <c r="AM182" i="17"/>
  <c r="AM173" i="17"/>
  <c r="AK26" i="17"/>
  <c r="AK52" i="17" s="1"/>
  <c r="AZ45" i="1"/>
  <c r="AZ10" i="1" s="1"/>
  <c r="AZ9" i="1"/>
  <c r="AZ18" i="1" s="1"/>
  <c r="BA44" i="1"/>
  <c r="AK28" i="17"/>
  <c r="AK54" i="17" s="1"/>
  <c r="AM167" i="17"/>
  <c r="AM181" i="17"/>
  <c r="AY45" i="1"/>
  <c r="AY10" i="1" s="1"/>
  <c r="AY9" i="1"/>
  <c r="AY18" i="1" s="1"/>
  <c r="AY24" i="1" s="1"/>
  <c r="AM172" i="17"/>
  <c r="AZ22" i="1"/>
  <c r="AO112" i="17" s="1"/>
  <c r="AM180" i="17"/>
  <c r="AK18" i="17"/>
  <c r="AM178" i="17"/>
  <c r="AK32" i="17"/>
  <c r="AK17" i="17"/>
  <c r="AM174" i="17"/>
  <c r="AM68" i="17"/>
  <c r="AM171" i="17"/>
  <c r="AM80" i="17"/>
  <c r="AK29" i="17"/>
  <c r="AK55" i="17" s="1"/>
  <c r="AJ56" i="17"/>
  <c r="AM170" i="17"/>
  <c r="BB6" i="1"/>
  <c r="BB17" i="1" s="1"/>
  <c r="BB23" i="1" s="1"/>
  <c r="BC40" i="1"/>
  <c r="AM183" i="17"/>
  <c r="AK27" i="17"/>
  <c r="AK53" i="17" s="1"/>
  <c r="AM168" i="17"/>
  <c r="AK22" i="17"/>
  <c r="AM82" i="17"/>
  <c r="AN82" i="17" s="1"/>
  <c r="AM67" i="17"/>
  <c r="AN101" i="17"/>
  <c r="AN150" i="17" s="1"/>
  <c r="AN96" i="17"/>
  <c r="AN145" i="17" s="1"/>
  <c r="AN102" i="17"/>
  <c r="AN151" i="17" s="1"/>
  <c r="AN110" i="17"/>
  <c r="AN85" i="17" s="1"/>
  <c r="AN97" i="17"/>
  <c r="AN146" i="17" s="1"/>
  <c r="AN106" i="17"/>
  <c r="AN155" i="17" s="1"/>
  <c r="AN104" i="17"/>
  <c r="AN153" i="17" s="1"/>
  <c r="AN107" i="17"/>
  <c r="AN156" i="17" s="1"/>
  <c r="AN109" i="17"/>
  <c r="AN158" i="17" s="1"/>
  <c r="AN93" i="17"/>
  <c r="AN142" i="17" s="1"/>
  <c r="AN108" i="17"/>
  <c r="AN157" i="17" s="1"/>
  <c r="AN99" i="17"/>
  <c r="AN148" i="17" s="1"/>
  <c r="AN92" i="17"/>
  <c r="AN141" i="17" s="1"/>
  <c r="AN103" i="17"/>
  <c r="AN152" i="17" s="1"/>
  <c r="AN100" i="17"/>
  <c r="AN149" i="17" s="1"/>
  <c r="AN105" i="17"/>
  <c r="AN154" i="17" s="1"/>
  <c r="AN95" i="17"/>
  <c r="AN144" i="17" s="1"/>
  <c r="AN98" i="17"/>
  <c r="AN147" i="17" s="1"/>
  <c r="AN94" i="17"/>
  <c r="AN143" i="17" s="1"/>
  <c r="AK33" i="17"/>
  <c r="AM74" i="17"/>
  <c r="AN74" i="17" s="1"/>
  <c r="AK34" i="17"/>
  <c r="AN78" i="17"/>
  <c r="AK19" i="17"/>
  <c r="AK45" i="17" s="1"/>
  <c r="AM76" i="17"/>
  <c r="AN76" i="17" s="1"/>
  <c r="AM69" i="17"/>
  <c r="AK21" i="17"/>
  <c r="AM176" i="17"/>
  <c r="AM169" i="17"/>
  <c r="AM73" i="17"/>
  <c r="AN73" i="17" s="1"/>
  <c r="AM79" i="17"/>
  <c r="AL185" i="17"/>
  <c r="AM179" i="17"/>
  <c r="AM70" i="17"/>
  <c r="AJ36" i="17" l="1"/>
  <c r="AK25" i="17"/>
  <c r="AK31" i="17"/>
  <c r="AK57" i="17" s="1"/>
  <c r="AK48" i="17"/>
  <c r="AN81" i="17"/>
  <c r="AK58" i="17"/>
  <c r="AK47" i="17"/>
  <c r="AJ35" i="17"/>
  <c r="AJ61" i="17" s="1"/>
  <c r="AK56" i="17"/>
  <c r="AK44" i="17"/>
  <c r="AK59" i="17"/>
  <c r="AK23" i="17"/>
  <c r="AN72" i="17"/>
  <c r="AN68" i="17"/>
  <c r="AK24" i="17"/>
  <c r="AK50" i="17"/>
  <c r="AK60" i="17"/>
  <c r="AN83" i="17"/>
  <c r="AN70" i="17"/>
  <c r="AK51" i="17"/>
  <c r="AN71" i="17"/>
  <c r="AN171" i="17"/>
  <c r="AN178" i="17"/>
  <c r="AN172" i="17"/>
  <c r="AN182" i="17"/>
  <c r="BD12" i="1"/>
  <c r="BD19" i="1" s="1"/>
  <c r="BD25" i="1" s="1"/>
  <c r="BE38" i="1"/>
  <c r="AN168" i="17"/>
  <c r="AN170" i="17"/>
  <c r="AN177" i="17"/>
  <c r="AJ37" i="17"/>
  <c r="AJ62" i="17" s="1"/>
  <c r="BA9" i="1"/>
  <c r="BA18" i="1" s="1"/>
  <c r="BA24" i="1" s="1"/>
  <c r="BB44" i="1"/>
  <c r="AM184" i="17"/>
  <c r="AN166" i="17"/>
  <c r="AN174" i="17"/>
  <c r="AN180" i="17"/>
  <c r="AZ24" i="1"/>
  <c r="AL186" i="17"/>
  <c r="AL189" i="17" s="1"/>
  <c r="BB3" i="1"/>
  <c r="BB16" i="1" s="1"/>
  <c r="BB22" i="1" s="1"/>
  <c r="AQ112" i="17" s="1"/>
  <c r="BC42" i="1"/>
  <c r="AO38" i="17"/>
  <c r="AO63" i="17" s="1"/>
  <c r="AP187" i="17"/>
  <c r="AN167" i="17"/>
  <c r="AN169" i="17"/>
  <c r="AN181" i="17"/>
  <c r="AP110" i="17"/>
  <c r="AP108" i="17"/>
  <c r="AP157" i="17" s="1"/>
  <c r="AP106" i="17"/>
  <c r="AP155" i="17" s="1"/>
  <c r="AP94" i="17"/>
  <c r="AP143" i="17" s="1"/>
  <c r="AP102" i="17"/>
  <c r="AP151" i="17" s="1"/>
  <c r="AP105" i="17"/>
  <c r="AP154" i="17" s="1"/>
  <c r="AP96" i="17"/>
  <c r="AP145" i="17" s="1"/>
  <c r="AP93" i="17"/>
  <c r="AP142" i="17" s="1"/>
  <c r="AP95" i="17"/>
  <c r="AP144" i="17" s="1"/>
  <c r="AP109" i="17"/>
  <c r="AP158" i="17" s="1"/>
  <c r="AP100" i="17"/>
  <c r="AP149" i="17" s="1"/>
  <c r="AP98" i="17"/>
  <c r="AP147" i="17" s="1"/>
  <c r="AP107" i="17"/>
  <c r="AP156" i="17" s="1"/>
  <c r="AP104" i="17"/>
  <c r="AP153" i="17" s="1"/>
  <c r="AP99" i="17"/>
  <c r="AP148" i="17" s="1"/>
  <c r="AP92" i="17"/>
  <c r="AP141" i="17" s="1"/>
  <c r="AP101" i="17"/>
  <c r="AP150" i="17" s="1"/>
  <c r="AP103" i="17"/>
  <c r="AP152" i="17" s="1"/>
  <c r="AP97" i="17"/>
  <c r="AP146" i="17" s="1"/>
  <c r="AN183" i="17"/>
  <c r="AK43" i="17"/>
  <c r="AO98" i="17"/>
  <c r="AO147" i="17" s="1"/>
  <c r="AO110" i="17"/>
  <c r="AO85" i="17" s="1"/>
  <c r="AP85" i="17" s="1"/>
  <c r="AO104" i="17"/>
  <c r="AO153" i="17" s="1"/>
  <c r="AO108" i="17"/>
  <c r="AO157" i="17" s="1"/>
  <c r="AO101" i="17"/>
  <c r="AO150" i="17" s="1"/>
  <c r="AO93" i="17"/>
  <c r="AO142" i="17" s="1"/>
  <c r="AO97" i="17"/>
  <c r="AO146" i="17" s="1"/>
  <c r="AO94" i="17"/>
  <c r="AO143" i="17" s="1"/>
  <c r="AO100" i="17"/>
  <c r="AO149" i="17" s="1"/>
  <c r="AO107" i="17"/>
  <c r="AO156" i="17" s="1"/>
  <c r="AO102" i="17"/>
  <c r="AO151" i="17" s="1"/>
  <c r="AO92" i="17"/>
  <c r="AO141" i="17" s="1"/>
  <c r="AO109" i="17"/>
  <c r="AO158" i="17" s="1"/>
  <c r="AO103" i="17"/>
  <c r="AO152" i="17" s="1"/>
  <c r="AO106" i="17"/>
  <c r="AO155" i="17" s="1"/>
  <c r="AO105" i="17"/>
  <c r="AO154" i="17" s="1"/>
  <c r="AO95" i="17"/>
  <c r="AO144" i="17" s="1"/>
  <c r="AO99" i="17"/>
  <c r="AO148" i="17" s="1"/>
  <c r="AO96" i="17"/>
  <c r="AO145" i="17" s="1"/>
  <c r="AN175" i="17"/>
  <c r="BC6" i="1"/>
  <c r="BC17" i="1" s="1"/>
  <c r="BC23" i="1" s="1"/>
  <c r="BD40" i="1"/>
  <c r="AN79" i="17"/>
  <c r="AN69" i="17"/>
  <c r="AO69" i="17" s="1"/>
  <c r="AM185" i="17"/>
  <c r="AN179" i="17"/>
  <c r="AN176" i="17"/>
  <c r="AN67" i="17"/>
  <c r="AN80" i="17"/>
  <c r="AN75" i="17"/>
  <c r="AN77" i="17"/>
  <c r="AN84" i="17"/>
  <c r="AN173" i="17"/>
  <c r="AK36" i="17"/>
  <c r="AO87" i="17"/>
  <c r="AP87" i="17" s="1"/>
  <c r="AQ87" i="17" s="1"/>
  <c r="AK35" i="17" l="1"/>
  <c r="AK49" i="17"/>
  <c r="AO76" i="17"/>
  <c r="AP76" i="17" s="1"/>
  <c r="AO77" i="17"/>
  <c r="AP77" i="17" s="1"/>
  <c r="AO84" i="17"/>
  <c r="AP84" i="17" s="1"/>
  <c r="AO74" i="17"/>
  <c r="AP74" i="17" s="1"/>
  <c r="AO75" i="17"/>
  <c r="AP75" i="17" s="1"/>
  <c r="AO73" i="17"/>
  <c r="AP73" i="17" s="1"/>
  <c r="AQ73" i="17" s="1"/>
  <c r="AO70" i="17"/>
  <c r="AP70" i="17" s="1"/>
  <c r="AO80" i="17"/>
  <c r="AP80" i="17" s="1"/>
  <c r="AN185" i="17"/>
  <c r="AO179" i="17"/>
  <c r="AO183" i="17"/>
  <c r="AO169" i="17"/>
  <c r="AO174" i="17"/>
  <c r="AO168" i="17"/>
  <c r="AO173" i="17"/>
  <c r="AO175" i="17"/>
  <c r="BC3" i="1"/>
  <c r="BC16" i="1" s="1"/>
  <c r="BC22" i="1" s="1"/>
  <c r="AR112" i="17" s="1"/>
  <c r="BD42" i="1"/>
  <c r="AO72" i="17"/>
  <c r="AP72" i="17" s="1"/>
  <c r="AO68" i="17"/>
  <c r="AP68" i="17" s="1"/>
  <c r="AQ68" i="17" s="1"/>
  <c r="AO178" i="17"/>
  <c r="AK61" i="17"/>
  <c r="AK37" i="17"/>
  <c r="AK62" i="17" s="1"/>
  <c r="AQ110" i="17"/>
  <c r="AQ85" i="17" s="1"/>
  <c r="AQ105" i="17"/>
  <c r="AQ154" i="17" s="1"/>
  <c r="AQ95" i="17"/>
  <c r="AQ144" i="17" s="1"/>
  <c r="AQ100" i="17"/>
  <c r="AQ149" i="17" s="1"/>
  <c r="AQ103" i="17"/>
  <c r="AQ152" i="17" s="1"/>
  <c r="AQ104" i="17"/>
  <c r="AQ153" i="17" s="1"/>
  <c r="AQ96" i="17"/>
  <c r="AQ145" i="17" s="1"/>
  <c r="AQ109" i="17"/>
  <c r="AQ158" i="17" s="1"/>
  <c r="AQ97" i="17"/>
  <c r="AQ146" i="17" s="1"/>
  <c r="AQ93" i="17"/>
  <c r="AQ142" i="17" s="1"/>
  <c r="AQ107" i="17"/>
  <c r="AQ156" i="17" s="1"/>
  <c r="AQ102" i="17"/>
  <c r="AQ151" i="17" s="1"/>
  <c r="AQ92" i="17"/>
  <c r="AQ141" i="17" s="1"/>
  <c r="AQ98" i="17"/>
  <c r="AQ147" i="17" s="1"/>
  <c r="AQ108" i="17"/>
  <c r="AQ157" i="17" s="1"/>
  <c r="AQ101" i="17"/>
  <c r="AQ150" i="17" s="1"/>
  <c r="AQ106" i="17"/>
  <c r="AQ155" i="17" s="1"/>
  <c r="AQ94" i="17"/>
  <c r="AQ143" i="17" s="1"/>
  <c r="AQ99" i="17"/>
  <c r="AQ148" i="17" s="1"/>
  <c r="AO81" i="17"/>
  <c r="AP81" i="17" s="1"/>
  <c r="AO82" i="17"/>
  <c r="AP82" i="17" s="1"/>
  <c r="AQ82" i="17" s="1"/>
  <c r="BD6" i="1"/>
  <c r="BD17" i="1" s="1"/>
  <c r="BD23" i="1" s="1"/>
  <c r="BE40" i="1"/>
  <c r="AO167" i="17"/>
  <c r="AL26" i="17"/>
  <c r="AL52" i="17" s="1"/>
  <c r="AL34" i="17"/>
  <c r="AL60" i="17" s="1"/>
  <c r="AL20" i="17"/>
  <c r="AL46" i="17" s="1"/>
  <c r="AL32" i="17"/>
  <c r="AL58" i="17" s="1"/>
  <c r="AL24" i="17"/>
  <c r="AL50" i="17" s="1"/>
  <c r="AL30" i="17"/>
  <c r="AL17" i="17"/>
  <c r="AL31" i="17"/>
  <c r="AL57" i="17" s="1"/>
  <c r="AL25" i="17"/>
  <c r="AL51" i="17" s="1"/>
  <c r="AL27" i="17"/>
  <c r="AL53" i="17" s="1"/>
  <c r="AL28" i="17"/>
  <c r="AL54" i="17" s="1"/>
  <c r="AL21" i="17"/>
  <c r="AL47" i="17" s="1"/>
  <c r="AL19" i="17"/>
  <c r="AL45" i="17" s="1"/>
  <c r="AL33" i="17"/>
  <c r="AL59" i="17" s="1"/>
  <c r="AL23" i="17"/>
  <c r="AL49" i="17" s="1"/>
  <c r="AL29" i="17"/>
  <c r="AL55" i="17" s="1"/>
  <c r="AL22" i="17"/>
  <c r="AL48" i="17" s="1"/>
  <c r="AL18" i="17"/>
  <c r="AL44" i="17" s="1"/>
  <c r="AO71" i="17"/>
  <c r="AP71" i="17" s="1"/>
  <c r="BE12" i="1"/>
  <c r="BE19" i="1" s="1"/>
  <c r="BE25" i="1" s="1"/>
  <c r="BF38" i="1"/>
  <c r="AO171" i="17"/>
  <c r="BB9" i="1"/>
  <c r="BB18" i="1" s="1"/>
  <c r="BB24" i="1" s="1"/>
  <c r="BC44" i="1"/>
  <c r="AQ80" i="17"/>
  <c r="AP69" i="17"/>
  <c r="AQ69" i="17" s="1"/>
  <c r="AN184" i="17"/>
  <c r="AN186" i="17" s="1"/>
  <c r="AN189" i="17" s="1"/>
  <c r="AN25" i="17" s="1"/>
  <c r="AO166" i="17"/>
  <c r="AO177" i="17"/>
  <c r="AR87" i="17"/>
  <c r="AO67" i="17"/>
  <c r="AP67" i="17" s="1"/>
  <c r="AQ67" i="17" s="1"/>
  <c r="AO78" i="17"/>
  <c r="AP78" i="17" s="1"/>
  <c r="AO180" i="17"/>
  <c r="AM186" i="17"/>
  <c r="AM189" i="17" s="1"/>
  <c r="AO182" i="17"/>
  <c r="AO83" i="17"/>
  <c r="AP83" i="17" s="1"/>
  <c r="AO172" i="17"/>
  <c r="AQ70" i="17"/>
  <c r="AQ76" i="17"/>
  <c r="AO176" i="17"/>
  <c r="AO79" i="17"/>
  <c r="AP79" i="17" s="1"/>
  <c r="AO181" i="17"/>
  <c r="AP38" i="17"/>
  <c r="AP63" i="17" s="1"/>
  <c r="AQ187" i="17"/>
  <c r="AO170" i="17"/>
  <c r="AQ83" i="17" l="1"/>
  <c r="AQ71" i="17"/>
  <c r="AQ78" i="17"/>
  <c r="AN27" i="17"/>
  <c r="AN32" i="17"/>
  <c r="AN23" i="17"/>
  <c r="AN21" i="17"/>
  <c r="AN33" i="17"/>
  <c r="AN59" i="17" s="1"/>
  <c r="AN26" i="17"/>
  <c r="AQ84" i="17"/>
  <c r="AQ81" i="17"/>
  <c r="AQ72" i="17"/>
  <c r="AN31" i="17"/>
  <c r="AN29" i="17"/>
  <c r="AN20" i="17"/>
  <c r="BC9" i="1"/>
  <c r="BC18" i="1" s="1"/>
  <c r="BC24" i="1" s="1"/>
  <c r="BD44" i="1"/>
  <c r="AP178" i="17"/>
  <c r="AP173" i="17"/>
  <c r="AP183" i="17"/>
  <c r="AP167" i="17"/>
  <c r="AN24" i="17"/>
  <c r="AN34" i="17"/>
  <c r="AP169" i="17"/>
  <c r="AP182" i="17"/>
  <c r="AP176" i="17"/>
  <c r="AP177" i="17"/>
  <c r="AM33" i="17"/>
  <c r="AM59" i="17" s="1"/>
  <c r="AM17" i="17"/>
  <c r="AM31" i="17"/>
  <c r="AM57" i="17" s="1"/>
  <c r="AM27" i="17"/>
  <c r="AM53" i="17" s="1"/>
  <c r="AM28" i="17"/>
  <c r="AM54" i="17" s="1"/>
  <c r="AM24" i="17"/>
  <c r="AM50" i="17" s="1"/>
  <c r="AM25" i="17"/>
  <c r="AM51" i="17" s="1"/>
  <c r="AM22" i="17"/>
  <c r="AM48" i="17" s="1"/>
  <c r="AM18" i="17"/>
  <c r="AM44" i="17" s="1"/>
  <c r="AM29" i="17"/>
  <c r="AM55" i="17" s="1"/>
  <c r="AM26" i="17"/>
  <c r="AM52" i="17" s="1"/>
  <c r="AM32" i="17"/>
  <c r="AM58" i="17" s="1"/>
  <c r="AM19" i="17"/>
  <c r="AM45" i="17" s="1"/>
  <c r="AM20" i="17"/>
  <c r="AM46" i="17" s="1"/>
  <c r="AM34" i="17"/>
  <c r="AM60" i="17" s="1"/>
  <c r="AM30" i="17"/>
  <c r="AM23" i="17"/>
  <c r="AM49" i="17" s="1"/>
  <c r="AM21" i="17"/>
  <c r="AM47" i="17" s="1"/>
  <c r="AN28" i="17"/>
  <c r="AP171" i="17"/>
  <c r="AL43" i="17"/>
  <c r="AL35" i="17"/>
  <c r="AN18" i="17"/>
  <c r="AP168" i="17"/>
  <c r="AO185" i="17"/>
  <c r="AP179" i="17"/>
  <c r="AP170" i="17"/>
  <c r="AN53" i="17"/>
  <c r="AQ38" i="17"/>
  <c r="AQ63" i="17" s="1"/>
  <c r="AR187" i="17"/>
  <c r="AP180" i="17"/>
  <c r="AO184" i="17"/>
  <c r="AP166" i="17"/>
  <c r="AN22" i="17"/>
  <c r="AL36" i="17"/>
  <c r="AL56" i="17"/>
  <c r="AQ75" i="17"/>
  <c r="BE42" i="1"/>
  <c r="BD3" i="1"/>
  <c r="BD16" i="1" s="1"/>
  <c r="BD22" i="1" s="1"/>
  <c r="AS112" i="17" s="1"/>
  <c r="AN19" i="17"/>
  <c r="AN30" i="17"/>
  <c r="AP181" i="17"/>
  <c r="AQ79" i="17"/>
  <c r="BF12" i="1"/>
  <c r="BF19" i="1" s="1"/>
  <c r="BF25" i="1" s="1"/>
  <c r="BG38" i="1"/>
  <c r="AQ77" i="17"/>
  <c r="AQ74" i="17"/>
  <c r="AR74" i="17" s="1"/>
  <c r="AR109" i="17"/>
  <c r="AR158" i="17" s="1"/>
  <c r="AR94" i="17"/>
  <c r="AR143" i="17" s="1"/>
  <c r="AR92" i="17"/>
  <c r="AR141" i="17" s="1"/>
  <c r="AR93" i="17"/>
  <c r="AR142" i="17" s="1"/>
  <c r="AR99" i="17"/>
  <c r="AR148" i="17" s="1"/>
  <c r="AR110" i="17"/>
  <c r="AR85" i="17" s="1"/>
  <c r="AR105" i="17"/>
  <c r="AR154" i="17" s="1"/>
  <c r="AR102" i="17"/>
  <c r="AR151" i="17" s="1"/>
  <c r="AR96" i="17"/>
  <c r="AR145" i="17" s="1"/>
  <c r="AR101" i="17"/>
  <c r="AR150" i="17" s="1"/>
  <c r="AR97" i="17"/>
  <c r="AR146" i="17" s="1"/>
  <c r="AR104" i="17"/>
  <c r="AR153" i="17" s="1"/>
  <c r="AR106" i="17"/>
  <c r="AR155" i="17" s="1"/>
  <c r="AR103" i="17"/>
  <c r="AR152" i="17" s="1"/>
  <c r="AR108" i="17"/>
  <c r="AR157" i="17" s="1"/>
  <c r="AR95" i="17"/>
  <c r="AR144" i="17" s="1"/>
  <c r="AR107" i="17"/>
  <c r="AR156" i="17" s="1"/>
  <c r="AR98" i="17"/>
  <c r="AR147" i="17" s="1"/>
  <c r="AR100" i="17"/>
  <c r="AR149" i="17" s="1"/>
  <c r="AP174" i="17"/>
  <c r="AP172" i="17"/>
  <c r="AN17" i="17"/>
  <c r="BE6" i="1"/>
  <c r="BE17" i="1" s="1"/>
  <c r="BE23" i="1" s="1"/>
  <c r="BF40" i="1"/>
  <c r="AP175" i="17"/>
  <c r="AN57" i="17" l="1"/>
  <c r="AN60" i="17"/>
  <c r="AN46" i="17"/>
  <c r="AN48" i="17"/>
  <c r="AN54" i="17"/>
  <c r="AN45" i="17"/>
  <c r="AR70" i="17"/>
  <c r="AR83" i="17"/>
  <c r="AR71" i="17"/>
  <c r="AP185" i="17"/>
  <c r="AQ179" i="17"/>
  <c r="AR77" i="17"/>
  <c r="AQ171" i="17"/>
  <c r="AQ176" i="17"/>
  <c r="AN50" i="17"/>
  <c r="AQ178" i="17"/>
  <c r="AR84" i="17"/>
  <c r="BH38" i="1"/>
  <c r="BG12" i="1"/>
  <c r="BG19" i="1" s="1"/>
  <c r="BG25" i="1" s="1"/>
  <c r="AN56" i="17"/>
  <c r="AN36" i="17"/>
  <c r="AP184" i="17"/>
  <c r="AQ166" i="17"/>
  <c r="AR68" i="17"/>
  <c r="AN55" i="17"/>
  <c r="AQ168" i="17"/>
  <c r="AQ182" i="17"/>
  <c r="AQ167" i="17"/>
  <c r="AR81" i="17"/>
  <c r="AR82" i="17"/>
  <c r="AS82" i="17" s="1"/>
  <c r="AS105" i="17"/>
  <c r="AS154" i="17" s="1"/>
  <c r="AS110" i="17"/>
  <c r="AS85" i="17" s="1"/>
  <c r="AS97" i="17"/>
  <c r="AS146" i="17" s="1"/>
  <c r="AS98" i="17"/>
  <c r="AS147" i="17" s="1"/>
  <c r="AS96" i="17"/>
  <c r="AS145" i="17" s="1"/>
  <c r="AS101" i="17"/>
  <c r="AS150" i="17" s="1"/>
  <c r="AS95" i="17"/>
  <c r="AS144" i="17" s="1"/>
  <c r="AS102" i="17"/>
  <c r="AS151" i="17" s="1"/>
  <c r="AS108" i="17"/>
  <c r="AS157" i="17" s="1"/>
  <c r="AS92" i="17"/>
  <c r="AS141" i="17" s="1"/>
  <c r="AS104" i="17"/>
  <c r="AS153" i="17" s="1"/>
  <c r="AS100" i="17"/>
  <c r="AS149" i="17" s="1"/>
  <c r="AS103" i="17"/>
  <c r="AS152" i="17" s="1"/>
  <c r="AS107" i="17"/>
  <c r="AS156" i="17" s="1"/>
  <c r="AS99" i="17"/>
  <c r="AS148" i="17" s="1"/>
  <c r="AS94" i="17"/>
  <c r="AS143" i="17" s="1"/>
  <c r="AS109" i="17"/>
  <c r="AS158" i="17" s="1"/>
  <c r="AS106" i="17"/>
  <c r="AS155" i="17" s="1"/>
  <c r="AS93" i="17"/>
  <c r="AS142" i="17" s="1"/>
  <c r="AO186" i="17"/>
  <c r="AO189" i="17" s="1"/>
  <c r="AQ170" i="17"/>
  <c r="AM35" i="17"/>
  <c r="AM43" i="17"/>
  <c r="BD9" i="1"/>
  <c r="BD18" i="1" s="1"/>
  <c r="BD24" i="1" s="1"/>
  <c r="BE44" i="1"/>
  <c r="AR80" i="17"/>
  <c r="BF6" i="1"/>
  <c r="BF17" i="1" s="1"/>
  <c r="BF23" i="1" s="1"/>
  <c r="BG40" i="1"/>
  <c r="AQ174" i="17"/>
  <c r="BF42" i="1"/>
  <c r="BE3" i="1"/>
  <c r="BE16" i="1" s="1"/>
  <c r="BE22" i="1" s="1"/>
  <c r="AT112" i="17" s="1"/>
  <c r="AQ180" i="17"/>
  <c r="AR72" i="17"/>
  <c r="AS72" i="17" s="1"/>
  <c r="AQ169" i="17"/>
  <c r="AQ183" i="17"/>
  <c r="AR67" i="17"/>
  <c r="AR38" i="17"/>
  <c r="AR63" i="17" s="1"/>
  <c r="AS187" i="17"/>
  <c r="AN43" i="17"/>
  <c r="AN35" i="17"/>
  <c r="AR78" i="17"/>
  <c r="AS78" i="17" s="1"/>
  <c r="AQ172" i="17"/>
  <c r="AR79" i="17"/>
  <c r="AS79" i="17" s="1"/>
  <c r="AR75" i="17"/>
  <c r="AN58" i="17"/>
  <c r="AN44" i="17"/>
  <c r="AM56" i="17"/>
  <c r="AM36" i="17"/>
  <c r="AN47" i="17"/>
  <c r="AS87" i="17"/>
  <c r="AT87" i="17" s="1"/>
  <c r="AQ175" i="17"/>
  <c r="AQ181" i="17"/>
  <c r="AN52" i="17"/>
  <c r="AR76" i="17"/>
  <c r="AS76" i="17" s="1"/>
  <c r="AN49" i="17"/>
  <c r="AL61" i="17"/>
  <c r="AL37" i="17"/>
  <c r="AL62" i="17" s="1"/>
  <c r="AQ177" i="17"/>
  <c r="AR69" i="17"/>
  <c r="AQ173" i="17"/>
  <c r="AR73" i="17"/>
  <c r="AS73" i="17" s="1"/>
  <c r="AN51" i="17"/>
  <c r="AS84" i="17" l="1"/>
  <c r="AS80" i="17"/>
  <c r="AS83" i="17"/>
  <c r="AS81" i="17"/>
  <c r="AS67" i="17"/>
  <c r="AP186" i="17"/>
  <c r="AP189" i="17" s="1"/>
  <c r="AP30" i="17" s="1"/>
  <c r="AS75" i="17"/>
  <c r="AS74" i="17"/>
  <c r="AT74" i="17" s="1"/>
  <c r="AN61" i="17"/>
  <c r="AN37" i="17"/>
  <c r="AM37" i="17"/>
  <c r="AM62" i="17" s="1"/>
  <c r="AM61" i="17"/>
  <c r="BH12" i="1"/>
  <c r="BH19" i="1" s="1"/>
  <c r="BH25" i="1" s="1"/>
  <c r="BI38" i="1"/>
  <c r="AR171" i="17"/>
  <c r="AR169" i="17"/>
  <c r="BG6" i="1"/>
  <c r="BG17" i="1" s="1"/>
  <c r="BG23" i="1" s="1"/>
  <c r="BH40" i="1"/>
  <c r="AR170" i="17"/>
  <c r="AR167" i="17"/>
  <c r="AS68" i="17"/>
  <c r="AS71" i="17"/>
  <c r="AR183" i="17"/>
  <c r="AR174" i="17"/>
  <c r="AQ184" i="17"/>
  <c r="AR166" i="17"/>
  <c r="AS77" i="17"/>
  <c r="AR175" i="17"/>
  <c r="AR180" i="17"/>
  <c r="AS70" i="17"/>
  <c r="AO23" i="17"/>
  <c r="AO49" i="17" s="1"/>
  <c r="AO25" i="17"/>
  <c r="AO51" i="17" s="1"/>
  <c r="AO34" i="17"/>
  <c r="AO60" i="17" s="1"/>
  <c r="AO20" i="17"/>
  <c r="AO46" i="17" s="1"/>
  <c r="AO31" i="17"/>
  <c r="AO57" i="17" s="1"/>
  <c r="AO24" i="17"/>
  <c r="AO50" i="17" s="1"/>
  <c r="AO21" i="17"/>
  <c r="AO47" i="17" s="1"/>
  <c r="AO26" i="17"/>
  <c r="AO52" i="17" s="1"/>
  <c r="AO28" i="17"/>
  <c r="AO54" i="17" s="1"/>
  <c r="AO18" i="17"/>
  <c r="AO44" i="17" s="1"/>
  <c r="AO33" i="17"/>
  <c r="AO59" i="17" s="1"/>
  <c r="AO19" i="17"/>
  <c r="AO45" i="17" s="1"/>
  <c r="AO17" i="17"/>
  <c r="AO29" i="17"/>
  <c r="AO55" i="17" s="1"/>
  <c r="AO27" i="17"/>
  <c r="AO53" i="17" s="1"/>
  <c r="AO22" i="17"/>
  <c r="AO48" i="17" s="1"/>
  <c r="AO30" i="17"/>
  <c r="AO32" i="17"/>
  <c r="AO58" i="17" s="1"/>
  <c r="AR182" i="17"/>
  <c r="AR178" i="17"/>
  <c r="AQ185" i="17"/>
  <c r="AR179" i="17"/>
  <c r="AR181" i="17"/>
  <c r="AS38" i="17"/>
  <c r="AS63" i="17" s="1"/>
  <c r="AT187" i="17"/>
  <c r="AU87" i="17"/>
  <c r="AR172" i="17"/>
  <c r="AT107" i="17"/>
  <c r="AT156" i="17" s="1"/>
  <c r="AT95" i="17"/>
  <c r="AT144" i="17" s="1"/>
  <c r="AT110" i="17"/>
  <c r="AT85" i="17" s="1"/>
  <c r="AT101" i="17"/>
  <c r="AT150" i="17" s="1"/>
  <c r="AT100" i="17"/>
  <c r="AT149" i="17" s="1"/>
  <c r="AT93" i="17"/>
  <c r="AT142" i="17" s="1"/>
  <c r="AT103" i="17"/>
  <c r="AT152" i="17" s="1"/>
  <c r="AT104" i="17"/>
  <c r="AT153" i="17" s="1"/>
  <c r="AT108" i="17"/>
  <c r="AT157" i="17" s="1"/>
  <c r="AT94" i="17"/>
  <c r="AT143" i="17" s="1"/>
  <c r="AT106" i="17"/>
  <c r="AT155" i="17" s="1"/>
  <c r="AT97" i="17"/>
  <c r="AT146" i="17" s="1"/>
  <c r="AT98" i="17"/>
  <c r="AT147" i="17" s="1"/>
  <c r="AT99" i="17"/>
  <c r="AT148" i="17" s="1"/>
  <c r="AT96" i="17"/>
  <c r="AT145" i="17" s="1"/>
  <c r="AT102" i="17"/>
  <c r="AT151" i="17" s="1"/>
  <c r="AT105" i="17"/>
  <c r="AT154" i="17" s="1"/>
  <c r="AT92" i="17"/>
  <c r="AT141" i="17" s="1"/>
  <c r="AT109" i="17"/>
  <c r="AT158" i="17" s="1"/>
  <c r="BE9" i="1"/>
  <c r="BE18" i="1" s="1"/>
  <c r="BE24" i="1" s="1"/>
  <c r="BF44" i="1"/>
  <c r="AR168" i="17"/>
  <c r="AS69" i="17"/>
  <c r="AR177" i="17"/>
  <c r="AR173" i="17"/>
  <c r="BF3" i="1"/>
  <c r="BF16" i="1" s="1"/>
  <c r="BF22" i="1" s="1"/>
  <c r="AU112" i="17" s="1"/>
  <c r="BG42" i="1"/>
  <c r="AR176" i="17"/>
  <c r="AP29" i="17" l="1"/>
  <c r="AP55" i="17" s="1"/>
  <c r="AT80" i="17"/>
  <c r="AT79" i="17"/>
  <c r="AT82" i="17"/>
  <c r="AT71" i="17"/>
  <c r="AP19" i="17"/>
  <c r="AP22" i="17"/>
  <c r="AP48" i="17" s="1"/>
  <c r="AP26" i="17"/>
  <c r="AP28" i="17"/>
  <c r="AP20" i="17"/>
  <c r="AP31" i="17"/>
  <c r="AP57" i="17" s="1"/>
  <c r="AP27" i="17"/>
  <c r="AP53" i="17" s="1"/>
  <c r="AP33" i="17"/>
  <c r="AP59" i="17" s="1"/>
  <c r="AP32" i="17"/>
  <c r="AP58" i="17" s="1"/>
  <c r="AP25" i="17"/>
  <c r="AP51" i="17" s="1"/>
  <c r="AP17" i="17"/>
  <c r="AP43" i="17" s="1"/>
  <c r="AP18" i="17"/>
  <c r="AP21" i="17"/>
  <c r="AP47" i="17" s="1"/>
  <c r="AP24" i="17"/>
  <c r="AP50" i="17" s="1"/>
  <c r="AP34" i="17"/>
  <c r="AP60" i="17" s="1"/>
  <c r="AP23" i="17"/>
  <c r="AP49" i="17" s="1"/>
  <c r="AT73" i="17"/>
  <c r="AR185" i="17"/>
  <c r="AS179" i="17"/>
  <c r="AT72" i="17"/>
  <c r="AT68" i="17"/>
  <c r="AS182" i="17"/>
  <c r="AT38" i="17"/>
  <c r="AT63" i="17" s="1"/>
  <c r="AU187" i="17"/>
  <c r="AT77" i="17"/>
  <c r="AS167" i="17"/>
  <c r="AT78" i="17"/>
  <c r="BF9" i="1"/>
  <c r="BF18" i="1" s="1"/>
  <c r="BF24" i="1" s="1"/>
  <c r="BG44" i="1"/>
  <c r="AS175" i="17"/>
  <c r="AO56" i="17"/>
  <c r="AO36" i="17"/>
  <c r="AT84" i="17"/>
  <c r="AS174" i="17"/>
  <c r="AP46" i="17"/>
  <c r="AS178" i="17"/>
  <c r="AT70" i="17"/>
  <c r="AR184" i="17"/>
  <c r="AS166" i="17"/>
  <c r="AS183" i="17"/>
  <c r="AS170" i="17"/>
  <c r="AS171" i="17"/>
  <c r="AN62" i="17"/>
  <c r="AS177" i="17"/>
  <c r="AT76" i="17"/>
  <c r="AP56" i="17"/>
  <c r="AT67" i="17"/>
  <c r="AP52" i="17"/>
  <c r="AS180" i="17"/>
  <c r="BI12" i="1"/>
  <c r="BI19" i="1" s="1"/>
  <c r="BI25" i="1" s="1"/>
  <c r="BJ38" i="1"/>
  <c r="AU110" i="17"/>
  <c r="AU85" i="17" s="1"/>
  <c r="AU100" i="17"/>
  <c r="AU149" i="17" s="1"/>
  <c r="AU102" i="17"/>
  <c r="AU151" i="17" s="1"/>
  <c r="AU95" i="17"/>
  <c r="AU144" i="17" s="1"/>
  <c r="AU92" i="17"/>
  <c r="AU141" i="17" s="1"/>
  <c r="AU106" i="17"/>
  <c r="AU155" i="17" s="1"/>
  <c r="AU108" i="17"/>
  <c r="AU157" i="17" s="1"/>
  <c r="AU109" i="17"/>
  <c r="AU158" i="17" s="1"/>
  <c r="AU104" i="17"/>
  <c r="AU153" i="17" s="1"/>
  <c r="AU105" i="17"/>
  <c r="AU154" i="17" s="1"/>
  <c r="AU103" i="17"/>
  <c r="AU152" i="17" s="1"/>
  <c r="AU93" i="17"/>
  <c r="AU142" i="17" s="1"/>
  <c r="AU107" i="17"/>
  <c r="AU156" i="17" s="1"/>
  <c r="AU97" i="17"/>
  <c r="AU146" i="17" s="1"/>
  <c r="AU99" i="17"/>
  <c r="AU148" i="17" s="1"/>
  <c r="AU101" i="17"/>
  <c r="AU150" i="17" s="1"/>
  <c r="AU98" i="17"/>
  <c r="AU147" i="17" s="1"/>
  <c r="AU94" i="17"/>
  <c r="AU143" i="17" s="1"/>
  <c r="AU96" i="17"/>
  <c r="AU145" i="17" s="1"/>
  <c r="AT69" i="17"/>
  <c r="AU69" i="17" s="1"/>
  <c r="AS173" i="17"/>
  <c r="AS172" i="17"/>
  <c r="AS181" i="17"/>
  <c r="AP54" i="17"/>
  <c r="AQ186" i="17"/>
  <c r="AQ189" i="17" s="1"/>
  <c r="BH6" i="1"/>
  <c r="BH17" i="1" s="1"/>
  <c r="BH23" i="1" s="1"/>
  <c r="BI40" i="1"/>
  <c r="AS169" i="17"/>
  <c r="BH42" i="1"/>
  <c r="BG3" i="1"/>
  <c r="BG16" i="1" s="1"/>
  <c r="BG22" i="1" s="1"/>
  <c r="AV112" i="17" s="1"/>
  <c r="AV87" i="17" s="1"/>
  <c r="AS168" i="17"/>
  <c r="AS176" i="17"/>
  <c r="AT83" i="17"/>
  <c r="AO43" i="17"/>
  <c r="AO35" i="17"/>
  <c r="AT75" i="17"/>
  <c r="AU75" i="17" s="1"/>
  <c r="AP44" i="17"/>
  <c r="AT81" i="17"/>
  <c r="AP45" i="17"/>
  <c r="AU79" i="17" l="1"/>
  <c r="AR186" i="17"/>
  <c r="AR189" i="17" s="1"/>
  <c r="AR32" i="17" s="1"/>
  <c r="AP35" i="17"/>
  <c r="AR18" i="17"/>
  <c r="AR31" i="17"/>
  <c r="AR26" i="17"/>
  <c r="AR24" i="17"/>
  <c r="AR20" i="17"/>
  <c r="AP36" i="17"/>
  <c r="AR34" i="17"/>
  <c r="AR33" i="17"/>
  <c r="AR19" i="17"/>
  <c r="AU81" i="17"/>
  <c r="AR27" i="17"/>
  <c r="AR23" i="17"/>
  <c r="AT177" i="17"/>
  <c r="AT173" i="17"/>
  <c r="AT180" i="17"/>
  <c r="AU74" i="17"/>
  <c r="AT175" i="17"/>
  <c r="AU68" i="17"/>
  <c r="AU71" i="17"/>
  <c r="AS184" i="17"/>
  <c r="AT166" i="17"/>
  <c r="AU77" i="17"/>
  <c r="AU72" i="17"/>
  <c r="AT167" i="17"/>
  <c r="AU82" i="17"/>
  <c r="AU80" i="17"/>
  <c r="AS185" i="17"/>
  <c r="AT179" i="17"/>
  <c r="AU67" i="17"/>
  <c r="AT171" i="17"/>
  <c r="AT174" i="17"/>
  <c r="BG9" i="1"/>
  <c r="BG18" i="1" s="1"/>
  <c r="BG24" i="1" s="1"/>
  <c r="BH44" i="1"/>
  <c r="AU38" i="17"/>
  <c r="AU63" i="17" s="1"/>
  <c r="AV187" i="17"/>
  <c r="AR30" i="17"/>
  <c r="AO61" i="17"/>
  <c r="AO37" i="17"/>
  <c r="AO62" i="17" s="1"/>
  <c r="AT169" i="17"/>
  <c r="AT181" i="17"/>
  <c r="AR22" i="17"/>
  <c r="AU70" i="17"/>
  <c r="AR25" i="17"/>
  <c r="AQ23" i="17"/>
  <c r="AQ49" i="17" s="1"/>
  <c r="AQ19" i="17"/>
  <c r="AQ45" i="17" s="1"/>
  <c r="AQ24" i="17"/>
  <c r="AQ50" i="17" s="1"/>
  <c r="AQ31" i="17"/>
  <c r="AQ57" i="17" s="1"/>
  <c r="AQ27" i="17"/>
  <c r="AQ53" i="17" s="1"/>
  <c r="AQ21" i="17"/>
  <c r="AQ47" i="17" s="1"/>
  <c r="AQ34" i="17"/>
  <c r="AQ60" i="17" s="1"/>
  <c r="AQ17" i="17"/>
  <c r="AQ29" i="17"/>
  <c r="AQ55" i="17" s="1"/>
  <c r="AQ32" i="17"/>
  <c r="AQ58" i="17" s="1"/>
  <c r="AQ28" i="17"/>
  <c r="AQ54" i="17" s="1"/>
  <c r="AQ22" i="17"/>
  <c r="AQ48" i="17" s="1"/>
  <c r="AQ18" i="17"/>
  <c r="AQ44" i="17" s="1"/>
  <c r="AQ25" i="17"/>
  <c r="AQ51" i="17" s="1"/>
  <c r="AQ30" i="17"/>
  <c r="AQ20" i="17"/>
  <c r="AQ46" i="17" s="1"/>
  <c r="AQ26" i="17"/>
  <c r="AQ52" i="17" s="1"/>
  <c r="AQ33" i="17"/>
  <c r="AQ59" i="17" s="1"/>
  <c r="AP61" i="17"/>
  <c r="AP37" i="17"/>
  <c r="BH3" i="1"/>
  <c r="BH16" i="1" s="1"/>
  <c r="BH22" i="1" s="1"/>
  <c r="AW112" i="17" s="1"/>
  <c r="BI42" i="1"/>
  <c r="AT170" i="17"/>
  <c r="AT178" i="17"/>
  <c r="AU84" i="17"/>
  <c r="AU73" i="17"/>
  <c r="AT183" i="17"/>
  <c r="AT168" i="17"/>
  <c r="AV92" i="17"/>
  <c r="AV141" i="17" s="1"/>
  <c r="AV107" i="17"/>
  <c r="AV156" i="17" s="1"/>
  <c r="AV93" i="17"/>
  <c r="AV142" i="17" s="1"/>
  <c r="AV96" i="17"/>
  <c r="AV145" i="17" s="1"/>
  <c r="AV110" i="17"/>
  <c r="AV85" i="17" s="1"/>
  <c r="AV109" i="17"/>
  <c r="AV158" i="17" s="1"/>
  <c r="AV94" i="17"/>
  <c r="AV143" i="17" s="1"/>
  <c r="AV105" i="17"/>
  <c r="AV154" i="17" s="1"/>
  <c r="AV98" i="17"/>
  <c r="AV147" i="17" s="1"/>
  <c r="AV97" i="17"/>
  <c r="AV146" i="17" s="1"/>
  <c r="AV99" i="17"/>
  <c r="AV148" i="17" s="1"/>
  <c r="AV95" i="17"/>
  <c r="AV144" i="17" s="1"/>
  <c r="AV102" i="17"/>
  <c r="AV151" i="17" s="1"/>
  <c r="AV108" i="17"/>
  <c r="AV157" i="17" s="1"/>
  <c r="AV103" i="17"/>
  <c r="AV152" i="17" s="1"/>
  <c r="AV100" i="17"/>
  <c r="AV149" i="17" s="1"/>
  <c r="AV104" i="17"/>
  <c r="AV153" i="17" s="1"/>
  <c r="AV106" i="17"/>
  <c r="AV155" i="17" s="1"/>
  <c r="AV101" i="17"/>
  <c r="AV150" i="17" s="1"/>
  <c r="AU83" i="17"/>
  <c r="AT176" i="17"/>
  <c r="BI6" i="1"/>
  <c r="BI17" i="1" s="1"/>
  <c r="BI23" i="1" s="1"/>
  <c r="BJ40" i="1"/>
  <c r="AT172" i="17"/>
  <c r="BJ12" i="1"/>
  <c r="BJ19" i="1" s="1"/>
  <c r="BJ25" i="1" s="1"/>
  <c r="BK38" i="1"/>
  <c r="AU76" i="17"/>
  <c r="AV76" i="17" s="1"/>
  <c r="AR21" i="17"/>
  <c r="AU78" i="17"/>
  <c r="AT182" i="17"/>
  <c r="AR46" i="17" l="1"/>
  <c r="AR47" i="17"/>
  <c r="AR17" i="17"/>
  <c r="AR52" i="17"/>
  <c r="AR29" i="17"/>
  <c r="AR28" i="17"/>
  <c r="AR35" i="17" s="1"/>
  <c r="AS186" i="17"/>
  <c r="AS189" i="17" s="1"/>
  <c r="AS30" i="17" s="1"/>
  <c r="AV82" i="17"/>
  <c r="AR44" i="17"/>
  <c r="AV78" i="17"/>
  <c r="AR51" i="17"/>
  <c r="AU168" i="17"/>
  <c r="AU170" i="17"/>
  <c r="AV38" i="17"/>
  <c r="AV63" i="17" s="1"/>
  <c r="AW187" i="17"/>
  <c r="AU175" i="17"/>
  <c r="BJ6" i="1"/>
  <c r="BJ17" i="1" s="1"/>
  <c r="BJ23" i="1" s="1"/>
  <c r="BK40" i="1"/>
  <c r="AU171" i="17"/>
  <c r="AQ43" i="17"/>
  <c r="AQ35" i="17"/>
  <c r="AR59" i="17"/>
  <c r="AV67" i="17"/>
  <c r="AR43" i="17"/>
  <c r="AT184" i="17"/>
  <c r="AU166" i="17"/>
  <c r="AU177" i="17"/>
  <c r="AR56" i="17"/>
  <c r="AR36" i="17"/>
  <c r="AR58" i="17"/>
  <c r="AQ56" i="17"/>
  <c r="AQ36" i="17"/>
  <c r="AR49" i="17"/>
  <c r="AV69" i="17"/>
  <c r="AV74" i="17"/>
  <c r="AU169" i="17"/>
  <c r="AU176" i="17"/>
  <c r="BI3" i="1"/>
  <c r="BI16" i="1" s="1"/>
  <c r="BI22" i="1" s="1"/>
  <c r="AX112" i="17" s="1"/>
  <c r="BJ42" i="1"/>
  <c r="AV70" i="17"/>
  <c r="AV75" i="17"/>
  <c r="BH9" i="1"/>
  <c r="BH18" i="1" s="1"/>
  <c r="BH24" i="1" s="1"/>
  <c r="BI44" i="1"/>
  <c r="AT185" i="17"/>
  <c r="AU179" i="17"/>
  <c r="AU167" i="17"/>
  <c r="AV71" i="17"/>
  <c r="AR60" i="17"/>
  <c r="AV81" i="17"/>
  <c r="AV73" i="17"/>
  <c r="AW100" i="17"/>
  <c r="AW149" i="17" s="1"/>
  <c r="AW98" i="17"/>
  <c r="AW147" i="17" s="1"/>
  <c r="AW92" i="17"/>
  <c r="AW141" i="17" s="1"/>
  <c r="AW110" i="17"/>
  <c r="AW85" i="17" s="1"/>
  <c r="AW94" i="17"/>
  <c r="AW143" i="17" s="1"/>
  <c r="AW97" i="17"/>
  <c r="AW146" i="17" s="1"/>
  <c r="AW104" i="17"/>
  <c r="AW153" i="17" s="1"/>
  <c r="AW107" i="17"/>
  <c r="AW156" i="17" s="1"/>
  <c r="AW102" i="17"/>
  <c r="AW151" i="17" s="1"/>
  <c r="AW109" i="17"/>
  <c r="AW158" i="17" s="1"/>
  <c r="AW106" i="17"/>
  <c r="AW155" i="17" s="1"/>
  <c r="AW101" i="17"/>
  <c r="AW150" i="17" s="1"/>
  <c r="AW99" i="17"/>
  <c r="AW148" i="17" s="1"/>
  <c r="AW108" i="17"/>
  <c r="AW157" i="17" s="1"/>
  <c r="AW96" i="17"/>
  <c r="AW145" i="17" s="1"/>
  <c r="AW105" i="17"/>
  <c r="AW154" i="17" s="1"/>
  <c r="AW95" i="17"/>
  <c r="AW144" i="17" s="1"/>
  <c r="AW93" i="17"/>
  <c r="AW142" i="17" s="1"/>
  <c r="AW103" i="17"/>
  <c r="AW152" i="17" s="1"/>
  <c r="AR48" i="17"/>
  <c r="AR45" i="17"/>
  <c r="AR57" i="17"/>
  <c r="AW87" i="17"/>
  <c r="AX87" i="17" s="1"/>
  <c r="AU173" i="17"/>
  <c r="AW76" i="17"/>
  <c r="AU183" i="17"/>
  <c r="AU172" i="17"/>
  <c r="AV84" i="17"/>
  <c r="AP62" i="17"/>
  <c r="AU181" i="17"/>
  <c r="AV79" i="17"/>
  <c r="AU174" i="17"/>
  <c r="AV72" i="17"/>
  <c r="AR50" i="17"/>
  <c r="AU180" i="17"/>
  <c r="AR55" i="17"/>
  <c r="AW82" i="17"/>
  <c r="BK12" i="1"/>
  <c r="BK19" i="1" s="1"/>
  <c r="BK25" i="1" s="1"/>
  <c r="BL38" i="1"/>
  <c r="AV83" i="17"/>
  <c r="AU182" i="17"/>
  <c r="AU178" i="17"/>
  <c r="AR53" i="17"/>
  <c r="AS25" i="17"/>
  <c r="AS51" i="17" s="1"/>
  <c r="AV80" i="17"/>
  <c r="AV77" i="17"/>
  <c r="AW77" i="17" s="1"/>
  <c r="AV68" i="17"/>
  <c r="AR54" i="17" l="1"/>
  <c r="AS17" i="17"/>
  <c r="AW80" i="17"/>
  <c r="AW79" i="17"/>
  <c r="AS28" i="17"/>
  <c r="AS54" i="17" s="1"/>
  <c r="AS26" i="17"/>
  <c r="AS52" i="17" s="1"/>
  <c r="AW84" i="17"/>
  <c r="AX84" i="17" s="1"/>
  <c r="AS18" i="17"/>
  <c r="AS44" i="17" s="1"/>
  <c r="AS32" i="17"/>
  <c r="AS58" i="17" s="1"/>
  <c r="AW71" i="17"/>
  <c r="AS24" i="17"/>
  <c r="AS50" i="17" s="1"/>
  <c r="AW68" i="17"/>
  <c r="AW70" i="17"/>
  <c r="AW67" i="17"/>
  <c r="AW75" i="17"/>
  <c r="AS31" i="17"/>
  <c r="AS57" i="17" s="1"/>
  <c r="AS33" i="17"/>
  <c r="AS59" i="17" s="1"/>
  <c r="AS23" i="17"/>
  <c r="AS49" i="17" s="1"/>
  <c r="AS22" i="17"/>
  <c r="AS48" i="17" s="1"/>
  <c r="AS29" i="17"/>
  <c r="AS55" i="17" s="1"/>
  <c r="AS27" i="17"/>
  <c r="AS53" i="17" s="1"/>
  <c r="AS20" i="17"/>
  <c r="AS46" i="17" s="1"/>
  <c r="AS34" i="17"/>
  <c r="AS60" i="17" s="1"/>
  <c r="AS21" i="17"/>
  <c r="AS47" i="17" s="1"/>
  <c r="AS19" i="17"/>
  <c r="AS45" i="17" s="1"/>
  <c r="AV178" i="17"/>
  <c r="BK6" i="1"/>
  <c r="BK17" i="1" s="1"/>
  <c r="BK23" i="1" s="1"/>
  <c r="BL40" i="1"/>
  <c r="AV167" i="17"/>
  <c r="AV183" i="17"/>
  <c r="AV180" i="17"/>
  <c r="AV173" i="17"/>
  <c r="BJ3" i="1"/>
  <c r="BJ16" i="1" s="1"/>
  <c r="BJ22" i="1" s="1"/>
  <c r="AY112" i="17" s="1"/>
  <c r="BK42" i="1"/>
  <c r="AW74" i="17"/>
  <c r="AV177" i="17"/>
  <c r="AV170" i="17"/>
  <c r="AW38" i="17"/>
  <c r="AW63" i="17" s="1"/>
  <c r="AX187" i="17"/>
  <c r="AU185" i="17"/>
  <c r="AV179" i="17"/>
  <c r="AX110" i="17"/>
  <c r="AX85" i="17" s="1"/>
  <c r="AX104" i="17"/>
  <c r="AX153" i="17" s="1"/>
  <c r="AX96" i="17"/>
  <c r="AX145" i="17" s="1"/>
  <c r="AX108" i="17"/>
  <c r="AX157" i="17" s="1"/>
  <c r="AX106" i="17"/>
  <c r="AX155" i="17" s="1"/>
  <c r="AX92" i="17"/>
  <c r="AX141" i="17" s="1"/>
  <c r="AX97" i="17"/>
  <c r="AX146" i="17" s="1"/>
  <c r="AX101" i="17"/>
  <c r="AX150" i="17" s="1"/>
  <c r="AX109" i="17"/>
  <c r="AX158" i="17" s="1"/>
  <c r="AX98" i="17"/>
  <c r="AX147" i="17" s="1"/>
  <c r="AX95" i="17"/>
  <c r="AX144" i="17" s="1"/>
  <c r="AX99" i="17"/>
  <c r="AX148" i="17" s="1"/>
  <c r="AX107" i="17"/>
  <c r="AX156" i="17" s="1"/>
  <c r="AX93" i="17"/>
  <c r="AX142" i="17" s="1"/>
  <c r="AX102" i="17"/>
  <c r="AX151" i="17" s="1"/>
  <c r="AX100" i="17"/>
  <c r="AX149" i="17" s="1"/>
  <c r="AX105" i="17"/>
  <c r="AX154" i="17" s="1"/>
  <c r="AX94" i="17"/>
  <c r="AX143" i="17" s="1"/>
  <c r="AX103" i="17"/>
  <c r="AX152" i="17" s="1"/>
  <c r="AW69" i="17"/>
  <c r="AQ61" i="17"/>
  <c r="AQ37" i="17"/>
  <c r="AQ62" i="17" s="1"/>
  <c r="AV175" i="17"/>
  <c r="AV181" i="17"/>
  <c r="AW72" i="17"/>
  <c r="AY87" i="17"/>
  <c r="AV176" i="17"/>
  <c r="AV168" i="17"/>
  <c r="AV169" i="17"/>
  <c r="BL12" i="1"/>
  <c r="BL19" i="1" s="1"/>
  <c r="BL25" i="1" s="1"/>
  <c r="BM38" i="1"/>
  <c r="AW73" i="17"/>
  <c r="AX73" i="17" s="1"/>
  <c r="AU184" i="17"/>
  <c r="AV166" i="17"/>
  <c r="AS43" i="17"/>
  <c r="AV182" i="17"/>
  <c r="AW83" i="17"/>
  <c r="AS56" i="17"/>
  <c r="AV172" i="17"/>
  <c r="AV174" i="17"/>
  <c r="AW81" i="17"/>
  <c r="BI9" i="1"/>
  <c r="BI18" i="1" s="1"/>
  <c r="BI24" i="1" s="1"/>
  <c r="BJ44" i="1"/>
  <c r="AW78" i="17"/>
  <c r="AX78" i="17" s="1"/>
  <c r="AT186" i="17"/>
  <c r="AT189" i="17" s="1"/>
  <c r="AV171" i="17"/>
  <c r="AR61" i="17"/>
  <c r="AR37" i="17"/>
  <c r="AX76" i="17" l="1"/>
  <c r="AS36" i="17"/>
  <c r="AS35" i="17"/>
  <c r="AX75" i="17"/>
  <c r="AX80" i="17"/>
  <c r="AX69" i="17"/>
  <c r="AW176" i="17"/>
  <c r="AW180" i="17"/>
  <c r="BL6" i="1"/>
  <c r="BL17" i="1" s="1"/>
  <c r="BL23" i="1" s="1"/>
  <c r="BM40" i="1"/>
  <c r="AW177" i="17"/>
  <c r="AX68" i="17"/>
  <c r="AW183" i="17"/>
  <c r="AW171" i="17"/>
  <c r="AS61" i="17"/>
  <c r="AS37" i="17"/>
  <c r="AS62" i="17" s="1"/>
  <c r="AX77" i="17"/>
  <c r="AX72" i="17"/>
  <c r="AX38" i="17"/>
  <c r="AX63" i="17" s="1"/>
  <c r="AY187" i="17"/>
  <c r="AX74" i="17"/>
  <c r="AX71" i="17"/>
  <c r="AW172" i="17"/>
  <c r="BK3" i="1"/>
  <c r="BK16" i="1" s="1"/>
  <c r="BK22" i="1" s="1"/>
  <c r="AZ112" i="17" s="1"/>
  <c r="BL42" i="1"/>
  <c r="AX67" i="17"/>
  <c r="AX79" i="17"/>
  <c r="AW182" i="17"/>
  <c r="AT23" i="17"/>
  <c r="AT49" i="17" s="1"/>
  <c r="AT33" i="17"/>
  <c r="AT59" i="17" s="1"/>
  <c r="AT19" i="17"/>
  <c r="AT45" i="17" s="1"/>
  <c r="AT27" i="17"/>
  <c r="AT53" i="17" s="1"/>
  <c r="AT30" i="17"/>
  <c r="AT26" i="17"/>
  <c r="AT52" i="17" s="1"/>
  <c r="AT22" i="17"/>
  <c r="AT48" i="17" s="1"/>
  <c r="AT21" i="17"/>
  <c r="AT47" i="17" s="1"/>
  <c r="AT28" i="17"/>
  <c r="AT54" i="17" s="1"/>
  <c r="AT24" i="17"/>
  <c r="AT50" i="17" s="1"/>
  <c r="AT29" i="17"/>
  <c r="AT55" i="17" s="1"/>
  <c r="AT18" i="17"/>
  <c r="AT44" i="17" s="1"/>
  <c r="AT32" i="17"/>
  <c r="AT58" i="17" s="1"/>
  <c r="AT31" i="17"/>
  <c r="AT57" i="17" s="1"/>
  <c r="AT17" i="17"/>
  <c r="AT25" i="17"/>
  <c r="AT51" i="17" s="1"/>
  <c r="AT20" i="17"/>
  <c r="AT46" i="17" s="1"/>
  <c r="AT34" i="17"/>
  <c r="AT60" i="17" s="1"/>
  <c r="AW181" i="17"/>
  <c r="AY98" i="17"/>
  <c r="AY147" i="17" s="1"/>
  <c r="AY99" i="17"/>
  <c r="AY148" i="17" s="1"/>
  <c r="AY104" i="17"/>
  <c r="AY153" i="17" s="1"/>
  <c r="AY106" i="17"/>
  <c r="AY155" i="17" s="1"/>
  <c r="AY101" i="17"/>
  <c r="AY150" i="17" s="1"/>
  <c r="AY100" i="17"/>
  <c r="AY149" i="17" s="1"/>
  <c r="AY109" i="17"/>
  <c r="AY158" i="17" s="1"/>
  <c r="AY105" i="17"/>
  <c r="AY154" i="17" s="1"/>
  <c r="AY96" i="17"/>
  <c r="AY145" i="17" s="1"/>
  <c r="AY110" i="17"/>
  <c r="AY85" i="17" s="1"/>
  <c r="AY92" i="17"/>
  <c r="AY141" i="17" s="1"/>
  <c r="AY97" i="17"/>
  <c r="AY146" i="17" s="1"/>
  <c r="AY93" i="17"/>
  <c r="AY142" i="17" s="1"/>
  <c r="AY102" i="17"/>
  <c r="AY151" i="17" s="1"/>
  <c r="AY94" i="17"/>
  <c r="AY143" i="17" s="1"/>
  <c r="AY108" i="17"/>
  <c r="AY157" i="17" s="1"/>
  <c r="AY107" i="17"/>
  <c r="AY156" i="17" s="1"/>
  <c r="AY95" i="17"/>
  <c r="AY144" i="17" s="1"/>
  <c r="AY103" i="17"/>
  <c r="AY152" i="17" s="1"/>
  <c r="AX70" i="17"/>
  <c r="AY70" i="17" s="1"/>
  <c r="AW178" i="17"/>
  <c r="AW174" i="17"/>
  <c r="BM12" i="1"/>
  <c r="BM19" i="1" s="1"/>
  <c r="BM25" i="1" s="1"/>
  <c r="BN38" i="1"/>
  <c r="AZ87" i="17"/>
  <c r="AW168" i="17"/>
  <c r="AX82" i="17"/>
  <c r="AW173" i="17"/>
  <c r="AW167" i="17"/>
  <c r="AW169" i="17"/>
  <c r="BJ9" i="1"/>
  <c r="BJ18" i="1" s="1"/>
  <c r="BJ24" i="1" s="1"/>
  <c r="BK44" i="1"/>
  <c r="AV184" i="17"/>
  <c r="AW166" i="17"/>
  <c r="AU186" i="17"/>
  <c r="AU189" i="17" s="1"/>
  <c r="AR62" i="17"/>
  <c r="AX81" i="17"/>
  <c r="AY81" i="17" s="1"/>
  <c r="AX83" i="17"/>
  <c r="AY83" i="17" s="1"/>
  <c r="AW175" i="17"/>
  <c r="AV185" i="17"/>
  <c r="AW179" i="17"/>
  <c r="AW170" i="17"/>
  <c r="AY84" i="17" l="1"/>
  <c r="AY79" i="17"/>
  <c r="AY67" i="17"/>
  <c r="AY78" i="17"/>
  <c r="AV186" i="17"/>
  <c r="AV189" i="17" s="1"/>
  <c r="AV25" i="17" s="1"/>
  <c r="AX181" i="17"/>
  <c r="BM6" i="1"/>
  <c r="BM17" i="1" s="1"/>
  <c r="BM23" i="1" s="1"/>
  <c r="BN40" i="1"/>
  <c r="AX169" i="17"/>
  <c r="AX168" i="17"/>
  <c r="BL3" i="1"/>
  <c r="BL16" i="1" s="1"/>
  <c r="BL22" i="1" s="1"/>
  <c r="BA112" i="17" s="1"/>
  <c r="BM42" i="1"/>
  <c r="AY75" i="17"/>
  <c r="AX180" i="17"/>
  <c r="AX171" i="17"/>
  <c r="AZ101" i="17"/>
  <c r="AZ150" i="17" s="1"/>
  <c r="AZ98" i="17"/>
  <c r="AZ147" i="17" s="1"/>
  <c r="AZ110" i="17"/>
  <c r="AZ85" i="17" s="1"/>
  <c r="AZ99" i="17"/>
  <c r="AZ148" i="17" s="1"/>
  <c r="AZ92" i="17"/>
  <c r="AZ141" i="17" s="1"/>
  <c r="AZ93" i="17"/>
  <c r="AZ142" i="17" s="1"/>
  <c r="AZ107" i="17"/>
  <c r="AZ156" i="17" s="1"/>
  <c r="AZ105" i="17"/>
  <c r="AZ154" i="17" s="1"/>
  <c r="AZ108" i="17"/>
  <c r="AZ157" i="17" s="1"/>
  <c r="AZ100" i="17"/>
  <c r="AZ149" i="17" s="1"/>
  <c r="AZ94" i="17"/>
  <c r="AZ143" i="17" s="1"/>
  <c r="AZ106" i="17"/>
  <c r="AZ155" i="17" s="1"/>
  <c r="AZ102" i="17"/>
  <c r="AZ151" i="17" s="1"/>
  <c r="AZ97" i="17"/>
  <c r="AZ146" i="17" s="1"/>
  <c r="AZ104" i="17"/>
  <c r="AZ153" i="17" s="1"/>
  <c r="AZ103" i="17"/>
  <c r="AZ152" i="17" s="1"/>
  <c r="AZ95" i="17"/>
  <c r="AZ144" i="17" s="1"/>
  <c r="AZ109" i="17"/>
  <c r="AZ158" i="17" s="1"/>
  <c r="AZ96" i="17"/>
  <c r="AZ145" i="17" s="1"/>
  <c r="AY69" i="17"/>
  <c r="AZ69" i="17" s="1"/>
  <c r="AX183" i="17"/>
  <c r="AV29" i="17"/>
  <c r="AX172" i="17"/>
  <c r="AY72" i="17"/>
  <c r="AX176" i="17"/>
  <c r="AY82" i="17"/>
  <c r="AU18" i="17"/>
  <c r="AU44" i="17" s="1"/>
  <c r="AU24" i="17"/>
  <c r="AU50" i="17" s="1"/>
  <c r="AU19" i="17"/>
  <c r="AU45" i="17" s="1"/>
  <c r="AU17" i="17"/>
  <c r="AU29" i="17"/>
  <c r="AU55" i="17" s="1"/>
  <c r="AU32" i="17"/>
  <c r="AU58" i="17" s="1"/>
  <c r="AU23" i="17"/>
  <c r="AU49" i="17" s="1"/>
  <c r="AU20" i="17"/>
  <c r="AU46" i="17" s="1"/>
  <c r="AU33" i="17"/>
  <c r="AU59" i="17" s="1"/>
  <c r="AU27" i="17"/>
  <c r="AU53" i="17" s="1"/>
  <c r="AU34" i="17"/>
  <c r="AU60" i="17" s="1"/>
  <c r="AU22" i="17"/>
  <c r="AU48" i="17" s="1"/>
  <c r="AU28" i="17"/>
  <c r="AU54" i="17" s="1"/>
  <c r="AU31" i="17"/>
  <c r="AU57" i="17" s="1"/>
  <c r="AU25" i="17"/>
  <c r="AU51" i="17" s="1"/>
  <c r="AU21" i="17"/>
  <c r="AU47" i="17" s="1"/>
  <c r="AU30" i="17"/>
  <c r="AU26" i="17"/>
  <c r="AU52" i="17" s="1"/>
  <c r="AV30" i="17"/>
  <c r="AW184" i="17"/>
  <c r="AX166" i="17"/>
  <c r="AX167" i="17"/>
  <c r="AY80" i="17"/>
  <c r="AZ80" i="17" s="1"/>
  <c r="AY76" i="17"/>
  <c r="AV23" i="17"/>
  <c r="AY77" i="17"/>
  <c r="AY68" i="17"/>
  <c r="AY38" i="17"/>
  <c r="AY63" i="17" s="1"/>
  <c r="AZ187" i="17"/>
  <c r="AX174" i="17"/>
  <c r="BA87" i="17"/>
  <c r="AT43" i="17"/>
  <c r="AT35" i="17"/>
  <c r="AX182" i="17"/>
  <c r="AY71" i="17"/>
  <c r="AZ71" i="17" s="1"/>
  <c r="AX177" i="17"/>
  <c r="AY73" i="17"/>
  <c r="AZ73" i="17" s="1"/>
  <c r="BK9" i="1"/>
  <c r="BK18" i="1" s="1"/>
  <c r="BK24" i="1" s="1"/>
  <c r="BL44" i="1"/>
  <c r="AT56" i="17"/>
  <c r="AT36" i="17"/>
  <c r="AX170" i="17"/>
  <c r="AX178" i="17"/>
  <c r="AW185" i="17"/>
  <c r="AX179" i="17"/>
  <c r="AZ84" i="17"/>
  <c r="AV18" i="17"/>
  <c r="AX175" i="17"/>
  <c r="AX173" i="17"/>
  <c r="BN12" i="1"/>
  <c r="BN19" i="1" s="1"/>
  <c r="BN25" i="1" s="1"/>
  <c r="BO38" i="1"/>
  <c r="AY74" i="17"/>
  <c r="AV49" i="17" l="1"/>
  <c r="AV17" i="17"/>
  <c r="AV31" i="17"/>
  <c r="AV22" i="17"/>
  <c r="AV44" i="17"/>
  <c r="AZ74" i="17"/>
  <c r="AV32" i="17"/>
  <c r="AV34" i="17"/>
  <c r="AV60" i="17" s="1"/>
  <c r="AZ72" i="17"/>
  <c r="AV33" i="17"/>
  <c r="AV27" i="17"/>
  <c r="AV59" i="17"/>
  <c r="AV57" i="17"/>
  <c r="AZ67" i="17"/>
  <c r="AV28" i="17"/>
  <c r="AV24" i="17"/>
  <c r="AV50" i="17" s="1"/>
  <c r="AV21" i="17"/>
  <c r="AV47" i="17" s="1"/>
  <c r="AV20" i="17"/>
  <c r="AV19" i="17"/>
  <c r="AV45" i="17" s="1"/>
  <c r="AV26" i="17"/>
  <c r="AW186" i="17"/>
  <c r="AW189" i="17" s="1"/>
  <c r="AW29" i="17" s="1"/>
  <c r="AW55" i="17" s="1"/>
  <c r="AZ68" i="17"/>
  <c r="AZ77" i="17"/>
  <c r="AY177" i="17"/>
  <c r="AY174" i="17"/>
  <c r="AU43" i="17"/>
  <c r="AU35" i="17"/>
  <c r="AV52" i="17"/>
  <c r="AY171" i="17"/>
  <c r="AV51" i="17"/>
  <c r="AY176" i="17"/>
  <c r="BO12" i="1"/>
  <c r="BO19" i="1" s="1"/>
  <c r="BO25" i="1" s="1"/>
  <c r="BP38" i="1"/>
  <c r="AZ76" i="17"/>
  <c r="AV56" i="17"/>
  <c r="AY168" i="17"/>
  <c r="AV48" i="17"/>
  <c r="AY170" i="17"/>
  <c r="AX185" i="17"/>
  <c r="AY179" i="17"/>
  <c r="AY183" i="17"/>
  <c r="AY180" i="17"/>
  <c r="AZ83" i="17"/>
  <c r="AU36" i="17"/>
  <c r="AU56" i="17"/>
  <c r="AY172" i="17"/>
  <c r="AY169" i="17"/>
  <c r="AY181" i="17"/>
  <c r="AY182" i="17"/>
  <c r="AY173" i="17"/>
  <c r="AW24" i="17"/>
  <c r="AW30" i="17"/>
  <c r="BL9" i="1"/>
  <c r="BL18" i="1" s="1"/>
  <c r="BL24" i="1" s="1"/>
  <c r="BM44" i="1"/>
  <c r="AT61" i="17"/>
  <c r="AT37" i="17"/>
  <c r="AT62" i="17" s="1"/>
  <c r="AY167" i="17"/>
  <c r="AV46" i="17"/>
  <c r="AW23" i="17"/>
  <c r="AW49" i="17" s="1"/>
  <c r="AZ75" i="17"/>
  <c r="AW32" i="17"/>
  <c r="AW58" i="17" s="1"/>
  <c r="AZ70" i="17"/>
  <c r="AY178" i="17"/>
  <c r="AV53" i="17"/>
  <c r="AZ82" i="17"/>
  <c r="AV55" i="17"/>
  <c r="BM3" i="1"/>
  <c r="BM16" i="1" s="1"/>
  <c r="BM22" i="1" s="1"/>
  <c r="BB112" i="17" s="1"/>
  <c r="BN42" i="1"/>
  <c r="AZ81" i="17"/>
  <c r="AZ38" i="17"/>
  <c r="AZ63" i="17" s="1"/>
  <c r="BA187" i="17"/>
  <c r="AV43" i="17"/>
  <c r="AY175" i="17"/>
  <c r="BB87" i="17"/>
  <c r="AX184" i="17"/>
  <c r="AX186" i="17" s="1"/>
  <c r="AX189" i="17" s="1"/>
  <c r="AX33" i="17" s="1"/>
  <c r="AY166" i="17"/>
  <c r="AZ79" i="17"/>
  <c r="AZ78" i="17"/>
  <c r="BA110" i="17"/>
  <c r="BA85" i="17" s="1"/>
  <c r="BA100" i="17"/>
  <c r="BA149" i="17" s="1"/>
  <c r="BA104" i="17"/>
  <c r="BA153" i="17" s="1"/>
  <c r="BA99" i="17"/>
  <c r="BA148" i="17" s="1"/>
  <c r="BA97" i="17"/>
  <c r="BA146" i="17" s="1"/>
  <c r="BA95" i="17"/>
  <c r="BA144" i="17" s="1"/>
  <c r="BA96" i="17"/>
  <c r="BA145" i="17" s="1"/>
  <c r="BA94" i="17"/>
  <c r="BA143" i="17" s="1"/>
  <c r="BA92" i="17"/>
  <c r="BA141" i="17" s="1"/>
  <c r="BA103" i="17"/>
  <c r="BA152" i="17" s="1"/>
  <c r="BA105" i="17"/>
  <c r="BA154" i="17" s="1"/>
  <c r="BA93" i="17"/>
  <c r="BA142" i="17" s="1"/>
  <c r="BA107" i="17"/>
  <c r="BA156" i="17" s="1"/>
  <c r="BA108" i="17"/>
  <c r="BA157" i="17" s="1"/>
  <c r="BA101" i="17"/>
  <c r="BA150" i="17" s="1"/>
  <c r="BA102" i="17"/>
  <c r="BA151" i="17" s="1"/>
  <c r="BA106" i="17"/>
  <c r="BA155" i="17" s="1"/>
  <c r="BA109" i="17"/>
  <c r="BA158" i="17" s="1"/>
  <c r="BA98" i="17"/>
  <c r="BA147" i="17" s="1"/>
  <c r="BN6" i="1"/>
  <c r="BN17" i="1" s="1"/>
  <c r="BN23" i="1" s="1"/>
  <c r="BO40" i="1"/>
  <c r="AV54" i="17"/>
  <c r="AV36" i="17" l="1"/>
  <c r="AW27" i="17"/>
  <c r="AW53" i="17" s="1"/>
  <c r="AW25" i="17"/>
  <c r="AW51" i="17" s="1"/>
  <c r="AW31" i="17"/>
  <c r="AW57" i="17" s="1"/>
  <c r="AW20" i="17"/>
  <c r="AW34" i="17"/>
  <c r="AW60" i="17" s="1"/>
  <c r="AV35" i="17"/>
  <c r="AV61" i="17" s="1"/>
  <c r="AW18" i="17"/>
  <c r="AW44" i="17" s="1"/>
  <c r="AW33" i="17"/>
  <c r="AW59" i="17" s="1"/>
  <c r="AV58" i="17"/>
  <c r="BA79" i="17"/>
  <c r="AW28" i="17"/>
  <c r="AW54" i="17" s="1"/>
  <c r="AW50" i="17"/>
  <c r="AW21" i="17"/>
  <c r="AW47" i="17" s="1"/>
  <c r="AW19" i="17"/>
  <c r="AW45" i="17" s="1"/>
  <c r="AW22" i="17"/>
  <c r="AW48" i="17" s="1"/>
  <c r="AX23" i="17"/>
  <c r="AX49" i="17" s="1"/>
  <c r="BA71" i="17"/>
  <c r="BB71" i="17" s="1"/>
  <c r="BA73" i="17"/>
  <c r="AW46" i="17"/>
  <c r="AX26" i="17"/>
  <c r="AW26" i="17"/>
  <c r="AW52" i="17" s="1"/>
  <c r="AW17" i="17"/>
  <c r="AW43" i="17" s="1"/>
  <c r="BA77" i="17"/>
  <c r="AZ178" i="17"/>
  <c r="BA69" i="17"/>
  <c r="AZ181" i="17"/>
  <c r="AX31" i="17"/>
  <c r="AX57" i="17" s="1"/>
  <c r="AX21" i="17"/>
  <c r="BA76" i="17"/>
  <c r="AZ174" i="17"/>
  <c r="BA75" i="17"/>
  <c r="BA78" i="17"/>
  <c r="AZ175" i="17"/>
  <c r="BA81" i="17"/>
  <c r="AX29" i="17"/>
  <c r="AX55" i="17" s="1"/>
  <c r="AW56" i="17"/>
  <c r="AX32" i="17"/>
  <c r="AX58" i="17" s="1"/>
  <c r="AZ183" i="17"/>
  <c r="AZ171" i="17"/>
  <c r="AX25" i="17"/>
  <c r="BM9" i="1"/>
  <c r="BM18" i="1" s="1"/>
  <c r="BM24" i="1" s="1"/>
  <c r="BN44" i="1"/>
  <c r="BN3" i="1"/>
  <c r="BN16" i="1" s="1"/>
  <c r="BN22" i="1" s="1"/>
  <c r="BC112" i="17" s="1"/>
  <c r="BO42" i="1"/>
  <c r="BA70" i="17"/>
  <c r="AZ169" i="17"/>
  <c r="BA80" i="17"/>
  <c r="AX34" i="17"/>
  <c r="AZ168" i="17"/>
  <c r="BP12" i="1"/>
  <c r="BP19" i="1" s="1"/>
  <c r="BP25" i="1" s="1"/>
  <c r="BQ38" i="1"/>
  <c r="AX22" i="17"/>
  <c r="AZ180" i="17"/>
  <c r="AY184" i="17"/>
  <c r="AZ166" i="17"/>
  <c r="BB95" i="17"/>
  <c r="BB144" i="17" s="1"/>
  <c r="BB96" i="17"/>
  <c r="BB145" i="17" s="1"/>
  <c r="BB110" i="17"/>
  <c r="BB85" i="17" s="1"/>
  <c r="BB93" i="17"/>
  <c r="BB142" i="17" s="1"/>
  <c r="BB108" i="17"/>
  <c r="BB157" i="17" s="1"/>
  <c r="BB92" i="17"/>
  <c r="BB141" i="17" s="1"/>
  <c r="BB103" i="17"/>
  <c r="BB152" i="17" s="1"/>
  <c r="BB105" i="17"/>
  <c r="BB154" i="17" s="1"/>
  <c r="BB100" i="17"/>
  <c r="BB149" i="17" s="1"/>
  <c r="BB101" i="17"/>
  <c r="BB150" i="17" s="1"/>
  <c r="BB99" i="17"/>
  <c r="BB148" i="17" s="1"/>
  <c r="BB94" i="17"/>
  <c r="BB143" i="17" s="1"/>
  <c r="BB97" i="17"/>
  <c r="BB146" i="17" s="1"/>
  <c r="BB104" i="17"/>
  <c r="BB153" i="17" s="1"/>
  <c r="BB107" i="17"/>
  <c r="BB156" i="17" s="1"/>
  <c r="BB102" i="17"/>
  <c r="BB151" i="17" s="1"/>
  <c r="BB106" i="17"/>
  <c r="BB155" i="17" s="1"/>
  <c r="BB109" i="17"/>
  <c r="BB158" i="17" s="1"/>
  <c r="BB98" i="17"/>
  <c r="BB147" i="17" s="1"/>
  <c r="BA84" i="17"/>
  <c r="BB84" i="17" s="1"/>
  <c r="AZ167" i="17"/>
  <c r="AZ173" i="17"/>
  <c r="AX20" i="17"/>
  <c r="AX46" i="17" s="1"/>
  <c r="BA72" i="17"/>
  <c r="AX19" i="17"/>
  <c r="BA74" i="17"/>
  <c r="BB74" i="17" s="1"/>
  <c r="AX18" i="17"/>
  <c r="AX24" i="17"/>
  <c r="AX50" i="17" s="1"/>
  <c r="BA83" i="17"/>
  <c r="AY185" i="17"/>
  <c r="AZ179" i="17"/>
  <c r="AZ176" i="17"/>
  <c r="AZ177" i="17"/>
  <c r="BC87" i="17"/>
  <c r="AZ170" i="17"/>
  <c r="AX17" i="17"/>
  <c r="BA38" i="17"/>
  <c r="BA63" i="17" s="1"/>
  <c r="BB187" i="17"/>
  <c r="BA82" i="17"/>
  <c r="AZ182" i="17"/>
  <c r="BA67" i="17"/>
  <c r="AX30" i="17"/>
  <c r="AX27" i="17"/>
  <c r="AX53" i="17" s="1"/>
  <c r="AU61" i="17"/>
  <c r="AU37" i="17"/>
  <c r="AU62" i="17" s="1"/>
  <c r="AX28" i="17"/>
  <c r="AX54" i="17" s="1"/>
  <c r="BO6" i="1"/>
  <c r="BO17" i="1" s="1"/>
  <c r="BO23" i="1" s="1"/>
  <c r="BP40" i="1"/>
  <c r="BA68" i="17"/>
  <c r="BB68" i="17" s="1"/>
  <c r="AZ172" i="17"/>
  <c r="AX44" i="17" l="1"/>
  <c r="AX48" i="17"/>
  <c r="AX47" i="17"/>
  <c r="AV37" i="17"/>
  <c r="AW35" i="17"/>
  <c r="AX45" i="17"/>
  <c r="AX60" i="17"/>
  <c r="AX51" i="17"/>
  <c r="AW36" i="17"/>
  <c r="BB67" i="17"/>
  <c r="BB82" i="17"/>
  <c r="AX59" i="17"/>
  <c r="AX52" i="17"/>
  <c r="BB83" i="17"/>
  <c r="BA173" i="17"/>
  <c r="AZ184" i="17"/>
  <c r="BA166" i="17"/>
  <c r="BA168" i="17"/>
  <c r="BC110" i="17"/>
  <c r="BC85" i="17" s="1"/>
  <c r="BC108" i="17"/>
  <c r="BC157" i="17" s="1"/>
  <c r="BC100" i="17"/>
  <c r="BC149" i="17" s="1"/>
  <c r="BC101" i="17"/>
  <c r="BC150" i="17" s="1"/>
  <c r="BC95" i="17"/>
  <c r="BC144" i="17" s="1"/>
  <c r="BC105" i="17"/>
  <c r="BC154" i="17" s="1"/>
  <c r="BC106" i="17"/>
  <c r="BC155" i="17" s="1"/>
  <c r="BC99" i="17"/>
  <c r="BC148" i="17" s="1"/>
  <c r="BC102" i="17"/>
  <c r="BC151" i="17" s="1"/>
  <c r="BC96" i="17"/>
  <c r="BC145" i="17" s="1"/>
  <c r="BC93" i="17"/>
  <c r="BC142" i="17" s="1"/>
  <c r="BC97" i="17"/>
  <c r="BC146" i="17" s="1"/>
  <c r="BC107" i="17"/>
  <c r="BC156" i="17" s="1"/>
  <c r="BC103" i="17"/>
  <c r="BC152" i="17" s="1"/>
  <c r="BC109" i="17"/>
  <c r="BC158" i="17" s="1"/>
  <c r="BC92" i="17"/>
  <c r="BC141" i="17" s="1"/>
  <c r="BC94" i="17"/>
  <c r="BC143" i="17" s="1"/>
  <c r="BC98" i="17"/>
  <c r="BC147" i="17" s="1"/>
  <c r="BC104" i="17"/>
  <c r="BC153" i="17" s="1"/>
  <c r="BB78" i="17"/>
  <c r="BA181" i="17"/>
  <c r="BA167" i="17"/>
  <c r="AY186" i="17"/>
  <c r="AY189" i="17" s="1"/>
  <c r="BB79" i="17"/>
  <c r="BB75" i="17"/>
  <c r="BB69" i="17"/>
  <c r="BC69" i="17" s="1"/>
  <c r="BA176" i="17"/>
  <c r="AV62" i="17"/>
  <c r="BA180" i="17"/>
  <c r="BN9" i="1"/>
  <c r="BN18" i="1" s="1"/>
  <c r="BN24" i="1" s="1"/>
  <c r="BO44" i="1"/>
  <c r="BA174" i="17"/>
  <c r="BA178" i="17"/>
  <c r="BA177" i="17"/>
  <c r="BA183" i="17"/>
  <c r="BP6" i="1"/>
  <c r="BP17" i="1" s="1"/>
  <c r="BP23" i="1" s="1"/>
  <c r="BQ40" i="1"/>
  <c r="AX43" i="17"/>
  <c r="AX35" i="17"/>
  <c r="AZ185" i="17"/>
  <c r="BA179" i="17"/>
  <c r="BC84" i="17"/>
  <c r="BB80" i="17"/>
  <c r="BA172" i="17"/>
  <c r="BC68" i="17"/>
  <c r="BA170" i="17"/>
  <c r="BA169" i="17"/>
  <c r="BB76" i="17"/>
  <c r="BB77" i="17"/>
  <c r="BC77" i="17" s="1"/>
  <c r="AW37" i="17"/>
  <c r="AW62" i="17" s="1"/>
  <c r="AW61" i="17"/>
  <c r="BA182" i="17"/>
  <c r="BB72" i="17"/>
  <c r="BC72" i="17" s="1"/>
  <c r="BA171" i="17"/>
  <c r="BB81" i="17"/>
  <c r="BC81" i="17" s="1"/>
  <c r="BB73" i="17"/>
  <c r="BC73" i="17" s="1"/>
  <c r="BP42" i="1"/>
  <c r="BO3" i="1"/>
  <c r="BO16" i="1" s="1"/>
  <c r="BO22" i="1" s="1"/>
  <c r="BD112" i="17" s="1"/>
  <c r="BD87" i="17" s="1"/>
  <c r="BB38" i="17"/>
  <c r="BB63" i="17" s="1"/>
  <c r="BC187" i="17"/>
  <c r="AX36" i="17"/>
  <c r="AX56" i="17"/>
  <c r="BC83" i="17"/>
  <c r="BQ12" i="1"/>
  <c r="BQ19" i="1" s="1"/>
  <c r="BQ25" i="1" s="1"/>
  <c r="BR38" i="1"/>
  <c r="BB70" i="17"/>
  <c r="BA175" i="17"/>
  <c r="BC75" i="17" l="1"/>
  <c r="BC70" i="17"/>
  <c r="BC80" i="17"/>
  <c r="BC82" i="17"/>
  <c r="BC76" i="17"/>
  <c r="BC79" i="17"/>
  <c r="BC78" i="17"/>
  <c r="BC71" i="17"/>
  <c r="BC38" i="17"/>
  <c r="BC63" i="17" s="1"/>
  <c r="BD187" i="17"/>
  <c r="BB172" i="17"/>
  <c r="BB176" i="17"/>
  <c r="BC74" i="17"/>
  <c r="BB171" i="17"/>
  <c r="BB169" i="17"/>
  <c r="BQ6" i="1"/>
  <c r="BQ17" i="1" s="1"/>
  <c r="BQ23" i="1" s="1"/>
  <c r="BR40" i="1"/>
  <c r="BB174" i="17"/>
  <c r="BB181" i="17"/>
  <c r="BA184" i="17"/>
  <c r="BA186" i="17" s="1"/>
  <c r="BA189" i="17" s="1"/>
  <c r="BA27" i="17" s="1"/>
  <c r="BB166" i="17"/>
  <c r="BB178" i="17"/>
  <c r="AZ186" i="17"/>
  <c r="AZ189" i="17" s="1"/>
  <c r="BR12" i="1"/>
  <c r="BR19" i="1" s="1"/>
  <c r="BR25" i="1" s="1"/>
  <c r="BS38" i="1"/>
  <c r="BB183" i="17"/>
  <c r="BO9" i="1"/>
  <c r="BO18" i="1" s="1"/>
  <c r="BO24" i="1" s="1"/>
  <c r="BP44" i="1"/>
  <c r="BB182" i="17"/>
  <c r="BP3" i="1"/>
  <c r="BP16" i="1" s="1"/>
  <c r="BP22" i="1" s="1"/>
  <c r="BE112" i="17" s="1"/>
  <c r="BQ42" i="1"/>
  <c r="BB170" i="17"/>
  <c r="BA185" i="17"/>
  <c r="BB179" i="17"/>
  <c r="BB173" i="17"/>
  <c r="BB175" i="17"/>
  <c r="BB168" i="17"/>
  <c r="BB177" i="17"/>
  <c r="BB180" i="17"/>
  <c r="AY22" i="17"/>
  <c r="AY48" i="17" s="1"/>
  <c r="AY33" i="17"/>
  <c r="AY59" i="17" s="1"/>
  <c r="AY20" i="17"/>
  <c r="AY46" i="17" s="1"/>
  <c r="AY21" i="17"/>
  <c r="AY47" i="17" s="1"/>
  <c r="AY30" i="17"/>
  <c r="AY29" i="17"/>
  <c r="AY55" i="17" s="1"/>
  <c r="AY25" i="17"/>
  <c r="AY51" i="17" s="1"/>
  <c r="AY31" i="17"/>
  <c r="AY57" i="17" s="1"/>
  <c r="AY23" i="17"/>
  <c r="AY49" i="17" s="1"/>
  <c r="AY18" i="17"/>
  <c r="AY44" i="17" s="1"/>
  <c r="AY26" i="17"/>
  <c r="AY52" i="17" s="1"/>
  <c r="AY19" i="17"/>
  <c r="AY45" i="17" s="1"/>
  <c r="AY27" i="17"/>
  <c r="AY53" i="17" s="1"/>
  <c r="AY32" i="17"/>
  <c r="AY58" i="17" s="1"/>
  <c r="AY34" i="17"/>
  <c r="AY60" i="17" s="1"/>
  <c r="AY17" i="17"/>
  <c r="AY24" i="17"/>
  <c r="AY50" i="17" s="1"/>
  <c r="AY28" i="17"/>
  <c r="AY54" i="17" s="1"/>
  <c r="AX37" i="17"/>
  <c r="AX62" i="17" s="1"/>
  <c r="AX61" i="17"/>
  <c r="BD110" i="17"/>
  <c r="BD85" i="17" s="1"/>
  <c r="BD99" i="17"/>
  <c r="BD148" i="17" s="1"/>
  <c r="BD95" i="17"/>
  <c r="BD144" i="17" s="1"/>
  <c r="BD103" i="17"/>
  <c r="BD152" i="17" s="1"/>
  <c r="BD107" i="17"/>
  <c r="BD156" i="17" s="1"/>
  <c r="BD93" i="17"/>
  <c r="BD142" i="17" s="1"/>
  <c r="BD108" i="17"/>
  <c r="BD157" i="17" s="1"/>
  <c r="BD109" i="17"/>
  <c r="BD158" i="17" s="1"/>
  <c r="BD100" i="17"/>
  <c r="BD149" i="17" s="1"/>
  <c r="BD97" i="17"/>
  <c r="BD146" i="17" s="1"/>
  <c r="BD101" i="17"/>
  <c r="BD150" i="17" s="1"/>
  <c r="BD92" i="17"/>
  <c r="BD141" i="17" s="1"/>
  <c r="BD102" i="17"/>
  <c r="BD151" i="17" s="1"/>
  <c r="BD106" i="17"/>
  <c r="BD155" i="17" s="1"/>
  <c r="BD96" i="17"/>
  <c r="BD145" i="17" s="1"/>
  <c r="BD105" i="17"/>
  <c r="BD154" i="17" s="1"/>
  <c r="BD98" i="17"/>
  <c r="BD147" i="17" s="1"/>
  <c r="BD104" i="17"/>
  <c r="BD153" i="17" s="1"/>
  <c r="BD94" i="17"/>
  <c r="BD143" i="17" s="1"/>
  <c r="BC67" i="17"/>
  <c r="BD67" i="17" s="1"/>
  <c r="BB167" i="17"/>
  <c r="BD82" i="17" l="1"/>
  <c r="BA31" i="17"/>
  <c r="BA26" i="17"/>
  <c r="BA28" i="17"/>
  <c r="BA30" i="17"/>
  <c r="BA19" i="17"/>
  <c r="BA21" i="17"/>
  <c r="BA18" i="17"/>
  <c r="BA44" i="17" s="1"/>
  <c r="AY35" i="17"/>
  <c r="AY43" i="17"/>
  <c r="BC180" i="17"/>
  <c r="BD75" i="17"/>
  <c r="BD68" i="17"/>
  <c r="BA17" i="17"/>
  <c r="BC169" i="17"/>
  <c r="BC172" i="17"/>
  <c r="BC175" i="17"/>
  <c r="BC170" i="17"/>
  <c r="BP9" i="1"/>
  <c r="BP18" i="1" s="1"/>
  <c r="BP24" i="1" s="1"/>
  <c r="BQ44" i="1"/>
  <c r="AZ31" i="17"/>
  <c r="AZ57" i="17" s="1"/>
  <c r="AZ28" i="17"/>
  <c r="AZ54" i="17" s="1"/>
  <c r="AZ24" i="17"/>
  <c r="AZ50" i="17" s="1"/>
  <c r="AZ30" i="17"/>
  <c r="BA56" i="17" s="1"/>
  <c r="AZ21" i="17"/>
  <c r="AZ47" i="17" s="1"/>
  <c r="AZ20" i="17"/>
  <c r="AZ46" i="17" s="1"/>
  <c r="AZ34" i="17"/>
  <c r="AZ60" i="17" s="1"/>
  <c r="AZ33" i="17"/>
  <c r="AZ59" i="17" s="1"/>
  <c r="AZ17" i="17"/>
  <c r="AZ18" i="17"/>
  <c r="AZ44" i="17" s="1"/>
  <c r="AZ32" i="17"/>
  <c r="AZ58" i="17" s="1"/>
  <c r="AZ25" i="17"/>
  <c r="AZ51" i="17" s="1"/>
  <c r="AZ27" i="17"/>
  <c r="AZ53" i="17" s="1"/>
  <c r="AZ23" i="17"/>
  <c r="AZ49" i="17" s="1"/>
  <c r="AZ19" i="17"/>
  <c r="AZ45" i="17" s="1"/>
  <c r="AZ29" i="17"/>
  <c r="AZ55" i="17" s="1"/>
  <c r="AZ22" i="17"/>
  <c r="AZ48" i="17" s="1"/>
  <c r="AZ26" i="17"/>
  <c r="AZ52" i="17" s="1"/>
  <c r="BA20" i="17"/>
  <c r="BA46" i="17" s="1"/>
  <c r="BA23" i="17"/>
  <c r="BC177" i="17"/>
  <c r="BD69" i="17"/>
  <c r="BC181" i="17"/>
  <c r="BD72" i="17"/>
  <c r="BD76" i="17"/>
  <c r="BC167" i="17"/>
  <c r="BD70" i="17"/>
  <c r="AY36" i="17"/>
  <c r="AY56" i="17"/>
  <c r="BC173" i="17"/>
  <c r="BR42" i="1"/>
  <c r="BQ3" i="1"/>
  <c r="BQ16" i="1" s="1"/>
  <c r="BQ22" i="1" s="1"/>
  <c r="BF112" i="17" s="1"/>
  <c r="BC183" i="17"/>
  <c r="BD80" i="17"/>
  <c r="BA32" i="17"/>
  <c r="BC171" i="17"/>
  <c r="BD38" i="17"/>
  <c r="BD63" i="17" s="1"/>
  <c r="BE187" i="17"/>
  <c r="BD73" i="17"/>
  <c r="BA24" i="17"/>
  <c r="BE110" i="17"/>
  <c r="BE85" i="17" s="1"/>
  <c r="BE92" i="17"/>
  <c r="BE141" i="17" s="1"/>
  <c r="BE109" i="17"/>
  <c r="BE158" i="17" s="1"/>
  <c r="BE105" i="17"/>
  <c r="BE154" i="17" s="1"/>
  <c r="BE94" i="17"/>
  <c r="BE143" i="17" s="1"/>
  <c r="BE100" i="17"/>
  <c r="BE149" i="17" s="1"/>
  <c r="BE108" i="17"/>
  <c r="BE157" i="17" s="1"/>
  <c r="BE102" i="17"/>
  <c r="BE151" i="17" s="1"/>
  <c r="BE96" i="17"/>
  <c r="BE145" i="17" s="1"/>
  <c r="BE106" i="17"/>
  <c r="BE155" i="17" s="1"/>
  <c r="BE98" i="17"/>
  <c r="BE147" i="17" s="1"/>
  <c r="BE104" i="17"/>
  <c r="BE153" i="17" s="1"/>
  <c r="BE103" i="17"/>
  <c r="BE152" i="17" s="1"/>
  <c r="BE95" i="17"/>
  <c r="BE144" i="17" s="1"/>
  <c r="BE101" i="17"/>
  <c r="BE150" i="17" s="1"/>
  <c r="BE107" i="17"/>
  <c r="BE156" i="17" s="1"/>
  <c r="BE99" i="17"/>
  <c r="BE148" i="17" s="1"/>
  <c r="BE97" i="17"/>
  <c r="BE146" i="17" s="1"/>
  <c r="BE93" i="17"/>
  <c r="BE142" i="17" s="1"/>
  <c r="BA34" i="17"/>
  <c r="BA60" i="17" s="1"/>
  <c r="BC178" i="17"/>
  <c r="BC174" i="17"/>
  <c r="BA22" i="17"/>
  <c r="BD83" i="17"/>
  <c r="BE83" i="17" s="1"/>
  <c r="BD79" i="17"/>
  <c r="BC182" i="17"/>
  <c r="BD71" i="17"/>
  <c r="BA29" i="17"/>
  <c r="BA55" i="17" s="1"/>
  <c r="BA25" i="17"/>
  <c r="BD74" i="17"/>
  <c r="BE82" i="17"/>
  <c r="BD84" i="17"/>
  <c r="BE84" i="17" s="1"/>
  <c r="BB185" i="17"/>
  <c r="BC179" i="17"/>
  <c r="BA33" i="17"/>
  <c r="BA59" i="17" s="1"/>
  <c r="BS12" i="1"/>
  <c r="BS19" i="1" s="1"/>
  <c r="BS25" i="1" s="1"/>
  <c r="BT38" i="1"/>
  <c r="BD77" i="17"/>
  <c r="BE77" i="17" s="1"/>
  <c r="BR6" i="1"/>
  <c r="BR17" i="1" s="1"/>
  <c r="BR23" i="1" s="1"/>
  <c r="BS40" i="1"/>
  <c r="BC176" i="17"/>
  <c r="BE87" i="17"/>
  <c r="BF87" i="17" s="1"/>
  <c r="BD81" i="17"/>
  <c r="BE81" i="17" s="1"/>
  <c r="BC168" i="17"/>
  <c r="BD78" i="17"/>
  <c r="BE78" i="17" s="1"/>
  <c r="BB184" i="17"/>
  <c r="BC166" i="17"/>
  <c r="BE67" i="17" l="1"/>
  <c r="BE74" i="17"/>
  <c r="BA47" i="17"/>
  <c r="BA50" i="17"/>
  <c r="BA51" i="17"/>
  <c r="BA54" i="17"/>
  <c r="BE69" i="17"/>
  <c r="BE71" i="17"/>
  <c r="BA58" i="17"/>
  <c r="BA52" i="17"/>
  <c r="BD178" i="17"/>
  <c r="AZ35" i="17"/>
  <c r="AZ43" i="17"/>
  <c r="BS6" i="1"/>
  <c r="BS17" i="1" s="1"/>
  <c r="BS23" i="1" s="1"/>
  <c r="BT40" i="1"/>
  <c r="BD182" i="17"/>
  <c r="BE38" i="17"/>
  <c r="BE63" i="17" s="1"/>
  <c r="BF187" i="17"/>
  <c r="BE70" i="17"/>
  <c r="BQ9" i="1"/>
  <c r="BQ18" i="1" s="1"/>
  <c r="BQ24" i="1" s="1"/>
  <c r="BR44" i="1"/>
  <c r="BD172" i="17"/>
  <c r="BA45" i="17"/>
  <c r="BC185" i="17"/>
  <c r="BD179" i="17"/>
  <c r="BF104" i="17"/>
  <c r="BF153" i="17" s="1"/>
  <c r="BF108" i="17"/>
  <c r="BF157" i="17" s="1"/>
  <c r="BF109" i="17"/>
  <c r="BF158" i="17" s="1"/>
  <c r="BF101" i="17"/>
  <c r="BF150" i="17" s="1"/>
  <c r="BF110" i="17"/>
  <c r="BF85" i="17" s="1"/>
  <c r="BF97" i="17"/>
  <c r="BF146" i="17" s="1"/>
  <c r="BF103" i="17"/>
  <c r="BF152" i="17" s="1"/>
  <c r="BF92" i="17"/>
  <c r="BF141" i="17" s="1"/>
  <c r="BF98" i="17"/>
  <c r="BF147" i="17" s="1"/>
  <c r="BF99" i="17"/>
  <c r="BF148" i="17" s="1"/>
  <c r="BF105" i="17"/>
  <c r="BF154" i="17" s="1"/>
  <c r="BF100" i="17"/>
  <c r="BF149" i="17" s="1"/>
  <c r="BF102" i="17"/>
  <c r="BF151" i="17" s="1"/>
  <c r="BF94" i="17"/>
  <c r="BF143" i="17" s="1"/>
  <c r="BF96" i="17"/>
  <c r="BF145" i="17" s="1"/>
  <c r="BF95" i="17"/>
  <c r="BF144" i="17" s="1"/>
  <c r="BF93" i="17"/>
  <c r="BF142" i="17" s="1"/>
  <c r="BF106" i="17"/>
  <c r="BF155" i="17" s="1"/>
  <c r="BF107" i="17"/>
  <c r="BF156" i="17" s="1"/>
  <c r="BD167" i="17"/>
  <c r="BD169" i="17"/>
  <c r="BD180" i="17"/>
  <c r="BD183" i="17"/>
  <c r="BD168" i="17"/>
  <c r="BE79" i="17"/>
  <c r="BR3" i="1"/>
  <c r="BR16" i="1" s="1"/>
  <c r="BR22" i="1" s="1"/>
  <c r="BG112" i="17" s="1"/>
  <c r="BG87" i="17" s="1"/>
  <c r="BS42" i="1"/>
  <c r="BD177" i="17"/>
  <c r="BD170" i="17"/>
  <c r="BD176" i="17"/>
  <c r="BT12" i="1"/>
  <c r="BT19" i="1" s="1"/>
  <c r="BT25" i="1" s="1"/>
  <c r="BU38" i="1"/>
  <c r="BD171" i="17"/>
  <c r="BD173" i="17"/>
  <c r="BE76" i="17"/>
  <c r="BF76" i="17" s="1"/>
  <c r="BA43" i="17"/>
  <c r="BA35" i="17"/>
  <c r="BF84" i="17"/>
  <c r="BA48" i="17"/>
  <c r="BE72" i="17"/>
  <c r="BA49" i="17"/>
  <c r="AZ56" i="17"/>
  <c r="AZ36" i="17"/>
  <c r="BD175" i="17"/>
  <c r="BE68" i="17"/>
  <c r="AY61" i="17"/>
  <c r="AY37" i="17"/>
  <c r="AY62" i="17" s="1"/>
  <c r="BC184" i="17"/>
  <c r="BD166" i="17"/>
  <c r="BB186" i="17"/>
  <c r="BB189" i="17" s="1"/>
  <c r="BF81" i="17"/>
  <c r="BD174" i="17"/>
  <c r="BD181" i="17"/>
  <c r="BE75" i="17"/>
  <c r="BE73" i="17"/>
  <c r="BE80" i="17"/>
  <c r="BF80" i="17" s="1"/>
  <c r="BA57" i="17"/>
  <c r="BA36" i="17"/>
  <c r="BA53" i="17"/>
  <c r="BF72" i="17" l="1"/>
  <c r="BF82" i="17"/>
  <c r="BF77" i="17"/>
  <c r="BF75" i="17"/>
  <c r="BC186" i="17"/>
  <c r="BC189" i="17" s="1"/>
  <c r="BC25" i="17" s="1"/>
  <c r="BC24" i="17"/>
  <c r="BC33" i="17"/>
  <c r="BC32" i="17"/>
  <c r="BF74" i="17"/>
  <c r="BF83" i="17"/>
  <c r="BE180" i="17"/>
  <c r="BE173" i="17"/>
  <c r="BE176" i="17"/>
  <c r="BF79" i="17"/>
  <c r="BF78" i="17"/>
  <c r="BR9" i="1"/>
  <c r="BR18" i="1" s="1"/>
  <c r="BR24" i="1" s="1"/>
  <c r="BS44" i="1"/>
  <c r="BT6" i="1"/>
  <c r="BT17" i="1" s="1"/>
  <c r="BT23" i="1" s="1"/>
  <c r="BU40" i="1"/>
  <c r="BE169" i="17"/>
  <c r="BE170" i="17"/>
  <c r="BD185" i="17"/>
  <c r="BE179" i="17"/>
  <c r="BF70" i="17"/>
  <c r="BF71" i="17"/>
  <c r="BF68" i="17"/>
  <c r="BC22" i="17"/>
  <c r="BC21" i="17"/>
  <c r="BC47" i="17" s="1"/>
  <c r="BE168" i="17"/>
  <c r="BE167" i="17"/>
  <c r="BF38" i="17"/>
  <c r="BF63" i="17" s="1"/>
  <c r="BG187" i="17"/>
  <c r="AZ61" i="17"/>
  <c r="AZ37" i="17"/>
  <c r="AZ62" i="17" s="1"/>
  <c r="BF73" i="17"/>
  <c r="BB32" i="17"/>
  <c r="BB58" i="17" s="1"/>
  <c r="BB26" i="17"/>
  <c r="BB52" i="17" s="1"/>
  <c r="BB17" i="17"/>
  <c r="BB24" i="17"/>
  <c r="BB50" i="17" s="1"/>
  <c r="BB22" i="17"/>
  <c r="BB48" i="17" s="1"/>
  <c r="BB27" i="17"/>
  <c r="BB53" i="17" s="1"/>
  <c r="BB21" i="17"/>
  <c r="BB47" i="17" s="1"/>
  <c r="BB28" i="17"/>
  <c r="BB54" i="17" s="1"/>
  <c r="BB19" i="17"/>
  <c r="BB45" i="17" s="1"/>
  <c r="BB33" i="17"/>
  <c r="BB59" i="17" s="1"/>
  <c r="BB31" i="17"/>
  <c r="BB57" i="17" s="1"/>
  <c r="BB20" i="17"/>
  <c r="BB46" i="17" s="1"/>
  <c r="BB18" i="17"/>
  <c r="BB44" i="17" s="1"/>
  <c r="BB25" i="17"/>
  <c r="BB51" i="17" s="1"/>
  <c r="BB34" i="17"/>
  <c r="BB60" i="17" s="1"/>
  <c r="BB29" i="17"/>
  <c r="BB55" i="17" s="1"/>
  <c r="BB30" i="17"/>
  <c r="BB23" i="17"/>
  <c r="BB49" i="17" s="1"/>
  <c r="BE175" i="17"/>
  <c r="BE177" i="17"/>
  <c r="BC19" i="17"/>
  <c r="BE178" i="17"/>
  <c r="BE174" i="17"/>
  <c r="BE171" i="17"/>
  <c r="BF69" i="17"/>
  <c r="BC26" i="17"/>
  <c r="BA37" i="17"/>
  <c r="BA62" i="17" s="1"/>
  <c r="BA61" i="17"/>
  <c r="BF67" i="17"/>
  <c r="BC28" i="17"/>
  <c r="BC54" i="17" s="1"/>
  <c r="BE183" i="17"/>
  <c r="BC29" i="17"/>
  <c r="BG104" i="17"/>
  <c r="BG153" i="17" s="1"/>
  <c r="BG110" i="17"/>
  <c r="BG85" i="17" s="1"/>
  <c r="BG106" i="17"/>
  <c r="BG155" i="17" s="1"/>
  <c r="BG105" i="17"/>
  <c r="BG154" i="17" s="1"/>
  <c r="BG93" i="17"/>
  <c r="BG142" i="17" s="1"/>
  <c r="BG101" i="17"/>
  <c r="BG150" i="17" s="1"/>
  <c r="BG109" i="17"/>
  <c r="BG158" i="17" s="1"/>
  <c r="BG94" i="17"/>
  <c r="BG143" i="17" s="1"/>
  <c r="BG96" i="17"/>
  <c r="BG145" i="17" s="1"/>
  <c r="BG92" i="17"/>
  <c r="BG141" i="17" s="1"/>
  <c r="BG95" i="17"/>
  <c r="BG144" i="17" s="1"/>
  <c r="BG107" i="17"/>
  <c r="BG156" i="17" s="1"/>
  <c r="BG108" i="17"/>
  <c r="BG157" i="17" s="1"/>
  <c r="BG100" i="17"/>
  <c r="BG149" i="17" s="1"/>
  <c r="BG97" i="17"/>
  <c r="BG146" i="17" s="1"/>
  <c r="BG99" i="17"/>
  <c r="BG148" i="17" s="1"/>
  <c r="BG102" i="17"/>
  <c r="BG151" i="17" s="1"/>
  <c r="BG103" i="17"/>
  <c r="BG152" i="17" s="1"/>
  <c r="BG98" i="17"/>
  <c r="BG147" i="17" s="1"/>
  <c r="BE181" i="17"/>
  <c r="BD184" i="17"/>
  <c r="BE166" i="17"/>
  <c r="BU12" i="1"/>
  <c r="BU19" i="1" s="1"/>
  <c r="BU25" i="1" s="1"/>
  <c r="BV38" i="1"/>
  <c r="BS3" i="1"/>
  <c r="BS16" i="1" s="1"/>
  <c r="BS22" i="1" s="1"/>
  <c r="BH112" i="17" s="1"/>
  <c r="BT42" i="1"/>
  <c r="BE172" i="17"/>
  <c r="BE182" i="17"/>
  <c r="BD186" i="17" l="1"/>
  <c r="BD189" i="17" s="1"/>
  <c r="BD21" i="17" s="1"/>
  <c r="BD47" i="17" s="1"/>
  <c r="BC30" i="17"/>
  <c r="BC18" i="17"/>
  <c r="BC23" i="17"/>
  <c r="BC55" i="17"/>
  <c r="BG81" i="17"/>
  <c r="BC20" i="17"/>
  <c r="BC46" i="17" s="1"/>
  <c r="BC31" i="17"/>
  <c r="BC36" i="17" s="1"/>
  <c r="BC59" i="17"/>
  <c r="BC44" i="17"/>
  <c r="BC34" i="17"/>
  <c r="BC60" i="17" s="1"/>
  <c r="BC17" i="17"/>
  <c r="BC27" i="17"/>
  <c r="BG83" i="17"/>
  <c r="BG70" i="17"/>
  <c r="BG78" i="17"/>
  <c r="BG74" i="17"/>
  <c r="BC58" i="17"/>
  <c r="BC52" i="17"/>
  <c r="BC45" i="17"/>
  <c r="BF168" i="17"/>
  <c r="BD17" i="17"/>
  <c r="BG69" i="17"/>
  <c r="BF178" i="17"/>
  <c r="BG84" i="17"/>
  <c r="BD19" i="17"/>
  <c r="BD45" i="17" s="1"/>
  <c r="BE185" i="17"/>
  <c r="BF179" i="17"/>
  <c r="BD20" i="17"/>
  <c r="BF180" i="17"/>
  <c r="BF181" i="17"/>
  <c r="BF183" i="17"/>
  <c r="BG75" i="17"/>
  <c r="BD29" i="17"/>
  <c r="BD55" i="17" s="1"/>
  <c r="BF175" i="17"/>
  <c r="BC53" i="17"/>
  <c r="BG79" i="17"/>
  <c r="BD31" i="17"/>
  <c r="BF169" i="17"/>
  <c r="BU42" i="1"/>
  <c r="BT3" i="1"/>
  <c r="BT16" i="1" s="1"/>
  <c r="BT22" i="1" s="1"/>
  <c r="BI112" i="17" s="1"/>
  <c r="BC56" i="17"/>
  <c r="BD26" i="17"/>
  <c r="BD52" i="17" s="1"/>
  <c r="BB43" i="17"/>
  <c r="BB35" i="17"/>
  <c r="BG38" i="17"/>
  <c r="BG63" i="17" s="1"/>
  <c r="BH187" i="17"/>
  <c r="BC48" i="17"/>
  <c r="BG76" i="17"/>
  <c r="BF176" i="17"/>
  <c r="BF171" i="17"/>
  <c r="BG68" i="17"/>
  <c r="BU6" i="1"/>
  <c r="BU17" i="1" s="1"/>
  <c r="BU23" i="1" s="1"/>
  <c r="BV40" i="1"/>
  <c r="BD27" i="17"/>
  <c r="BD53" i="17" s="1"/>
  <c r="BC43" i="17"/>
  <c r="BH97" i="17"/>
  <c r="BH146" i="17" s="1"/>
  <c r="BH105" i="17"/>
  <c r="BH154" i="17" s="1"/>
  <c r="BH108" i="17"/>
  <c r="BH157" i="17" s="1"/>
  <c r="BH110" i="17"/>
  <c r="BH85" i="17" s="1"/>
  <c r="BH102" i="17"/>
  <c r="BH151" i="17" s="1"/>
  <c r="BH104" i="17"/>
  <c r="BH153" i="17" s="1"/>
  <c r="BH95" i="17"/>
  <c r="BH144" i="17" s="1"/>
  <c r="BH92" i="17"/>
  <c r="BH141" i="17" s="1"/>
  <c r="BH101" i="17"/>
  <c r="BH150" i="17" s="1"/>
  <c r="BH103" i="17"/>
  <c r="BH152" i="17" s="1"/>
  <c r="BH96" i="17"/>
  <c r="BH145" i="17" s="1"/>
  <c r="BH94" i="17"/>
  <c r="BH143" i="17" s="1"/>
  <c r="BH107" i="17"/>
  <c r="BH156" i="17" s="1"/>
  <c r="BH98" i="17"/>
  <c r="BH147" i="17" s="1"/>
  <c r="BH109" i="17"/>
  <c r="BH158" i="17" s="1"/>
  <c r="BH99" i="17"/>
  <c r="BH148" i="17" s="1"/>
  <c r="BH93" i="17"/>
  <c r="BH142" i="17" s="1"/>
  <c r="BH100" i="17"/>
  <c r="BH149" i="17" s="1"/>
  <c r="BH106" i="17"/>
  <c r="BH155" i="17" s="1"/>
  <c r="BV12" i="1"/>
  <c r="BV19" i="1" s="1"/>
  <c r="BV25" i="1" s="1"/>
  <c r="BW38" i="1"/>
  <c r="BG72" i="17"/>
  <c r="BG67" i="17"/>
  <c r="BB36" i="17"/>
  <c r="BB56" i="17"/>
  <c r="BG71" i="17"/>
  <c r="BH71" i="17" s="1"/>
  <c r="BG77" i="17"/>
  <c r="BH77" i="17" s="1"/>
  <c r="BF173" i="17"/>
  <c r="BF172" i="17"/>
  <c r="BG82" i="17"/>
  <c r="BH82" i="17" s="1"/>
  <c r="BF177" i="17"/>
  <c r="BG73" i="17"/>
  <c r="BH73" i="17" s="1"/>
  <c r="BF167" i="17"/>
  <c r="BC50" i="17"/>
  <c r="BF170" i="17"/>
  <c r="BS9" i="1"/>
  <c r="BS18" i="1" s="1"/>
  <c r="BS24" i="1" s="1"/>
  <c r="BT44" i="1"/>
  <c r="BD24" i="17"/>
  <c r="BD50" i="17" s="1"/>
  <c r="BD23" i="17"/>
  <c r="BD49" i="17" s="1"/>
  <c r="BF182" i="17"/>
  <c r="BE184" i="17"/>
  <c r="BE186" i="17" s="1"/>
  <c r="BE189" i="17" s="1"/>
  <c r="BE29" i="17" s="1"/>
  <c r="BE55" i="17" s="1"/>
  <c r="BF166" i="17"/>
  <c r="BF174" i="17"/>
  <c r="BD28" i="17"/>
  <c r="BD54" i="17" s="1"/>
  <c r="BG80" i="17"/>
  <c r="BC49" i="17"/>
  <c r="BC51" i="17"/>
  <c r="BH87" i="17"/>
  <c r="BI87" i="17" s="1"/>
  <c r="BD46" i="17" l="1"/>
  <c r="BD18" i="17"/>
  <c r="BD44" i="17" s="1"/>
  <c r="BD22" i="17"/>
  <c r="BD48" i="17" s="1"/>
  <c r="BD25" i="17"/>
  <c r="BD51" i="17" s="1"/>
  <c r="BD34" i="17"/>
  <c r="BD60" i="17" s="1"/>
  <c r="BD30" i="17"/>
  <c r="BD33" i="17"/>
  <c r="BD59" i="17" s="1"/>
  <c r="BD32" i="17"/>
  <c r="BD58" i="17" s="1"/>
  <c r="BD57" i="17"/>
  <c r="BH67" i="17"/>
  <c r="BC57" i="17"/>
  <c r="BC35" i="17"/>
  <c r="BH80" i="17"/>
  <c r="BH68" i="17"/>
  <c r="BH76" i="17"/>
  <c r="BG169" i="17"/>
  <c r="BH75" i="17"/>
  <c r="BG178" i="17"/>
  <c r="BG171" i="17"/>
  <c r="BG183" i="17"/>
  <c r="BH69" i="17"/>
  <c r="BE17" i="17"/>
  <c r="BG182" i="17"/>
  <c r="BE21" i="17"/>
  <c r="BE47" i="17" s="1"/>
  <c r="BG172" i="17"/>
  <c r="BE22" i="17"/>
  <c r="BE48" i="17" s="1"/>
  <c r="BH38" i="17"/>
  <c r="BH63" i="17" s="1"/>
  <c r="BI187" i="17"/>
  <c r="BH81" i="17"/>
  <c r="BH79" i="17"/>
  <c r="BE34" i="17"/>
  <c r="BE60" i="17" s="1"/>
  <c r="BF185" i="17"/>
  <c r="BG179" i="17"/>
  <c r="BD43" i="17"/>
  <c r="BH74" i="17"/>
  <c r="BG181" i="17"/>
  <c r="BG168" i="17"/>
  <c r="BE23" i="17"/>
  <c r="BE49" i="17" s="1"/>
  <c r="BG167" i="17"/>
  <c r="BG173" i="17"/>
  <c r="BH72" i="17"/>
  <c r="BH70" i="17"/>
  <c r="BD56" i="17"/>
  <c r="BE32" i="17"/>
  <c r="BE30" i="17"/>
  <c r="BE19" i="17"/>
  <c r="BE45" i="17" s="1"/>
  <c r="BE18" i="17"/>
  <c r="BE44" i="17" s="1"/>
  <c r="BE24" i="17"/>
  <c r="BE50" i="17" s="1"/>
  <c r="BX38" i="1"/>
  <c r="BW12" i="1"/>
  <c r="BW19" i="1" s="1"/>
  <c r="BW25" i="1" s="1"/>
  <c r="BW40" i="1"/>
  <c r="BV6" i="1"/>
  <c r="BV17" i="1" s="1"/>
  <c r="BV23" i="1" s="1"/>
  <c r="BC61" i="17"/>
  <c r="BC37" i="17"/>
  <c r="BB37" i="17"/>
  <c r="BB62" i="17" s="1"/>
  <c r="BB61" i="17"/>
  <c r="BI101" i="17"/>
  <c r="BI150" i="17" s="1"/>
  <c r="BI93" i="17"/>
  <c r="BI142" i="17" s="1"/>
  <c r="BI100" i="17"/>
  <c r="BI149" i="17" s="1"/>
  <c r="BI110" i="17"/>
  <c r="BI85" i="17" s="1"/>
  <c r="BI102" i="17"/>
  <c r="BI151" i="17" s="1"/>
  <c r="BI97" i="17"/>
  <c r="BI146" i="17" s="1"/>
  <c r="BI92" i="17"/>
  <c r="BI141" i="17" s="1"/>
  <c r="BI95" i="17"/>
  <c r="BI144" i="17" s="1"/>
  <c r="BI106" i="17"/>
  <c r="BI155" i="17" s="1"/>
  <c r="BI107" i="17"/>
  <c r="BI156" i="17" s="1"/>
  <c r="BI104" i="17"/>
  <c r="BI153" i="17" s="1"/>
  <c r="BI109" i="17"/>
  <c r="BI158" i="17" s="1"/>
  <c r="BI99" i="17"/>
  <c r="BI148" i="17" s="1"/>
  <c r="BI103" i="17"/>
  <c r="BI152" i="17" s="1"/>
  <c r="BI94" i="17"/>
  <c r="BI143" i="17" s="1"/>
  <c r="BI96" i="17"/>
  <c r="BI145" i="17" s="1"/>
  <c r="BI98" i="17"/>
  <c r="BI147" i="17" s="1"/>
  <c r="BI105" i="17"/>
  <c r="BI154" i="17" s="1"/>
  <c r="BI108" i="17"/>
  <c r="BI157" i="17" s="1"/>
  <c r="BG175" i="17"/>
  <c r="BH78" i="17"/>
  <c r="BH83" i="17"/>
  <c r="BE28" i="17"/>
  <c r="BE54" i="17" s="1"/>
  <c r="BE33" i="17"/>
  <c r="BG174" i="17"/>
  <c r="BE25" i="17"/>
  <c r="BE51" i="17" s="1"/>
  <c r="BI77" i="17"/>
  <c r="BG176" i="17"/>
  <c r="BU3" i="1"/>
  <c r="BU16" i="1" s="1"/>
  <c r="BU22" i="1" s="1"/>
  <c r="BJ112" i="17" s="1"/>
  <c r="BV42" i="1"/>
  <c r="BE26" i="17"/>
  <c r="BE52" i="17" s="1"/>
  <c r="BG180" i="17"/>
  <c r="BH84" i="17"/>
  <c r="BG170" i="17"/>
  <c r="BJ87" i="17"/>
  <c r="BF184" i="17"/>
  <c r="BG166" i="17"/>
  <c r="BT9" i="1"/>
  <c r="BT18" i="1" s="1"/>
  <c r="BT24" i="1" s="1"/>
  <c r="BU44" i="1"/>
  <c r="BG177" i="17"/>
  <c r="BI71" i="17"/>
  <c r="BE27" i="17"/>
  <c r="BE53" i="17" s="1"/>
  <c r="BE20" i="17"/>
  <c r="BE46" i="17" s="1"/>
  <c r="BE31" i="17"/>
  <c r="BE57" i="17" s="1"/>
  <c r="BE58" i="17" l="1"/>
  <c r="BD36" i="17"/>
  <c r="BD35" i="17"/>
  <c r="BE59" i="17"/>
  <c r="BF186" i="17"/>
  <c r="BF189" i="17" s="1"/>
  <c r="BF18" i="17" s="1"/>
  <c r="BI72" i="17"/>
  <c r="BI84" i="17"/>
  <c r="BF44" i="17"/>
  <c r="BC62" i="17"/>
  <c r="BI78" i="17"/>
  <c r="BH174" i="17"/>
  <c r="BW6" i="1"/>
  <c r="BW17" i="1" s="1"/>
  <c r="BW23" i="1" s="1"/>
  <c r="BX40" i="1"/>
  <c r="BD61" i="17"/>
  <c r="BD37" i="17"/>
  <c r="BD62" i="17" s="1"/>
  <c r="BI38" i="17"/>
  <c r="BI63" i="17" s="1"/>
  <c r="BJ187" i="17"/>
  <c r="BH178" i="17"/>
  <c r="BI80" i="17"/>
  <c r="BE43" i="17"/>
  <c r="BE35" i="17"/>
  <c r="BF29" i="17"/>
  <c r="BF55" i="17" s="1"/>
  <c r="BY38" i="1"/>
  <c r="BX12" i="1"/>
  <c r="BX19" i="1" s="1"/>
  <c r="BX25" i="1" s="1"/>
  <c r="BI70" i="17"/>
  <c r="BH168" i="17"/>
  <c r="BG185" i="17"/>
  <c r="BH179" i="17"/>
  <c r="BI69" i="17"/>
  <c r="BI75" i="17"/>
  <c r="BH177" i="17"/>
  <c r="BH183" i="17"/>
  <c r="BH169" i="17"/>
  <c r="BF17" i="17"/>
  <c r="BF28" i="17"/>
  <c r="BF54" i="17" s="1"/>
  <c r="BF21" i="17"/>
  <c r="BF47" i="17" s="1"/>
  <c r="BF27" i="17"/>
  <c r="BF53" i="17" s="1"/>
  <c r="BI83" i="17"/>
  <c r="BH173" i="17"/>
  <c r="BH181" i="17"/>
  <c r="BF30" i="17"/>
  <c r="BH172" i="17"/>
  <c r="BF34" i="17"/>
  <c r="BF60" i="17" s="1"/>
  <c r="BF20" i="17"/>
  <c r="BF46" i="17" s="1"/>
  <c r="BJ110" i="17"/>
  <c r="BJ85" i="17" s="1"/>
  <c r="BJ96" i="17"/>
  <c r="BJ145" i="17" s="1"/>
  <c r="BJ94" i="17"/>
  <c r="BJ143" i="17" s="1"/>
  <c r="BJ109" i="17"/>
  <c r="BJ158" i="17" s="1"/>
  <c r="BJ93" i="17"/>
  <c r="BJ142" i="17" s="1"/>
  <c r="BJ103" i="17"/>
  <c r="BJ152" i="17" s="1"/>
  <c r="BJ92" i="17"/>
  <c r="BJ141" i="17" s="1"/>
  <c r="BJ98" i="17"/>
  <c r="BJ147" i="17" s="1"/>
  <c r="BJ97" i="17"/>
  <c r="BJ146" i="17" s="1"/>
  <c r="BJ106" i="17"/>
  <c r="BJ155" i="17" s="1"/>
  <c r="BJ104" i="17"/>
  <c r="BJ153" i="17" s="1"/>
  <c r="BJ102" i="17"/>
  <c r="BJ151" i="17" s="1"/>
  <c r="BJ105" i="17"/>
  <c r="BJ154" i="17" s="1"/>
  <c r="BJ99" i="17"/>
  <c r="BJ148" i="17" s="1"/>
  <c r="BJ107" i="17"/>
  <c r="BJ156" i="17" s="1"/>
  <c r="BJ95" i="17"/>
  <c r="BJ144" i="17" s="1"/>
  <c r="BJ100" i="17"/>
  <c r="BJ149" i="17" s="1"/>
  <c r="BJ108" i="17"/>
  <c r="BJ157" i="17" s="1"/>
  <c r="BJ101" i="17"/>
  <c r="BJ150" i="17" s="1"/>
  <c r="BJ84" i="17"/>
  <c r="BF24" i="17"/>
  <c r="BF50" i="17" s="1"/>
  <c r="BF32" i="17"/>
  <c r="BF58" i="17" s="1"/>
  <c r="BF23" i="17"/>
  <c r="BF49" i="17" s="1"/>
  <c r="BH171" i="17"/>
  <c r="BI76" i="17"/>
  <c r="BH176" i="17"/>
  <c r="BH180" i="17"/>
  <c r="BI73" i="17"/>
  <c r="BH175" i="17"/>
  <c r="BE56" i="17"/>
  <c r="BE36" i="17"/>
  <c r="BH167" i="17"/>
  <c r="BI74" i="17"/>
  <c r="BI79" i="17"/>
  <c r="BJ79" i="17" s="1"/>
  <c r="BI68" i="17"/>
  <c r="BW42" i="1"/>
  <c r="BV3" i="1"/>
  <c r="BV16" i="1" s="1"/>
  <c r="BV22" i="1" s="1"/>
  <c r="BK112" i="17" s="1"/>
  <c r="BH170" i="17"/>
  <c r="BU9" i="1"/>
  <c r="BU18" i="1" s="1"/>
  <c r="BU24" i="1" s="1"/>
  <c r="BV44" i="1"/>
  <c r="BG184" i="17"/>
  <c r="BH166" i="17"/>
  <c r="BF31" i="17"/>
  <c r="BF57" i="17" s="1"/>
  <c r="BF26" i="17"/>
  <c r="BF52" i="17" s="1"/>
  <c r="BI67" i="17"/>
  <c r="BJ67" i="17" s="1"/>
  <c r="BI81" i="17"/>
  <c r="BH182" i="17"/>
  <c r="BI82" i="17"/>
  <c r="BF25" i="17" l="1"/>
  <c r="BF51" i="17" s="1"/>
  <c r="BF22" i="17"/>
  <c r="BF48" i="17" s="1"/>
  <c r="BF19" i="17"/>
  <c r="BF45" i="17" s="1"/>
  <c r="BF33" i="17"/>
  <c r="BF59" i="17" s="1"/>
  <c r="BJ81" i="17"/>
  <c r="BJ68" i="17"/>
  <c r="BJ77" i="17"/>
  <c r="BG186" i="17"/>
  <c r="BG189" i="17" s="1"/>
  <c r="BG23" i="17" s="1"/>
  <c r="BG49" i="17" s="1"/>
  <c r="BJ80" i="17"/>
  <c r="BJ73" i="17"/>
  <c r="BK73" i="17" s="1"/>
  <c r="BJ78" i="17"/>
  <c r="BJ82" i="17"/>
  <c r="BJ74" i="17"/>
  <c r="BJ76" i="17"/>
  <c r="BK106" i="17"/>
  <c r="BK155" i="17" s="1"/>
  <c r="BK104" i="17"/>
  <c r="BK153" i="17" s="1"/>
  <c r="BK99" i="17"/>
  <c r="BK148" i="17" s="1"/>
  <c r="BK107" i="17"/>
  <c r="BK156" i="17" s="1"/>
  <c r="BK110" i="17"/>
  <c r="BK85" i="17" s="1"/>
  <c r="BK108" i="17"/>
  <c r="BK157" i="17" s="1"/>
  <c r="BK98" i="17"/>
  <c r="BK147" i="17" s="1"/>
  <c r="BK95" i="17"/>
  <c r="BK144" i="17" s="1"/>
  <c r="BK100" i="17"/>
  <c r="BK149" i="17" s="1"/>
  <c r="BK105" i="17"/>
  <c r="BK154" i="17" s="1"/>
  <c r="BK96" i="17"/>
  <c r="BK145" i="17" s="1"/>
  <c r="BK102" i="17"/>
  <c r="BK151" i="17" s="1"/>
  <c r="BK109" i="17"/>
  <c r="BK158" i="17" s="1"/>
  <c r="BK92" i="17"/>
  <c r="BK141" i="17" s="1"/>
  <c r="BK94" i="17"/>
  <c r="BK143" i="17" s="1"/>
  <c r="BK103" i="17"/>
  <c r="BK152" i="17" s="1"/>
  <c r="BK97" i="17"/>
  <c r="BK146" i="17" s="1"/>
  <c r="BK93" i="17"/>
  <c r="BK142" i="17" s="1"/>
  <c r="BK101" i="17"/>
  <c r="BK150" i="17" s="1"/>
  <c r="BF56" i="17"/>
  <c r="BF36" i="17"/>
  <c r="BI177" i="17"/>
  <c r="BI168" i="17"/>
  <c r="BX42" i="1"/>
  <c r="BW3" i="1"/>
  <c r="BW16" i="1" s="1"/>
  <c r="BW22" i="1" s="1"/>
  <c r="BL112" i="17" s="1"/>
  <c r="BI181" i="17"/>
  <c r="BF43" i="17"/>
  <c r="BF35" i="17"/>
  <c r="BK80" i="17"/>
  <c r="BI182" i="17"/>
  <c r="BI169" i="17"/>
  <c r="BJ71" i="17"/>
  <c r="BK71" i="17" s="1"/>
  <c r="BJ70" i="17"/>
  <c r="BK70" i="17" s="1"/>
  <c r="BI173" i="17"/>
  <c r="BJ75" i="17"/>
  <c r="BI178" i="17"/>
  <c r="BX6" i="1"/>
  <c r="BX17" i="1" s="1"/>
  <c r="BX23" i="1" s="1"/>
  <c r="BY40" i="1"/>
  <c r="BI171" i="17"/>
  <c r="BI183" i="17"/>
  <c r="BJ69" i="17"/>
  <c r="BK69" i="17" s="1"/>
  <c r="BY12" i="1"/>
  <c r="BY19" i="1" s="1"/>
  <c r="BY25" i="1" s="1"/>
  <c r="BZ38" i="1"/>
  <c r="BV9" i="1"/>
  <c r="BV18" i="1" s="1"/>
  <c r="BV24" i="1" s="1"/>
  <c r="BW44" i="1"/>
  <c r="BI180" i="17"/>
  <c r="BJ83" i="17"/>
  <c r="BH185" i="17"/>
  <c r="BI179" i="17"/>
  <c r="BK87" i="17"/>
  <c r="BL87" i="17" s="1"/>
  <c r="BI174" i="17"/>
  <c r="BH184" i="17"/>
  <c r="BI166" i="17"/>
  <c r="BI175" i="17"/>
  <c r="BK81" i="17"/>
  <c r="BI170" i="17"/>
  <c r="BI167" i="17"/>
  <c r="BI172" i="17"/>
  <c r="BJ38" i="17"/>
  <c r="BJ63" i="17" s="1"/>
  <c r="BK187" i="17"/>
  <c r="BK68" i="17"/>
  <c r="BK79" i="17"/>
  <c r="BK67" i="17"/>
  <c r="BI176" i="17"/>
  <c r="BK78" i="17"/>
  <c r="BJ72" i="17"/>
  <c r="BK72" i="17" s="1"/>
  <c r="BE61" i="17"/>
  <c r="BE37" i="17"/>
  <c r="BE62" i="17" s="1"/>
  <c r="BG21" i="17" l="1"/>
  <c r="BG47" i="17" s="1"/>
  <c r="BG30" i="17"/>
  <c r="BG19" i="17"/>
  <c r="BG45" i="17" s="1"/>
  <c r="BG24" i="17"/>
  <c r="BG50" i="17" s="1"/>
  <c r="BG26" i="17"/>
  <c r="BG52" i="17" s="1"/>
  <c r="BG28" i="17"/>
  <c r="BG54" i="17" s="1"/>
  <c r="BG31" i="17"/>
  <c r="BG57" i="17" s="1"/>
  <c r="BG17" i="17"/>
  <c r="BG43" i="17" s="1"/>
  <c r="BG27" i="17"/>
  <c r="BG53" i="17" s="1"/>
  <c r="BG18" i="17"/>
  <c r="BG44" i="17" s="1"/>
  <c r="BG20" i="17"/>
  <c r="BG46" i="17" s="1"/>
  <c r="BG22" i="17"/>
  <c r="BG48" i="17" s="1"/>
  <c r="BG29" i="17"/>
  <c r="BG55" i="17" s="1"/>
  <c r="BG33" i="17"/>
  <c r="BG59" i="17" s="1"/>
  <c r="BG25" i="17"/>
  <c r="BG51" i="17" s="1"/>
  <c r="BG34" i="17"/>
  <c r="BG60" i="17" s="1"/>
  <c r="BG32" i="17"/>
  <c r="BG58" i="17" s="1"/>
  <c r="BK76" i="17"/>
  <c r="BK84" i="17"/>
  <c r="BK74" i="17"/>
  <c r="BK77" i="17"/>
  <c r="BK82" i="17"/>
  <c r="BL82" i="17" s="1"/>
  <c r="BK75" i="17"/>
  <c r="BL75" i="17" s="1"/>
  <c r="BJ170" i="17"/>
  <c r="BJ174" i="17"/>
  <c r="BJ180" i="17"/>
  <c r="BZ12" i="1"/>
  <c r="BZ19" i="1" s="1"/>
  <c r="BZ25" i="1" s="1"/>
  <c r="CA38" i="1"/>
  <c r="BY6" i="1"/>
  <c r="BY17" i="1" s="1"/>
  <c r="BY23" i="1" s="1"/>
  <c r="BZ40" i="1"/>
  <c r="BL108" i="17"/>
  <c r="BL157" i="17" s="1"/>
  <c r="BL110" i="17"/>
  <c r="BL85" i="17" s="1"/>
  <c r="BL104" i="17"/>
  <c r="BL153" i="17" s="1"/>
  <c r="BL100" i="17"/>
  <c r="BL149" i="17" s="1"/>
  <c r="BL102" i="17"/>
  <c r="BL151" i="17" s="1"/>
  <c r="BL97" i="17"/>
  <c r="BL146" i="17" s="1"/>
  <c r="BL109" i="17"/>
  <c r="BL158" i="17" s="1"/>
  <c r="BL94" i="17"/>
  <c r="BL143" i="17" s="1"/>
  <c r="BL99" i="17"/>
  <c r="BL148" i="17" s="1"/>
  <c r="BL92" i="17"/>
  <c r="BL141" i="17" s="1"/>
  <c r="BL98" i="17"/>
  <c r="BL147" i="17" s="1"/>
  <c r="BL93" i="17"/>
  <c r="BL142" i="17" s="1"/>
  <c r="BL107" i="17"/>
  <c r="BL156" i="17" s="1"/>
  <c r="BL103" i="17"/>
  <c r="BL152" i="17" s="1"/>
  <c r="BL96" i="17"/>
  <c r="BL145" i="17" s="1"/>
  <c r="BL95" i="17"/>
  <c r="BL144" i="17" s="1"/>
  <c r="BL105" i="17"/>
  <c r="BL154" i="17" s="1"/>
  <c r="BL101" i="17"/>
  <c r="BL150" i="17" s="1"/>
  <c r="BL106" i="17"/>
  <c r="BL155" i="17" s="1"/>
  <c r="BX3" i="1"/>
  <c r="BX16" i="1" s="1"/>
  <c r="BX22" i="1" s="1"/>
  <c r="BM112" i="17" s="1"/>
  <c r="BY42" i="1"/>
  <c r="BL84" i="17"/>
  <c r="BJ172" i="17"/>
  <c r="BW9" i="1"/>
  <c r="BW18" i="1" s="1"/>
  <c r="BW24" i="1" s="1"/>
  <c r="BX44" i="1"/>
  <c r="BJ183" i="17"/>
  <c r="BJ178" i="17"/>
  <c r="BL72" i="17"/>
  <c r="BJ169" i="17"/>
  <c r="BF61" i="17"/>
  <c r="BF37" i="17"/>
  <c r="BF62" i="17" s="1"/>
  <c r="BJ168" i="17"/>
  <c r="BG56" i="17"/>
  <c r="BI185" i="17"/>
  <c r="BJ179" i="17"/>
  <c r="BJ176" i="17"/>
  <c r="BH186" i="17"/>
  <c r="BH189" i="17" s="1"/>
  <c r="BJ181" i="17"/>
  <c r="BJ177" i="17"/>
  <c r="BJ175" i="17"/>
  <c r="BL77" i="17"/>
  <c r="BL68" i="17"/>
  <c r="BI184" i="17"/>
  <c r="BJ166" i="17"/>
  <c r="BJ167" i="17"/>
  <c r="BK38" i="17"/>
  <c r="BK63" i="17" s="1"/>
  <c r="BL187" i="17"/>
  <c r="BK83" i="17"/>
  <c r="BL83" i="17" s="1"/>
  <c r="BJ171" i="17"/>
  <c r="BJ173" i="17"/>
  <c r="BJ182" i="17"/>
  <c r="BG35" i="17" l="1"/>
  <c r="BG36" i="17"/>
  <c r="BL67" i="17"/>
  <c r="BL79" i="17"/>
  <c r="BL73" i="17"/>
  <c r="BL71" i="17"/>
  <c r="BL70" i="17"/>
  <c r="BL78" i="17"/>
  <c r="BK181" i="17"/>
  <c r="BK182" i="17"/>
  <c r="BK178" i="17"/>
  <c r="BK180" i="17"/>
  <c r="BY3" i="1"/>
  <c r="BY16" i="1" s="1"/>
  <c r="BY22" i="1" s="1"/>
  <c r="BN112" i="17" s="1"/>
  <c r="BZ42" i="1"/>
  <c r="BL38" i="17"/>
  <c r="BL63" i="17" s="1"/>
  <c r="BM187" i="17"/>
  <c r="BK183" i="17"/>
  <c r="BM107" i="17"/>
  <c r="BM156" i="17" s="1"/>
  <c r="BM98" i="17"/>
  <c r="BM147" i="17" s="1"/>
  <c r="BM110" i="17"/>
  <c r="BM85" i="17" s="1"/>
  <c r="BM95" i="17"/>
  <c r="BM144" i="17" s="1"/>
  <c r="BM94" i="17"/>
  <c r="BM143" i="17" s="1"/>
  <c r="BM93" i="17"/>
  <c r="BM142" i="17" s="1"/>
  <c r="BM106" i="17"/>
  <c r="BM155" i="17" s="1"/>
  <c r="BM109" i="17"/>
  <c r="BM158" i="17" s="1"/>
  <c r="BM103" i="17"/>
  <c r="BM152" i="17" s="1"/>
  <c r="BM96" i="17"/>
  <c r="BM145" i="17" s="1"/>
  <c r="BM99" i="17"/>
  <c r="BM148" i="17" s="1"/>
  <c r="BM100" i="17"/>
  <c r="BM149" i="17" s="1"/>
  <c r="BM92" i="17"/>
  <c r="BM141" i="17" s="1"/>
  <c r="BM102" i="17"/>
  <c r="BM151" i="17" s="1"/>
  <c r="BM105" i="17"/>
  <c r="BM154" i="17" s="1"/>
  <c r="BM97" i="17"/>
  <c r="BM146" i="17" s="1"/>
  <c r="BM108" i="17"/>
  <c r="BM157" i="17" s="1"/>
  <c r="BM104" i="17"/>
  <c r="BM153" i="17" s="1"/>
  <c r="BM101" i="17"/>
  <c r="BM150" i="17" s="1"/>
  <c r="BL80" i="17"/>
  <c r="BK174" i="17"/>
  <c r="BK169" i="17"/>
  <c r="BZ6" i="1"/>
  <c r="BZ17" i="1" s="1"/>
  <c r="BZ23" i="1" s="1"/>
  <c r="CA40" i="1"/>
  <c r="BM68" i="17"/>
  <c r="BJ185" i="17"/>
  <c r="BK179" i="17"/>
  <c r="BL81" i="17"/>
  <c r="BM81" i="17" s="1"/>
  <c r="BK171" i="17"/>
  <c r="BJ184" i="17"/>
  <c r="BK166" i="17"/>
  <c r="BM67" i="17"/>
  <c r="BH28" i="17"/>
  <c r="BH54" i="17" s="1"/>
  <c r="BH32" i="17"/>
  <c r="BH58" i="17" s="1"/>
  <c r="BH17" i="17"/>
  <c r="BH18" i="17"/>
  <c r="BH44" i="17" s="1"/>
  <c r="BH27" i="17"/>
  <c r="BH53" i="17" s="1"/>
  <c r="BH19" i="17"/>
  <c r="BH45" i="17" s="1"/>
  <c r="BH20" i="17"/>
  <c r="BH46" i="17" s="1"/>
  <c r="BH21" i="17"/>
  <c r="BH47" i="17" s="1"/>
  <c r="BH29" i="17"/>
  <c r="BH55" i="17" s="1"/>
  <c r="BH34" i="17"/>
  <c r="BH60" i="17" s="1"/>
  <c r="BH30" i="17"/>
  <c r="BH26" i="17"/>
  <c r="BH52" i="17" s="1"/>
  <c r="BH23" i="17"/>
  <c r="BH49" i="17" s="1"/>
  <c r="BH25" i="17"/>
  <c r="BH51" i="17" s="1"/>
  <c r="BH31" i="17"/>
  <c r="BH57" i="17" s="1"/>
  <c r="BH33" i="17"/>
  <c r="BH59" i="17" s="1"/>
  <c r="BH24" i="17"/>
  <c r="BH50" i="17" s="1"/>
  <c r="BH22" i="17"/>
  <c r="BH48" i="17" s="1"/>
  <c r="BX9" i="1"/>
  <c r="BX18" i="1" s="1"/>
  <c r="BX24" i="1" s="1"/>
  <c r="BY44" i="1"/>
  <c r="BL69" i="17"/>
  <c r="BM69" i="17" s="1"/>
  <c r="BK170" i="17"/>
  <c r="BM77" i="17"/>
  <c r="BK175" i="17"/>
  <c r="BG61" i="17"/>
  <c r="BG37" i="17"/>
  <c r="BG62" i="17" s="1"/>
  <c r="BI186" i="17"/>
  <c r="BI189" i="17" s="1"/>
  <c r="BK177" i="17"/>
  <c r="BK176" i="17"/>
  <c r="BL74" i="17"/>
  <c r="BL76" i="17"/>
  <c r="BK168" i="17"/>
  <c r="BK173" i="17"/>
  <c r="BK167" i="17"/>
  <c r="BK172" i="17"/>
  <c r="BM87" i="17"/>
  <c r="BN87" i="17" s="1"/>
  <c r="CA12" i="1"/>
  <c r="CA19" i="1" s="1"/>
  <c r="CA25" i="1" s="1"/>
  <c r="CB38" i="1"/>
  <c r="BM72" i="17" l="1"/>
  <c r="BM80" i="17"/>
  <c r="BM82" i="17"/>
  <c r="BM76" i="17"/>
  <c r="BM74" i="17"/>
  <c r="BN74" i="17" s="1"/>
  <c r="BM73" i="17"/>
  <c r="BM83" i="17"/>
  <c r="BL171" i="17"/>
  <c r="BH56" i="17"/>
  <c r="BH36" i="17"/>
  <c r="BH43" i="17"/>
  <c r="BH35" i="17"/>
  <c r="BM70" i="17"/>
  <c r="BZ3" i="1"/>
  <c r="BZ16" i="1" s="1"/>
  <c r="BZ22" i="1" s="1"/>
  <c r="BO112" i="17" s="1"/>
  <c r="CA42" i="1"/>
  <c r="BM79" i="17"/>
  <c r="BL175" i="17"/>
  <c r="BL169" i="17"/>
  <c r="BN107" i="17"/>
  <c r="BN156" i="17" s="1"/>
  <c r="BN99" i="17"/>
  <c r="BN148" i="17" s="1"/>
  <c r="BN97" i="17"/>
  <c r="BN146" i="17" s="1"/>
  <c r="BN102" i="17"/>
  <c r="BN151" i="17" s="1"/>
  <c r="BN109" i="17"/>
  <c r="BN158" i="17" s="1"/>
  <c r="BN98" i="17"/>
  <c r="BN147" i="17" s="1"/>
  <c r="BN110" i="17"/>
  <c r="BN85" i="17" s="1"/>
  <c r="BN96" i="17"/>
  <c r="BN145" i="17" s="1"/>
  <c r="BN93" i="17"/>
  <c r="BN142" i="17" s="1"/>
  <c r="BN106" i="17"/>
  <c r="BN155" i="17" s="1"/>
  <c r="BN103" i="17"/>
  <c r="BN152" i="17" s="1"/>
  <c r="BN92" i="17"/>
  <c r="BN141" i="17" s="1"/>
  <c r="BN94" i="17"/>
  <c r="BN143" i="17" s="1"/>
  <c r="BN108" i="17"/>
  <c r="BN157" i="17" s="1"/>
  <c r="BN104" i="17"/>
  <c r="BN153" i="17" s="1"/>
  <c r="BN105" i="17"/>
  <c r="BN154" i="17" s="1"/>
  <c r="BN100" i="17"/>
  <c r="BN149" i="17" s="1"/>
  <c r="BN95" i="17"/>
  <c r="BN144" i="17" s="1"/>
  <c r="BN101" i="17"/>
  <c r="BN150" i="17" s="1"/>
  <c r="BL182" i="17"/>
  <c r="BL176" i="17"/>
  <c r="BK185" i="17"/>
  <c r="BL179" i="17"/>
  <c r="BM75" i="17"/>
  <c r="BL167" i="17"/>
  <c r="BL173" i="17"/>
  <c r="BL183" i="17"/>
  <c r="BL180" i="17"/>
  <c r="BM71" i="17"/>
  <c r="BO87" i="17"/>
  <c r="BL177" i="17"/>
  <c r="BL170" i="17"/>
  <c r="BK184" i="17"/>
  <c r="BL166" i="17"/>
  <c r="BM78" i="17"/>
  <c r="BN78" i="17" s="1"/>
  <c r="BL181" i="17"/>
  <c r="BY9" i="1"/>
  <c r="BY18" i="1" s="1"/>
  <c r="BY24" i="1" s="1"/>
  <c r="BZ44" i="1"/>
  <c r="CB12" i="1"/>
  <c r="CB19" i="1" s="1"/>
  <c r="CB25" i="1" s="1"/>
  <c r="CC38" i="1"/>
  <c r="BL172" i="17"/>
  <c r="BL168" i="17"/>
  <c r="BN68" i="17"/>
  <c r="BL174" i="17"/>
  <c r="BM38" i="17"/>
  <c r="BM63" i="17" s="1"/>
  <c r="BN187" i="17"/>
  <c r="BM84" i="17"/>
  <c r="BN80" i="17"/>
  <c r="BI27" i="17"/>
  <c r="BI53" i="17" s="1"/>
  <c r="BI28" i="17"/>
  <c r="BI54" i="17" s="1"/>
  <c r="BI17" i="17"/>
  <c r="BI22" i="17"/>
  <c r="BI48" i="17" s="1"/>
  <c r="BI24" i="17"/>
  <c r="BI50" i="17" s="1"/>
  <c r="BI21" i="17"/>
  <c r="BI47" i="17" s="1"/>
  <c r="BI18" i="17"/>
  <c r="BI44" i="17" s="1"/>
  <c r="BI20" i="17"/>
  <c r="BI46" i="17" s="1"/>
  <c r="BI30" i="17"/>
  <c r="BI33" i="17"/>
  <c r="BI59" i="17" s="1"/>
  <c r="BI25" i="17"/>
  <c r="BI51" i="17" s="1"/>
  <c r="BI34" i="17"/>
  <c r="BI60" i="17" s="1"/>
  <c r="BI26" i="17"/>
  <c r="BI52" i="17" s="1"/>
  <c r="BI32" i="17"/>
  <c r="BI58" i="17" s="1"/>
  <c r="BI31" i="17"/>
  <c r="BI57" i="17" s="1"/>
  <c r="BI29" i="17"/>
  <c r="BI55" i="17" s="1"/>
  <c r="BI19" i="17"/>
  <c r="BI45" i="17" s="1"/>
  <c r="BI23" i="17"/>
  <c r="BI49" i="17" s="1"/>
  <c r="BJ186" i="17"/>
  <c r="BJ189" i="17" s="1"/>
  <c r="CA6" i="1"/>
  <c r="CA17" i="1" s="1"/>
  <c r="CA23" i="1" s="1"/>
  <c r="CB40" i="1"/>
  <c r="BL178" i="17"/>
  <c r="BN72" i="17" l="1"/>
  <c r="BN76" i="17"/>
  <c r="BN81" i="17"/>
  <c r="BN71" i="17"/>
  <c r="BN79" i="17"/>
  <c r="BN84" i="17"/>
  <c r="BK186" i="17"/>
  <c r="BK189" i="17" s="1"/>
  <c r="BK34" i="17" s="1"/>
  <c r="BN69" i="17"/>
  <c r="BN75" i="17"/>
  <c r="BM180" i="17"/>
  <c r="BM182" i="17"/>
  <c r="BM175" i="17"/>
  <c r="BM174" i="17"/>
  <c r="BZ9" i="1"/>
  <c r="BZ18" i="1" s="1"/>
  <c r="BZ24" i="1" s="1"/>
  <c r="CA44" i="1"/>
  <c r="BM170" i="17"/>
  <c r="BM183" i="17"/>
  <c r="CC12" i="1"/>
  <c r="CC19" i="1" s="1"/>
  <c r="CC25" i="1" s="1"/>
  <c r="CD38" i="1"/>
  <c r="BM167" i="17"/>
  <c r="BL185" i="17"/>
  <c r="BM179" i="17"/>
  <c r="BI56" i="17"/>
  <c r="BI36" i="17"/>
  <c r="BM178" i="17"/>
  <c r="BM181" i="17"/>
  <c r="BM177" i="17"/>
  <c r="BN73" i="17"/>
  <c r="CA3" i="1"/>
  <c r="CA16" i="1" s="1"/>
  <c r="CA22" i="1" s="1"/>
  <c r="BP112" i="17" s="1"/>
  <c r="CB42" i="1"/>
  <c r="BM171" i="17"/>
  <c r="BN83" i="17"/>
  <c r="CB6" i="1"/>
  <c r="CB17" i="1" s="1"/>
  <c r="CB23" i="1" s="1"/>
  <c r="CC40" i="1"/>
  <c r="BN38" i="17"/>
  <c r="BN63" i="17" s="1"/>
  <c r="BO187" i="17"/>
  <c r="BM172" i="17"/>
  <c r="BK32" i="17"/>
  <c r="BN67" i="17"/>
  <c r="BO107" i="17"/>
  <c r="BO156" i="17" s="1"/>
  <c r="BO103" i="17"/>
  <c r="BO152" i="17" s="1"/>
  <c r="BO110" i="17"/>
  <c r="BO85" i="17" s="1"/>
  <c r="BO105" i="17"/>
  <c r="BO154" i="17" s="1"/>
  <c r="BO109" i="17"/>
  <c r="BO158" i="17" s="1"/>
  <c r="BO99" i="17"/>
  <c r="BO148" i="17" s="1"/>
  <c r="BO101" i="17"/>
  <c r="BO150" i="17" s="1"/>
  <c r="BO108" i="17"/>
  <c r="BO157" i="17" s="1"/>
  <c r="BO100" i="17"/>
  <c r="BO149" i="17" s="1"/>
  <c r="BO102" i="17"/>
  <c r="BO151" i="17" s="1"/>
  <c r="BO92" i="17"/>
  <c r="BO141" i="17" s="1"/>
  <c r="BO95" i="17"/>
  <c r="BO144" i="17" s="1"/>
  <c r="BO97" i="17"/>
  <c r="BO146" i="17" s="1"/>
  <c r="BO96" i="17"/>
  <c r="BO145" i="17" s="1"/>
  <c r="BO98" i="17"/>
  <c r="BO147" i="17" s="1"/>
  <c r="BO104" i="17"/>
  <c r="BO153" i="17" s="1"/>
  <c r="BO94" i="17"/>
  <c r="BO143" i="17" s="1"/>
  <c r="BO106" i="17"/>
  <c r="BO155" i="17" s="1"/>
  <c r="BO93" i="17"/>
  <c r="BO142" i="17" s="1"/>
  <c r="BK22" i="17"/>
  <c r="BO72" i="17"/>
  <c r="BM168" i="17"/>
  <c r="BI43" i="17"/>
  <c r="BI35" i="17"/>
  <c r="BM173" i="17"/>
  <c r="BM176" i="17"/>
  <c r="BM169" i="17"/>
  <c r="BN70" i="17"/>
  <c r="BN82" i="17"/>
  <c r="BO76" i="17"/>
  <c r="BJ25" i="17"/>
  <c r="BJ51" i="17" s="1"/>
  <c r="BJ19" i="17"/>
  <c r="BJ45" i="17" s="1"/>
  <c r="BJ23" i="17"/>
  <c r="BJ49" i="17" s="1"/>
  <c r="BJ32" i="17"/>
  <c r="BJ58" i="17" s="1"/>
  <c r="BJ17" i="17"/>
  <c r="BJ21" i="17"/>
  <c r="BJ47" i="17" s="1"/>
  <c r="BJ28" i="17"/>
  <c r="BJ54" i="17" s="1"/>
  <c r="BJ26" i="17"/>
  <c r="BJ52" i="17" s="1"/>
  <c r="BJ31" i="17"/>
  <c r="BJ57" i="17" s="1"/>
  <c r="BJ34" i="17"/>
  <c r="BJ60" i="17" s="1"/>
  <c r="BJ30" i="17"/>
  <c r="BJ24" i="17"/>
  <c r="BJ50" i="17" s="1"/>
  <c r="BJ27" i="17"/>
  <c r="BJ53" i="17" s="1"/>
  <c r="BJ29" i="17"/>
  <c r="BJ55" i="17" s="1"/>
  <c r="BJ18" i="17"/>
  <c r="BJ44" i="17" s="1"/>
  <c r="BJ33" i="17"/>
  <c r="BJ59" i="17" s="1"/>
  <c r="BJ20" i="17"/>
  <c r="BJ46" i="17" s="1"/>
  <c r="BJ22" i="17"/>
  <c r="BJ48" i="17" s="1"/>
  <c r="BO78" i="17"/>
  <c r="BN77" i="17"/>
  <c r="BO77" i="17" s="1"/>
  <c r="BL184" i="17"/>
  <c r="BL186" i="17" s="1"/>
  <c r="BL189" i="17" s="1"/>
  <c r="BL26" i="17" s="1"/>
  <c r="BM166" i="17"/>
  <c r="BO71" i="17"/>
  <c r="BK24" i="17"/>
  <c r="BK27" i="17"/>
  <c r="BH61" i="17"/>
  <c r="BH37" i="17"/>
  <c r="BH62" i="17" s="1"/>
  <c r="BK21" i="17" l="1"/>
  <c r="BK23" i="17"/>
  <c r="BK19" i="17"/>
  <c r="BK28" i="17"/>
  <c r="BK26" i="17"/>
  <c r="BL52" i="17" s="1"/>
  <c r="BK30" i="17"/>
  <c r="BK56" i="17" s="1"/>
  <c r="BK33" i="17"/>
  <c r="BK18" i="17"/>
  <c r="BK44" i="17" s="1"/>
  <c r="BL20" i="17"/>
  <c r="BK53" i="17"/>
  <c r="BO80" i="17"/>
  <c r="BP80" i="17" s="1"/>
  <c r="BO67" i="17"/>
  <c r="BK50" i="17"/>
  <c r="BO84" i="17"/>
  <c r="BK20" i="17"/>
  <c r="BK46" i="17" s="1"/>
  <c r="BK29" i="17"/>
  <c r="BK17" i="17"/>
  <c r="BK25" i="17"/>
  <c r="BK51" i="17" s="1"/>
  <c r="BK31" i="17"/>
  <c r="BK57" i="17" s="1"/>
  <c r="BO70" i="17"/>
  <c r="BN176" i="17"/>
  <c r="BO69" i="17"/>
  <c r="CC6" i="1"/>
  <c r="CC17" i="1" s="1"/>
  <c r="CC23" i="1" s="1"/>
  <c r="CD40" i="1"/>
  <c r="BL29" i="17"/>
  <c r="BK52" i="17"/>
  <c r="BL33" i="17"/>
  <c r="BL59" i="17" s="1"/>
  <c r="BP102" i="17"/>
  <c r="BP151" i="17" s="1"/>
  <c r="BP101" i="17"/>
  <c r="BP150" i="17" s="1"/>
  <c r="BP105" i="17"/>
  <c r="BP154" i="17" s="1"/>
  <c r="BP100" i="17"/>
  <c r="BP149" i="17" s="1"/>
  <c r="BP92" i="17"/>
  <c r="BP141" i="17" s="1"/>
  <c r="BP109" i="17"/>
  <c r="BP158" i="17" s="1"/>
  <c r="BP110" i="17"/>
  <c r="BP85" i="17" s="1"/>
  <c r="BP97" i="17"/>
  <c r="BP146" i="17" s="1"/>
  <c r="BP107" i="17"/>
  <c r="BP156" i="17" s="1"/>
  <c r="BP95" i="17"/>
  <c r="BP144" i="17" s="1"/>
  <c r="BP94" i="17"/>
  <c r="BP143" i="17" s="1"/>
  <c r="BP103" i="17"/>
  <c r="BP152" i="17" s="1"/>
  <c r="BP98" i="17"/>
  <c r="BP147" i="17" s="1"/>
  <c r="BP106" i="17"/>
  <c r="BP155" i="17" s="1"/>
  <c r="BP96" i="17"/>
  <c r="BP145" i="17" s="1"/>
  <c r="BP104" i="17"/>
  <c r="BP153" i="17" s="1"/>
  <c r="BP93" i="17"/>
  <c r="BP142" i="17" s="1"/>
  <c r="BP99" i="17"/>
  <c r="BP148" i="17" s="1"/>
  <c r="BP108" i="17"/>
  <c r="BP157" i="17" s="1"/>
  <c r="BL27" i="17"/>
  <c r="BL53" i="17" s="1"/>
  <c r="BN168" i="17"/>
  <c r="BK54" i="17"/>
  <c r="BO73" i="17"/>
  <c r="BN178" i="17"/>
  <c r="BL30" i="17"/>
  <c r="BK59" i="17"/>
  <c r="BO68" i="17"/>
  <c r="CB44" i="1"/>
  <c r="CA9" i="1"/>
  <c r="CA18" i="1" s="1"/>
  <c r="CA24" i="1" s="1"/>
  <c r="BL19" i="17"/>
  <c r="BL45" i="17" s="1"/>
  <c r="BK58" i="17"/>
  <c r="BK55" i="17"/>
  <c r="BN177" i="17"/>
  <c r="BO81" i="17"/>
  <c r="BP81" i="17" s="1"/>
  <c r="BK60" i="17"/>
  <c r="BO75" i="17"/>
  <c r="BP75" i="17" s="1"/>
  <c r="BN180" i="17"/>
  <c r="BN182" i="17"/>
  <c r="BN173" i="17"/>
  <c r="BL17" i="17"/>
  <c r="BJ43" i="17"/>
  <c r="BJ35" i="17"/>
  <c r="BK43" i="17"/>
  <c r="BL24" i="17"/>
  <c r="BL50" i="17" s="1"/>
  <c r="BP72" i="17"/>
  <c r="BN172" i="17"/>
  <c r="BO83" i="17"/>
  <c r="BP83" i="17" s="1"/>
  <c r="BL28" i="17"/>
  <c r="BL54" i="17" s="1"/>
  <c r="BK47" i="17"/>
  <c r="BN183" i="17"/>
  <c r="BN174" i="17"/>
  <c r="BL31" i="17"/>
  <c r="BP77" i="17"/>
  <c r="BO82" i="17"/>
  <c r="BP82" i="17" s="1"/>
  <c r="BP87" i="17"/>
  <c r="BK48" i="17"/>
  <c r="BL23" i="17"/>
  <c r="BL49" i="17" s="1"/>
  <c r="BN171" i="17"/>
  <c r="BN181" i="17"/>
  <c r="BN167" i="17"/>
  <c r="BL34" i="17"/>
  <c r="BL60" i="17" s="1"/>
  <c r="BL25" i="17"/>
  <c r="BP71" i="17"/>
  <c r="BP78" i="17"/>
  <c r="BJ36" i="17"/>
  <c r="BJ56" i="17"/>
  <c r="BK49" i="17"/>
  <c r="BO38" i="17"/>
  <c r="BO63" i="17" s="1"/>
  <c r="BP187" i="17"/>
  <c r="BL22" i="17"/>
  <c r="BL48" i="17" s="1"/>
  <c r="BL32" i="17"/>
  <c r="BL58" i="17" s="1"/>
  <c r="BO74" i="17"/>
  <c r="BL18" i="17"/>
  <c r="BL44" i="17" s="1"/>
  <c r="BN170" i="17"/>
  <c r="BN175" i="17"/>
  <c r="BM185" i="17"/>
  <c r="BN179" i="17"/>
  <c r="BM184" i="17"/>
  <c r="BN166" i="17"/>
  <c r="BN169" i="17"/>
  <c r="BI61" i="17"/>
  <c r="BI37" i="17"/>
  <c r="BI62" i="17" s="1"/>
  <c r="CB3" i="1"/>
  <c r="CB16" i="1" s="1"/>
  <c r="CB22" i="1" s="1"/>
  <c r="BQ112" i="17" s="1"/>
  <c r="CC42" i="1"/>
  <c r="BK45" i="17"/>
  <c r="BO79" i="17"/>
  <c r="BP79" i="17" s="1"/>
  <c r="CD12" i="1"/>
  <c r="CD19" i="1" s="1"/>
  <c r="CD25" i="1" s="1"/>
  <c r="CE38" i="1"/>
  <c r="BL21" i="17"/>
  <c r="BL47" i="17" s="1"/>
  <c r="BK36" i="17" l="1"/>
  <c r="BP67" i="17"/>
  <c r="BL46" i="17"/>
  <c r="BL51" i="17"/>
  <c r="BP73" i="17"/>
  <c r="BL57" i="17"/>
  <c r="BK35" i="17"/>
  <c r="BK61" i="17" s="1"/>
  <c r="BP69" i="17"/>
  <c r="BL55" i="17"/>
  <c r="BO178" i="17"/>
  <c r="BO181" i="17"/>
  <c r="BO175" i="17"/>
  <c r="BL43" i="17"/>
  <c r="BL35" i="17"/>
  <c r="BO171" i="17"/>
  <c r="BO172" i="17"/>
  <c r="BO173" i="17"/>
  <c r="CB9" i="1"/>
  <c r="CB18" i="1" s="1"/>
  <c r="CB24" i="1" s="1"/>
  <c r="CC44" i="1"/>
  <c r="BO176" i="17"/>
  <c r="BN184" i="17"/>
  <c r="BO166" i="17"/>
  <c r="BO174" i="17"/>
  <c r="BJ61" i="17"/>
  <c r="BJ37" i="17"/>
  <c r="BJ62" i="17" s="1"/>
  <c r="BM186" i="17"/>
  <c r="BM189" i="17" s="1"/>
  <c r="BO170" i="17"/>
  <c r="BO182" i="17"/>
  <c r="BO177" i="17"/>
  <c r="BP68" i="17"/>
  <c r="BO168" i="17"/>
  <c r="BP76" i="17"/>
  <c r="BO169" i="17"/>
  <c r="CC3" i="1"/>
  <c r="CC16" i="1" s="1"/>
  <c r="CC22" i="1" s="1"/>
  <c r="BR112" i="17" s="1"/>
  <c r="CD42" i="1"/>
  <c r="BP70" i="17"/>
  <c r="BO183" i="17"/>
  <c r="BP84" i="17"/>
  <c r="CE12" i="1"/>
  <c r="CE19" i="1" s="1"/>
  <c r="CE25" i="1" s="1"/>
  <c r="CF38" i="1"/>
  <c r="BP38" i="17"/>
  <c r="BP63" i="17" s="1"/>
  <c r="BQ187" i="17"/>
  <c r="BQ101" i="17"/>
  <c r="BQ150" i="17" s="1"/>
  <c r="BQ106" i="17"/>
  <c r="BQ155" i="17" s="1"/>
  <c r="BQ105" i="17"/>
  <c r="BQ154" i="17" s="1"/>
  <c r="BQ107" i="17"/>
  <c r="BQ156" i="17" s="1"/>
  <c r="BQ94" i="17"/>
  <c r="BQ143" i="17" s="1"/>
  <c r="BQ110" i="17"/>
  <c r="BQ85" i="17" s="1"/>
  <c r="BQ108" i="17"/>
  <c r="BQ157" i="17" s="1"/>
  <c r="BQ109" i="17"/>
  <c r="BQ158" i="17" s="1"/>
  <c r="BQ95" i="17"/>
  <c r="BQ144" i="17" s="1"/>
  <c r="BQ92" i="17"/>
  <c r="BQ141" i="17" s="1"/>
  <c r="BQ98" i="17"/>
  <c r="BQ147" i="17" s="1"/>
  <c r="BQ99" i="17"/>
  <c r="BQ148" i="17" s="1"/>
  <c r="BQ96" i="17"/>
  <c r="BQ145" i="17" s="1"/>
  <c r="BQ93" i="17"/>
  <c r="BQ142" i="17" s="1"/>
  <c r="BQ102" i="17"/>
  <c r="BQ151" i="17" s="1"/>
  <c r="BQ104" i="17"/>
  <c r="BQ153" i="17" s="1"/>
  <c r="BQ100" i="17"/>
  <c r="BQ149" i="17" s="1"/>
  <c r="BQ103" i="17"/>
  <c r="BQ152" i="17" s="1"/>
  <c r="BQ97" i="17"/>
  <c r="BQ146" i="17" s="1"/>
  <c r="BN185" i="17"/>
  <c r="BO179" i="17"/>
  <c r="BP74" i="17"/>
  <c r="BO167" i="17"/>
  <c r="BQ87" i="17"/>
  <c r="BO180" i="17"/>
  <c r="BL56" i="17"/>
  <c r="BL36" i="17"/>
  <c r="CD6" i="1"/>
  <c r="CD17" i="1" s="1"/>
  <c r="CD23" i="1" s="1"/>
  <c r="CE40" i="1"/>
  <c r="BQ71" i="17" l="1"/>
  <c r="BQ74" i="17"/>
  <c r="BQ76" i="17"/>
  <c r="BK37" i="17"/>
  <c r="BQ67" i="17"/>
  <c r="BQ84" i="17"/>
  <c r="BQ75" i="17"/>
  <c r="BP173" i="17"/>
  <c r="BR98" i="17"/>
  <c r="BR147" i="17" s="1"/>
  <c r="BR93" i="17"/>
  <c r="BR142" i="17" s="1"/>
  <c r="BR109" i="17"/>
  <c r="BR158" i="17" s="1"/>
  <c r="BR106" i="17"/>
  <c r="BR155" i="17" s="1"/>
  <c r="BR95" i="17"/>
  <c r="BR144" i="17" s="1"/>
  <c r="BR99" i="17"/>
  <c r="BR148" i="17" s="1"/>
  <c r="BR108" i="17"/>
  <c r="BR157" i="17" s="1"/>
  <c r="BR92" i="17"/>
  <c r="BR141" i="17" s="1"/>
  <c r="BR100" i="17"/>
  <c r="BR149" i="17" s="1"/>
  <c r="BR110" i="17"/>
  <c r="BR85" i="17" s="1"/>
  <c r="BR97" i="17"/>
  <c r="BR146" i="17" s="1"/>
  <c r="BR101" i="17"/>
  <c r="BR150" i="17" s="1"/>
  <c r="BR102" i="17"/>
  <c r="BR151" i="17" s="1"/>
  <c r="BR105" i="17"/>
  <c r="BR154" i="17" s="1"/>
  <c r="BR107" i="17"/>
  <c r="BR156" i="17" s="1"/>
  <c r="BR103" i="17"/>
  <c r="BR152" i="17" s="1"/>
  <c r="BR104" i="17"/>
  <c r="BR153" i="17" s="1"/>
  <c r="BR96" i="17"/>
  <c r="BR145" i="17" s="1"/>
  <c r="BR94" i="17"/>
  <c r="BR143" i="17" s="1"/>
  <c r="BK62" i="17"/>
  <c r="BL37" i="17"/>
  <c r="BL62" i="17" s="1"/>
  <c r="BL61" i="17"/>
  <c r="BQ77" i="17"/>
  <c r="BP177" i="17"/>
  <c r="CF12" i="1"/>
  <c r="CF19" i="1" s="1"/>
  <c r="CF25" i="1" s="1"/>
  <c r="CG38" i="1"/>
  <c r="BP169" i="17"/>
  <c r="BP182" i="17"/>
  <c r="BN186" i="17"/>
  <c r="BN189" i="17" s="1"/>
  <c r="BP172" i="17"/>
  <c r="BP181" i="17"/>
  <c r="BR74" i="17"/>
  <c r="CD3" i="1"/>
  <c r="CD16" i="1" s="1"/>
  <c r="CD22" i="1" s="1"/>
  <c r="BS112" i="17" s="1"/>
  <c r="CE42" i="1"/>
  <c r="BQ79" i="17"/>
  <c r="BR79" i="17" s="1"/>
  <c r="BQ83" i="17"/>
  <c r="BO184" i="17"/>
  <c r="BP166" i="17"/>
  <c r="BQ72" i="17"/>
  <c r="BP176" i="17"/>
  <c r="BP171" i="17"/>
  <c r="BQ80" i="17"/>
  <c r="BQ78" i="17"/>
  <c r="BR87" i="17"/>
  <c r="BS87" i="17" s="1"/>
  <c r="BP183" i="17"/>
  <c r="BP168" i="17"/>
  <c r="BP170" i="17"/>
  <c r="BQ81" i="17"/>
  <c r="BR81" i="17" s="1"/>
  <c r="BP175" i="17"/>
  <c r="BP178" i="17"/>
  <c r="BR75" i="17"/>
  <c r="BO185" i="17"/>
  <c r="BP179" i="17"/>
  <c r="BP180" i="17"/>
  <c r="BP167" i="17"/>
  <c r="BP174" i="17"/>
  <c r="CC9" i="1"/>
  <c r="CC18" i="1" s="1"/>
  <c r="CC24" i="1" s="1"/>
  <c r="CD44" i="1"/>
  <c r="BQ69" i="17"/>
  <c r="CE6" i="1"/>
  <c r="CE17" i="1" s="1"/>
  <c r="CE23" i="1" s="1"/>
  <c r="CF40" i="1"/>
  <c r="BQ38" i="17"/>
  <c r="BQ63" i="17" s="1"/>
  <c r="BR187" i="17"/>
  <c r="BQ70" i="17"/>
  <c r="BQ68" i="17"/>
  <c r="BR68" i="17" s="1"/>
  <c r="BM34" i="17"/>
  <c r="BM60" i="17" s="1"/>
  <c r="BM28" i="17"/>
  <c r="BM54" i="17" s="1"/>
  <c r="BM33" i="17"/>
  <c r="BM59" i="17" s="1"/>
  <c r="BM17" i="17"/>
  <c r="BM26" i="17"/>
  <c r="BM52" i="17" s="1"/>
  <c r="BM32" i="17"/>
  <c r="BM58" i="17" s="1"/>
  <c r="BM25" i="17"/>
  <c r="BM51" i="17" s="1"/>
  <c r="BM31" i="17"/>
  <c r="BM57" i="17" s="1"/>
  <c r="BM18" i="17"/>
  <c r="BM44" i="17" s="1"/>
  <c r="BM27" i="17"/>
  <c r="BM53" i="17" s="1"/>
  <c r="BM19" i="17"/>
  <c r="BM45" i="17" s="1"/>
  <c r="BM24" i="17"/>
  <c r="BM50" i="17" s="1"/>
  <c r="BM23" i="17"/>
  <c r="BM49" i="17" s="1"/>
  <c r="BM22" i="17"/>
  <c r="BM48" i="17" s="1"/>
  <c r="BM21" i="17"/>
  <c r="BM47" i="17" s="1"/>
  <c r="BM20" i="17"/>
  <c r="BM46" i="17" s="1"/>
  <c r="BM30" i="17"/>
  <c r="BM29" i="17"/>
  <c r="BM55" i="17" s="1"/>
  <c r="BQ73" i="17"/>
  <c r="BR73" i="17" s="1"/>
  <c r="BQ82" i="17"/>
  <c r="BR82" i="17" s="1"/>
  <c r="BR67" i="17" l="1"/>
  <c r="BR83" i="17"/>
  <c r="BR78" i="17"/>
  <c r="BR80" i="17"/>
  <c r="BR72" i="17"/>
  <c r="BR84" i="17"/>
  <c r="BR71" i="17"/>
  <c r="BR69" i="17"/>
  <c r="BQ174" i="17"/>
  <c r="BP184" i="17"/>
  <c r="BQ166" i="17"/>
  <c r="BQ169" i="17"/>
  <c r="BR38" i="17"/>
  <c r="BR63" i="17" s="1"/>
  <c r="BS187" i="17"/>
  <c r="BQ170" i="17"/>
  <c r="BQ168" i="17"/>
  <c r="BQ171" i="17"/>
  <c r="BO186" i="17"/>
  <c r="BO189" i="17" s="1"/>
  <c r="BQ181" i="17"/>
  <c r="CG12" i="1"/>
  <c r="CG19" i="1" s="1"/>
  <c r="CG25" i="1" s="1"/>
  <c r="CH38" i="1"/>
  <c r="BQ167" i="17"/>
  <c r="BQ178" i="17"/>
  <c r="BM35" i="17"/>
  <c r="BM43" i="17"/>
  <c r="BQ183" i="17"/>
  <c r="BQ176" i="17"/>
  <c r="BQ172" i="17"/>
  <c r="BQ177" i="17"/>
  <c r="BQ180" i="17"/>
  <c r="BQ175" i="17"/>
  <c r="BN25" i="17"/>
  <c r="BN51" i="17" s="1"/>
  <c r="BN18" i="17"/>
  <c r="BN44" i="17" s="1"/>
  <c r="BN29" i="17"/>
  <c r="BN55" i="17" s="1"/>
  <c r="BN26" i="17"/>
  <c r="BN52" i="17" s="1"/>
  <c r="BN21" i="17"/>
  <c r="BN47" i="17" s="1"/>
  <c r="BN19" i="17"/>
  <c r="BN45" i="17" s="1"/>
  <c r="BN34" i="17"/>
  <c r="BN60" i="17" s="1"/>
  <c r="BN30" i="17"/>
  <c r="BN22" i="17"/>
  <c r="BN48" i="17" s="1"/>
  <c r="BN27" i="17"/>
  <c r="BN53" i="17" s="1"/>
  <c r="BN31" i="17"/>
  <c r="BN57" i="17" s="1"/>
  <c r="BN32" i="17"/>
  <c r="BN58" i="17" s="1"/>
  <c r="BN23" i="17"/>
  <c r="BN49" i="17" s="1"/>
  <c r="BN33" i="17"/>
  <c r="BN59" i="17" s="1"/>
  <c r="BN20" i="17"/>
  <c r="BN46" i="17" s="1"/>
  <c r="BN24" i="17"/>
  <c r="BN50" i="17" s="1"/>
  <c r="BN17" i="17"/>
  <c r="BN28" i="17"/>
  <c r="BN54" i="17" s="1"/>
  <c r="BQ173" i="17"/>
  <c r="CF6" i="1"/>
  <c r="CF17" i="1" s="1"/>
  <c r="CF23" i="1" s="1"/>
  <c r="CG40" i="1"/>
  <c r="BT87" i="17"/>
  <c r="CE3" i="1"/>
  <c r="CE16" i="1" s="1"/>
  <c r="CE22" i="1" s="1"/>
  <c r="BT112" i="17" s="1"/>
  <c r="CF42" i="1"/>
  <c r="BQ182" i="17"/>
  <c r="BR77" i="17"/>
  <c r="BM56" i="17"/>
  <c r="BM36" i="17"/>
  <c r="BR70" i="17"/>
  <c r="CE44" i="1"/>
  <c r="CD9" i="1"/>
  <c r="CD18" i="1" s="1"/>
  <c r="CD24" i="1" s="1"/>
  <c r="BP185" i="17"/>
  <c r="BQ179" i="17"/>
  <c r="BR76" i="17"/>
  <c r="BS109" i="17"/>
  <c r="BS158" i="17" s="1"/>
  <c r="BS93" i="17"/>
  <c r="BS142" i="17" s="1"/>
  <c r="BS98" i="17"/>
  <c r="BS147" i="17" s="1"/>
  <c r="BS94" i="17"/>
  <c r="BS143" i="17" s="1"/>
  <c r="BS110" i="17"/>
  <c r="BS85" i="17" s="1"/>
  <c r="BS104" i="17"/>
  <c r="BS153" i="17" s="1"/>
  <c r="BS92" i="17"/>
  <c r="BS141" i="17" s="1"/>
  <c r="BS95" i="17"/>
  <c r="BS144" i="17" s="1"/>
  <c r="BS100" i="17"/>
  <c r="BS149" i="17" s="1"/>
  <c r="BS97" i="17"/>
  <c r="BS146" i="17" s="1"/>
  <c r="BS105" i="17"/>
  <c r="BS154" i="17" s="1"/>
  <c r="BS101" i="17"/>
  <c r="BS150" i="17" s="1"/>
  <c r="BS96" i="17"/>
  <c r="BS145" i="17" s="1"/>
  <c r="BS99" i="17"/>
  <c r="BS148" i="17" s="1"/>
  <c r="BS102" i="17"/>
  <c r="BS151" i="17" s="1"/>
  <c r="BS108" i="17"/>
  <c r="BS157" i="17" s="1"/>
  <c r="BS103" i="17"/>
  <c r="BS152" i="17" s="1"/>
  <c r="BS106" i="17"/>
  <c r="BS155" i="17" s="1"/>
  <c r="BS107" i="17"/>
  <c r="BS156" i="17" s="1"/>
  <c r="BS82" i="17" l="1"/>
  <c r="BS77" i="17"/>
  <c r="BS78" i="17"/>
  <c r="BS69" i="17"/>
  <c r="BN56" i="17"/>
  <c r="BN36" i="17"/>
  <c r="BS79" i="17"/>
  <c r="BS75" i="17"/>
  <c r="BQ184" i="17"/>
  <c r="BR166" i="17"/>
  <c r="BN35" i="17"/>
  <c r="BN43" i="17"/>
  <c r="BR177" i="17"/>
  <c r="CG6" i="1"/>
  <c r="CG17" i="1" s="1"/>
  <c r="CG23" i="1" s="1"/>
  <c r="CH40" i="1"/>
  <c r="BR175" i="17"/>
  <c r="BR172" i="17"/>
  <c r="BM61" i="17"/>
  <c r="BM37" i="17"/>
  <c r="BM62" i="17" s="1"/>
  <c r="BR181" i="17"/>
  <c r="BR170" i="17"/>
  <c r="CI38" i="1"/>
  <c r="CH12" i="1"/>
  <c r="CH19" i="1" s="1"/>
  <c r="CH25" i="1" s="1"/>
  <c r="BR182" i="17"/>
  <c r="BR178" i="17"/>
  <c r="BP186" i="17"/>
  <c r="BP189" i="17" s="1"/>
  <c r="CE9" i="1"/>
  <c r="CE18" i="1" s="1"/>
  <c r="CE24" i="1" s="1"/>
  <c r="CF44" i="1"/>
  <c r="BS76" i="17"/>
  <c r="BS70" i="17"/>
  <c r="BS84" i="17"/>
  <c r="BR180" i="17"/>
  <c r="BS83" i="17"/>
  <c r="BO33" i="17"/>
  <c r="BO59" i="17" s="1"/>
  <c r="BO24" i="17"/>
  <c r="BO50" i="17" s="1"/>
  <c r="BO26" i="17"/>
  <c r="BO52" i="17" s="1"/>
  <c r="BO31" i="17"/>
  <c r="BO57" i="17" s="1"/>
  <c r="BO28" i="17"/>
  <c r="BO54" i="17" s="1"/>
  <c r="BO27" i="17"/>
  <c r="BO53" i="17" s="1"/>
  <c r="BO34" i="17"/>
  <c r="BO60" i="17" s="1"/>
  <c r="BO29" i="17"/>
  <c r="BO55" i="17" s="1"/>
  <c r="BO18" i="17"/>
  <c r="BO44" i="17" s="1"/>
  <c r="BO23" i="17"/>
  <c r="BO49" i="17" s="1"/>
  <c r="BO17" i="17"/>
  <c r="BO22" i="17"/>
  <c r="BO48" i="17" s="1"/>
  <c r="BO19" i="17"/>
  <c r="BO45" i="17" s="1"/>
  <c r="BO25" i="17"/>
  <c r="BO51" i="17" s="1"/>
  <c r="BO20" i="17"/>
  <c r="BO46" i="17" s="1"/>
  <c r="BO32" i="17"/>
  <c r="BO58" i="17" s="1"/>
  <c r="BO21" i="17"/>
  <c r="BO47" i="17" s="1"/>
  <c r="BO30" i="17"/>
  <c r="BS38" i="17"/>
  <c r="BS63" i="17" s="1"/>
  <c r="BT187" i="17"/>
  <c r="BS80" i="17"/>
  <c r="BS67" i="17"/>
  <c r="BS68" i="17"/>
  <c r="CF3" i="1"/>
  <c r="CF16" i="1" s="1"/>
  <c r="CF22" i="1" s="1"/>
  <c r="BU112" i="17" s="1"/>
  <c r="CG42" i="1"/>
  <c r="BR173" i="17"/>
  <c r="BR176" i="17"/>
  <c r="BR167" i="17"/>
  <c r="BR171" i="17"/>
  <c r="BR169" i="17"/>
  <c r="BT102" i="17"/>
  <c r="BT151" i="17" s="1"/>
  <c r="BT92" i="17"/>
  <c r="BT141" i="17" s="1"/>
  <c r="BT104" i="17"/>
  <c r="BT153" i="17" s="1"/>
  <c r="BT107" i="17"/>
  <c r="BT156" i="17" s="1"/>
  <c r="BT105" i="17"/>
  <c r="BT154" i="17" s="1"/>
  <c r="BT103" i="17"/>
  <c r="BT152" i="17" s="1"/>
  <c r="BT110" i="17"/>
  <c r="BT85" i="17" s="1"/>
  <c r="BT97" i="17"/>
  <c r="BT146" i="17" s="1"/>
  <c r="BT100" i="17"/>
  <c r="BT149" i="17" s="1"/>
  <c r="BT99" i="17"/>
  <c r="BT148" i="17" s="1"/>
  <c r="BT101" i="17"/>
  <c r="BT150" i="17" s="1"/>
  <c r="BT109" i="17"/>
  <c r="BT158" i="17" s="1"/>
  <c r="BT94" i="17"/>
  <c r="BT143" i="17" s="1"/>
  <c r="BT108" i="17"/>
  <c r="BT157" i="17" s="1"/>
  <c r="BT95" i="17"/>
  <c r="BT144" i="17" s="1"/>
  <c r="BT96" i="17"/>
  <c r="BT145" i="17" s="1"/>
  <c r="BT106" i="17"/>
  <c r="BT155" i="17" s="1"/>
  <c r="BT93" i="17"/>
  <c r="BT142" i="17" s="1"/>
  <c r="BT98" i="17"/>
  <c r="BT147" i="17" s="1"/>
  <c r="BS71" i="17"/>
  <c r="BR174" i="17"/>
  <c r="BT82" i="17"/>
  <c r="BS81" i="17"/>
  <c r="BQ185" i="17"/>
  <c r="BR179" i="17"/>
  <c r="BS72" i="17"/>
  <c r="BS73" i="17"/>
  <c r="BT73" i="17" s="1"/>
  <c r="BR183" i="17"/>
  <c r="BS74" i="17"/>
  <c r="BR168" i="17"/>
  <c r="BT84" i="17" l="1"/>
  <c r="BT75" i="17"/>
  <c r="BT67" i="17"/>
  <c r="BT74" i="17"/>
  <c r="BS169" i="17"/>
  <c r="BS173" i="17"/>
  <c r="BT70" i="17"/>
  <c r="BU70" i="17" s="1"/>
  <c r="BS177" i="17"/>
  <c r="BT79" i="17"/>
  <c r="BT38" i="17"/>
  <c r="BT63" i="17" s="1"/>
  <c r="BU187" i="17"/>
  <c r="BS182" i="17"/>
  <c r="BO43" i="17"/>
  <c r="BO35" i="17"/>
  <c r="BT76" i="17"/>
  <c r="BS172" i="17"/>
  <c r="CG3" i="1"/>
  <c r="CG16" i="1" s="1"/>
  <c r="CG22" i="1" s="1"/>
  <c r="BV112" i="17" s="1"/>
  <c r="CH42" i="1"/>
  <c r="BO36" i="17"/>
  <c r="BO56" i="17"/>
  <c r="CG44" i="1"/>
  <c r="CF9" i="1"/>
  <c r="CF18" i="1" s="1"/>
  <c r="CF24" i="1" s="1"/>
  <c r="CI12" i="1"/>
  <c r="CI19" i="1" s="1"/>
  <c r="CI25" i="1" s="1"/>
  <c r="CJ38" i="1"/>
  <c r="BT81" i="17"/>
  <c r="BS174" i="17"/>
  <c r="BS171" i="17"/>
  <c r="BU110" i="17"/>
  <c r="BU85" i="17" s="1"/>
  <c r="BU95" i="17"/>
  <c r="BU144" i="17" s="1"/>
  <c r="BU107" i="17"/>
  <c r="BU156" i="17" s="1"/>
  <c r="BU93" i="17"/>
  <c r="BU142" i="17" s="1"/>
  <c r="BU102" i="17"/>
  <c r="BU151" i="17" s="1"/>
  <c r="BU100" i="17"/>
  <c r="BU149" i="17" s="1"/>
  <c r="BU101" i="17"/>
  <c r="BU150" i="17" s="1"/>
  <c r="BU98" i="17"/>
  <c r="BU147" i="17" s="1"/>
  <c r="BU99" i="17"/>
  <c r="BU148" i="17" s="1"/>
  <c r="BU109" i="17"/>
  <c r="BU158" i="17" s="1"/>
  <c r="BU103" i="17"/>
  <c r="BU152" i="17" s="1"/>
  <c r="BU108" i="17"/>
  <c r="BU157" i="17" s="1"/>
  <c r="BU92" i="17"/>
  <c r="BU141" i="17" s="1"/>
  <c r="BU106" i="17"/>
  <c r="BU155" i="17" s="1"/>
  <c r="BU97" i="17"/>
  <c r="BU146" i="17" s="1"/>
  <c r="BU94" i="17"/>
  <c r="BU143" i="17" s="1"/>
  <c r="BU96" i="17"/>
  <c r="BU145" i="17" s="1"/>
  <c r="BU105" i="17"/>
  <c r="BU154" i="17" s="1"/>
  <c r="BU104" i="17"/>
  <c r="BU153" i="17" s="1"/>
  <c r="BS175" i="17"/>
  <c r="BN61" i="17"/>
  <c r="BN37" i="17"/>
  <c r="BN62" i="17" s="1"/>
  <c r="BT69" i="17"/>
  <c r="BT77" i="17"/>
  <c r="BU73" i="17"/>
  <c r="BT72" i="17"/>
  <c r="BT71" i="17"/>
  <c r="BU71" i="17" s="1"/>
  <c r="BS167" i="17"/>
  <c r="BT68" i="17"/>
  <c r="BT83" i="17"/>
  <c r="BP20" i="17"/>
  <c r="BP46" i="17" s="1"/>
  <c r="BP22" i="17"/>
  <c r="BP48" i="17" s="1"/>
  <c r="BP18" i="17"/>
  <c r="BP44" i="17" s="1"/>
  <c r="BP27" i="17"/>
  <c r="BP53" i="17" s="1"/>
  <c r="BP24" i="17"/>
  <c r="BP50" i="17" s="1"/>
  <c r="BP25" i="17"/>
  <c r="BP51" i="17" s="1"/>
  <c r="BP31" i="17"/>
  <c r="BP57" i="17" s="1"/>
  <c r="BP34" i="17"/>
  <c r="BP60" i="17" s="1"/>
  <c r="BP29" i="17"/>
  <c r="BP55" i="17" s="1"/>
  <c r="BP33" i="17"/>
  <c r="BP59" i="17" s="1"/>
  <c r="BP19" i="17"/>
  <c r="BP45" i="17" s="1"/>
  <c r="BP21" i="17"/>
  <c r="BP47" i="17" s="1"/>
  <c r="BP32" i="17"/>
  <c r="BP58" i="17" s="1"/>
  <c r="BP23" i="17"/>
  <c r="BP49" i="17" s="1"/>
  <c r="BP26" i="17"/>
  <c r="BP52" i="17" s="1"/>
  <c r="BP30" i="17"/>
  <c r="BP17" i="17"/>
  <c r="BP28" i="17"/>
  <c r="BP54" i="17" s="1"/>
  <c r="BS170" i="17"/>
  <c r="BR184" i="17"/>
  <c r="BS166" i="17"/>
  <c r="BT78" i="17"/>
  <c r="BU78" i="17" s="1"/>
  <c r="BU74" i="17"/>
  <c r="BS183" i="17"/>
  <c r="BR185" i="17"/>
  <c r="BS179" i="17"/>
  <c r="BS180" i="17"/>
  <c r="BS178" i="17"/>
  <c r="BS181" i="17"/>
  <c r="CH6" i="1"/>
  <c r="CH17" i="1" s="1"/>
  <c r="CH23" i="1" s="1"/>
  <c r="CI40" i="1"/>
  <c r="BQ186" i="17"/>
  <c r="BQ189" i="17" s="1"/>
  <c r="BU87" i="17"/>
  <c r="BV87" i="17" s="1"/>
  <c r="BU75" i="17"/>
  <c r="BS168" i="17"/>
  <c r="BS176" i="17"/>
  <c r="BT80" i="17"/>
  <c r="BU80" i="17" s="1"/>
  <c r="BU82" i="17" l="1"/>
  <c r="BU69" i="17"/>
  <c r="BR186" i="17"/>
  <c r="BR189" i="17" s="1"/>
  <c r="BT174" i="17"/>
  <c r="BT182" i="17"/>
  <c r="BT176" i="17"/>
  <c r="BT170" i="17"/>
  <c r="BT175" i="17"/>
  <c r="CH3" i="1"/>
  <c r="CH16" i="1" s="1"/>
  <c r="CH22" i="1" s="1"/>
  <c r="BW112" i="17" s="1"/>
  <c r="CI42" i="1"/>
  <c r="BT173" i="17"/>
  <c r="BU72" i="17"/>
  <c r="BV72" i="17" s="1"/>
  <c r="BU81" i="17"/>
  <c r="BV81" i="17" s="1"/>
  <c r="BV110" i="17"/>
  <c r="BV85" i="17" s="1"/>
  <c r="BV99" i="17"/>
  <c r="BV148" i="17" s="1"/>
  <c r="BV102" i="17"/>
  <c r="BV151" i="17" s="1"/>
  <c r="BV98" i="17"/>
  <c r="BV147" i="17" s="1"/>
  <c r="BV97" i="17"/>
  <c r="BV146" i="17" s="1"/>
  <c r="BV107" i="17"/>
  <c r="BV156" i="17" s="1"/>
  <c r="BV106" i="17"/>
  <c r="BV155" i="17" s="1"/>
  <c r="BV100" i="17"/>
  <c r="BV149" i="17" s="1"/>
  <c r="BV108" i="17"/>
  <c r="BV157" i="17" s="1"/>
  <c r="BV96" i="17"/>
  <c r="BV145" i="17" s="1"/>
  <c r="BV104" i="17"/>
  <c r="BV153" i="17" s="1"/>
  <c r="BV94" i="17"/>
  <c r="BV143" i="17" s="1"/>
  <c r="BV92" i="17"/>
  <c r="BV141" i="17" s="1"/>
  <c r="BV105" i="17"/>
  <c r="BV154" i="17" s="1"/>
  <c r="BV93" i="17"/>
  <c r="BV142" i="17" s="1"/>
  <c r="BV95" i="17"/>
  <c r="BV144" i="17" s="1"/>
  <c r="BV109" i="17"/>
  <c r="BV158" i="17" s="1"/>
  <c r="BV101" i="17"/>
  <c r="BV150" i="17" s="1"/>
  <c r="BV103" i="17"/>
  <c r="BV152" i="17" s="1"/>
  <c r="BU38" i="17"/>
  <c r="BU63" i="17" s="1"/>
  <c r="BV187" i="17"/>
  <c r="BT168" i="17"/>
  <c r="CJ12" i="1"/>
  <c r="CJ19" i="1" s="1"/>
  <c r="CJ25" i="1" s="1"/>
  <c r="CK38" i="1"/>
  <c r="BT172" i="17"/>
  <c r="BT169" i="17"/>
  <c r="BT180" i="17"/>
  <c r="BP43" i="17"/>
  <c r="BP35" i="17"/>
  <c r="BV82" i="17"/>
  <c r="BS185" i="17"/>
  <c r="BT179" i="17"/>
  <c r="BT181" i="17"/>
  <c r="BT178" i="17"/>
  <c r="BU83" i="17"/>
  <c r="BU77" i="17"/>
  <c r="BU76" i="17"/>
  <c r="BU79" i="17"/>
  <c r="BU84" i="17"/>
  <c r="BT167" i="17"/>
  <c r="BT183" i="17"/>
  <c r="BW87" i="17"/>
  <c r="BQ17" i="17"/>
  <c r="BQ32" i="17"/>
  <c r="BQ58" i="17" s="1"/>
  <c r="BQ29" i="17"/>
  <c r="BQ55" i="17" s="1"/>
  <c r="BQ31" i="17"/>
  <c r="BQ57" i="17" s="1"/>
  <c r="BQ30" i="17"/>
  <c r="BQ18" i="17"/>
  <c r="BQ44" i="17" s="1"/>
  <c r="BQ34" i="17"/>
  <c r="BQ60" i="17" s="1"/>
  <c r="BQ27" i="17"/>
  <c r="BQ53" i="17" s="1"/>
  <c r="BQ19" i="17"/>
  <c r="BQ45" i="17" s="1"/>
  <c r="BQ26" i="17"/>
  <c r="BQ52" i="17" s="1"/>
  <c r="BQ21" i="17"/>
  <c r="BQ47" i="17" s="1"/>
  <c r="BQ25" i="17"/>
  <c r="BQ51" i="17" s="1"/>
  <c r="BQ23" i="17"/>
  <c r="BQ49" i="17" s="1"/>
  <c r="BQ22" i="17"/>
  <c r="BQ48" i="17" s="1"/>
  <c r="BQ28" i="17"/>
  <c r="BQ54" i="17" s="1"/>
  <c r="BQ24" i="17"/>
  <c r="BQ50" i="17" s="1"/>
  <c r="BQ20" i="17"/>
  <c r="BQ46" i="17" s="1"/>
  <c r="BQ33" i="17"/>
  <c r="BQ59" i="17" s="1"/>
  <c r="BP56" i="17"/>
  <c r="BP36" i="17"/>
  <c r="BV80" i="17"/>
  <c r="CI6" i="1"/>
  <c r="CI17" i="1" s="1"/>
  <c r="CI23" i="1" s="1"/>
  <c r="CJ40" i="1"/>
  <c r="BU67" i="17"/>
  <c r="BV67" i="17" s="1"/>
  <c r="BS184" i="17"/>
  <c r="BT166" i="17"/>
  <c r="BU68" i="17"/>
  <c r="BV68" i="17" s="1"/>
  <c r="BV69" i="17"/>
  <c r="BT171" i="17"/>
  <c r="CG9" i="1"/>
  <c r="CG18" i="1" s="1"/>
  <c r="CG24" i="1" s="1"/>
  <c r="CH44" i="1"/>
  <c r="BO61" i="17"/>
  <c r="BO37" i="17"/>
  <c r="BO62" i="17" s="1"/>
  <c r="BT177" i="17"/>
  <c r="BV84" i="17" l="1"/>
  <c r="BV79" i="17"/>
  <c r="BV76" i="17"/>
  <c r="BV77" i="17"/>
  <c r="BS186" i="17"/>
  <c r="BS189" i="17" s="1"/>
  <c r="BS18" i="17" s="1"/>
  <c r="BV83" i="17"/>
  <c r="BV75" i="17"/>
  <c r="BV74" i="17"/>
  <c r="BW74" i="17" s="1"/>
  <c r="BU178" i="17"/>
  <c r="BP61" i="17"/>
  <c r="BP37" i="17"/>
  <c r="BP62" i="17" s="1"/>
  <c r="CI3" i="1"/>
  <c r="CI16" i="1" s="1"/>
  <c r="CI22" i="1" s="1"/>
  <c r="BX112" i="17" s="1"/>
  <c r="CJ42" i="1"/>
  <c r="CK12" i="1"/>
  <c r="CK19" i="1" s="1"/>
  <c r="CK25" i="1" s="1"/>
  <c r="CL38" i="1"/>
  <c r="BW93" i="17"/>
  <c r="BW142" i="17" s="1"/>
  <c r="BW110" i="17"/>
  <c r="BW85" i="17" s="1"/>
  <c r="BW105" i="17"/>
  <c r="BW154" i="17" s="1"/>
  <c r="BW97" i="17"/>
  <c r="BW146" i="17" s="1"/>
  <c r="BW109" i="17"/>
  <c r="BW158" i="17" s="1"/>
  <c r="BW102" i="17"/>
  <c r="BW151" i="17" s="1"/>
  <c r="BW106" i="17"/>
  <c r="BW155" i="17" s="1"/>
  <c r="BW92" i="17"/>
  <c r="BW141" i="17" s="1"/>
  <c r="BW103" i="17"/>
  <c r="BW152" i="17" s="1"/>
  <c r="BW104" i="17"/>
  <c r="BW153" i="17" s="1"/>
  <c r="BW108" i="17"/>
  <c r="BW157" i="17" s="1"/>
  <c r="BW101" i="17"/>
  <c r="BW150" i="17" s="1"/>
  <c r="BW96" i="17"/>
  <c r="BW145" i="17" s="1"/>
  <c r="BW94" i="17"/>
  <c r="BW143" i="17" s="1"/>
  <c r="BW99" i="17"/>
  <c r="BW148" i="17" s="1"/>
  <c r="BW98" i="17"/>
  <c r="BW147" i="17" s="1"/>
  <c r="BW95" i="17"/>
  <c r="BW144" i="17" s="1"/>
  <c r="BW100" i="17"/>
  <c r="BW149" i="17" s="1"/>
  <c r="BW107" i="17"/>
  <c r="BW156" i="17" s="1"/>
  <c r="BV70" i="17"/>
  <c r="BW79" i="17"/>
  <c r="BU181" i="17"/>
  <c r="BU175" i="17"/>
  <c r="BU182" i="17"/>
  <c r="CH9" i="1"/>
  <c r="CH18" i="1" s="1"/>
  <c r="CH24" i="1" s="1"/>
  <c r="CI44" i="1"/>
  <c r="BQ35" i="17"/>
  <c r="BQ43" i="17"/>
  <c r="BV73" i="17"/>
  <c r="BW77" i="17"/>
  <c r="BT185" i="17"/>
  <c r="BU179" i="17"/>
  <c r="BU180" i="17"/>
  <c r="BU168" i="17"/>
  <c r="BW81" i="17"/>
  <c r="BV71" i="17"/>
  <c r="BU174" i="17"/>
  <c r="BT184" i="17"/>
  <c r="BU166" i="17"/>
  <c r="BW67" i="17"/>
  <c r="BX87" i="17"/>
  <c r="BU171" i="17"/>
  <c r="CJ6" i="1"/>
  <c r="CJ17" i="1" s="1"/>
  <c r="CJ23" i="1" s="1"/>
  <c r="CK40" i="1"/>
  <c r="BU183" i="17"/>
  <c r="BW83" i="17"/>
  <c r="BU169" i="17"/>
  <c r="BS19" i="17"/>
  <c r="BU170" i="17"/>
  <c r="BV78" i="17"/>
  <c r="BV38" i="17"/>
  <c r="BV63" i="17" s="1"/>
  <c r="BW187" i="17"/>
  <c r="BU173" i="17"/>
  <c r="BR31" i="17"/>
  <c r="BR57" i="17" s="1"/>
  <c r="BR32" i="17"/>
  <c r="BR58" i="17" s="1"/>
  <c r="BR22" i="17"/>
  <c r="BR48" i="17" s="1"/>
  <c r="BR20" i="17"/>
  <c r="BR46" i="17" s="1"/>
  <c r="BR23" i="17"/>
  <c r="BR49" i="17" s="1"/>
  <c r="BR30" i="17"/>
  <c r="BR17" i="17"/>
  <c r="BR34" i="17"/>
  <c r="BR60" i="17" s="1"/>
  <c r="BR29" i="17"/>
  <c r="BR55" i="17" s="1"/>
  <c r="BR19" i="17"/>
  <c r="BR45" i="17" s="1"/>
  <c r="BR27" i="17"/>
  <c r="BR53" i="17" s="1"/>
  <c r="BR24" i="17"/>
  <c r="BR50" i="17" s="1"/>
  <c r="BR26" i="17"/>
  <c r="BR52" i="17" s="1"/>
  <c r="BR21" i="17"/>
  <c r="BR47" i="17" s="1"/>
  <c r="BR33" i="17"/>
  <c r="BR59" i="17" s="1"/>
  <c r="BR25" i="17"/>
  <c r="BR51" i="17" s="1"/>
  <c r="BR28" i="17"/>
  <c r="BR54" i="17" s="1"/>
  <c r="BR18" i="17"/>
  <c r="BR44" i="17" s="1"/>
  <c r="BW68" i="17"/>
  <c r="BU177" i="17"/>
  <c r="BW69" i="17"/>
  <c r="BW80" i="17"/>
  <c r="BQ56" i="17"/>
  <c r="BQ36" i="17"/>
  <c r="BU167" i="17"/>
  <c r="BW75" i="17"/>
  <c r="BW82" i="17"/>
  <c r="BU172" i="17"/>
  <c r="BU176" i="17"/>
  <c r="BS22" i="17" l="1"/>
  <c r="BS26" i="17"/>
  <c r="BS21" i="17"/>
  <c r="BS25" i="17"/>
  <c r="BS27" i="17"/>
  <c r="BS53" i="17" s="1"/>
  <c r="BS17" i="17"/>
  <c r="BS43" i="17" s="1"/>
  <c r="BS23" i="17"/>
  <c r="BS20" i="17"/>
  <c r="BS46" i="17" s="1"/>
  <c r="BS30" i="17"/>
  <c r="BS34" i="17"/>
  <c r="BS33" i="17"/>
  <c r="BW72" i="17"/>
  <c r="BS31" i="17"/>
  <c r="BS36" i="17" s="1"/>
  <c r="BS32" i="17"/>
  <c r="BS58" i="17" s="1"/>
  <c r="BW71" i="17"/>
  <c r="BS29" i="17"/>
  <c r="BS55" i="17" s="1"/>
  <c r="BT186" i="17"/>
  <c r="BT189" i="17" s="1"/>
  <c r="BT33" i="17" s="1"/>
  <c r="BS24" i="17"/>
  <c r="BS28" i="17"/>
  <c r="BS54" i="17" s="1"/>
  <c r="BS48" i="17"/>
  <c r="BS51" i="17"/>
  <c r="BR43" i="17"/>
  <c r="BR35" i="17"/>
  <c r="BV173" i="17"/>
  <c r="BS56" i="17"/>
  <c r="BY87" i="17"/>
  <c r="BS49" i="17"/>
  <c r="BQ61" i="17"/>
  <c r="BQ37" i="17"/>
  <c r="BQ62" i="17" s="1"/>
  <c r="CL12" i="1"/>
  <c r="CL19" i="1" s="1"/>
  <c r="CL25" i="1" s="1"/>
  <c r="CM38" i="1"/>
  <c r="BV177" i="17"/>
  <c r="BX187" i="17"/>
  <c r="BW38" i="17"/>
  <c r="BW63" i="17" s="1"/>
  <c r="BV170" i="17"/>
  <c r="BU184" i="17"/>
  <c r="BV166" i="17"/>
  <c r="BV168" i="17"/>
  <c r="BS59" i="17"/>
  <c r="BV181" i="17"/>
  <c r="BV172" i="17"/>
  <c r="BR36" i="17"/>
  <c r="BR56" i="17"/>
  <c r="BV183" i="17"/>
  <c r="BV180" i="17"/>
  <c r="BS52" i="17"/>
  <c r="CI9" i="1"/>
  <c r="CI18" i="1" s="1"/>
  <c r="CI24" i="1" s="1"/>
  <c r="CJ44" i="1"/>
  <c r="BV178" i="17"/>
  <c r="CK6" i="1"/>
  <c r="CK17" i="1" s="1"/>
  <c r="CK23" i="1" s="1"/>
  <c r="CL40" i="1"/>
  <c r="BW73" i="17"/>
  <c r="BW84" i="17"/>
  <c r="BV167" i="17"/>
  <c r="BS45" i="17"/>
  <c r="BV174" i="17"/>
  <c r="BU185" i="17"/>
  <c r="BV179" i="17"/>
  <c r="BV182" i="17"/>
  <c r="BW70" i="17"/>
  <c r="BS44" i="17"/>
  <c r="BW78" i="17"/>
  <c r="BV169" i="17"/>
  <c r="BV171" i="17"/>
  <c r="BT25" i="17"/>
  <c r="BT51" i="17" s="1"/>
  <c r="CJ3" i="1"/>
  <c r="CJ16" i="1" s="1"/>
  <c r="CJ22" i="1" s="1"/>
  <c r="BY112" i="17" s="1"/>
  <c r="CK42" i="1"/>
  <c r="BV176" i="17"/>
  <c r="BS47" i="17"/>
  <c r="BS60" i="17"/>
  <c r="BW76" i="17"/>
  <c r="BV175" i="17"/>
  <c r="BX100" i="17"/>
  <c r="BX149" i="17" s="1"/>
  <c r="BX109" i="17"/>
  <c r="BX158" i="17" s="1"/>
  <c r="BX107" i="17"/>
  <c r="BX156" i="17" s="1"/>
  <c r="BX92" i="17"/>
  <c r="BX141" i="17" s="1"/>
  <c r="BX98" i="17"/>
  <c r="BX147" i="17" s="1"/>
  <c r="BX96" i="17"/>
  <c r="BX145" i="17" s="1"/>
  <c r="BX103" i="17"/>
  <c r="BX152" i="17" s="1"/>
  <c r="BX93" i="17"/>
  <c r="BX142" i="17" s="1"/>
  <c r="BX102" i="17"/>
  <c r="BX151" i="17" s="1"/>
  <c r="BX110" i="17"/>
  <c r="BX85" i="17" s="1"/>
  <c r="BX101" i="17"/>
  <c r="BX150" i="17" s="1"/>
  <c r="BX105" i="17"/>
  <c r="BX154" i="17" s="1"/>
  <c r="BX94" i="17"/>
  <c r="BX143" i="17" s="1"/>
  <c r="BX104" i="17"/>
  <c r="BX153" i="17" s="1"/>
  <c r="BX97" i="17"/>
  <c r="BX146" i="17" s="1"/>
  <c r="BX106" i="17"/>
  <c r="BX155" i="17" s="1"/>
  <c r="BX95" i="17"/>
  <c r="BX144" i="17" s="1"/>
  <c r="BX108" i="17"/>
  <c r="BX157" i="17" s="1"/>
  <c r="BX99" i="17"/>
  <c r="BX148" i="17" s="1"/>
  <c r="BS57" i="17" l="1"/>
  <c r="BS35" i="17"/>
  <c r="BT59" i="17"/>
  <c r="BT20" i="17"/>
  <c r="BT46" i="17" s="1"/>
  <c r="BT30" i="17"/>
  <c r="BT56" i="17" s="1"/>
  <c r="BT29" i="17"/>
  <c r="BT55" i="17" s="1"/>
  <c r="BT32" i="17"/>
  <c r="BT58" i="17" s="1"/>
  <c r="BT26" i="17"/>
  <c r="BT52" i="17" s="1"/>
  <c r="BT19" i="17"/>
  <c r="BT45" i="17" s="1"/>
  <c r="BS50" i="17"/>
  <c r="BT34" i="17"/>
  <c r="BT60" i="17" s="1"/>
  <c r="BT31" i="17"/>
  <c r="BT57" i="17" s="1"/>
  <c r="BT23" i="17"/>
  <c r="BT49" i="17" s="1"/>
  <c r="BT17" i="17"/>
  <c r="BT43" i="17" s="1"/>
  <c r="BT22" i="17"/>
  <c r="BT48" i="17" s="1"/>
  <c r="BT28" i="17"/>
  <c r="BT21" i="17"/>
  <c r="BT47" i="17" s="1"/>
  <c r="BT24" i="17"/>
  <c r="BT50" i="17" s="1"/>
  <c r="BT27" i="17"/>
  <c r="BT53" i="17" s="1"/>
  <c r="BT18" i="17"/>
  <c r="BT44" i="17" s="1"/>
  <c r="BX78" i="17"/>
  <c r="BX71" i="17"/>
  <c r="BX68" i="17"/>
  <c r="BT54" i="17"/>
  <c r="BX75" i="17"/>
  <c r="CL6" i="1"/>
  <c r="CL17" i="1" s="1"/>
  <c r="CL23" i="1" s="1"/>
  <c r="CM40" i="1"/>
  <c r="CJ9" i="1"/>
  <c r="CJ18" i="1" s="1"/>
  <c r="CJ24" i="1" s="1"/>
  <c r="CK44" i="1"/>
  <c r="BS37" i="17"/>
  <c r="BS61" i="17"/>
  <c r="BW170" i="17"/>
  <c r="BX82" i="17"/>
  <c r="BX74" i="17"/>
  <c r="BW176" i="17"/>
  <c r="BW174" i="17"/>
  <c r="BX69" i="17"/>
  <c r="BX72" i="17"/>
  <c r="BW168" i="17"/>
  <c r="BX38" i="17"/>
  <c r="BX63" i="17" s="1"/>
  <c r="BY187" i="17"/>
  <c r="BW173" i="17"/>
  <c r="BW171" i="17"/>
  <c r="BX70" i="17"/>
  <c r="BX83" i="17"/>
  <c r="BV185" i="17"/>
  <c r="BW179" i="17"/>
  <c r="BW183" i="17"/>
  <c r="BW175" i="17"/>
  <c r="BX67" i="17"/>
  <c r="BW182" i="17"/>
  <c r="BX84" i="17"/>
  <c r="BW178" i="17"/>
  <c r="BW180" i="17"/>
  <c r="BW172" i="17"/>
  <c r="BV184" i="17"/>
  <c r="BW166" i="17"/>
  <c r="BW177" i="17"/>
  <c r="BR61" i="17"/>
  <c r="BR37" i="17"/>
  <c r="BR62" i="17" s="1"/>
  <c r="BX76" i="17"/>
  <c r="CK3" i="1"/>
  <c r="CK16" i="1" s="1"/>
  <c r="CK22" i="1" s="1"/>
  <c r="BZ112" i="17" s="1"/>
  <c r="CL42" i="1"/>
  <c r="BX79" i="17"/>
  <c r="BY79" i="17" s="1"/>
  <c r="BX77" i="17"/>
  <c r="CM12" i="1"/>
  <c r="CM19" i="1" s="1"/>
  <c r="CM25" i="1" s="1"/>
  <c r="CN38" i="1"/>
  <c r="BY110" i="17"/>
  <c r="BY85" i="17" s="1"/>
  <c r="BY92" i="17"/>
  <c r="BY141" i="17" s="1"/>
  <c r="BY109" i="17"/>
  <c r="BY158" i="17" s="1"/>
  <c r="BY103" i="17"/>
  <c r="BY152" i="17" s="1"/>
  <c r="BY93" i="17"/>
  <c r="BY142" i="17" s="1"/>
  <c r="BY96" i="17"/>
  <c r="BY145" i="17" s="1"/>
  <c r="BY104" i="17"/>
  <c r="BY153" i="17" s="1"/>
  <c r="BY105" i="17"/>
  <c r="BY154" i="17" s="1"/>
  <c r="BY106" i="17"/>
  <c r="BY155" i="17" s="1"/>
  <c r="BY102" i="17"/>
  <c r="BY151" i="17" s="1"/>
  <c r="BY95" i="17"/>
  <c r="BY144" i="17" s="1"/>
  <c r="BY100" i="17"/>
  <c r="BY149" i="17" s="1"/>
  <c r="BY94" i="17"/>
  <c r="BY143" i="17" s="1"/>
  <c r="BY108" i="17"/>
  <c r="BY157" i="17" s="1"/>
  <c r="BY99" i="17"/>
  <c r="BY148" i="17" s="1"/>
  <c r="BY107" i="17"/>
  <c r="BY156" i="17" s="1"/>
  <c r="BY98" i="17"/>
  <c r="BY147" i="17" s="1"/>
  <c r="BY101" i="17"/>
  <c r="BY150" i="17" s="1"/>
  <c r="BY97" i="17"/>
  <c r="BY146" i="17" s="1"/>
  <c r="BW169" i="17"/>
  <c r="BW167" i="17"/>
  <c r="BX73" i="17"/>
  <c r="BW181" i="17"/>
  <c r="BU186" i="17"/>
  <c r="BU189" i="17" s="1"/>
  <c r="BX80" i="17"/>
  <c r="BY80" i="17" s="1"/>
  <c r="BX81" i="17"/>
  <c r="BT35" i="17" l="1"/>
  <c r="BT36" i="17"/>
  <c r="BV186" i="17"/>
  <c r="BV189" i="17" s="1"/>
  <c r="BV30" i="17" s="1"/>
  <c r="BY77" i="17"/>
  <c r="BS62" i="17"/>
  <c r="BY81" i="17"/>
  <c r="BX180" i="17"/>
  <c r="BX175" i="17"/>
  <c r="BY70" i="17"/>
  <c r="BY38" i="17"/>
  <c r="BY63" i="17" s="1"/>
  <c r="BZ187" i="17"/>
  <c r="BT61" i="17"/>
  <c r="BT37" i="17"/>
  <c r="BT62" i="17" s="1"/>
  <c r="BX177" i="17"/>
  <c r="BX171" i="17"/>
  <c r="BX176" i="17"/>
  <c r="CK9" i="1"/>
  <c r="CK18" i="1" s="1"/>
  <c r="CK24" i="1" s="1"/>
  <c r="CL44" i="1"/>
  <c r="BX178" i="17"/>
  <c r="BX183" i="17"/>
  <c r="CM42" i="1"/>
  <c r="CL3" i="1"/>
  <c r="CL16" i="1" s="1"/>
  <c r="CL22" i="1" s="1"/>
  <c r="CA112" i="17" s="1"/>
  <c r="BW184" i="17"/>
  <c r="BX166" i="17"/>
  <c r="BY74" i="17"/>
  <c r="CM6" i="1"/>
  <c r="CM17" i="1" s="1"/>
  <c r="CM23" i="1" s="1"/>
  <c r="CN40" i="1"/>
  <c r="BX181" i="17"/>
  <c r="BZ104" i="17"/>
  <c r="BZ153" i="17" s="1"/>
  <c r="BZ97" i="17"/>
  <c r="BZ146" i="17" s="1"/>
  <c r="BZ94" i="17"/>
  <c r="BZ143" i="17" s="1"/>
  <c r="BZ92" i="17"/>
  <c r="BZ141" i="17" s="1"/>
  <c r="BZ100" i="17"/>
  <c r="BZ149" i="17" s="1"/>
  <c r="BZ93" i="17"/>
  <c r="BZ142" i="17" s="1"/>
  <c r="BZ110" i="17"/>
  <c r="BZ85" i="17" s="1"/>
  <c r="BZ95" i="17"/>
  <c r="BZ144" i="17" s="1"/>
  <c r="BZ107" i="17"/>
  <c r="BZ156" i="17" s="1"/>
  <c r="BZ106" i="17"/>
  <c r="BZ155" i="17" s="1"/>
  <c r="BZ101" i="17"/>
  <c r="BZ150" i="17" s="1"/>
  <c r="BZ99" i="17"/>
  <c r="BZ148" i="17" s="1"/>
  <c r="BZ102" i="17"/>
  <c r="BZ151" i="17" s="1"/>
  <c r="BZ108" i="17"/>
  <c r="BZ157" i="17" s="1"/>
  <c r="BZ105" i="17"/>
  <c r="BZ154" i="17" s="1"/>
  <c r="BZ96" i="17"/>
  <c r="BZ145" i="17" s="1"/>
  <c r="BZ109" i="17"/>
  <c r="BZ158" i="17" s="1"/>
  <c r="BZ103" i="17"/>
  <c r="BZ152" i="17" s="1"/>
  <c r="BZ98" i="17"/>
  <c r="BZ147" i="17" s="1"/>
  <c r="BY84" i="17"/>
  <c r="BW185" i="17"/>
  <c r="BX179" i="17"/>
  <c r="BX168" i="17"/>
  <c r="BY82" i="17"/>
  <c r="BX169" i="17"/>
  <c r="BY71" i="17"/>
  <c r="BZ71" i="17" s="1"/>
  <c r="BY76" i="17"/>
  <c r="BX182" i="17"/>
  <c r="BY78" i="17"/>
  <c r="BY72" i="17"/>
  <c r="BX170" i="17"/>
  <c r="BY75" i="17"/>
  <c r="BZ81" i="17"/>
  <c r="BU28" i="17"/>
  <c r="BU54" i="17" s="1"/>
  <c r="BU17" i="17"/>
  <c r="BU32" i="17"/>
  <c r="BU58" i="17" s="1"/>
  <c r="BU29" i="17"/>
  <c r="BU55" i="17" s="1"/>
  <c r="BU33" i="17"/>
  <c r="BU59" i="17" s="1"/>
  <c r="BU20" i="17"/>
  <c r="BU46" i="17" s="1"/>
  <c r="BU22" i="17"/>
  <c r="BU48" i="17" s="1"/>
  <c r="BU24" i="17"/>
  <c r="BU50" i="17" s="1"/>
  <c r="BU19" i="17"/>
  <c r="BU45" i="17" s="1"/>
  <c r="BU23" i="17"/>
  <c r="BU49" i="17" s="1"/>
  <c r="BU31" i="17"/>
  <c r="BU57" i="17" s="1"/>
  <c r="BU25" i="17"/>
  <c r="BU51" i="17" s="1"/>
  <c r="BU27" i="17"/>
  <c r="BU53" i="17" s="1"/>
  <c r="BU26" i="17"/>
  <c r="BU52" i="17" s="1"/>
  <c r="BU21" i="17"/>
  <c r="BU47" i="17" s="1"/>
  <c r="BU18" i="17"/>
  <c r="BU44" i="17" s="1"/>
  <c r="BU34" i="17"/>
  <c r="BU60" i="17" s="1"/>
  <c r="BU30" i="17"/>
  <c r="BY73" i="17"/>
  <c r="BX167" i="17"/>
  <c r="CN12" i="1"/>
  <c r="CN19" i="1" s="1"/>
  <c r="CN25" i="1" s="1"/>
  <c r="CO38" i="1"/>
  <c r="BZ87" i="17"/>
  <c r="CA87" i="17" s="1"/>
  <c r="BV23" i="17"/>
  <c r="BV33" i="17"/>
  <c r="BX173" i="17"/>
  <c r="BY69" i="17"/>
  <c r="BY68" i="17"/>
  <c r="BZ68" i="17" s="1"/>
  <c r="BX172" i="17"/>
  <c r="BY67" i="17"/>
  <c r="BZ67" i="17" s="1"/>
  <c r="BY83" i="17"/>
  <c r="BZ83" i="17" s="1"/>
  <c r="BX174" i="17"/>
  <c r="BV21" i="17" l="1"/>
  <c r="BZ75" i="17"/>
  <c r="BZ72" i="17"/>
  <c r="BV49" i="17"/>
  <c r="BZ76" i="17"/>
  <c r="BZ78" i="17"/>
  <c r="BZ80" i="17"/>
  <c r="BZ69" i="17"/>
  <c r="BZ73" i="17"/>
  <c r="BV24" i="17"/>
  <c r="BV50" i="17" s="1"/>
  <c r="BV25" i="17"/>
  <c r="BV51" i="17" s="1"/>
  <c r="BV29" i="17"/>
  <c r="BV28" i="17"/>
  <c r="BV18" i="17"/>
  <c r="BV44" i="17" s="1"/>
  <c r="BV34" i="17"/>
  <c r="BV60" i="17" s="1"/>
  <c r="BV32" i="17"/>
  <c r="BV58" i="17" s="1"/>
  <c r="BV31" i="17"/>
  <c r="BV22" i="17"/>
  <c r="BV48" i="17" s="1"/>
  <c r="BV26" i="17"/>
  <c r="BV52" i="17" s="1"/>
  <c r="BV20" i="17"/>
  <c r="BV46" i="17" s="1"/>
  <c r="BV19" i="17"/>
  <c r="BV45" i="17" s="1"/>
  <c r="BV27" i="17"/>
  <c r="BV17" i="17"/>
  <c r="BV53" i="17"/>
  <c r="BZ70" i="17"/>
  <c r="BY170" i="17"/>
  <c r="BY181" i="17"/>
  <c r="BV55" i="17"/>
  <c r="BY175" i="17"/>
  <c r="BZ84" i="17"/>
  <c r="BZ79" i="17"/>
  <c r="BX184" i="17"/>
  <c r="BY166" i="17"/>
  <c r="BY183" i="17"/>
  <c r="BY176" i="17"/>
  <c r="BY179" i="17"/>
  <c r="BX185" i="17"/>
  <c r="BY174" i="17"/>
  <c r="BY169" i="17"/>
  <c r="BZ77" i="17"/>
  <c r="BY180" i="17"/>
  <c r="CO12" i="1"/>
  <c r="CO19" i="1" s="1"/>
  <c r="CO25" i="1" s="1"/>
  <c r="CP38" i="1"/>
  <c r="CM44" i="1"/>
  <c r="CL9" i="1"/>
  <c r="CL18" i="1" s="1"/>
  <c r="CL24" i="1" s="1"/>
  <c r="BV59" i="17"/>
  <c r="BU56" i="17"/>
  <c r="BU36" i="17"/>
  <c r="BU43" i="17"/>
  <c r="BU35" i="17"/>
  <c r="BV56" i="17"/>
  <c r="BZ82" i="17"/>
  <c r="BV43" i="17"/>
  <c r="CO40" i="1"/>
  <c r="CN6" i="1"/>
  <c r="CN17" i="1" s="1"/>
  <c r="CN23" i="1" s="1"/>
  <c r="BW186" i="17"/>
  <c r="BW189" i="17" s="1"/>
  <c r="BY178" i="17"/>
  <c r="BY171" i="17"/>
  <c r="BY177" i="17"/>
  <c r="BY172" i="17"/>
  <c r="BY182" i="17"/>
  <c r="BY168" i="17"/>
  <c r="CA96" i="17"/>
  <c r="CA145" i="17" s="1"/>
  <c r="CA109" i="17"/>
  <c r="CA158" i="17" s="1"/>
  <c r="CA110" i="17"/>
  <c r="CA85" i="17" s="1"/>
  <c r="CA95" i="17"/>
  <c r="CA144" i="17" s="1"/>
  <c r="CA92" i="17"/>
  <c r="CA141" i="17" s="1"/>
  <c r="CA97" i="17"/>
  <c r="CA146" i="17" s="1"/>
  <c r="CA101" i="17"/>
  <c r="CA150" i="17" s="1"/>
  <c r="CA107" i="17"/>
  <c r="CA156" i="17" s="1"/>
  <c r="CA108" i="17"/>
  <c r="CA157" i="17" s="1"/>
  <c r="CA103" i="17"/>
  <c r="CA152" i="17" s="1"/>
  <c r="CA98" i="17"/>
  <c r="CA147" i="17" s="1"/>
  <c r="CA106" i="17"/>
  <c r="CA155" i="17" s="1"/>
  <c r="CA99" i="17"/>
  <c r="CA148" i="17" s="1"/>
  <c r="CA100" i="17"/>
  <c r="CA149" i="17" s="1"/>
  <c r="CA105" i="17"/>
  <c r="CA154" i="17" s="1"/>
  <c r="CA104" i="17"/>
  <c r="CA153" i="17" s="1"/>
  <c r="CA93" i="17"/>
  <c r="CA142" i="17" s="1"/>
  <c r="CA94" i="17"/>
  <c r="CA143" i="17" s="1"/>
  <c r="CA102" i="17"/>
  <c r="CA151" i="17" s="1"/>
  <c r="BZ38" i="17"/>
  <c r="BZ63" i="17" s="1"/>
  <c r="CA187" i="17"/>
  <c r="BV47" i="17"/>
  <c r="BY173" i="17"/>
  <c r="BY167" i="17"/>
  <c r="CB87" i="17"/>
  <c r="CA81" i="17"/>
  <c r="BZ74" i="17"/>
  <c r="CM3" i="1"/>
  <c r="CM16" i="1" s="1"/>
  <c r="CM22" i="1" s="1"/>
  <c r="CB112" i="17" s="1"/>
  <c r="CN42" i="1"/>
  <c r="BV54" i="17"/>
  <c r="BV57" i="17"/>
  <c r="BV36" i="17" l="1"/>
  <c r="CA82" i="17"/>
  <c r="BV35" i="17"/>
  <c r="BV37" i="17" s="1"/>
  <c r="CA38" i="17"/>
  <c r="CA63" i="17" s="1"/>
  <c r="CB187" i="17"/>
  <c r="BZ168" i="17"/>
  <c r="CP40" i="1"/>
  <c r="CO6" i="1"/>
  <c r="CO17" i="1" s="1"/>
  <c r="CO23" i="1" s="1"/>
  <c r="CA75" i="17"/>
  <c r="BZ182" i="17"/>
  <c r="BY184" i="17"/>
  <c r="BZ166" i="17"/>
  <c r="BZ175" i="17"/>
  <c r="CA70" i="17"/>
  <c r="BZ171" i="17"/>
  <c r="CA83" i="17"/>
  <c r="CA77" i="17"/>
  <c r="BY185" i="17"/>
  <c r="BZ179" i="17"/>
  <c r="BZ172" i="17"/>
  <c r="BZ169" i="17"/>
  <c r="BX186" i="17"/>
  <c r="BX189" i="17" s="1"/>
  <c r="BZ173" i="17"/>
  <c r="BZ178" i="17"/>
  <c r="CM9" i="1"/>
  <c r="CM18" i="1" s="1"/>
  <c r="CM24" i="1" s="1"/>
  <c r="CN44" i="1"/>
  <c r="CA68" i="17"/>
  <c r="CB68" i="17" s="1"/>
  <c r="CA79" i="17"/>
  <c r="CA71" i="17"/>
  <c r="CO42" i="1"/>
  <c r="CN3" i="1"/>
  <c r="CN16" i="1" s="1"/>
  <c r="CN22" i="1" s="1"/>
  <c r="CC112" i="17" s="1"/>
  <c r="CA67" i="17"/>
  <c r="CB67" i="17" s="1"/>
  <c r="BU61" i="17"/>
  <c r="BU37" i="17"/>
  <c r="BU62" i="17" s="1"/>
  <c r="CP12" i="1"/>
  <c r="CP19" i="1" s="1"/>
  <c r="CP25" i="1" s="1"/>
  <c r="CQ38" i="1"/>
  <c r="CQ12" i="1" s="1"/>
  <c r="CQ19" i="1" s="1"/>
  <c r="CA78" i="17"/>
  <c r="BZ176" i="17"/>
  <c r="CA84" i="17"/>
  <c r="BZ167" i="17"/>
  <c r="CB107" i="17"/>
  <c r="CB156" i="17" s="1"/>
  <c r="CB93" i="17"/>
  <c r="CB142" i="17" s="1"/>
  <c r="CB92" i="17"/>
  <c r="CB141" i="17" s="1"/>
  <c r="CB103" i="17"/>
  <c r="CB152" i="17" s="1"/>
  <c r="CB96" i="17"/>
  <c r="CB145" i="17" s="1"/>
  <c r="CB97" i="17"/>
  <c r="CB146" i="17" s="1"/>
  <c r="CB110" i="17"/>
  <c r="CB85" i="17" s="1"/>
  <c r="CB105" i="17"/>
  <c r="CB154" i="17" s="1"/>
  <c r="CB99" i="17"/>
  <c r="CB148" i="17" s="1"/>
  <c r="CB98" i="17"/>
  <c r="CB147" i="17" s="1"/>
  <c r="CB100" i="17"/>
  <c r="CB149" i="17" s="1"/>
  <c r="CB101" i="17"/>
  <c r="CB150" i="17" s="1"/>
  <c r="CB102" i="17"/>
  <c r="CB151" i="17" s="1"/>
  <c r="CB106" i="17"/>
  <c r="CB155" i="17" s="1"/>
  <c r="CB95" i="17"/>
  <c r="CB144" i="17" s="1"/>
  <c r="CB108" i="17"/>
  <c r="CB157" i="17" s="1"/>
  <c r="CB109" i="17"/>
  <c r="CB158" i="17" s="1"/>
  <c r="CB94" i="17"/>
  <c r="CB143" i="17" s="1"/>
  <c r="CB104" i="17"/>
  <c r="CB153" i="17" s="1"/>
  <c r="CA69" i="17"/>
  <c r="CB69" i="17" s="1"/>
  <c r="CA73" i="17"/>
  <c r="CB73" i="17" s="1"/>
  <c r="CA72" i="17"/>
  <c r="CB72" i="17" s="1"/>
  <c r="BZ181" i="17"/>
  <c r="BV61" i="17"/>
  <c r="BW19" i="17"/>
  <c r="BW45" i="17" s="1"/>
  <c r="BW33" i="17"/>
  <c r="BW59" i="17" s="1"/>
  <c r="BW25" i="17"/>
  <c r="BW51" i="17" s="1"/>
  <c r="BW29" i="17"/>
  <c r="BW55" i="17" s="1"/>
  <c r="BW31" i="17"/>
  <c r="BW57" i="17" s="1"/>
  <c r="BW23" i="17"/>
  <c r="BW49" i="17" s="1"/>
  <c r="BW24" i="17"/>
  <c r="BW50" i="17" s="1"/>
  <c r="BW22" i="17"/>
  <c r="BW48" i="17" s="1"/>
  <c r="BW34" i="17"/>
  <c r="BW60" i="17" s="1"/>
  <c r="BW17" i="17"/>
  <c r="BW26" i="17"/>
  <c r="BW52" i="17" s="1"/>
  <c r="BW20" i="17"/>
  <c r="BW46" i="17" s="1"/>
  <c r="BW27" i="17"/>
  <c r="BW53" i="17" s="1"/>
  <c r="BW30" i="17"/>
  <c r="BW18" i="17"/>
  <c r="BW44" i="17" s="1"/>
  <c r="BW28" i="17"/>
  <c r="BW54" i="17" s="1"/>
  <c r="BW32" i="17"/>
  <c r="BW58" i="17" s="1"/>
  <c r="BW21" i="17"/>
  <c r="BW47" i="17" s="1"/>
  <c r="CA74" i="17"/>
  <c r="CA76" i="17"/>
  <c r="CB76" i="17" s="1"/>
  <c r="BZ177" i="17"/>
  <c r="BZ180" i="17"/>
  <c r="BZ174" i="17"/>
  <c r="BZ183" i="17"/>
  <c r="CA80" i="17"/>
  <c r="BZ170" i="17"/>
  <c r="CB74" i="17" l="1"/>
  <c r="CB79" i="17"/>
  <c r="CB80" i="17"/>
  <c r="CQ25" i="1"/>
  <c r="CB71" i="17"/>
  <c r="CA173" i="17"/>
  <c r="CP6" i="1"/>
  <c r="CP17" i="1" s="1"/>
  <c r="CP23" i="1" s="1"/>
  <c r="CQ40" i="1"/>
  <c r="CQ6" i="1" s="1"/>
  <c r="CQ17" i="1" s="1"/>
  <c r="CQ23" i="1" s="1"/>
  <c r="BX19" i="17"/>
  <c r="BX45" i="17" s="1"/>
  <c r="BX24" i="17"/>
  <c r="BX50" i="17" s="1"/>
  <c r="BX27" i="17"/>
  <c r="BX53" i="17" s="1"/>
  <c r="BX32" i="17"/>
  <c r="BX58" i="17" s="1"/>
  <c r="BX29" i="17"/>
  <c r="BX55" i="17" s="1"/>
  <c r="BX20" i="17"/>
  <c r="BX46" i="17" s="1"/>
  <c r="BX23" i="17"/>
  <c r="BX49" i="17" s="1"/>
  <c r="BX18" i="17"/>
  <c r="BX44" i="17" s="1"/>
  <c r="BX30" i="17"/>
  <c r="BX22" i="17"/>
  <c r="BX48" i="17" s="1"/>
  <c r="BX26" i="17"/>
  <c r="BX52" i="17" s="1"/>
  <c r="BX17" i="17"/>
  <c r="BX33" i="17"/>
  <c r="BX59" i="17" s="1"/>
  <c r="BX21" i="17"/>
  <c r="BX47" i="17" s="1"/>
  <c r="BX34" i="17"/>
  <c r="BX60" i="17" s="1"/>
  <c r="BX25" i="17"/>
  <c r="BX51" i="17" s="1"/>
  <c r="BX31" i="17"/>
  <c r="BX57" i="17" s="1"/>
  <c r="BX28" i="17"/>
  <c r="BX54" i="17" s="1"/>
  <c r="CB77" i="17"/>
  <c r="BZ184" i="17"/>
  <c r="CA166" i="17"/>
  <c r="CA170" i="17"/>
  <c r="CA177" i="17"/>
  <c r="BW36" i="17"/>
  <c r="BW56" i="17"/>
  <c r="CA167" i="17"/>
  <c r="CA169" i="17"/>
  <c r="CB83" i="17"/>
  <c r="CA168" i="17"/>
  <c r="CB81" i="17"/>
  <c r="CN9" i="1"/>
  <c r="CN18" i="1" s="1"/>
  <c r="CN24" i="1" s="1"/>
  <c r="CO44" i="1"/>
  <c r="CB82" i="17"/>
  <c r="BY186" i="17"/>
  <c r="BY189" i="17" s="1"/>
  <c r="CC187" i="17"/>
  <c r="CB38" i="17"/>
  <c r="CB63" i="17" s="1"/>
  <c r="CB84" i="17"/>
  <c r="CC84" i="17" s="1"/>
  <c r="CC67" i="17"/>
  <c r="CA171" i="17"/>
  <c r="CA182" i="17"/>
  <c r="CA180" i="17"/>
  <c r="CA176" i="17"/>
  <c r="CC107" i="17"/>
  <c r="CC156" i="17" s="1"/>
  <c r="CC102" i="17"/>
  <c r="CC151" i="17" s="1"/>
  <c r="CC96" i="17"/>
  <c r="CC145" i="17" s="1"/>
  <c r="CC106" i="17"/>
  <c r="CC155" i="17" s="1"/>
  <c r="CC94" i="17"/>
  <c r="CC143" i="17" s="1"/>
  <c r="CC95" i="17"/>
  <c r="CC144" i="17" s="1"/>
  <c r="CC92" i="17"/>
  <c r="CC141" i="17" s="1"/>
  <c r="CC108" i="17"/>
  <c r="CC157" i="17" s="1"/>
  <c r="CC93" i="17"/>
  <c r="CC142" i="17" s="1"/>
  <c r="CC104" i="17"/>
  <c r="CC153" i="17" s="1"/>
  <c r="CC100" i="17"/>
  <c r="CC149" i="17" s="1"/>
  <c r="CC98" i="17"/>
  <c r="CC147" i="17" s="1"/>
  <c r="CC110" i="17"/>
  <c r="CC85" i="17" s="1"/>
  <c r="CC99" i="17"/>
  <c r="CC148" i="17" s="1"/>
  <c r="CC109" i="17"/>
  <c r="CC158" i="17" s="1"/>
  <c r="CC101" i="17"/>
  <c r="CC150" i="17" s="1"/>
  <c r="CC97" i="17"/>
  <c r="CC146" i="17" s="1"/>
  <c r="CC103" i="17"/>
  <c r="CC152" i="17" s="1"/>
  <c r="CC105" i="17"/>
  <c r="CC154" i="17" s="1"/>
  <c r="CA178" i="17"/>
  <c r="CA172" i="17"/>
  <c r="CA181" i="17"/>
  <c r="CA174" i="17"/>
  <c r="BW43" i="17"/>
  <c r="BW35" i="17"/>
  <c r="CP42" i="1"/>
  <c r="CO3" i="1"/>
  <c r="CO16" i="1" s="1"/>
  <c r="CO22" i="1" s="1"/>
  <c r="CD112" i="17" s="1"/>
  <c r="CB70" i="17"/>
  <c r="CB75" i="17"/>
  <c r="CA183" i="17"/>
  <c r="CB78" i="17"/>
  <c r="CC87" i="17"/>
  <c r="BZ185" i="17"/>
  <c r="CA179" i="17"/>
  <c r="CA175" i="17"/>
  <c r="BV62" i="17"/>
  <c r="CC74" i="17" l="1"/>
  <c r="CC80" i="17"/>
  <c r="CC68" i="17"/>
  <c r="CC78" i="17"/>
  <c r="CC73" i="17"/>
  <c r="CC76" i="17"/>
  <c r="CC75" i="17"/>
  <c r="BW61" i="17"/>
  <c r="BW37" i="17"/>
  <c r="BW62" i="17" s="1"/>
  <c r="CC69" i="17"/>
  <c r="CP44" i="1"/>
  <c r="CO9" i="1"/>
  <c r="CO18" i="1" s="1"/>
  <c r="CO24" i="1" s="1"/>
  <c r="CB170" i="17"/>
  <c r="CC79" i="17"/>
  <c r="CC81" i="17"/>
  <c r="CA184" i="17"/>
  <c r="CB166" i="17"/>
  <c r="CB183" i="17"/>
  <c r="CB180" i="17"/>
  <c r="CC72" i="17"/>
  <c r="CB167" i="17"/>
  <c r="CB173" i="17"/>
  <c r="CC38" i="17"/>
  <c r="CC63" i="17" s="1"/>
  <c r="CD187" i="17"/>
  <c r="BZ186" i="17"/>
  <c r="BZ189" i="17" s="1"/>
  <c r="BX35" i="17"/>
  <c r="BX43" i="17"/>
  <c r="CB178" i="17"/>
  <c r="CA185" i="17"/>
  <c r="CB179" i="17"/>
  <c r="CB182" i="17"/>
  <c r="CB168" i="17"/>
  <c r="CC77" i="17"/>
  <c r="CC71" i="17"/>
  <c r="CB181" i="17"/>
  <c r="CB176" i="17"/>
  <c r="BY24" i="17"/>
  <c r="BY50" i="17" s="1"/>
  <c r="BY25" i="17"/>
  <c r="BY51" i="17" s="1"/>
  <c r="BY30" i="17"/>
  <c r="BY29" i="17"/>
  <c r="BY55" i="17" s="1"/>
  <c r="BY27" i="17"/>
  <c r="BY53" i="17" s="1"/>
  <c r="BY34" i="17"/>
  <c r="BY60" i="17" s="1"/>
  <c r="BY33" i="17"/>
  <c r="BY59" i="17" s="1"/>
  <c r="BY22" i="17"/>
  <c r="BY48" i="17" s="1"/>
  <c r="BY28" i="17"/>
  <c r="BY54" i="17" s="1"/>
  <c r="BY23" i="17"/>
  <c r="BY49" i="17" s="1"/>
  <c r="BY20" i="17"/>
  <c r="BY46" i="17" s="1"/>
  <c r="BY21" i="17"/>
  <c r="BY47" i="17" s="1"/>
  <c r="BY17" i="17"/>
  <c r="BY32" i="17"/>
  <c r="BY58" i="17" s="1"/>
  <c r="BY31" i="17"/>
  <c r="BY57" i="17" s="1"/>
  <c r="BY19" i="17"/>
  <c r="BY45" i="17" s="1"/>
  <c r="BY18" i="17"/>
  <c r="BY44" i="17" s="1"/>
  <c r="BY26" i="17"/>
  <c r="BY52" i="17" s="1"/>
  <c r="CC83" i="17"/>
  <c r="CB177" i="17"/>
  <c r="CB175" i="17"/>
  <c r="CB174" i="17"/>
  <c r="CC70" i="17"/>
  <c r="CD92" i="17"/>
  <c r="CD141" i="17" s="1"/>
  <c r="CD101" i="17"/>
  <c r="CD150" i="17" s="1"/>
  <c r="CD99" i="17"/>
  <c r="CD148" i="17" s="1"/>
  <c r="CD102" i="17"/>
  <c r="CD151" i="17" s="1"/>
  <c r="CD98" i="17"/>
  <c r="CD147" i="17" s="1"/>
  <c r="CD110" i="17"/>
  <c r="CD85" i="17" s="1"/>
  <c r="CD104" i="17"/>
  <c r="CD153" i="17" s="1"/>
  <c r="CD96" i="17"/>
  <c r="CD145" i="17" s="1"/>
  <c r="CD95" i="17"/>
  <c r="CD144" i="17" s="1"/>
  <c r="CD105" i="17"/>
  <c r="CD154" i="17" s="1"/>
  <c r="CD106" i="17"/>
  <c r="CD155" i="17" s="1"/>
  <c r="CD107" i="17"/>
  <c r="CD156" i="17" s="1"/>
  <c r="CD100" i="17"/>
  <c r="CD149" i="17" s="1"/>
  <c r="CD109" i="17"/>
  <c r="CD158" i="17" s="1"/>
  <c r="CD97" i="17"/>
  <c r="CD146" i="17" s="1"/>
  <c r="CD108" i="17"/>
  <c r="CD157" i="17" s="1"/>
  <c r="CD103" i="17"/>
  <c r="CD152" i="17" s="1"/>
  <c r="CD93" i="17"/>
  <c r="CD142" i="17" s="1"/>
  <c r="CD94" i="17"/>
  <c r="CD143" i="17" s="1"/>
  <c r="CD87" i="17"/>
  <c r="CP3" i="1"/>
  <c r="CP16" i="1" s="1"/>
  <c r="CP22" i="1" s="1"/>
  <c r="CE112" i="17" s="1"/>
  <c r="CQ42" i="1"/>
  <c r="CQ3" i="1" s="1"/>
  <c r="CQ16" i="1" s="1"/>
  <c r="CQ22" i="1" s="1"/>
  <c r="CF112" i="17" s="1"/>
  <c r="CB172" i="17"/>
  <c r="CB171" i="17"/>
  <c r="CC82" i="17"/>
  <c r="CB169" i="17"/>
  <c r="BX56" i="17"/>
  <c r="BX36" i="17"/>
  <c r="CD75" i="17" l="1"/>
  <c r="CD81" i="17"/>
  <c r="CD70" i="17"/>
  <c r="CC177" i="17"/>
  <c r="BY43" i="17"/>
  <c r="BY35" i="17"/>
  <c r="BZ28" i="17"/>
  <c r="BZ54" i="17" s="1"/>
  <c r="BZ27" i="17"/>
  <c r="BZ53" i="17" s="1"/>
  <c r="BZ33" i="17"/>
  <c r="BZ59" i="17" s="1"/>
  <c r="BZ32" i="17"/>
  <c r="BZ58" i="17" s="1"/>
  <c r="BZ30" i="17"/>
  <c r="BZ34" i="17"/>
  <c r="BZ60" i="17" s="1"/>
  <c r="BZ24" i="17"/>
  <c r="BZ50" i="17" s="1"/>
  <c r="BZ19" i="17"/>
  <c r="BZ45" i="17" s="1"/>
  <c r="BZ31" i="17"/>
  <c r="BZ57" i="17" s="1"/>
  <c r="BZ29" i="17"/>
  <c r="BZ55" i="17" s="1"/>
  <c r="BZ17" i="17"/>
  <c r="BZ25" i="17"/>
  <c r="BZ51" i="17" s="1"/>
  <c r="BZ26" i="17"/>
  <c r="BZ52" i="17" s="1"/>
  <c r="BZ18" i="17"/>
  <c r="BZ44" i="17" s="1"/>
  <c r="BZ21" i="17"/>
  <c r="BZ47" i="17" s="1"/>
  <c r="BZ20" i="17"/>
  <c r="BZ46" i="17" s="1"/>
  <c r="BZ22" i="17"/>
  <c r="BZ48" i="17" s="1"/>
  <c r="BZ23" i="17"/>
  <c r="BZ49" i="17" s="1"/>
  <c r="CD72" i="17"/>
  <c r="CC170" i="17"/>
  <c r="CD76" i="17"/>
  <c r="CB185" i="17"/>
  <c r="CC179" i="17"/>
  <c r="CE187" i="17"/>
  <c r="CD38" i="17"/>
  <c r="CD63" i="17" s="1"/>
  <c r="CC180" i="17"/>
  <c r="CA186" i="17"/>
  <c r="CA189" i="17" s="1"/>
  <c r="CD83" i="17"/>
  <c r="BY36" i="17"/>
  <c r="BY56" i="17"/>
  <c r="CD78" i="17"/>
  <c r="CD71" i="17"/>
  <c r="CC183" i="17"/>
  <c r="CD84" i="17"/>
  <c r="CQ44" i="1"/>
  <c r="CQ9" i="1" s="1"/>
  <c r="CQ18" i="1" s="1"/>
  <c r="CQ24" i="1" s="1"/>
  <c r="CP9" i="1"/>
  <c r="CP18" i="1" s="1"/>
  <c r="CP24" i="1" s="1"/>
  <c r="CD77" i="17"/>
  <c r="CC178" i="17"/>
  <c r="CC173" i="17"/>
  <c r="CD68" i="17"/>
  <c r="CD69" i="17"/>
  <c r="CE69" i="17" s="1"/>
  <c r="CC171" i="17"/>
  <c r="CC172" i="17"/>
  <c r="CC174" i="17"/>
  <c r="CC176" i="17"/>
  <c r="CC168" i="17"/>
  <c r="CD80" i="17"/>
  <c r="CD67" i="17"/>
  <c r="CE93" i="17"/>
  <c r="CE142" i="17" s="1"/>
  <c r="CE100" i="17"/>
  <c r="CE149" i="17" s="1"/>
  <c r="CE110" i="17"/>
  <c r="CE85" i="17" s="1"/>
  <c r="CE102" i="17"/>
  <c r="CE151" i="17" s="1"/>
  <c r="CE106" i="17"/>
  <c r="CE155" i="17" s="1"/>
  <c r="CE103" i="17"/>
  <c r="CE152" i="17" s="1"/>
  <c r="CE94" i="17"/>
  <c r="CE143" i="17" s="1"/>
  <c r="CE108" i="17"/>
  <c r="CE157" i="17" s="1"/>
  <c r="CE107" i="17"/>
  <c r="CE156" i="17" s="1"/>
  <c r="CE104" i="17"/>
  <c r="CE153" i="17" s="1"/>
  <c r="CE92" i="17"/>
  <c r="CE141" i="17" s="1"/>
  <c r="CE109" i="17"/>
  <c r="CE158" i="17" s="1"/>
  <c r="CE105" i="17"/>
  <c r="CE154" i="17" s="1"/>
  <c r="CE98" i="17"/>
  <c r="CE147" i="17" s="1"/>
  <c r="CE101" i="17"/>
  <c r="CE150" i="17" s="1"/>
  <c r="CE97" i="17"/>
  <c r="CE146" i="17" s="1"/>
  <c r="CE95" i="17"/>
  <c r="CE144" i="17" s="1"/>
  <c r="CE99" i="17"/>
  <c r="CE148" i="17" s="1"/>
  <c r="CE96" i="17"/>
  <c r="CE145" i="17" s="1"/>
  <c r="CC175" i="17"/>
  <c r="CC167" i="17"/>
  <c r="CD73" i="17"/>
  <c r="CE73" i="17" s="1"/>
  <c r="CD74" i="17"/>
  <c r="CF100" i="17"/>
  <c r="CF149" i="17" s="1"/>
  <c r="CF108" i="17"/>
  <c r="CF157" i="17" s="1"/>
  <c r="CF93" i="17"/>
  <c r="CF142" i="17" s="1"/>
  <c r="CF102" i="17"/>
  <c r="CF151" i="17" s="1"/>
  <c r="CF110" i="17"/>
  <c r="CF104" i="17"/>
  <c r="CF153" i="17" s="1"/>
  <c r="CF109" i="17"/>
  <c r="CF158" i="17" s="1"/>
  <c r="CF101" i="17"/>
  <c r="CF150" i="17" s="1"/>
  <c r="CF92" i="17"/>
  <c r="CF141" i="17" s="1"/>
  <c r="CF103" i="17"/>
  <c r="CF152" i="17" s="1"/>
  <c r="CF98" i="17"/>
  <c r="CF147" i="17" s="1"/>
  <c r="CF95" i="17"/>
  <c r="CF144" i="17" s="1"/>
  <c r="CF106" i="17"/>
  <c r="CF155" i="17" s="1"/>
  <c r="CF99" i="17"/>
  <c r="CF148" i="17" s="1"/>
  <c r="CF97" i="17"/>
  <c r="CF146" i="17" s="1"/>
  <c r="CF96" i="17"/>
  <c r="CF145" i="17" s="1"/>
  <c r="CF94" i="17"/>
  <c r="CF143" i="17" s="1"/>
  <c r="CF107" i="17"/>
  <c r="CF156" i="17" s="1"/>
  <c r="CF105" i="17"/>
  <c r="CF154" i="17" s="1"/>
  <c r="CC169" i="17"/>
  <c r="CE87" i="17"/>
  <c r="CF87" i="17" s="1"/>
  <c r="CD82" i="17"/>
  <c r="CB32" i="17"/>
  <c r="CC181" i="17"/>
  <c r="CB33" i="17"/>
  <c r="CC182" i="17"/>
  <c r="BX61" i="17"/>
  <c r="BX37" i="17"/>
  <c r="BX62" i="17" s="1"/>
  <c r="CB184" i="17"/>
  <c r="CB186" i="17" s="1"/>
  <c r="CB189" i="17" s="1"/>
  <c r="CB21" i="17" s="1"/>
  <c r="CC166" i="17"/>
  <c r="CD79" i="17"/>
  <c r="CE79" i="17" l="1"/>
  <c r="CF79" i="17" s="1"/>
  <c r="CF85" i="17"/>
  <c r="CE68" i="17"/>
  <c r="CF68" i="17" s="1"/>
  <c r="CE80" i="17"/>
  <c r="CE78" i="17"/>
  <c r="CF78" i="17" s="1"/>
  <c r="CB17" i="17"/>
  <c r="CE82" i="17"/>
  <c r="CF82" i="17" s="1"/>
  <c r="CB26" i="17"/>
  <c r="CB27" i="17"/>
  <c r="CF69" i="17"/>
  <c r="CE38" i="17"/>
  <c r="CE63" i="17" s="1"/>
  <c r="CF187" i="17"/>
  <c r="CE72" i="17"/>
  <c r="CF72" i="17" s="1"/>
  <c r="BZ43" i="17"/>
  <c r="BZ35" i="17"/>
  <c r="CD176" i="17"/>
  <c r="CD182" i="17"/>
  <c r="CB25" i="17"/>
  <c r="CD173" i="17"/>
  <c r="CE84" i="17"/>
  <c r="CF84" i="17" s="1"/>
  <c r="CD179" i="17"/>
  <c r="CC185" i="17"/>
  <c r="CE74" i="17"/>
  <c r="CF74" i="17" s="1"/>
  <c r="CD174" i="17"/>
  <c r="CB24" i="17"/>
  <c r="CD183" i="17"/>
  <c r="CE83" i="17"/>
  <c r="CF83" i="17" s="1"/>
  <c r="CB30" i="17"/>
  <c r="BY61" i="17"/>
  <c r="BY37" i="17"/>
  <c r="BY62" i="17" s="1"/>
  <c r="CF73" i="17"/>
  <c r="CE67" i="17"/>
  <c r="CF67" i="17" s="1"/>
  <c r="CB23" i="17"/>
  <c r="CD178" i="17"/>
  <c r="CB34" i="17"/>
  <c r="CA18" i="17"/>
  <c r="CA44" i="17" s="1"/>
  <c r="CA26" i="17"/>
  <c r="CA52" i="17" s="1"/>
  <c r="CA22" i="17"/>
  <c r="CA48" i="17" s="1"/>
  <c r="CA19" i="17"/>
  <c r="CA45" i="17" s="1"/>
  <c r="CA27" i="17"/>
  <c r="CA53" i="17" s="1"/>
  <c r="CA20" i="17"/>
  <c r="CA46" i="17" s="1"/>
  <c r="CA24" i="17"/>
  <c r="CA50" i="17" s="1"/>
  <c r="CA29" i="17"/>
  <c r="CA55" i="17" s="1"/>
  <c r="CA34" i="17"/>
  <c r="CA60" i="17" s="1"/>
  <c r="CA25" i="17"/>
  <c r="CA51" i="17" s="1"/>
  <c r="CA23" i="17"/>
  <c r="CA49" i="17" s="1"/>
  <c r="CA30" i="17"/>
  <c r="CA31" i="17"/>
  <c r="CA57" i="17" s="1"/>
  <c r="CA21" i="17"/>
  <c r="CA47" i="17" s="1"/>
  <c r="CA28" i="17"/>
  <c r="CA54" i="17" s="1"/>
  <c r="CA17" i="17"/>
  <c r="CA33" i="17"/>
  <c r="CA59" i="17" s="1"/>
  <c r="CA32" i="17"/>
  <c r="CA58" i="17" s="1"/>
  <c r="CB59" i="17"/>
  <c r="CD167" i="17"/>
  <c r="CF80" i="17"/>
  <c r="CD172" i="17"/>
  <c r="CB29" i="17"/>
  <c r="CE71" i="17"/>
  <c r="CF71" i="17" s="1"/>
  <c r="CB31" i="17"/>
  <c r="CE76" i="17"/>
  <c r="CF76" i="17" s="1"/>
  <c r="CB28" i="17"/>
  <c r="CD181" i="17"/>
  <c r="CB18" i="17"/>
  <c r="CD168" i="17"/>
  <c r="CD171" i="17"/>
  <c r="CE77" i="17"/>
  <c r="CF77" i="17" s="1"/>
  <c r="CE75" i="17"/>
  <c r="CF75" i="17" s="1"/>
  <c r="CD180" i="17"/>
  <c r="CD170" i="17"/>
  <c r="BZ56" i="17"/>
  <c r="BZ36" i="17"/>
  <c r="CD177" i="17"/>
  <c r="CC184" i="17"/>
  <c r="CD166" i="17"/>
  <c r="CD169" i="17"/>
  <c r="CB20" i="17"/>
  <c r="CB46" i="17" s="1"/>
  <c r="CD175" i="17"/>
  <c r="CB19" i="17"/>
  <c r="CB22" i="17"/>
  <c r="CE70" i="17"/>
  <c r="CF70" i="17" s="1"/>
  <c r="CE81" i="17"/>
  <c r="CF81" i="17" s="1"/>
  <c r="CB43" i="17" l="1"/>
  <c r="CB55" i="17"/>
  <c r="CC186" i="17"/>
  <c r="CC189" i="17" s="1"/>
  <c r="CC29" i="17" s="1"/>
  <c r="CC55" i="17" s="1"/>
  <c r="CC19" i="17"/>
  <c r="CC45" i="17" s="1"/>
  <c r="CB44" i="17"/>
  <c r="CC32" i="17"/>
  <c r="CC58" i="17" s="1"/>
  <c r="CC23" i="17"/>
  <c r="CC49" i="17" s="1"/>
  <c r="CB48" i="17"/>
  <c r="CB49" i="17"/>
  <c r="CC26" i="17"/>
  <c r="CC52" i="17" s="1"/>
  <c r="CC22" i="17"/>
  <c r="CC48" i="17" s="1"/>
  <c r="CC18" i="17"/>
  <c r="CC44" i="17" s="1"/>
  <c r="CE171" i="17"/>
  <c r="CB36" i="17"/>
  <c r="CB56" i="17"/>
  <c r="CC33" i="17"/>
  <c r="CC59" i="17" s="1"/>
  <c r="CE178" i="17"/>
  <c r="CE167" i="17"/>
  <c r="CE182" i="17"/>
  <c r="CE169" i="17"/>
  <c r="CD185" i="17"/>
  <c r="CE179" i="17"/>
  <c r="CE176" i="17"/>
  <c r="CF38" i="17"/>
  <c r="CF63" i="17" s="1"/>
  <c r="CB54" i="17"/>
  <c r="CE168" i="17"/>
  <c r="CB57" i="17"/>
  <c r="CE183" i="17"/>
  <c r="CC27" i="17"/>
  <c r="CC53" i="17" s="1"/>
  <c r="CE181" i="17"/>
  <c r="CA36" i="17"/>
  <c r="CA56" i="17"/>
  <c r="CC31" i="17"/>
  <c r="CC57" i="17" s="1"/>
  <c r="CB35" i="17"/>
  <c r="CB50" i="17"/>
  <c r="CE173" i="17"/>
  <c r="BZ61" i="17"/>
  <c r="BZ37" i="17"/>
  <c r="BZ62" i="17" s="1"/>
  <c r="CB53" i="17"/>
  <c r="CE170" i="17"/>
  <c r="CD184" i="17"/>
  <c r="CE166" i="17"/>
  <c r="CE180" i="17"/>
  <c r="CE174" i="17"/>
  <c r="CC24" i="17"/>
  <c r="CC50" i="17" s="1"/>
  <c r="CB52" i="17"/>
  <c r="CC17" i="17"/>
  <c r="CB45" i="17"/>
  <c r="CE175" i="17"/>
  <c r="CE177" i="17"/>
  <c r="CB58" i="17"/>
  <c r="CE172" i="17"/>
  <c r="CA43" i="17"/>
  <c r="CA35" i="17"/>
  <c r="CB60" i="17"/>
  <c r="CB51" i="17"/>
  <c r="CB47" i="17"/>
  <c r="CC30" i="17" l="1"/>
  <c r="CC28" i="17"/>
  <c r="CC54" i="17" s="1"/>
  <c r="CC25" i="17"/>
  <c r="CC51" i="17" s="1"/>
  <c r="CC20" i="17"/>
  <c r="CC46" i="17" s="1"/>
  <c r="CC21" i="17"/>
  <c r="CC47" i="17" s="1"/>
  <c r="CC34" i="17"/>
  <c r="CC60" i="17" s="1"/>
  <c r="CF175" i="17"/>
  <c r="CF169" i="17"/>
  <c r="CF180" i="17"/>
  <c r="CC56" i="17"/>
  <c r="CF181" i="17"/>
  <c r="CF173" i="17"/>
  <c r="CF182" i="17"/>
  <c r="CF178" i="17"/>
  <c r="CC43" i="17"/>
  <c r="CF172" i="17"/>
  <c r="CF170" i="17"/>
  <c r="CF183" i="17"/>
  <c r="CF176" i="17"/>
  <c r="CF179" i="17"/>
  <c r="CE185" i="17"/>
  <c r="CA61" i="17"/>
  <c r="CA37" i="17"/>
  <c r="CA62" i="17" s="1"/>
  <c r="CD186" i="17"/>
  <c r="CD189" i="17" s="1"/>
  <c r="CF174" i="17"/>
  <c r="CB61" i="17"/>
  <c r="CB37" i="17"/>
  <c r="CF171" i="17"/>
  <c r="CF168" i="17"/>
  <c r="CF166" i="17"/>
  <c r="CE184" i="17"/>
  <c r="CF177" i="17"/>
  <c r="CF167" i="17"/>
  <c r="CC36" i="17" l="1"/>
  <c r="CC35" i="17"/>
  <c r="CD22" i="17"/>
  <c r="CD48" i="17" s="1"/>
  <c r="CD30" i="17"/>
  <c r="CD25" i="17"/>
  <c r="CD51" i="17" s="1"/>
  <c r="CD17" i="17"/>
  <c r="CD19" i="17"/>
  <c r="CD45" i="17" s="1"/>
  <c r="CD18" i="17"/>
  <c r="CD44" i="17" s="1"/>
  <c r="CD27" i="17"/>
  <c r="CD53" i="17" s="1"/>
  <c r="CD34" i="17"/>
  <c r="CD60" i="17" s="1"/>
  <c r="CD21" i="17"/>
  <c r="CD47" i="17" s="1"/>
  <c r="CD28" i="17"/>
  <c r="CD54" i="17" s="1"/>
  <c r="CD33" i="17"/>
  <c r="CD59" i="17" s="1"/>
  <c r="CD31" i="17"/>
  <c r="CD57" i="17" s="1"/>
  <c r="CD20" i="17"/>
  <c r="CD46" i="17" s="1"/>
  <c r="CD32" i="17"/>
  <c r="CD58" i="17" s="1"/>
  <c r="CD24" i="17"/>
  <c r="CD50" i="17" s="1"/>
  <c r="CD23" i="17"/>
  <c r="CD49" i="17" s="1"/>
  <c r="CD29" i="17"/>
  <c r="CD55" i="17" s="1"/>
  <c r="CD26" i="17"/>
  <c r="CD52" i="17" s="1"/>
  <c r="CB62" i="17"/>
  <c r="CF185" i="17"/>
  <c r="CC61" i="17"/>
  <c r="CC37" i="17"/>
  <c r="CC62" i="17" s="1"/>
  <c r="CE186" i="17"/>
  <c r="CE189" i="17" s="1"/>
  <c r="CF184" i="17"/>
  <c r="CF186" i="17" l="1"/>
  <c r="CF189" i="17" s="1"/>
  <c r="CF25" i="17" s="1"/>
  <c r="CF33" i="17"/>
  <c r="CF18" i="17"/>
  <c r="CF23" i="17"/>
  <c r="CF17" i="17"/>
  <c r="CF31" i="17"/>
  <c r="CF57" i="17" s="1"/>
  <c r="CF28" i="17"/>
  <c r="CF54" i="17" s="1"/>
  <c r="CF29" i="17"/>
  <c r="CF55" i="17" s="1"/>
  <c r="CD43" i="17"/>
  <c r="CD35" i="17"/>
  <c r="CF19" i="17"/>
  <c r="CF21" i="17"/>
  <c r="CF20" i="17"/>
  <c r="CF46" i="17" s="1"/>
  <c r="CF34" i="17"/>
  <c r="CF24" i="17"/>
  <c r="CF22" i="17"/>
  <c r="CF48" i="17" s="1"/>
  <c r="CF26" i="17"/>
  <c r="CF30" i="17"/>
  <c r="CD36" i="17"/>
  <c r="CD56" i="17"/>
  <c r="CE26" i="17"/>
  <c r="CE52" i="17" s="1"/>
  <c r="CE32" i="17"/>
  <c r="CE58" i="17" s="1"/>
  <c r="CE27" i="17"/>
  <c r="CE53" i="17" s="1"/>
  <c r="CE25" i="17"/>
  <c r="CE51" i="17" s="1"/>
  <c r="CE17" i="17"/>
  <c r="CE28" i="17"/>
  <c r="CE54" i="17" s="1"/>
  <c r="CE18" i="17"/>
  <c r="CE44" i="17" s="1"/>
  <c r="CE20" i="17"/>
  <c r="CE46" i="17" s="1"/>
  <c r="CE30" i="17"/>
  <c r="CE22" i="17"/>
  <c r="CE48" i="17" s="1"/>
  <c r="CE34" i="17"/>
  <c r="CE60" i="17" s="1"/>
  <c r="CE19" i="17"/>
  <c r="CE45" i="17" s="1"/>
  <c r="CE24" i="17"/>
  <c r="CE50" i="17" s="1"/>
  <c r="CE23" i="17"/>
  <c r="CE49" i="17" s="1"/>
  <c r="CE31" i="17"/>
  <c r="CE57" i="17" s="1"/>
  <c r="CE33" i="17"/>
  <c r="CE59" i="17" s="1"/>
  <c r="CE29" i="17"/>
  <c r="CE55" i="17" s="1"/>
  <c r="CE21" i="17"/>
  <c r="CE47" i="17" s="1"/>
  <c r="CF32" i="17"/>
  <c r="CF58" i="17" s="1"/>
  <c r="CF27" i="17"/>
  <c r="CF53" i="17" s="1"/>
  <c r="CF50" i="17" l="1"/>
  <c r="CF60" i="17"/>
  <c r="CE56" i="17"/>
  <c r="CE36" i="17"/>
  <c r="CF43" i="17"/>
  <c r="CF35" i="17"/>
  <c r="CF47" i="17"/>
  <c r="CF49" i="17"/>
  <c r="CF45" i="17"/>
  <c r="CF44" i="17"/>
  <c r="CF56" i="17"/>
  <c r="CF36" i="17"/>
  <c r="CD61" i="17"/>
  <c r="CD37" i="17"/>
  <c r="CD62" i="17" s="1"/>
  <c r="CF59" i="17"/>
  <c r="CE43" i="17"/>
  <c r="CE35" i="17"/>
  <c r="CF52" i="17"/>
  <c r="CF51" i="17"/>
  <c r="CE61" i="17" l="1"/>
  <c r="CE37" i="17"/>
  <c r="CE62" i="17" s="1"/>
  <c r="CF37" i="17"/>
  <c r="CF62" i="17" s="1"/>
  <c r="CF61" i="17"/>
</calcChain>
</file>

<file path=xl/comments1.xml><?xml version="1.0" encoding="utf-8"?>
<comments xmlns="http://schemas.openxmlformats.org/spreadsheetml/2006/main">
  <authors>
    <author>Auteur</author>
  </authors>
  <commentList>
    <comment ref="AM22" authorId="0" shapeId="0">
      <text>
        <r>
          <rPr>
            <b/>
            <sz val="9"/>
            <color indexed="81"/>
            <rFont val="Tahoma"/>
            <family val="2"/>
          </rPr>
          <t>Attention : rupture de série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Auteur</author>
  </authors>
  <commentList>
    <comment ref="AM4" authorId="0" shapeId="0">
      <text>
        <r>
          <rPr>
            <sz val="9"/>
            <color indexed="81"/>
            <rFont val="Tahoma"/>
            <family val="2"/>
          </rPr>
          <t xml:space="preserve">hors effet Mayotte qui aurait provoqué une pointe artificielle à 0,86 %
</t>
        </r>
      </text>
    </comment>
    <comment ref="AM7" authorId="0" shapeId="0">
      <text>
        <r>
          <rPr>
            <sz val="9"/>
            <color indexed="81"/>
            <rFont val="Tahoma"/>
            <family val="2"/>
          </rPr>
          <t xml:space="preserve">hors effet Mayotte qui aurait provoqué une pointe artificielle à 0,86 %
</t>
        </r>
      </text>
    </comment>
    <comment ref="AM10" authorId="0" shapeId="0">
      <text>
        <r>
          <rPr>
            <sz val="9"/>
            <color indexed="81"/>
            <rFont val="Tahoma"/>
            <family val="2"/>
          </rPr>
          <t xml:space="preserve">hors effet Mayotte qui aurait provoqué une pointe artificielle à 0,86 %
</t>
        </r>
      </text>
    </comment>
    <comment ref="AM15" authorId="0" shapeId="0">
      <text>
        <r>
          <rPr>
            <sz val="9"/>
            <color indexed="81"/>
            <rFont val="Tahoma"/>
            <family val="2"/>
          </rPr>
          <t>Ajout Mayotte : 220,3 m. hab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M16" authorId="0" shapeId="0">
      <text>
        <r>
          <rPr>
            <sz val="9"/>
            <color indexed="81"/>
            <rFont val="Tahoma"/>
            <family val="2"/>
          </rPr>
          <t>corrigé de l'effet Mayotte, sinon pointe artificielle à 0,86 % du fait de la rupture de série</t>
        </r>
      </text>
    </comment>
  </commentList>
</comments>
</file>

<file path=xl/comments3.xml><?xml version="1.0" encoding="utf-8"?>
<comments xmlns="http://schemas.openxmlformats.org/spreadsheetml/2006/main">
  <authors>
    <author>Auteur</author>
  </authors>
  <commentList>
    <comment ref="AN2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https://www.bdm.insee.fr/bdm2/affichageSeries?idbank=001690355&amp;bouton=OK&amp;codeGroupe=1560</t>
        </r>
      </text>
    </comment>
  </commentList>
</comments>
</file>

<file path=xl/comments4.xml><?xml version="1.0" encoding="utf-8"?>
<comments xmlns="http://schemas.openxmlformats.org/spreadsheetml/2006/main">
  <authors>
    <author>Auteur</author>
  </authors>
  <commentList>
    <comment ref="AN15" authorId="0" shapeId="0">
      <text>
        <r>
          <rPr>
            <b/>
            <sz val="9"/>
            <color indexed="81"/>
            <rFont val="Tahoma"/>
            <family val="2"/>
          </rPr>
          <t xml:space="preserve">Ajout Mayotte
</t>
        </r>
      </text>
    </comment>
    <comment ref="AO15" authorId="0" shapeId="0">
      <text>
        <r>
          <rPr>
            <b/>
            <sz val="9"/>
            <color indexed="81"/>
            <rFont val="Tahoma"/>
            <family val="2"/>
          </rPr>
          <t xml:space="preserve">provisoire
</t>
        </r>
      </text>
    </comment>
    <comment ref="AP15" authorId="0" shapeId="0">
      <text>
        <r>
          <rPr>
            <sz val="9"/>
            <color indexed="81"/>
            <rFont val="Tahoma"/>
            <family val="2"/>
          </rPr>
          <t>provisoire</t>
        </r>
      </text>
    </comment>
    <comment ref="AQ15" authorId="0" shapeId="0">
      <text>
        <r>
          <rPr>
            <b/>
            <sz val="9"/>
            <color indexed="81"/>
            <rFont val="Tahoma"/>
            <family val="2"/>
          </rPr>
          <t>provisoire</t>
        </r>
      </text>
    </comment>
    <comment ref="AN16" authorId="0" shapeId="0">
      <text>
        <r>
          <rPr>
            <b/>
            <sz val="9"/>
            <color indexed="81"/>
            <rFont val="Tahoma"/>
            <family val="2"/>
          </rPr>
          <t>corrigé de l'effet Mayotte, sinon pointe à 0,86 % du fait de la rupture de série</t>
        </r>
      </text>
    </comment>
  </commentList>
</comments>
</file>

<file path=xl/sharedStrings.xml><?xml version="1.0" encoding="utf-8"?>
<sst xmlns="http://schemas.openxmlformats.org/spreadsheetml/2006/main" count="2553" uniqueCount="862">
  <si>
    <t>%</t>
  </si>
  <si>
    <t>Métropole (m)</t>
  </si>
  <si>
    <t>TP01</t>
  </si>
  <si>
    <t>Source</t>
  </si>
  <si>
    <t>Unité</t>
  </si>
  <si>
    <t>Justification invoquée</t>
  </si>
  <si>
    <t>IdF (m)</t>
  </si>
  <si>
    <t xml:space="preserve">INSEE  </t>
  </si>
  <si>
    <t>INSEE</t>
  </si>
  <si>
    <t xml:space="preserve">INSEE projection centrale </t>
  </si>
  <si>
    <t>INSEE projection centrale</t>
  </si>
  <si>
    <t>INSEE projection fécondité basse</t>
  </si>
  <si>
    <t>INSEE projection fécondité haute</t>
  </si>
  <si>
    <t xml:space="preserve">INSEE, projection centrale </t>
  </si>
  <si>
    <t>Commentaire</t>
  </si>
  <si>
    <t>avec ajout Mayotte à/c 2013</t>
  </si>
  <si>
    <t>INSEE, projection population basse</t>
  </si>
  <si>
    <t>INSEE, projection population haute</t>
  </si>
  <si>
    <t>avec ajout Mayotte à/c 2014</t>
  </si>
  <si>
    <t>Dossier</t>
  </si>
  <si>
    <t>NH Libourne</t>
  </si>
  <si>
    <t>bilan financier prévisionnel</t>
  </si>
  <si>
    <t>CH Ajaccio</t>
  </si>
  <si>
    <t>Travaux</t>
  </si>
  <si>
    <t>en fait, erreurs dans le tableur</t>
  </si>
  <si>
    <t>Guyane</t>
  </si>
  <si>
    <t>Déflateur PIB</t>
  </si>
  <si>
    <t>PIB courant France (Md€)</t>
  </si>
  <si>
    <t>PIB volume France (Md€ 2010)</t>
  </si>
  <si>
    <t>IPC métropole, base 2015</t>
  </si>
  <si>
    <t>IPC France, base 2015</t>
  </si>
  <si>
    <t>https://www.insee.fr/fr/statistiques/1281151 au 17 fév 2017</t>
  </si>
  <si>
    <t>https://www.insee.fr/fr/statistiques/2496228 au 17 fév 2017</t>
  </si>
  <si>
    <t>https://www.bdm.insee.fr/bdm2/affichageSeries?idbank=000067670 au 17 fév 2017</t>
  </si>
  <si>
    <t>https://www.bdm.insee.fr/bdm2/affichageSeries?idbank=001690355 au 17/02/2017</t>
  </si>
  <si>
    <t>https://www.bdm.insee.fr/bdm2/affichageSeries?idbank=001764363</t>
  </si>
  <si>
    <t>https://www.bdm.insee.fr/bdm2/affichageSeries?idbank=001765178</t>
  </si>
  <si>
    <t>Ensemble des ménages - France - Ensemble</t>
  </si>
  <si>
    <t>Ensemble des ménages - Métropole - Ensemble</t>
  </si>
  <si>
    <t>IPC France, base 1998</t>
  </si>
  <si>
    <t>https://www.bdm.insee.fr/bdm2/choixCriteres?codeGroupe=142</t>
  </si>
  <si>
    <t>IPC métropole, base 1998</t>
  </si>
  <si>
    <t>Sur 15 ans</t>
  </si>
  <si>
    <t>https://www.bdm.insee.fr/bdm2/affichageSeries?idbank=001690354 au 17 fév 2017</t>
  </si>
  <si>
    <t>Différentiel Idf/Métropole</t>
  </si>
  <si>
    <t>Ensemble des ménages - France - Hors tabac</t>
  </si>
  <si>
    <t>IPC hors tabac, France, base 2015</t>
  </si>
  <si>
    <t>IPC hors tabac, métropole, base 2015</t>
  </si>
  <si>
    <t>Ensemble des ménages - Métropole - Ensemble hors tabac</t>
  </si>
  <si>
    <t>https://www.bdm.insee.fr/bdm2/choixCriteres?codeGroupe=142, 001765618 au 19 fév 2017</t>
  </si>
  <si>
    <t>https://www.bdm.insee.fr/bdm2/affichageSeries?idbank=001765166 au 19 fév 2017</t>
  </si>
  <si>
    <t>https://www.bdm.insee.fr/bdm2/affichageSeries?idbank=001765618 au 19 fév 2017</t>
  </si>
  <si>
    <t>TP01 (janv 1975)</t>
  </si>
  <si>
    <t>849754 au 19 fév 2017</t>
  </si>
  <si>
    <t>1711007 au 19 fév 2017</t>
  </si>
  <si>
    <t>700,7 de moyenne en septembre</t>
  </si>
  <si>
    <t>INSEE, projections à 2040</t>
  </si>
  <si>
    <t>https://www.insee.fr/fr/statistiques/2529884</t>
  </si>
  <si>
    <t>INSEE, projections départementales à 2040</t>
  </si>
  <si>
    <t>INSEE, projections régionales à 2040</t>
  </si>
  <si>
    <t>Paris (m)</t>
  </si>
  <si>
    <t xml:space="preserve">Projections INSEE 2040 : </t>
  </si>
  <si>
    <t>min</t>
  </si>
  <si>
    <t>central</t>
  </si>
  <si>
    <t>max</t>
  </si>
  <si>
    <t>Ajouter % de la projectiosn INSEE ??</t>
  </si>
  <si>
    <t>https://www.insee.fr/fr/statistiques/1893198  au 17 février 2017</t>
  </si>
  <si>
    <t>France entière (m)</t>
  </si>
  <si>
    <t>INSEE, projections régionales à 2040, scénario central</t>
  </si>
  <si>
    <t>Proposition de France Stratégie</t>
  </si>
  <si>
    <t>https://www.insee.fr/fr/statistiques/1280900 au 26 fév 2017</t>
  </si>
  <si>
    <t>https://www.insee.fr/fr/statistiques/fichier/1280900/ip1326.xls au 26 fév 2017</t>
  </si>
  <si>
    <t>INSEE, projections régionales à 2040, scénario polulation haute</t>
  </si>
  <si>
    <t>INSEE, projections régionales à 2040, scénario population basse</t>
  </si>
  <si>
    <t>Evolutions passées et projections recommandées par le comité d'experts des méthodes de l'évaluation socio-économique</t>
  </si>
  <si>
    <t>Passé</t>
  </si>
  <si>
    <t>France entière</t>
  </si>
  <si>
    <t>milliers d'habitants</t>
  </si>
  <si>
    <t>taux</t>
  </si>
  <si>
    <t>Construction des séries</t>
  </si>
  <si>
    <t>Scénario central</t>
  </si>
  <si>
    <t>Projection centrale</t>
  </si>
  <si>
    <t>Projection population basse</t>
  </si>
  <si>
    <t>Projection population haute</t>
  </si>
  <si>
    <t>Horizon</t>
  </si>
  <si>
    <t>Périmètre</t>
  </si>
  <si>
    <t>https://www.bdm.insee.fr/bdm2/affichageSeries?idbank=001641586, màj du 17/01/2017</t>
  </si>
  <si>
    <t>https://www.insee.fr/fr/statistiques/2496228 et https://www.insee.fr/fr/statistiques/fichier/2496228/ip1619.xls au 5 mars 2017</t>
  </si>
  <si>
    <t>01</t>
  </si>
  <si>
    <t>Ain</t>
  </si>
  <si>
    <t>02</t>
  </si>
  <si>
    <t>Aisne</t>
  </si>
  <si>
    <t>03</t>
  </si>
  <si>
    <t>Allier</t>
  </si>
  <si>
    <t>04</t>
  </si>
  <si>
    <t>Alpes-de-Haute-Provence</t>
  </si>
  <si>
    <t>05</t>
  </si>
  <si>
    <t>Hautes-Alpes</t>
  </si>
  <si>
    <t>06</t>
  </si>
  <si>
    <t>Alpes-Maritimes</t>
  </si>
  <si>
    <t>07</t>
  </si>
  <si>
    <t>Ardèche</t>
  </si>
  <si>
    <t>08</t>
  </si>
  <si>
    <t>Ardennes</t>
  </si>
  <si>
    <t>09</t>
  </si>
  <si>
    <t>Ariège</t>
  </si>
  <si>
    <t>10</t>
  </si>
  <si>
    <t>Aube</t>
  </si>
  <si>
    <t>11</t>
  </si>
  <si>
    <t>Aude</t>
  </si>
  <si>
    <t>12</t>
  </si>
  <si>
    <t>Aveyron</t>
  </si>
  <si>
    <t>13</t>
  </si>
  <si>
    <t>Bouches-du-Rhône</t>
  </si>
  <si>
    <t>14</t>
  </si>
  <si>
    <t>Calvados</t>
  </si>
  <si>
    <t>15</t>
  </si>
  <si>
    <t>Cantal</t>
  </si>
  <si>
    <t>16</t>
  </si>
  <si>
    <t>Charente</t>
  </si>
  <si>
    <t>17</t>
  </si>
  <si>
    <t>Charente-Maritime</t>
  </si>
  <si>
    <t>18</t>
  </si>
  <si>
    <t>Cher</t>
  </si>
  <si>
    <t>19</t>
  </si>
  <si>
    <t>Corrèze</t>
  </si>
  <si>
    <t>2A</t>
  </si>
  <si>
    <t>Corse-du-Sud</t>
  </si>
  <si>
    <t>2B</t>
  </si>
  <si>
    <t>Haute-Corse</t>
  </si>
  <si>
    <t>21</t>
  </si>
  <si>
    <t>Côte-d'Or</t>
  </si>
  <si>
    <t>22</t>
  </si>
  <si>
    <t>Côtes-d'Armor</t>
  </si>
  <si>
    <t>23</t>
  </si>
  <si>
    <t>Creuse</t>
  </si>
  <si>
    <t>24</t>
  </si>
  <si>
    <t>Dordogne</t>
  </si>
  <si>
    <t>25</t>
  </si>
  <si>
    <t>Doubs</t>
  </si>
  <si>
    <t>26</t>
  </si>
  <si>
    <t>Drôme</t>
  </si>
  <si>
    <t>27</t>
  </si>
  <si>
    <t>Eure</t>
  </si>
  <si>
    <t>28</t>
  </si>
  <si>
    <t>Eure-et-Loir</t>
  </si>
  <si>
    <t>29</t>
  </si>
  <si>
    <t>Finistère</t>
  </si>
  <si>
    <t>30</t>
  </si>
  <si>
    <t>Gard</t>
  </si>
  <si>
    <t>31</t>
  </si>
  <si>
    <t>Haute-Garonne</t>
  </si>
  <si>
    <t>32</t>
  </si>
  <si>
    <t>Gers</t>
  </si>
  <si>
    <t>33</t>
  </si>
  <si>
    <t>Gironde</t>
  </si>
  <si>
    <t>34</t>
  </si>
  <si>
    <t>Hérault</t>
  </si>
  <si>
    <t>35</t>
  </si>
  <si>
    <t>Ille-et-Vilaine</t>
  </si>
  <si>
    <t>36</t>
  </si>
  <si>
    <t>Indre</t>
  </si>
  <si>
    <t>37</t>
  </si>
  <si>
    <t>Indre-et-Loire</t>
  </si>
  <si>
    <t>38</t>
  </si>
  <si>
    <t>Isère</t>
  </si>
  <si>
    <t>39</t>
  </si>
  <si>
    <t>Jura</t>
  </si>
  <si>
    <t>40</t>
  </si>
  <si>
    <t>Landes</t>
  </si>
  <si>
    <t>41</t>
  </si>
  <si>
    <t>Loir-et-Cher</t>
  </si>
  <si>
    <t>42</t>
  </si>
  <si>
    <t>Loire</t>
  </si>
  <si>
    <t>43</t>
  </si>
  <si>
    <t>Haute-Loire</t>
  </si>
  <si>
    <t>44</t>
  </si>
  <si>
    <t>Loire-Atlantique</t>
  </si>
  <si>
    <t>45</t>
  </si>
  <si>
    <t>Loiret</t>
  </si>
  <si>
    <t>46</t>
  </si>
  <si>
    <t>Lot</t>
  </si>
  <si>
    <t>47</t>
  </si>
  <si>
    <t>Lot-et-Garonne</t>
  </si>
  <si>
    <t>48</t>
  </si>
  <si>
    <t>Lozère</t>
  </si>
  <si>
    <t>49</t>
  </si>
  <si>
    <t>Maine-et-Loire</t>
  </si>
  <si>
    <t>50</t>
  </si>
  <si>
    <t>Manche</t>
  </si>
  <si>
    <t>51</t>
  </si>
  <si>
    <t>Marne</t>
  </si>
  <si>
    <t>52</t>
  </si>
  <si>
    <t>Haute-Marne</t>
  </si>
  <si>
    <t>53</t>
  </si>
  <si>
    <t>Mayenne</t>
  </si>
  <si>
    <t>54</t>
  </si>
  <si>
    <t>Meurthe-et-Moselle</t>
  </si>
  <si>
    <t>55</t>
  </si>
  <si>
    <t>Meuse</t>
  </si>
  <si>
    <t>56</t>
  </si>
  <si>
    <t>Morbihan</t>
  </si>
  <si>
    <t>57</t>
  </si>
  <si>
    <t>Moselle</t>
  </si>
  <si>
    <t>58</t>
  </si>
  <si>
    <t>Nièvre</t>
  </si>
  <si>
    <t>59</t>
  </si>
  <si>
    <t>Nord</t>
  </si>
  <si>
    <t>60</t>
  </si>
  <si>
    <t>Oise</t>
  </si>
  <si>
    <t>61</t>
  </si>
  <si>
    <t>Orne</t>
  </si>
  <si>
    <t>62</t>
  </si>
  <si>
    <t>Pas-de-Calais</t>
  </si>
  <si>
    <t>63</t>
  </si>
  <si>
    <t>Puy-de-Dôme</t>
  </si>
  <si>
    <t>64</t>
  </si>
  <si>
    <t>Pyrénées-Atlantiques</t>
  </si>
  <si>
    <t>65</t>
  </si>
  <si>
    <t>Hautes-Pyrénées</t>
  </si>
  <si>
    <t>66</t>
  </si>
  <si>
    <t>Pyrénées-Orientales</t>
  </si>
  <si>
    <t>67</t>
  </si>
  <si>
    <t>Bas-Rhin</t>
  </si>
  <si>
    <t>68</t>
  </si>
  <si>
    <t>Haut-Rhin</t>
  </si>
  <si>
    <t>69</t>
  </si>
  <si>
    <t>Rhône</t>
  </si>
  <si>
    <t>70</t>
  </si>
  <si>
    <t>Haute-Saône</t>
  </si>
  <si>
    <t>71</t>
  </si>
  <si>
    <t>Saône-et-Loire</t>
  </si>
  <si>
    <t>72</t>
  </si>
  <si>
    <t>Sarthe</t>
  </si>
  <si>
    <t>73</t>
  </si>
  <si>
    <t>Savoie</t>
  </si>
  <si>
    <t>74</t>
  </si>
  <si>
    <t>Haute-Savoie</t>
  </si>
  <si>
    <t>75</t>
  </si>
  <si>
    <t>Paris</t>
  </si>
  <si>
    <t>76</t>
  </si>
  <si>
    <t>Seine-Maritime</t>
  </si>
  <si>
    <t>77</t>
  </si>
  <si>
    <t>Seine-et-Marne</t>
  </si>
  <si>
    <t>78</t>
  </si>
  <si>
    <t>Yvelines</t>
  </si>
  <si>
    <t>79</t>
  </si>
  <si>
    <t>Deux-Sèvres</t>
  </si>
  <si>
    <t>80</t>
  </si>
  <si>
    <t>Somme</t>
  </si>
  <si>
    <t>81</t>
  </si>
  <si>
    <t>Tarn</t>
  </si>
  <si>
    <t>82</t>
  </si>
  <si>
    <t>Tarn-et-Garonne</t>
  </si>
  <si>
    <t>83</t>
  </si>
  <si>
    <t>Var</t>
  </si>
  <si>
    <t>84</t>
  </si>
  <si>
    <t>Vaucluse</t>
  </si>
  <si>
    <t>85</t>
  </si>
  <si>
    <t>Vendée</t>
  </si>
  <si>
    <t>86</t>
  </si>
  <si>
    <t>Vienne</t>
  </si>
  <si>
    <t>87</t>
  </si>
  <si>
    <t>Haute-Vienne</t>
  </si>
  <si>
    <t>88</t>
  </si>
  <si>
    <t>Vosges</t>
  </si>
  <si>
    <t>89</t>
  </si>
  <si>
    <t>Yonne</t>
  </si>
  <si>
    <t>90</t>
  </si>
  <si>
    <t>Territoire de Belfort</t>
  </si>
  <si>
    <t>91</t>
  </si>
  <si>
    <t>Essonne</t>
  </si>
  <si>
    <t>92</t>
  </si>
  <si>
    <t>Hauts-de-Seine</t>
  </si>
  <si>
    <t>93</t>
  </si>
  <si>
    <t>Seine-Saint-Denis</t>
  </si>
  <si>
    <t>94</t>
  </si>
  <si>
    <t>Val-de-Marne</t>
  </si>
  <si>
    <t>95</t>
  </si>
  <si>
    <t>Val-d'Oise</t>
  </si>
  <si>
    <t xml:space="preserve">Guadeloupe </t>
  </si>
  <si>
    <t xml:space="preserve">Martinique </t>
  </si>
  <si>
    <t>La Réunion</t>
  </si>
  <si>
    <t>Mayotte</t>
  </si>
  <si>
    <t>nb. hab</t>
  </si>
  <si>
    <t>nb hab</t>
  </si>
  <si>
    <t>Auvergne-Rhône-Alpes</t>
  </si>
  <si>
    <t>Bourgogne-Franche-Comté</t>
  </si>
  <si>
    <t>Bretagne</t>
  </si>
  <si>
    <t>Centre-Val-de-Loire</t>
  </si>
  <si>
    <t>Corse</t>
  </si>
  <si>
    <t>Grand Est</t>
  </si>
  <si>
    <t>Hauts-de-France</t>
  </si>
  <si>
    <t>Île-de-France</t>
  </si>
  <si>
    <t>Normandie</t>
  </si>
  <si>
    <t>Nouvelle Aquitaine</t>
  </si>
  <si>
    <t>Occitanie</t>
  </si>
  <si>
    <t>Pays de la Loire</t>
  </si>
  <si>
    <t>Provence-Alpes-Côte d'Azur</t>
  </si>
  <si>
    <t>Md€2010</t>
  </si>
  <si>
    <t>Description</t>
  </si>
  <si>
    <t>INSEE , passé</t>
  </si>
  <si>
    <t>nb hab au 1er janv de l'année</t>
  </si>
  <si>
    <t>Horizon : 2070</t>
  </si>
  <si>
    <t>INSEE, passé</t>
  </si>
  <si>
    <t>Population France entière</t>
  </si>
  <si>
    <t>Taux</t>
  </si>
  <si>
    <t>débute en 2014</t>
  </si>
  <si>
    <t>INSEE, scénario central</t>
  </si>
  <si>
    <t>m. hab</t>
  </si>
  <si>
    <t>Guadeloupe</t>
  </si>
  <si>
    <t>Martinique</t>
  </si>
  <si>
    <t>INSEE, scénario population haute</t>
  </si>
  <si>
    <t>971</t>
  </si>
  <si>
    <t>972</t>
  </si>
  <si>
    <t>973</t>
  </si>
  <si>
    <t>974</t>
  </si>
  <si>
    <t>INSEE, projection centrale</t>
  </si>
  <si>
    <t>Inflation</t>
  </si>
  <si>
    <t>INSEE, passé pour PIB nominal</t>
  </si>
  <si>
    <t xml:space="preserve">Md€ </t>
  </si>
  <si>
    <t>déflateur du PIB</t>
  </si>
  <si>
    <t>Les projections de population</t>
  </si>
  <si>
    <t>Année</t>
  </si>
  <si>
    <t>Millions d'habitants</t>
  </si>
  <si>
    <t>Régions</t>
  </si>
  <si>
    <t>France métroploitaine</t>
  </si>
  <si>
    <t>En millions</t>
  </si>
  <si>
    <t>1000 hab.</t>
  </si>
  <si>
    <t>Centre-Val de Loire</t>
  </si>
  <si>
    <t>Nouvelle-Aquitaine</t>
  </si>
  <si>
    <t>INSEE, scénario scénario population basse</t>
  </si>
  <si>
    <t>INSEE, scénario popuation basse</t>
  </si>
  <si>
    <t>INSEE, scénario popuation haute</t>
  </si>
  <si>
    <t>Départements</t>
  </si>
  <si>
    <t>France entière - Départements</t>
  </si>
  <si>
    <t>Population en milliers</t>
  </si>
  <si>
    <t>Inflation (déflateur du PIB)</t>
  </si>
  <si>
    <t>Réunion</t>
  </si>
  <si>
    <t>DOM</t>
  </si>
  <si>
    <t>France Métropole</t>
  </si>
  <si>
    <t>Produits Intérieurs Bruts Régionaux (PIBR) en volume en milliards d'euros</t>
  </si>
  <si>
    <t>Croissance du PIB/habitant</t>
  </si>
  <si>
    <t>Différentiel</t>
  </si>
  <si>
    <t>Champ : France hors Mayotte jusqu'en 2012, France y compris Mayotte à partir de 2013.</t>
  </si>
  <si>
    <t>PIB/habitant avec scénario population projection centrale pour le futur</t>
  </si>
  <si>
    <t>Croissance du PIB/habitant avec scénario population projection centrale pour le futur</t>
  </si>
  <si>
    <t xml:space="preserve">cela donne l'évolution du PIB/habitant de la France entière. On calcule les évolutions des PIB/habitant régionaux en ajoutant le différentiel de chaque région par rapport à France entière.  </t>
  </si>
  <si>
    <t>Cela donne les PIB/habitant futurs. En connaissant la projection de la popualtion future (INSEE, scénario central), on obtient les PIB régionaux</t>
  </si>
  <si>
    <t xml:space="preserve">Le calcul pour cette projection est basé la méthode différentielle du PIB/habitant recommandée par le Comité d'experts : </t>
  </si>
  <si>
    <t>avec les scénario population projection centrale</t>
  </si>
  <si>
    <t>New Policies Scenario</t>
  </si>
  <si>
    <t>Real terms ($2015)</t>
  </si>
  <si>
    <t xml:space="preserve">  United States</t>
  </si>
  <si>
    <t xml:space="preserve">  European Union</t>
  </si>
  <si>
    <t xml:space="preserve">  China</t>
  </si>
  <si>
    <t xml:space="preserve">  Japan</t>
  </si>
  <si>
    <t xml:space="preserve">  OECD average</t>
  </si>
  <si>
    <t xml:space="preserve">  Coastal China</t>
  </si>
  <si>
    <t>Current Policies Scenario</t>
  </si>
  <si>
    <t>450 Scenario</t>
  </si>
  <si>
    <r>
      <rPr>
        <b/>
        <sz val="11"/>
        <rFont val="Calibri"/>
        <family val="2"/>
        <scheme val="minor"/>
      </rPr>
      <t xml:space="preserve">IEA crude oil </t>
    </r>
    <r>
      <rPr>
        <sz val="11"/>
        <rFont val="Calibri"/>
        <family val="2"/>
        <scheme val="minor"/>
      </rPr>
      <t>($/barrel)</t>
    </r>
  </si>
  <si>
    <r>
      <rPr>
        <b/>
        <sz val="11"/>
        <rFont val="Calibri"/>
        <family val="2"/>
        <scheme val="minor"/>
      </rPr>
      <t>Natural gas</t>
    </r>
    <r>
      <rPr>
        <sz val="11"/>
        <rFont val="Calibri"/>
        <family val="2"/>
        <scheme val="minor"/>
      </rPr>
      <t xml:space="preserve"> ($/MBtu)</t>
    </r>
  </si>
  <si>
    <r>
      <rPr>
        <b/>
        <sz val="11"/>
        <rFont val="Calibri"/>
        <family val="2"/>
        <scheme val="minor"/>
      </rPr>
      <t xml:space="preserve">Steam coal </t>
    </r>
    <r>
      <rPr>
        <sz val="11"/>
        <rFont val="Calibri"/>
        <family val="2"/>
        <scheme val="minor"/>
      </rPr>
      <t>($/tonne)</t>
    </r>
  </si>
  <si>
    <t>* MBtu = million British thermal units / millions d'unités thermiques britanniques</t>
  </si>
  <si>
    <t>https://www.insee.fr/fr/statistiques/serie/001565198</t>
  </si>
  <si>
    <t>Cours des matières premières importées - Pétrole brut "Brent" (Londres) - Prix en euros par baril</t>
  </si>
  <si>
    <t>€/baril</t>
  </si>
  <si>
    <t>Années</t>
  </si>
  <si>
    <t>Mois</t>
  </si>
  <si>
    <t>Cours</t>
  </si>
  <si>
    <t>Md€2014</t>
  </si>
  <si>
    <t>tableur fourni par le COR</t>
  </si>
  <si>
    <t>INSEE, passé pour PIB volume base 2014</t>
  </si>
  <si>
    <t xml:space="preserve"> </t>
  </si>
  <si>
    <t xml:space="preserve">https://www.insee.fr/fr/statistiques/1893220, màj du 17/04/2018 </t>
  </si>
  <si>
    <t>France entière : cf.  onglet "PIB France 2070"</t>
  </si>
  <si>
    <t>Mds €2010</t>
  </si>
  <si>
    <t>€2014</t>
  </si>
  <si>
    <t>PIB régional avant coefficient correcteur</t>
  </si>
  <si>
    <t>Base 2014</t>
  </si>
  <si>
    <t>Taux de croissance du PIB régional avant coefficient correcteur</t>
  </si>
  <si>
    <t>Coefficient correcteur</t>
  </si>
  <si>
    <t>Total</t>
  </si>
  <si>
    <t xml:space="preserve">Croissance moyenne </t>
  </si>
  <si>
    <t>Vérification de cohérence</t>
  </si>
  <si>
    <t>Taux croissance base 2014</t>
  </si>
  <si>
    <t>Scénario PIB (productivité 1,3%)</t>
  </si>
  <si>
    <t>Scénario PIB (productivité 1,0%)</t>
  </si>
  <si>
    <t>https://www.insee.fr/fr/statistiques/fichier/6438735/t_1102.xlsx</t>
  </si>
  <si>
    <t>https://www.insee.fr/fr/statistiques/fichier/6438735/t_1101.xlsx</t>
  </si>
  <si>
    <t>Programme de stabilité 2022-2027</t>
  </si>
  <si>
    <t>https://www.budget.gouv.fr/files/uploads/extract/2022/programme_stabilite/PSTAB%202022.pdf</t>
  </si>
  <si>
    <t>PIB base 2014 France entière : https://www.insee.fr/fr/statistiques/fichier/6438735/t_1102.xlsx</t>
  </si>
  <si>
    <t>Scénario 1,6 du COR de juillet 2022</t>
  </si>
  <si>
    <t>Scénario 1,3 du COR de juillet 2022</t>
  </si>
  <si>
    <t>scénario 0,7 du COR de juillet 2022</t>
  </si>
  <si>
    <t>Scénario PIB (productivité 0,7%)</t>
  </si>
  <si>
    <t>Scénario PIB (productivité 1,6%)</t>
  </si>
  <si>
    <t>Scénario 1,0 du COR de juillet 2022</t>
  </si>
  <si>
    <t>https://www.insee.fr/fr/statistiques/fichier/5894083/00_central.xlsx</t>
  </si>
  <si>
    <t>https://www.insee.fr/fr/statistiques/serie/001641586</t>
  </si>
  <si>
    <t>https://www.insee.fr/fr/statistiques/fichier/5894087/22_population_basse.xlsx</t>
  </si>
  <si>
    <t>Md€ courants</t>
  </si>
  <si>
    <t>Indice 1 pour 2014</t>
  </si>
  <si>
    <t>https://www.insee.fr/fr/statistiques/serie/001760180</t>
  </si>
  <si>
    <t>Pop Mayotte</t>
  </si>
  <si>
    <t>Population du passé : 1975 - 2022</t>
  </si>
  <si>
    <t>https://www.insee.fr/fr/statistiques/1893198; https://www.insee.fr/fr/statistiques/fichier/1893198/estim-pop-nreg-sexe-gca-1975-2022.xlsx</t>
  </si>
  <si>
    <t>A faire</t>
  </si>
  <si>
    <t>Paru le : 24/11/2022</t>
  </si>
  <si>
    <t>https://www.insee.fr/fr/statistiques/fichier/6652134/projections_scenario_central.xlsx</t>
  </si>
  <si>
    <t>https://www.insee.fr/fr/statistiques/fichier/6652134/projections_scenario_population_basse.xlsx</t>
  </si>
  <si>
    <t>https://www.insee.fr/fr/statistiques/fichier/6652134/projections_scenario_population_haute.xlsx</t>
  </si>
  <si>
    <t>Évolution de la population de 2018 à 2070</t>
  </si>
  <si>
    <t>© Insee - Source : Insee, Omphale 2022</t>
  </si>
  <si>
    <t>https://www.insee.fr/fr/statistiques/fichier/1893198/estim-pop-dep-sexe-gca-1975-2022.xlsx</t>
  </si>
  <si>
    <t>maj 18/01/2022</t>
  </si>
  <si>
    <t>https://www.insee.fr/fr/statistiques/fichier/1893198/estim-pop-nreg-sexe-gca-1975-2022.xlsx</t>
  </si>
  <si>
    <t>https://www.insee.fr/fr/statistiques/6652134?sommaire=6652140</t>
  </si>
  <si>
    <t>Paru le : 30/06/2022</t>
  </si>
  <si>
    <t>https://www.insee.fr/fr/statistiques/fichier/6453758/ECRT2022_EC1.xlsx</t>
  </si>
  <si>
    <r>
      <t xml:space="preserve">Note : entre 1975 et 2021, pour les seniors (55 ans ou plus), la population active simulée correspond à une moyenne mobile à l'ordre cinq des populations actives observées.  Pour les âges intermédiaires (15-54 ans), elle correspond aux projections du modèle logistique </t>
    </r>
    <r>
      <rPr>
        <i/>
        <sz val="10"/>
        <rFont val="Arial1"/>
      </rPr>
      <t>(encadré 1)</t>
    </r>
    <r>
      <rPr>
        <sz val="10"/>
        <rFont val="Arial1"/>
      </rPr>
      <t>.</t>
    </r>
  </si>
  <si>
    <t xml:space="preserve">Lecture : d'après l'exercice 2022 de projection de population active, celle-ci devrait atteindre 29,2 millions en 2070. </t>
  </si>
  <si>
    <t>Champ : France métropolitaine jusqu’en 1990, France hors Mayotte de 1991 à 2013, France à partir de 2014 ; personnes de 15 ans ou plus vivant en logement ordinaire.</t>
  </si>
  <si>
    <t>Source : Insee, projections de population active 2022-2070.</t>
  </si>
  <si>
    <t xml:space="preserve">Population active observée et projetée
</t>
  </si>
  <si>
    <t>https://www.insee.fr/fr/statistiques/fichier/5020211/PIB_regionaux_de_1990_2020.xlsx</t>
  </si>
  <si>
    <t>Paru le : 30/08/2022</t>
  </si>
  <si>
    <t>Source Insee , base 2014</t>
  </si>
  <si>
    <t>Mds €2014</t>
  </si>
  <si>
    <t>Différentiel de la croissance du PIB/habitant sur 15 dernières années (2001 - 2020)</t>
  </si>
  <si>
    <t>PIB/habitant en €2014</t>
  </si>
  <si>
    <t>croissance du pib/habitant avant coefficient correcteur</t>
  </si>
  <si>
    <t>Croissance du PIB régional</t>
  </si>
  <si>
    <t>2014-2020</t>
  </si>
  <si>
    <t>Version décembre 2022</t>
  </si>
  <si>
    <t>evaluation-socio-economique@pm.gouv.fr  ou jincheng.ni@strategie.gouv.fr</t>
  </si>
  <si>
    <t>DG Trésor</t>
  </si>
  <si>
    <t>INSEE, projection basse</t>
  </si>
  <si>
    <t>INSEE, projection haute</t>
  </si>
  <si>
    <t>COR, le 15/09/2022</t>
  </si>
  <si>
    <t>Scénario projection centrale</t>
  </si>
  <si>
    <t>Scénario projection basse</t>
  </si>
  <si>
    <t>Scénario projection haute</t>
  </si>
  <si>
    <t>Comme dans le fichier scénario</t>
  </si>
  <si>
    <t xml:space="preserve">On garde le différentiel de croissance du PIB/habitant de 2001 à 2020 par rapport à la France entière. Au niveau France entière, comme on connaît le PIB futur (scénarii COR) et la population future (projection INSEE), </t>
  </si>
  <si>
    <t>Source : Rapport AIE 2022 (page 111)</t>
  </si>
  <si>
    <t>https://www.insee.fr/fr/statistiques/serie/010002078</t>
  </si>
  <si>
    <t>2022-10</t>
  </si>
  <si>
    <t>2022-09</t>
  </si>
  <si>
    <t>2022-08</t>
  </si>
  <si>
    <t>2022-07</t>
  </si>
  <si>
    <t>2022-06</t>
  </si>
  <si>
    <t>2022-05</t>
  </si>
  <si>
    <t>2022-04</t>
  </si>
  <si>
    <t>2022-03</t>
  </si>
  <si>
    <t>2022-02</t>
  </si>
  <si>
    <t>2022-01</t>
  </si>
  <si>
    <t>2021-12</t>
  </si>
  <si>
    <t>2021-11</t>
  </si>
  <si>
    <t>2021-10</t>
  </si>
  <si>
    <t>2021-09</t>
  </si>
  <si>
    <t>2021-08</t>
  </si>
  <si>
    <t>2021-07</t>
  </si>
  <si>
    <t>2021-06</t>
  </si>
  <si>
    <t>2021-05</t>
  </si>
  <si>
    <t>2021-04</t>
  </si>
  <si>
    <t>2021-03</t>
  </si>
  <si>
    <t>2021-02</t>
  </si>
  <si>
    <t>2021-01</t>
  </si>
  <si>
    <t>2020-12</t>
  </si>
  <si>
    <t>2020-11</t>
  </si>
  <si>
    <t>2020-10</t>
  </si>
  <si>
    <t>2020-09</t>
  </si>
  <si>
    <t>2020-08</t>
  </si>
  <si>
    <t>2020-07</t>
  </si>
  <si>
    <t>2020-06</t>
  </si>
  <si>
    <t>2020-05</t>
  </si>
  <si>
    <t>2020-04</t>
  </si>
  <si>
    <t>2020-03</t>
  </si>
  <si>
    <t>2020-02</t>
  </si>
  <si>
    <t>2020-01</t>
  </si>
  <si>
    <t>2019-12</t>
  </si>
  <si>
    <t>2019-11</t>
  </si>
  <si>
    <t>2019-10</t>
  </si>
  <si>
    <t>2019-09</t>
  </si>
  <si>
    <t>2019-08</t>
  </si>
  <si>
    <t>2019-07</t>
  </si>
  <si>
    <t>2019-06</t>
  </si>
  <si>
    <t>2019-05</t>
  </si>
  <si>
    <t>2019-04</t>
  </si>
  <si>
    <t>2019-03</t>
  </si>
  <si>
    <t>2019-02</t>
  </si>
  <si>
    <t>2019-01</t>
  </si>
  <si>
    <t>2018-12</t>
  </si>
  <si>
    <t>2018-11</t>
  </si>
  <si>
    <t>2018-10</t>
  </si>
  <si>
    <t>2018-09</t>
  </si>
  <si>
    <t>2018-08</t>
  </si>
  <si>
    <t>2018-07</t>
  </si>
  <si>
    <t>2018-06</t>
  </si>
  <si>
    <t>2018-05</t>
  </si>
  <si>
    <t>2018-04</t>
  </si>
  <si>
    <t>2018-03</t>
  </si>
  <si>
    <t>2018-02</t>
  </si>
  <si>
    <t>2018-01</t>
  </si>
  <si>
    <t>2017-12</t>
  </si>
  <si>
    <t>2017-11</t>
  </si>
  <si>
    <t>2017-10</t>
  </si>
  <si>
    <t>2017-09</t>
  </si>
  <si>
    <t>2017-08</t>
  </si>
  <si>
    <t>2017-07</t>
  </si>
  <si>
    <t>2017-06</t>
  </si>
  <si>
    <t>2017-05</t>
  </si>
  <si>
    <t>2017-04</t>
  </si>
  <si>
    <t>2017-03</t>
  </si>
  <si>
    <t>2017-02</t>
  </si>
  <si>
    <t>2017-01</t>
  </si>
  <si>
    <t>2016-12</t>
  </si>
  <si>
    <t>2016-11</t>
  </si>
  <si>
    <t>2016-10</t>
  </si>
  <si>
    <t>2016-09</t>
  </si>
  <si>
    <t>2016-08</t>
  </si>
  <si>
    <t>2016-07</t>
  </si>
  <si>
    <t>2016-06</t>
  </si>
  <si>
    <t>2016-05</t>
  </si>
  <si>
    <t>2016-04</t>
  </si>
  <si>
    <t>2016-03</t>
  </si>
  <si>
    <t>2016-02</t>
  </si>
  <si>
    <t>2016-01</t>
  </si>
  <si>
    <t>2015-12</t>
  </si>
  <si>
    <t>2015-11</t>
  </si>
  <si>
    <t>2015-10</t>
  </si>
  <si>
    <t>2015-09</t>
  </si>
  <si>
    <t>2015-08</t>
  </si>
  <si>
    <t>2015-07</t>
  </si>
  <si>
    <t>2015-06</t>
  </si>
  <si>
    <t>2015-05</t>
  </si>
  <si>
    <t>2015-04</t>
  </si>
  <si>
    <t>2015-03</t>
  </si>
  <si>
    <t>2015-02</t>
  </si>
  <si>
    <t>2015-01</t>
  </si>
  <si>
    <t>2014-12</t>
  </si>
  <si>
    <t>2014-11</t>
  </si>
  <si>
    <t>2014-10</t>
  </si>
  <si>
    <t>2014-09</t>
  </si>
  <si>
    <t>2014-08</t>
  </si>
  <si>
    <t>2014-07</t>
  </si>
  <si>
    <t>2014-06</t>
  </si>
  <si>
    <t>2014-05</t>
  </si>
  <si>
    <t>2014-04</t>
  </si>
  <si>
    <t>2014-03</t>
  </si>
  <si>
    <t>2014-02</t>
  </si>
  <si>
    <t>2014-01</t>
  </si>
  <si>
    <t>2013-12</t>
  </si>
  <si>
    <t>2013-11</t>
  </si>
  <si>
    <t>2013-10</t>
  </si>
  <si>
    <t>2013-09</t>
  </si>
  <si>
    <t>2013-08</t>
  </si>
  <si>
    <t>2013-07</t>
  </si>
  <si>
    <t>2013-06</t>
  </si>
  <si>
    <t>2013-05</t>
  </si>
  <si>
    <t>2013-04</t>
  </si>
  <si>
    <t>2013-03</t>
  </si>
  <si>
    <t>2013-02</t>
  </si>
  <si>
    <t>2013-01</t>
  </si>
  <si>
    <t>2012-12</t>
  </si>
  <si>
    <t>2012-11</t>
  </si>
  <si>
    <t>2012-10</t>
  </si>
  <si>
    <t>2012-09</t>
  </si>
  <si>
    <t>2012-08</t>
  </si>
  <si>
    <t>2012-07</t>
  </si>
  <si>
    <t>2012-06</t>
  </si>
  <si>
    <t>2012-05</t>
  </si>
  <si>
    <t>2012-04</t>
  </si>
  <si>
    <t>2012-03</t>
  </si>
  <si>
    <t>2012-02</t>
  </si>
  <si>
    <t>2012-01</t>
  </si>
  <si>
    <t>2011-12</t>
  </si>
  <si>
    <t>2011-11</t>
  </si>
  <si>
    <t>2011-10</t>
  </si>
  <si>
    <t>2011-09</t>
  </si>
  <si>
    <t>2011-08</t>
  </si>
  <si>
    <t>2011-07</t>
  </si>
  <si>
    <t>2011-06</t>
  </si>
  <si>
    <t>2011-05</t>
  </si>
  <si>
    <t>2011-04</t>
  </si>
  <si>
    <t>2011-03</t>
  </si>
  <si>
    <t>2011-02</t>
  </si>
  <si>
    <t>2011-01</t>
  </si>
  <si>
    <t>2010-12</t>
  </si>
  <si>
    <t>2010-11</t>
  </si>
  <si>
    <t>2010-10</t>
  </si>
  <si>
    <t>2010-09</t>
  </si>
  <si>
    <t>2010-08</t>
  </si>
  <si>
    <t>2010-07</t>
  </si>
  <si>
    <t>2010-06</t>
  </si>
  <si>
    <t>2010-05</t>
  </si>
  <si>
    <t>2010-04</t>
  </si>
  <si>
    <t>2010-03</t>
  </si>
  <si>
    <t>2010-02</t>
  </si>
  <si>
    <t>2010-01</t>
  </si>
  <si>
    <t>2009-12</t>
  </si>
  <si>
    <t>2009-11</t>
  </si>
  <si>
    <t>2009-10</t>
  </si>
  <si>
    <t>2009-09</t>
  </si>
  <si>
    <t>2009-08</t>
  </si>
  <si>
    <t>2009-07</t>
  </si>
  <si>
    <t>2009-06</t>
  </si>
  <si>
    <t>2009-05</t>
  </si>
  <si>
    <t>2009-04</t>
  </si>
  <si>
    <t>2009-03</t>
  </si>
  <si>
    <t>2009-02</t>
  </si>
  <si>
    <t>2009-01</t>
  </si>
  <si>
    <t>2008-12</t>
  </si>
  <si>
    <t>2008-11</t>
  </si>
  <si>
    <t>2008-10</t>
  </si>
  <si>
    <t>2008-09</t>
  </si>
  <si>
    <t>2008-08</t>
  </si>
  <si>
    <t>2008-07</t>
  </si>
  <si>
    <t>2008-06</t>
  </si>
  <si>
    <t>2008-05</t>
  </si>
  <si>
    <t>2008-04</t>
  </si>
  <si>
    <t>2008-03</t>
  </si>
  <si>
    <t>2008-02</t>
  </si>
  <si>
    <t>2008-01</t>
  </si>
  <si>
    <t>2007-12</t>
  </si>
  <si>
    <t>2007-11</t>
  </si>
  <si>
    <t>2007-10</t>
  </si>
  <si>
    <t>2007-09</t>
  </si>
  <si>
    <t>2007-08</t>
  </si>
  <si>
    <t>2007-07</t>
  </si>
  <si>
    <t>2007-06</t>
  </si>
  <si>
    <t>2007-05</t>
  </si>
  <si>
    <t>2007-04</t>
  </si>
  <si>
    <t>2007-03</t>
  </si>
  <si>
    <t>2007-02</t>
  </si>
  <si>
    <t>2007-01</t>
  </si>
  <si>
    <t>2006-12</t>
  </si>
  <si>
    <t>2006-11</t>
  </si>
  <si>
    <t>2006-10</t>
  </si>
  <si>
    <t>2006-09</t>
  </si>
  <si>
    <t>2006-08</t>
  </si>
  <si>
    <t>2006-07</t>
  </si>
  <si>
    <t>2006-06</t>
  </si>
  <si>
    <t>2006-05</t>
  </si>
  <si>
    <t>2006-04</t>
  </si>
  <si>
    <t>2006-03</t>
  </si>
  <si>
    <t>2006-02</t>
  </si>
  <si>
    <t>2006-01</t>
  </si>
  <si>
    <t>2005-12</t>
  </si>
  <si>
    <t>2005-11</t>
  </si>
  <si>
    <t>2005-10</t>
  </si>
  <si>
    <t>2005-09</t>
  </si>
  <si>
    <t>2005-08</t>
  </si>
  <si>
    <t>2005-07</t>
  </si>
  <si>
    <t>2005-06</t>
  </si>
  <si>
    <t>2005-05</t>
  </si>
  <si>
    <t>2005-04</t>
  </si>
  <si>
    <t>2005-03</t>
  </si>
  <si>
    <t>2005-02</t>
  </si>
  <si>
    <t>2005-01</t>
  </si>
  <si>
    <t>2004-12</t>
  </si>
  <si>
    <t>2004-11</t>
  </si>
  <si>
    <t>2004-10</t>
  </si>
  <si>
    <t>2004-09</t>
  </si>
  <si>
    <t>2004-08</t>
  </si>
  <si>
    <t>2004-07</t>
  </si>
  <si>
    <t>2004-06</t>
  </si>
  <si>
    <t>2004-05</t>
  </si>
  <si>
    <t>2004-04</t>
  </si>
  <si>
    <t>2004-03</t>
  </si>
  <si>
    <t>2004-02</t>
  </si>
  <si>
    <t>2004-01</t>
  </si>
  <si>
    <t>2003-12</t>
  </si>
  <si>
    <t>2003-11</t>
  </si>
  <si>
    <t>2003-10</t>
  </si>
  <si>
    <t>2003-09</t>
  </si>
  <si>
    <t>2003-08</t>
  </si>
  <si>
    <t>2003-07</t>
  </si>
  <si>
    <t>2003-06</t>
  </si>
  <si>
    <t>2003-05</t>
  </si>
  <si>
    <t>2003-04</t>
  </si>
  <si>
    <t>2003-03</t>
  </si>
  <si>
    <t>2003-02</t>
  </si>
  <si>
    <t>2003-01</t>
  </si>
  <si>
    <t>2002-12</t>
  </si>
  <si>
    <t>2002-11</t>
  </si>
  <si>
    <t>2002-10</t>
  </si>
  <si>
    <t>2002-09</t>
  </si>
  <si>
    <t>2002-08</t>
  </si>
  <si>
    <t>2002-07</t>
  </si>
  <si>
    <t>2002-06</t>
  </si>
  <si>
    <t>2002-05</t>
  </si>
  <si>
    <t>2002-04</t>
  </si>
  <si>
    <t>2002-03</t>
  </si>
  <si>
    <t>2002-02</t>
  </si>
  <si>
    <t>2002-01</t>
  </si>
  <si>
    <t>2001-12</t>
  </si>
  <si>
    <t>2001-11</t>
  </si>
  <si>
    <t>2001-10</t>
  </si>
  <si>
    <t>2001-09</t>
  </si>
  <si>
    <t>2001-08</t>
  </si>
  <si>
    <t>2001-07</t>
  </si>
  <si>
    <t>2001-06</t>
  </si>
  <si>
    <t>2001-05</t>
  </si>
  <si>
    <t>2001-04</t>
  </si>
  <si>
    <t>2001-03</t>
  </si>
  <si>
    <t>2001-02</t>
  </si>
  <si>
    <t>2001-01</t>
  </si>
  <si>
    <t>2000-12</t>
  </si>
  <si>
    <t>2000-11</t>
  </si>
  <si>
    <t>2000-10</t>
  </si>
  <si>
    <t>2000-09</t>
  </si>
  <si>
    <t>2000-08</t>
  </si>
  <si>
    <t>2000-07</t>
  </si>
  <si>
    <t>2000-06</t>
  </si>
  <si>
    <t>2000-05</t>
  </si>
  <si>
    <t>2000-04</t>
  </si>
  <si>
    <t>2000-03</t>
  </si>
  <si>
    <t>2000-02</t>
  </si>
  <si>
    <t>2000-01</t>
  </si>
  <si>
    <t>1999-12</t>
  </si>
  <si>
    <t>1999-11</t>
  </si>
  <si>
    <t>1999-10</t>
  </si>
  <si>
    <t>1999-09</t>
  </si>
  <si>
    <t>1999-08</t>
  </si>
  <si>
    <t>1999-07</t>
  </si>
  <si>
    <t>1999-06</t>
  </si>
  <si>
    <t>1999-05</t>
  </si>
  <si>
    <t>1999-04</t>
  </si>
  <si>
    <t>1999-03</t>
  </si>
  <si>
    <t>1999-02</t>
  </si>
  <si>
    <t>1999-01</t>
  </si>
  <si>
    <t>1998-12</t>
  </si>
  <si>
    <t>1998-11</t>
  </si>
  <si>
    <t>1998-10</t>
  </si>
  <si>
    <t>1998-09</t>
  </si>
  <si>
    <t>1998-08</t>
  </si>
  <si>
    <t>1998-07</t>
  </si>
  <si>
    <t>1998-06</t>
  </si>
  <si>
    <t>1998-05</t>
  </si>
  <si>
    <t>1998-04</t>
  </si>
  <si>
    <t>1998-03</t>
  </si>
  <si>
    <t>1998-02</t>
  </si>
  <si>
    <t>1998-01</t>
  </si>
  <si>
    <t>1997-12</t>
  </si>
  <si>
    <t>1997-11</t>
  </si>
  <si>
    <t>1997-10</t>
  </si>
  <si>
    <t>1997-09</t>
  </si>
  <si>
    <t>1997-08</t>
  </si>
  <si>
    <t>1997-07</t>
  </si>
  <si>
    <t>1997-06</t>
  </si>
  <si>
    <t>1997-05</t>
  </si>
  <si>
    <t>1997-04</t>
  </si>
  <si>
    <t>1997-03</t>
  </si>
  <si>
    <t>1997-02</t>
  </si>
  <si>
    <t>1997-01</t>
  </si>
  <si>
    <t>1996-12</t>
  </si>
  <si>
    <t>1996-11</t>
  </si>
  <si>
    <t>1996-10</t>
  </si>
  <si>
    <t>1996-09</t>
  </si>
  <si>
    <t>1996-08</t>
  </si>
  <si>
    <t>1996-07</t>
  </si>
  <si>
    <t>1996-06</t>
  </si>
  <si>
    <t>1996-05</t>
  </si>
  <si>
    <t>1996-04</t>
  </si>
  <si>
    <t>1996-03</t>
  </si>
  <si>
    <t>1996-02</t>
  </si>
  <si>
    <t>1996-01</t>
  </si>
  <si>
    <t>1995-12</t>
  </si>
  <si>
    <t>1995-11</t>
  </si>
  <si>
    <t>1995-10</t>
  </si>
  <si>
    <t>1995-09</t>
  </si>
  <si>
    <t>1995-08</t>
  </si>
  <si>
    <t>1995-07</t>
  </si>
  <si>
    <t>1995-06</t>
  </si>
  <si>
    <t>1995-05</t>
  </si>
  <si>
    <t>1995-04</t>
  </si>
  <si>
    <t>1995-03</t>
  </si>
  <si>
    <t>1995-02</t>
  </si>
  <si>
    <t>1995-01</t>
  </si>
  <si>
    <t>1994-12</t>
  </si>
  <si>
    <t>1994-11</t>
  </si>
  <si>
    <t>1994-10</t>
  </si>
  <si>
    <t>1994-09</t>
  </si>
  <si>
    <t>1994-08</t>
  </si>
  <si>
    <t>1994-07</t>
  </si>
  <si>
    <t>1994-06</t>
  </si>
  <si>
    <t>1994-05</t>
  </si>
  <si>
    <t>1994-04</t>
  </si>
  <si>
    <t>1994-03</t>
  </si>
  <si>
    <t>1994-02</t>
  </si>
  <si>
    <t>1994-01</t>
  </si>
  <si>
    <t>1993-12</t>
  </si>
  <si>
    <t>1993-11</t>
  </si>
  <si>
    <t>1993-10</t>
  </si>
  <si>
    <t>1993-09</t>
  </si>
  <si>
    <t>1993-08</t>
  </si>
  <si>
    <t>1993-07</t>
  </si>
  <si>
    <t>1993-06</t>
  </si>
  <si>
    <t>1993-05</t>
  </si>
  <si>
    <t>1993-04</t>
  </si>
  <si>
    <t>1993-03</t>
  </si>
  <si>
    <t>1993-02</t>
  </si>
  <si>
    <t>1993-01</t>
  </si>
  <si>
    <t>1992-12</t>
  </si>
  <si>
    <t>1992-11</t>
  </si>
  <si>
    <t>1992-10</t>
  </si>
  <si>
    <t>1992-09</t>
  </si>
  <si>
    <t>1992-08</t>
  </si>
  <si>
    <t>1992-07</t>
  </si>
  <si>
    <t>1992-06</t>
  </si>
  <si>
    <t>1992-05</t>
  </si>
  <si>
    <t>1992-04</t>
  </si>
  <si>
    <t>1992-03</t>
  </si>
  <si>
    <t>1992-02</t>
  </si>
  <si>
    <t>1992-01</t>
  </si>
  <si>
    <t>1991-12</t>
  </si>
  <si>
    <t>1991-11</t>
  </si>
  <si>
    <t>1991-10</t>
  </si>
  <si>
    <t>1991-09</t>
  </si>
  <si>
    <t>1991-08</t>
  </si>
  <si>
    <t>1991-07</t>
  </si>
  <si>
    <t>1991-06</t>
  </si>
  <si>
    <t>1991-05</t>
  </si>
  <si>
    <t>1991-04</t>
  </si>
  <si>
    <t>1991-03</t>
  </si>
  <si>
    <t>1991-02</t>
  </si>
  <si>
    <t>1991-01</t>
  </si>
  <si>
    <t>1990-12</t>
  </si>
  <si>
    <t>1990-11</t>
  </si>
  <si>
    <t>1990-10</t>
  </si>
  <si>
    <t>1990-09</t>
  </si>
  <si>
    <t>1990-08</t>
  </si>
  <si>
    <t>1990-07</t>
  </si>
  <si>
    <t>1990-06</t>
  </si>
  <si>
    <t>1990-05</t>
  </si>
  <si>
    <t>1990-04</t>
  </si>
  <si>
    <t>1990-03</t>
  </si>
  <si>
    <t>1990-02</t>
  </si>
  <si>
    <t>1990-01</t>
  </si>
  <si>
    <t>Source : en attente des réponses de l'AIE</t>
  </si>
  <si>
    <t>Sources</t>
  </si>
  <si>
    <t>INSEE, programme de stabilité 2022-2027, au-delà : hypothèse de 2% (DG Trésor)</t>
  </si>
  <si>
    <t>INSEE, COR du 15/09/2022</t>
  </si>
  <si>
    <t>INSEE, projection du 29/11/2021</t>
  </si>
  <si>
    <t>INSEE, projection du 24/11/2022</t>
  </si>
  <si>
    <t>Dflateur PIB et inflation de 1980 à 2070</t>
  </si>
  <si>
    <t>PIB France de 1980 à 2070</t>
  </si>
  <si>
    <t>Population française de 1982 à 2070</t>
  </si>
  <si>
    <t>Population française des régions et des départements de 1975 à 2070</t>
  </si>
  <si>
    <t>INSEE,  projection du 30/06/2022</t>
  </si>
  <si>
    <t>AIE</t>
  </si>
  <si>
    <t>Ce tableur contient les itèmes suivants</t>
  </si>
  <si>
    <t>Si vous repérez une erreur, merci de la signaler par mail à :</t>
  </si>
  <si>
    <t>Le tableur est mis à jour par Jincheng NI, France Stratégie, en décembre 2022</t>
  </si>
  <si>
    <t>Calcul : Tx de croissance du PIB de région R = (1+ tx de croissance national du PIB/hab + différentiel de croissance du PIB/hab de R) * (1 + tx de croissance pop de R) – 1</t>
  </si>
  <si>
    <t>PIB des régions de 1990 à 2070</t>
  </si>
  <si>
    <t>Population active de 1975 à 2070</t>
  </si>
  <si>
    <t>Prix énergies de 1990 à 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</si>
</sst>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0.000"/>
    <numFmt numFmtId="168" formatCode="_-* #,##0.00\ [$€-1]_-;\-* #,##0.00\ [$€-1]_-;_-* \-??\ [$€-1]_-"/>
    <numFmt numFmtId="169" formatCode="0.0"/>
    <numFmt numFmtId="170" formatCode="0.000%"/>
    <numFmt numFmtId="171" formatCode="#,##0.0"/>
    <numFmt numFmtId="172" formatCode="[$-409]mmm/yy;@"/>
    <numFmt numFmtId="173" formatCode="#,##0.0000"/>
    <numFmt numFmtId="174" formatCode="0.0000"/>
    <numFmt numFmtId="175" formatCode="0.0000%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9"/>
      <name val="Arial"/>
      <family val="2"/>
    </font>
    <font>
      <u/>
      <sz val="11"/>
      <color rgb="FF0070C0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62"/>
      <name val="Arial"/>
      <family val="2"/>
    </font>
    <font>
      <i/>
      <sz val="10"/>
      <color indexed="10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b/>
      <sz val="11"/>
      <color indexed="14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indexed="23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3.5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theme="5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name val="Arial1"/>
    </font>
    <font>
      <i/>
      <sz val="10"/>
      <name val="Arial1"/>
    </font>
    <font>
      <b/>
      <sz val="9"/>
      <name val="Arial"/>
    </font>
    <font>
      <sz val="14"/>
      <color theme="1"/>
      <name val="Arial"/>
      <family val="2"/>
    </font>
    <font>
      <sz val="11"/>
      <color theme="4"/>
      <name val="Calibri"/>
      <family val="2"/>
      <scheme val="minor"/>
    </font>
    <font>
      <sz val="14"/>
      <color theme="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0070C0"/>
      </bottom>
      <diagonal/>
    </border>
    <border>
      <left/>
      <right/>
      <top/>
      <bottom style="medium">
        <color theme="9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8" fillId="0" borderId="0"/>
    <xf numFmtId="0" fontId="5" fillId="0" borderId="0"/>
    <xf numFmtId="172" fontId="1" fillId="0" borderId="0"/>
    <xf numFmtId="0" fontId="28" fillId="0" borderId="0"/>
    <xf numFmtId="0" fontId="5" fillId="0" borderId="0"/>
  </cellStyleXfs>
  <cellXfs count="391">
    <xf numFmtId="0" fontId="0" fillId="0" borderId="0" xfId="0"/>
    <xf numFmtId="165" fontId="0" fillId="0" borderId="0" xfId="2" applyNumberFormat="1" applyFont="1"/>
    <xf numFmtId="0" fontId="2" fillId="0" borderId="0" xfId="0" applyFont="1"/>
    <xf numFmtId="165" fontId="3" fillId="0" borderId="0" xfId="2" applyNumberFormat="1" applyFont="1"/>
    <xf numFmtId="166" fontId="2" fillId="0" borderId="0" xfId="1" applyNumberFormat="1" applyFont="1"/>
    <xf numFmtId="10" fontId="0" fillId="0" borderId="0" xfId="0" applyNumberFormat="1"/>
    <xf numFmtId="167" fontId="0" fillId="0" borderId="0" xfId="0" applyNumberFormat="1"/>
    <xf numFmtId="10" fontId="0" fillId="0" borderId="0" xfId="2" applyNumberFormat="1" applyFont="1"/>
    <xf numFmtId="10" fontId="3" fillId="0" borderId="0" xfId="2" applyNumberFormat="1" applyFont="1"/>
    <xf numFmtId="0" fontId="4" fillId="0" borderId="0" xfId="0" applyFont="1"/>
    <xf numFmtId="10" fontId="2" fillId="0" borderId="0" xfId="0" applyNumberFormat="1" applyFont="1"/>
    <xf numFmtId="3" fontId="6" fillId="0" borderId="0" xfId="3" applyNumberFormat="1" applyFont="1" applyBorder="1" applyAlignment="1">
      <alignment horizontal="center"/>
    </xf>
    <xf numFmtId="3" fontId="7" fillId="0" borderId="0" xfId="3" applyNumberFormat="1" applyFont="1" applyFill="1" applyBorder="1" applyAlignment="1">
      <alignment horizontal="center"/>
    </xf>
    <xf numFmtId="0" fontId="0" fillId="0" borderId="0" xfId="0" quotePrefix="1"/>
    <xf numFmtId="0" fontId="8" fillId="0" borderId="0" xfId="0" applyFont="1"/>
    <xf numFmtId="0" fontId="0" fillId="0" borderId="0" xfId="0" applyFill="1" applyBorder="1"/>
    <xf numFmtId="0" fontId="0" fillId="0" borderId="0" xfId="0" applyBorder="1"/>
    <xf numFmtId="165" fontId="0" fillId="0" borderId="0" xfId="2" applyNumberFormat="1" applyFont="1" applyBorder="1"/>
    <xf numFmtId="165" fontId="3" fillId="0" borderId="0" xfId="2" applyNumberFormat="1" applyFont="1" applyBorder="1"/>
    <xf numFmtId="0" fontId="0" fillId="0" borderId="5" xfId="0" applyFill="1" applyBorder="1"/>
    <xf numFmtId="0" fontId="0" fillId="0" borderId="6" xfId="0" applyFill="1" applyBorder="1"/>
    <xf numFmtId="0" fontId="0" fillId="0" borderId="6" xfId="0" applyBorder="1"/>
    <xf numFmtId="3" fontId="6" fillId="0" borderId="6" xfId="3" applyNumberFormat="1" applyFont="1" applyFill="1" applyBorder="1" applyAlignment="1">
      <alignment horizontal="center"/>
    </xf>
    <xf numFmtId="0" fontId="0" fillId="0" borderId="1" xfId="0" applyFill="1" applyBorder="1"/>
    <xf numFmtId="0" fontId="0" fillId="0" borderId="1" xfId="0" applyBorder="1"/>
    <xf numFmtId="0" fontId="0" fillId="0" borderId="3" xfId="0" applyBorder="1"/>
    <xf numFmtId="0" fontId="0" fillId="0" borderId="8" xfId="0" applyBorder="1"/>
    <xf numFmtId="165" fontId="0" fillId="0" borderId="8" xfId="2" applyNumberFormat="1" applyFont="1" applyBorder="1"/>
    <xf numFmtId="0" fontId="0" fillId="0" borderId="8" xfId="0" applyFill="1" applyBorder="1"/>
    <xf numFmtId="0" fontId="0" fillId="0" borderId="5" xfId="0" applyBorder="1"/>
    <xf numFmtId="165" fontId="0" fillId="0" borderId="6" xfId="2" applyNumberFormat="1" applyFont="1" applyBorder="1"/>
    <xf numFmtId="3" fontId="6" fillId="0" borderId="5" xfId="3" applyNumberFormat="1" applyFont="1" applyBorder="1" applyAlignment="1">
      <alignment horizontal="center"/>
    </xf>
    <xf numFmtId="165" fontId="3" fillId="0" borderId="1" xfId="2" applyNumberFormat="1" applyFont="1" applyBorder="1"/>
    <xf numFmtId="9" fontId="0" fillId="0" borderId="0" xfId="0" applyNumberFormat="1"/>
    <xf numFmtId="0" fontId="4" fillId="0" borderId="0" xfId="0" applyFont="1" applyAlignment="1">
      <alignment horizontal="right"/>
    </xf>
    <xf numFmtId="10" fontId="3" fillId="0" borderId="0" xfId="2" applyNumberFormat="1" applyFont="1" applyBorder="1"/>
    <xf numFmtId="3" fontId="6" fillId="3" borderId="6" xfId="3" applyNumberFormat="1" applyFont="1" applyFill="1" applyBorder="1" applyAlignment="1">
      <alignment horizontal="center"/>
    </xf>
    <xf numFmtId="3" fontId="7" fillId="3" borderId="6" xfId="3" applyNumberFormat="1" applyFont="1" applyFill="1" applyBorder="1" applyAlignment="1">
      <alignment horizontal="center"/>
    </xf>
    <xf numFmtId="3" fontId="7" fillId="3" borderId="7" xfId="3" applyNumberFormat="1" applyFont="1" applyFill="1" applyBorder="1" applyAlignment="1">
      <alignment horizontal="center"/>
    </xf>
    <xf numFmtId="3" fontId="6" fillId="3" borderId="0" xfId="3" applyNumberFormat="1" applyFont="1" applyFill="1" applyBorder="1" applyAlignment="1">
      <alignment horizontal="center"/>
    </xf>
    <xf numFmtId="3" fontId="10" fillId="3" borderId="0" xfId="5" applyNumberFormat="1" applyFont="1" applyFill="1" applyBorder="1" applyAlignment="1">
      <alignment horizontal="center"/>
    </xf>
    <xf numFmtId="3" fontId="10" fillId="3" borderId="2" xfId="5" applyNumberFormat="1" applyFont="1" applyFill="1" applyBorder="1" applyAlignment="1">
      <alignment horizontal="center"/>
    </xf>
    <xf numFmtId="3" fontId="7" fillId="3" borderId="0" xfId="3" applyNumberFormat="1" applyFont="1" applyFill="1" applyBorder="1" applyAlignment="1">
      <alignment horizontal="center"/>
    </xf>
    <xf numFmtId="3" fontId="7" fillId="3" borderId="2" xfId="3" applyNumberFormat="1" applyFont="1" applyFill="1" applyBorder="1" applyAlignment="1">
      <alignment horizontal="center"/>
    </xf>
    <xf numFmtId="166" fontId="2" fillId="3" borderId="0" xfId="1" applyNumberFormat="1" applyFont="1" applyFill="1"/>
    <xf numFmtId="166" fontId="3" fillId="3" borderId="0" xfId="1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166" fontId="1" fillId="3" borderId="0" xfId="1" applyNumberFormat="1" applyFont="1" applyFill="1"/>
    <xf numFmtId="170" fontId="0" fillId="0" borderId="0" xfId="0" applyNumberFormat="1"/>
    <xf numFmtId="3" fontId="0" fillId="0" borderId="0" xfId="0" applyNumberFormat="1"/>
    <xf numFmtId="10" fontId="0" fillId="0" borderId="8" xfId="2" applyNumberFormat="1" applyFont="1" applyBorder="1"/>
    <xf numFmtId="10" fontId="3" fillId="0" borderId="8" xfId="2" applyNumberFormat="1" applyFont="1" applyBorder="1"/>
    <xf numFmtId="10" fontId="3" fillId="0" borderId="4" xfId="2" applyNumberFormat="1" applyFont="1" applyBorder="1"/>
    <xf numFmtId="10" fontId="0" fillId="0" borderId="0" xfId="2" applyNumberFormat="1" applyFont="1" applyBorder="1"/>
    <xf numFmtId="10" fontId="3" fillId="0" borderId="2" xfId="2" applyNumberFormat="1" applyFont="1" applyBorder="1"/>
    <xf numFmtId="3" fontId="3" fillId="0" borderId="0" xfId="0" applyNumberFormat="1" applyFont="1"/>
    <xf numFmtId="0" fontId="0" fillId="0" borderId="0" xfId="0" applyFont="1"/>
    <xf numFmtId="10" fontId="0" fillId="0" borderId="0" xfId="0" applyNumberFormat="1" applyFont="1"/>
    <xf numFmtId="10" fontId="1" fillId="0" borderId="8" xfId="2" applyNumberFormat="1" applyFont="1" applyBorder="1"/>
    <xf numFmtId="169" fontId="2" fillId="3" borderId="0" xfId="0" applyNumberFormat="1" applyFont="1" applyFill="1"/>
    <xf numFmtId="169" fontId="3" fillId="3" borderId="0" xfId="0" applyNumberFormat="1" applyFont="1" applyFill="1"/>
    <xf numFmtId="169" fontId="2" fillId="0" borderId="0" xfId="0" applyNumberFormat="1" applyFont="1" applyFill="1"/>
    <xf numFmtId="169" fontId="0" fillId="0" borderId="0" xfId="0" applyNumberFormat="1" applyFont="1" applyFill="1"/>
    <xf numFmtId="10" fontId="0" fillId="0" borderId="6" xfId="2" applyNumberFormat="1" applyFont="1" applyBorder="1"/>
    <xf numFmtId="10" fontId="3" fillId="0" borderId="6" xfId="2" applyNumberFormat="1" applyFont="1" applyBorder="1"/>
    <xf numFmtId="0" fontId="0" fillId="0" borderId="3" xfId="0" applyFill="1" applyBorder="1"/>
    <xf numFmtId="0" fontId="13" fillId="0" borderId="0" xfId="0" applyFont="1"/>
    <xf numFmtId="10" fontId="3" fillId="3" borderId="8" xfId="2" applyNumberFormat="1" applyFont="1" applyFill="1" applyBorder="1"/>
    <xf numFmtId="10" fontId="3" fillId="3" borderId="9" xfId="2" applyNumberFormat="1" applyFont="1" applyFill="1" applyBorder="1"/>
    <xf numFmtId="3" fontId="2" fillId="3" borderId="8" xfId="1" applyNumberFormat="1" applyFont="1" applyFill="1" applyBorder="1"/>
    <xf numFmtId="10" fontId="7" fillId="0" borderId="0" xfId="2" applyNumberFormat="1" applyFont="1" applyFill="1" applyBorder="1" applyAlignment="1">
      <alignment horizontal="center"/>
    </xf>
    <xf numFmtId="10" fontId="7" fillId="0" borderId="2" xfId="2" applyNumberFormat="1" applyFont="1" applyFill="1" applyBorder="1" applyAlignment="1">
      <alignment horizontal="center"/>
    </xf>
    <xf numFmtId="14" fontId="0" fillId="0" borderId="0" xfId="0" applyNumberFormat="1" applyFont="1"/>
    <xf numFmtId="3" fontId="0" fillId="0" borderId="0" xfId="0" applyNumberFormat="1" applyFont="1"/>
    <xf numFmtId="10" fontId="0" fillId="0" borderId="0" xfId="2" applyNumberFormat="1" applyFont="1" applyAlignment="1">
      <alignment horizontal="right"/>
    </xf>
    <xf numFmtId="0" fontId="0" fillId="0" borderId="0" xfId="0" applyFont="1" applyAlignment="1">
      <alignment horizontal="right"/>
    </xf>
    <xf numFmtId="3" fontId="0" fillId="0" borderId="0" xfId="0" applyNumberFormat="1" applyFont="1" applyFill="1" applyAlignment="1">
      <alignment horizontal="right"/>
    </xf>
    <xf numFmtId="10" fontId="0" fillId="0" borderId="0" xfId="0" applyNumberFormat="1" applyFont="1" applyAlignment="1">
      <alignment horizontal="right"/>
    </xf>
    <xf numFmtId="14" fontId="2" fillId="0" borderId="0" xfId="0" applyNumberFormat="1" applyFont="1"/>
    <xf numFmtId="3" fontId="2" fillId="0" borderId="0" xfId="0" applyNumberFormat="1" applyFont="1" applyFill="1" applyAlignment="1">
      <alignment horizontal="right"/>
    </xf>
    <xf numFmtId="0" fontId="2" fillId="0" borderId="10" xfId="0" applyFont="1" applyBorder="1"/>
    <xf numFmtId="0" fontId="2" fillId="0" borderId="11" xfId="0" applyFont="1" applyBorder="1"/>
    <xf numFmtId="0" fontId="2" fillId="0" borderId="5" xfId="0" applyFont="1" applyBorder="1"/>
    <xf numFmtId="0" fontId="0" fillId="0" borderId="7" xfId="0" applyFont="1" applyBorder="1"/>
    <xf numFmtId="0" fontId="0" fillId="0" borderId="4" xfId="0" applyFont="1" applyBorder="1"/>
    <xf numFmtId="0" fontId="2" fillId="0" borderId="3" xfId="0" applyFont="1" applyBorder="1"/>
    <xf numFmtId="0" fontId="2" fillId="0" borderId="0" xfId="0" applyFont="1" applyBorder="1"/>
    <xf numFmtId="0" fontId="0" fillId="0" borderId="0" xfId="0" applyFont="1" applyBorder="1"/>
    <xf numFmtId="10" fontId="2" fillId="0" borderId="0" xfId="2" applyNumberFormat="1" applyFont="1"/>
    <xf numFmtId="0" fontId="15" fillId="0" borderId="0" xfId="0" applyFont="1"/>
    <xf numFmtId="0" fontId="16" fillId="0" borderId="0" xfId="0" applyFont="1"/>
    <xf numFmtId="10" fontId="16" fillId="0" borderId="0" xfId="2" applyNumberFormat="1" applyFont="1"/>
    <xf numFmtId="0" fontId="16" fillId="0" borderId="5" xfId="0" applyFont="1" applyBorder="1"/>
    <xf numFmtId="0" fontId="16" fillId="0" borderId="6" xfId="0" applyFont="1" applyFill="1" applyBorder="1"/>
    <xf numFmtId="0" fontId="16" fillId="0" borderId="6" xfId="0" applyFont="1" applyBorder="1"/>
    <xf numFmtId="0" fontId="16" fillId="0" borderId="6" xfId="0" applyFont="1" applyBorder="1" applyAlignment="1">
      <alignment horizontal="right"/>
    </xf>
    <xf numFmtId="165" fontId="16" fillId="0" borderId="6" xfId="2" applyNumberFormat="1" applyFont="1" applyBorder="1" applyAlignment="1">
      <alignment horizontal="right"/>
    </xf>
    <xf numFmtId="3" fontId="17" fillId="3" borderId="6" xfId="3" applyNumberFormat="1" applyFont="1" applyFill="1" applyBorder="1" applyAlignment="1">
      <alignment horizontal="right"/>
    </xf>
    <xf numFmtId="3" fontId="17" fillId="3" borderId="7" xfId="3" applyNumberFormat="1" applyFont="1" applyFill="1" applyBorder="1" applyAlignment="1">
      <alignment horizontal="right"/>
    </xf>
    <xf numFmtId="165" fontId="17" fillId="0" borderId="0" xfId="2" applyNumberFormat="1" applyFont="1" applyAlignment="1">
      <alignment horizontal="right"/>
    </xf>
    <xf numFmtId="0" fontId="16" fillId="0" borderId="0" xfId="0" applyFont="1" applyAlignment="1">
      <alignment horizontal="right"/>
    </xf>
    <xf numFmtId="0" fontId="16" fillId="0" borderId="3" xfId="0" applyFont="1" applyBorder="1"/>
    <xf numFmtId="0" fontId="16" fillId="0" borderId="8" xfId="0" applyFont="1" applyFill="1" applyBorder="1"/>
    <xf numFmtId="0" fontId="16" fillId="0" borderId="8" xfId="0" applyFont="1" applyBorder="1"/>
    <xf numFmtId="0" fontId="16" fillId="0" borderId="8" xfId="0" applyFont="1" applyBorder="1" applyAlignment="1">
      <alignment horizontal="right"/>
    </xf>
    <xf numFmtId="165" fontId="16" fillId="0" borderId="8" xfId="2" applyNumberFormat="1" applyFont="1" applyBorder="1" applyAlignment="1">
      <alignment horizontal="right"/>
    </xf>
    <xf numFmtId="10" fontId="16" fillId="0" borderId="8" xfId="2" applyNumberFormat="1" applyFont="1" applyBorder="1" applyAlignment="1">
      <alignment horizontal="right"/>
    </xf>
    <xf numFmtId="10" fontId="17" fillId="0" borderId="8" xfId="2" applyNumberFormat="1" applyFont="1" applyBorder="1" applyAlignment="1">
      <alignment horizontal="right"/>
    </xf>
    <xf numFmtId="10" fontId="17" fillId="0" borderId="4" xfId="2" applyNumberFormat="1" applyFont="1" applyBorder="1" applyAlignment="1">
      <alignment horizontal="right"/>
    </xf>
    <xf numFmtId="0" fontId="16" fillId="0" borderId="5" xfId="0" applyFont="1" applyFill="1" applyBorder="1"/>
    <xf numFmtId="3" fontId="15" fillId="0" borderId="6" xfId="3" applyNumberFormat="1" applyFont="1" applyFill="1" applyBorder="1" applyAlignment="1">
      <alignment horizontal="right"/>
    </xf>
    <xf numFmtId="0" fontId="16" fillId="0" borderId="3" xfId="0" applyFont="1" applyFill="1" applyBorder="1"/>
    <xf numFmtId="3" fontId="17" fillId="3" borderId="6" xfId="5" applyNumberFormat="1" applyFont="1" applyFill="1" applyBorder="1" applyAlignment="1">
      <alignment horizontal="right"/>
    </xf>
    <xf numFmtId="3" fontId="17" fillId="3" borderId="7" xfId="5" applyNumberFormat="1" applyFont="1" applyFill="1" applyBorder="1" applyAlignment="1">
      <alignment horizontal="right"/>
    </xf>
    <xf numFmtId="10" fontId="16" fillId="2" borderId="8" xfId="2" applyNumberFormat="1" applyFont="1" applyFill="1" applyBorder="1" applyAlignment="1">
      <alignment horizontal="right"/>
    </xf>
    <xf numFmtId="3" fontId="16" fillId="0" borderId="0" xfId="0" applyNumberFormat="1" applyFont="1" applyFill="1" applyAlignment="1">
      <alignment horizontal="right"/>
    </xf>
    <xf numFmtId="3" fontId="15" fillId="3" borderId="6" xfId="0" applyNumberFormat="1" applyFont="1" applyFill="1" applyBorder="1" applyAlignment="1">
      <alignment horizontal="right"/>
    </xf>
    <xf numFmtId="10" fontId="16" fillId="0" borderId="8" xfId="0" applyNumberFormat="1" applyFont="1" applyBorder="1"/>
    <xf numFmtId="10" fontId="16" fillId="0" borderId="8" xfId="2" applyNumberFormat="1" applyFont="1" applyBorder="1"/>
    <xf numFmtId="10" fontId="16" fillId="0" borderId="4" xfId="2" applyNumberFormat="1" applyFont="1" applyBorder="1"/>
    <xf numFmtId="0" fontId="16" fillId="0" borderId="0" xfId="0" applyFont="1" applyFill="1" applyBorder="1"/>
    <xf numFmtId="0" fontId="16" fillId="0" borderId="0" xfId="0" applyFont="1" applyBorder="1"/>
    <xf numFmtId="165" fontId="16" fillId="0" borderId="0" xfId="2" applyNumberFormat="1" applyFont="1" applyBorder="1"/>
    <xf numFmtId="10" fontId="17" fillId="3" borderId="0" xfId="0" applyNumberFormat="1" applyFont="1" applyFill="1"/>
    <xf numFmtId="3" fontId="17" fillId="0" borderId="0" xfId="0" applyNumberFormat="1" applyFont="1" applyFill="1" applyAlignment="1">
      <alignment horizontal="right"/>
    </xf>
    <xf numFmtId="10" fontId="17" fillId="0" borderId="0" xfId="0" applyNumberFormat="1" applyFont="1" applyFill="1"/>
    <xf numFmtId="10" fontId="17" fillId="0" borderId="0" xfId="0" applyNumberFormat="1" applyFont="1"/>
    <xf numFmtId="3" fontId="17" fillId="0" borderId="0" xfId="3" applyNumberFormat="1" applyFont="1" applyFill="1" applyBorder="1" applyAlignment="1">
      <alignment horizontal="center"/>
    </xf>
    <xf numFmtId="10" fontId="0" fillId="0" borderId="0" xfId="0" applyNumberFormat="1" applyFont="1" applyBorder="1"/>
    <xf numFmtId="10" fontId="0" fillId="0" borderId="0" xfId="0" applyNumberFormat="1" applyBorder="1"/>
    <xf numFmtId="10" fontId="16" fillId="0" borderId="0" xfId="0" applyNumberFormat="1" applyFont="1" applyBorder="1"/>
    <xf numFmtId="10" fontId="16" fillId="0" borderId="0" xfId="2" applyNumberFormat="1" applyFont="1" applyBorder="1"/>
    <xf numFmtId="3" fontId="15" fillId="3" borderId="12" xfId="0" applyNumberFormat="1" applyFont="1" applyFill="1" applyBorder="1" applyAlignment="1">
      <alignment horizontal="right"/>
    </xf>
    <xf numFmtId="0" fontId="18" fillId="0" borderId="0" xfId="5" applyFont="1"/>
    <xf numFmtId="0" fontId="19" fillId="0" borderId="0" xfId="0" applyFont="1"/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 wrapText="1"/>
    </xf>
    <xf numFmtId="0" fontId="16" fillId="0" borderId="0" xfId="0" applyFont="1" applyAlignment="1">
      <alignment horizontal="left"/>
    </xf>
    <xf numFmtId="0" fontId="5" fillId="0" borderId="0" xfId="0" applyFont="1"/>
    <xf numFmtId="0" fontId="16" fillId="0" borderId="14" xfId="0" applyFont="1" applyBorder="1"/>
    <xf numFmtId="0" fontId="0" fillId="0" borderId="14" xfId="0" applyBorder="1"/>
    <xf numFmtId="3" fontId="0" fillId="0" borderId="14" xfId="0" applyNumberFormat="1" applyBorder="1"/>
    <xf numFmtId="169" fontId="0" fillId="0" borderId="14" xfId="0" applyNumberFormat="1" applyBorder="1"/>
    <xf numFmtId="0" fontId="2" fillId="0" borderId="14" xfId="0" applyFont="1" applyBorder="1" applyAlignment="1">
      <alignment horizontal="center"/>
    </xf>
    <xf numFmtId="0" fontId="0" fillId="0" borderId="14" xfId="0" applyFont="1" applyBorder="1"/>
    <xf numFmtId="0" fontId="2" fillId="0" borderId="14" xfId="0" applyFont="1" applyBorder="1"/>
    <xf numFmtId="1" fontId="0" fillId="0" borderId="14" xfId="0" applyNumberFormat="1" applyFont="1" applyBorder="1"/>
    <xf numFmtId="3" fontId="17" fillId="0" borderId="14" xfId="3" applyNumberFormat="1" applyFont="1" applyFill="1" applyBorder="1" applyAlignment="1">
      <alignment horizontal="right"/>
    </xf>
    <xf numFmtId="1" fontId="0" fillId="0" borderId="14" xfId="0" applyNumberFormat="1" applyFont="1" applyBorder="1" applyAlignment="1">
      <alignment horizontal="right"/>
    </xf>
    <xf numFmtId="0" fontId="20" fillId="0" borderId="0" xfId="0" applyFont="1"/>
    <xf numFmtId="0" fontId="21" fillId="0" borderId="0" xfId="0" applyFont="1"/>
    <xf numFmtId="3" fontId="15" fillId="3" borderId="14" xfId="3" applyNumberFormat="1" applyFont="1" applyFill="1" applyBorder="1" applyAlignment="1">
      <alignment horizontal="right"/>
    </xf>
    <xf numFmtId="0" fontId="5" fillId="0" borderId="14" xfId="0" applyFont="1" applyBorder="1"/>
    <xf numFmtId="3" fontId="16" fillId="0" borderId="14" xfId="3" applyNumberFormat="1" applyFont="1" applyFill="1" applyBorder="1" applyAlignment="1">
      <alignment horizontal="right"/>
    </xf>
    <xf numFmtId="3" fontId="5" fillId="0" borderId="14" xfId="0" applyNumberFormat="1" applyFont="1" applyBorder="1"/>
    <xf numFmtId="1" fontId="2" fillId="0" borderId="14" xfId="0" applyNumberFormat="1" applyFont="1" applyBorder="1"/>
    <xf numFmtId="3" fontId="22" fillId="0" borderId="14" xfId="0" applyNumberFormat="1" applyFont="1" applyBorder="1" applyAlignment="1">
      <alignment horizontal="left" vertical="center"/>
    </xf>
    <xf numFmtId="0" fontId="23" fillId="0" borderId="0" xfId="0" applyFont="1"/>
    <xf numFmtId="0" fontId="24" fillId="0" borderId="0" xfId="0" applyFont="1"/>
    <xf numFmtId="0" fontId="10" fillId="0" borderId="0" xfId="0" applyFont="1"/>
    <xf numFmtId="0" fontId="25" fillId="0" borderId="0" xfId="0" applyFont="1"/>
    <xf numFmtId="0" fontId="15" fillId="0" borderId="14" xfId="0" applyFont="1" applyBorder="1"/>
    <xf numFmtId="0" fontId="16" fillId="0" borderId="14" xfId="0" applyFont="1" applyBorder="1" applyAlignment="1">
      <alignment horizontal="left"/>
    </xf>
    <xf numFmtId="3" fontId="26" fillId="0" borderId="14" xfId="0" applyNumberFormat="1" applyFont="1" applyBorder="1"/>
    <xf numFmtId="3" fontId="27" fillId="0" borderId="14" xfId="0" applyNumberFormat="1" applyFont="1" applyBorder="1" applyAlignment="1">
      <alignment horizontal="left" vertical="center"/>
    </xf>
    <xf numFmtId="3" fontId="0" fillId="0" borderId="15" xfId="3" applyNumberFormat="1" applyFont="1" applyFill="1" applyBorder="1" applyAlignment="1">
      <alignment horizontal="right"/>
    </xf>
    <xf numFmtId="3" fontId="0" fillId="0" borderId="14" xfId="3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left"/>
    </xf>
    <xf numFmtId="3" fontId="2" fillId="0" borderId="14" xfId="0" applyNumberFormat="1" applyFont="1" applyBorder="1"/>
    <xf numFmtId="3" fontId="0" fillId="0" borderId="14" xfId="0" applyNumberFormat="1" applyFont="1" applyBorder="1"/>
    <xf numFmtId="1" fontId="0" fillId="5" borderId="14" xfId="0" applyNumberFormat="1" applyFont="1" applyFill="1" applyBorder="1"/>
    <xf numFmtId="3" fontId="2" fillId="5" borderId="0" xfId="0" applyNumberFormat="1" applyFont="1" applyFill="1" applyAlignment="1">
      <alignment horizontal="right"/>
    </xf>
    <xf numFmtId="10" fontId="2" fillId="5" borderId="0" xfId="0" applyNumberFormat="1" applyFont="1" applyFill="1"/>
    <xf numFmtId="0" fontId="0" fillId="5" borderId="0" xfId="0" applyFill="1"/>
    <xf numFmtId="3" fontId="0" fillId="5" borderId="0" xfId="0" applyNumberFormat="1" applyFont="1" applyFill="1" applyAlignment="1">
      <alignment horizontal="right"/>
    </xf>
    <xf numFmtId="10" fontId="0" fillId="5" borderId="0" xfId="0" applyNumberFormat="1" applyFill="1"/>
    <xf numFmtId="1" fontId="16" fillId="0" borderId="0" xfId="0" applyNumberFormat="1" applyFont="1"/>
    <xf numFmtId="1" fontId="0" fillId="0" borderId="0" xfId="0" applyNumberFormat="1" applyFont="1"/>
    <xf numFmtId="1" fontId="0" fillId="0" borderId="14" xfId="0" applyNumberFormat="1" applyFont="1" applyBorder="1" applyAlignment="1">
      <alignment horizontal="left"/>
    </xf>
    <xf numFmtId="0" fontId="6" fillId="0" borderId="0" xfId="0" applyFont="1"/>
    <xf numFmtId="0" fontId="7" fillId="0" borderId="0" xfId="0" applyFont="1" applyAlignment="1">
      <alignment horizontal="left" vertical="top"/>
    </xf>
    <xf numFmtId="3" fontId="31" fillId="0" borderId="0" xfId="0" applyNumberFormat="1" applyFont="1"/>
    <xf numFmtId="3" fontId="7" fillId="0" borderId="0" xfId="0" applyNumberFormat="1" applyFont="1" applyAlignment="1">
      <alignment horizontal="left"/>
    </xf>
    <xf numFmtId="0" fontId="6" fillId="0" borderId="14" xfId="0" applyFont="1" applyBorder="1" applyAlignment="1">
      <alignment horizontal="right" vertical="top"/>
    </xf>
    <xf numFmtId="3" fontId="7" fillId="0" borderId="14" xfId="8" applyNumberFormat="1" applyFont="1" applyFill="1" applyBorder="1" applyAlignment="1">
      <alignment horizontal="right"/>
    </xf>
    <xf numFmtId="0" fontId="6" fillId="0" borderId="14" xfId="7" applyFont="1" applyBorder="1" applyAlignment="1">
      <alignment horizontal="center" wrapText="1"/>
    </xf>
    <xf numFmtId="0" fontId="0" fillId="0" borderId="14" xfId="8" applyFont="1" applyFill="1" applyBorder="1"/>
    <xf numFmtId="0" fontId="6" fillId="0" borderId="14" xfId="0" applyFont="1" applyBorder="1"/>
    <xf numFmtId="0" fontId="6" fillId="0" borderId="14" xfId="0" applyFont="1" applyBorder="1" applyAlignment="1">
      <alignment horizontal="right"/>
    </xf>
    <xf numFmtId="0" fontId="6" fillId="0" borderId="14" xfId="8" applyFont="1" applyFill="1" applyBorder="1"/>
    <xf numFmtId="3" fontId="6" fillId="0" borderId="14" xfId="0" applyNumberFormat="1" applyFont="1" applyBorder="1"/>
    <xf numFmtId="0" fontId="6" fillId="0" borderId="14" xfId="7" applyFont="1" applyBorder="1"/>
    <xf numFmtId="3" fontId="30" fillId="0" borderId="14" xfId="8" applyNumberFormat="1" applyFont="1" applyBorder="1"/>
    <xf numFmtId="3" fontId="30" fillId="0" borderId="14" xfId="0" applyNumberFormat="1" applyFont="1" applyBorder="1"/>
    <xf numFmtId="0" fontId="6" fillId="0" borderId="14" xfId="7" applyFont="1" applyBorder="1" applyAlignment="1">
      <alignment vertical="center"/>
    </xf>
    <xf numFmtId="3" fontId="6" fillId="0" borderId="14" xfId="0" applyNumberFormat="1" applyFont="1" applyBorder="1" applyAlignment="1">
      <alignment vertical="center"/>
    </xf>
    <xf numFmtId="3" fontId="6" fillId="0" borderId="0" xfId="0" applyNumberFormat="1" applyFont="1" applyAlignment="1">
      <alignment horizontal="left"/>
    </xf>
    <xf numFmtId="3" fontId="32" fillId="0" borderId="14" xfId="8" applyNumberFormat="1" applyFont="1" applyFill="1" applyBorder="1" applyAlignment="1">
      <alignment horizontal="right"/>
    </xf>
    <xf numFmtId="0" fontId="2" fillId="0" borderId="15" xfId="0" applyFont="1" applyBorder="1"/>
    <xf numFmtId="0" fontId="0" fillId="0" borderId="14" xfId="0" applyFont="1" applyBorder="1" applyAlignment="1">
      <alignment horizontal="center"/>
    </xf>
    <xf numFmtId="10" fontId="0" fillId="0" borderId="14" xfId="2" applyNumberFormat="1" applyFont="1" applyBorder="1"/>
    <xf numFmtId="10" fontId="32" fillId="0" borderId="14" xfId="2" applyNumberFormat="1" applyFont="1" applyBorder="1" applyAlignment="1">
      <alignment horizontal="right"/>
    </xf>
    <xf numFmtId="4" fontId="32" fillId="0" borderId="14" xfId="0" applyNumberFormat="1" applyFont="1" applyBorder="1" applyAlignment="1">
      <alignment horizontal="right"/>
    </xf>
    <xf numFmtId="0" fontId="6" fillId="0" borderId="14" xfId="0" applyFont="1" applyFill="1" applyBorder="1"/>
    <xf numFmtId="0" fontId="2" fillId="5" borderId="0" xfId="0" applyFont="1" applyFill="1"/>
    <xf numFmtId="10" fontId="0" fillId="0" borderId="14" xfId="0" applyNumberFormat="1" applyFont="1" applyBorder="1"/>
    <xf numFmtId="0" fontId="0" fillId="0" borderId="15" xfId="0" applyFont="1" applyBorder="1" applyAlignment="1">
      <alignment horizontal="right"/>
    </xf>
    <xf numFmtId="10" fontId="0" fillId="0" borderId="0" xfId="2" applyNumberFormat="1" applyFont="1" applyFill="1" applyAlignment="1">
      <alignment horizontal="right"/>
    </xf>
    <xf numFmtId="10" fontId="34" fillId="0" borderId="0" xfId="2" applyNumberFormat="1" applyFont="1" applyFill="1" applyAlignment="1">
      <alignment horizontal="right"/>
    </xf>
    <xf numFmtId="10" fontId="0" fillId="5" borderId="0" xfId="2" applyNumberFormat="1" applyFont="1" applyFill="1" applyAlignment="1">
      <alignment horizontal="right"/>
    </xf>
    <xf numFmtId="1" fontId="3" fillId="0" borderId="0" xfId="0" applyNumberFormat="1" applyFont="1"/>
    <xf numFmtId="10" fontId="31" fillId="0" borderId="0" xfId="2" applyNumberFormat="1" applyFont="1"/>
    <xf numFmtId="0" fontId="2" fillId="0" borderId="14" xfId="0" applyFont="1" applyFill="1" applyBorder="1"/>
    <xf numFmtId="10" fontId="0" fillId="5" borderId="14" xfId="0" applyNumberFormat="1" applyFont="1" applyFill="1" applyBorder="1"/>
    <xf numFmtId="0" fontId="2" fillId="5" borderId="14" xfId="0" applyFont="1" applyFill="1" applyBorder="1"/>
    <xf numFmtId="10" fontId="0" fillId="6" borderId="14" xfId="0" applyNumberFormat="1" applyFont="1" applyFill="1" applyBorder="1"/>
    <xf numFmtId="0" fontId="0" fillId="5" borderId="14" xfId="0" applyFont="1" applyFill="1" applyBorder="1"/>
    <xf numFmtId="3" fontId="6" fillId="5" borderId="14" xfId="0" applyNumberFormat="1" applyFont="1" applyFill="1" applyBorder="1" applyAlignment="1">
      <alignment vertical="center"/>
    </xf>
    <xf numFmtId="1" fontId="0" fillId="6" borderId="14" xfId="0" applyNumberFormat="1" applyFont="1" applyFill="1" applyBorder="1"/>
    <xf numFmtId="3" fontId="6" fillId="6" borderId="14" xfId="0" applyNumberFormat="1" applyFont="1" applyFill="1" applyBorder="1" applyAlignment="1">
      <alignment vertical="center"/>
    </xf>
    <xf numFmtId="10" fontId="32" fillId="5" borderId="14" xfId="2" applyNumberFormat="1" applyFont="1" applyFill="1" applyBorder="1" applyAlignment="1">
      <alignment horizontal="right"/>
    </xf>
    <xf numFmtId="0" fontId="0" fillId="0" borderId="18" xfId="0" applyFont="1" applyBorder="1"/>
    <xf numFmtId="0" fontId="0" fillId="0" borderId="15" xfId="0" applyFont="1" applyBorder="1"/>
    <xf numFmtId="0" fontId="35" fillId="0" borderId="0" xfId="0" applyFont="1"/>
    <xf numFmtId="172" fontId="32" fillId="0" borderId="0" xfId="9" applyNumberFormat="1" applyFont="1" applyAlignment="1"/>
    <xf numFmtId="0" fontId="1" fillId="0" borderId="0" xfId="0" applyFont="1"/>
    <xf numFmtId="172" fontId="32" fillId="0" borderId="0" xfId="9" applyNumberFormat="1" applyFont="1"/>
    <xf numFmtId="172" fontId="33" fillId="8" borderId="0" xfId="9" applyNumberFormat="1" applyFont="1" applyFill="1" applyAlignment="1">
      <alignment horizontal="center" wrapText="1"/>
    </xf>
    <xf numFmtId="172" fontId="33" fillId="8" borderId="24" xfId="9" applyNumberFormat="1" applyFont="1" applyFill="1" applyBorder="1" applyAlignment="1">
      <alignment horizontal="left" vertical="top" wrapText="1"/>
    </xf>
    <xf numFmtId="1" fontId="33" fillId="8" borderId="24" xfId="9" applyNumberFormat="1" applyFont="1" applyFill="1" applyBorder="1" applyAlignment="1">
      <alignment horizontal="center" vertical="top" wrapText="1"/>
    </xf>
    <xf numFmtId="172" fontId="32" fillId="6" borderId="0" xfId="9" applyNumberFormat="1" applyFont="1" applyFill="1" applyBorder="1" applyAlignment="1">
      <alignment horizontal="left" vertical="top" wrapText="1"/>
    </xf>
    <xf numFmtId="1" fontId="32" fillId="9" borderId="0" xfId="9" applyNumberFormat="1" applyFont="1" applyFill="1" applyBorder="1" applyAlignment="1">
      <alignment horizontal="right" vertical="top" wrapText="1"/>
    </xf>
    <xf numFmtId="1" fontId="32" fillId="10" borderId="0" xfId="9" applyNumberFormat="1" applyFont="1" applyFill="1" applyAlignment="1">
      <alignment horizontal="right" vertical="top" wrapText="1"/>
    </xf>
    <xf numFmtId="172" fontId="32" fillId="6" borderId="0" xfId="9" applyNumberFormat="1" applyFont="1" applyFill="1" applyBorder="1" applyAlignment="1">
      <alignment vertical="top" wrapText="1"/>
    </xf>
    <xf numFmtId="172" fontId="32" fillId="6" borderId="0" xfId="9" applyNumberFormat="1" applyFont="1" applyFill="1" applyAlignment="1">
      <alignment vertical="top" wrapText="1"/>
    </xf>
    <xf numFmtId="169" fontId="32" fillId="9" borderId="0" xfId="9" applyNumberFormat="1" applyFont="1" applyFill="1" applyBorder="1" applyAlignment="1">
      <alignment horizontal="right" vertical="top" wrapText="1"/>
    </xf>
    <xf numFmtId="169" fontId="32" fillId="10" borderId="0" xfId="9" applyNumberFormat="1" applyFont="1" applyFill="1" applyAlignment="1">
      <alignment horizontal="right" vertical="top" wrapText="1"/>
    </xf>
    <xf numFmtId="169" fontId="32" fillId="9" borderId="0" xfId="9" applyNumberFormat="1" applyFont="1" applyFill="1" applyAlignment="1">
      <alignment horizontal="right" vertical="top" wrapText="1"/>
    </xf>
    <xf numFmtId="1" fontId="32" fillId="10" borderId="0" xfId="9" applyNumberFormat="1" applyFont="1" applyFill="1" applyBorder="1" applyAlignment="1">
      <alignment horizontal="right" vertical="top" wrapText="1"/>
    </xf>
    <xf numFmtId="172" fontId="32" fillId="6" borderId="24" xfId="9" applyNumberFormat="1" applyFont="1" applyFill="1" applyBorder="1" applyAlignment="1">
      <alignment vertical="top" wrapText="1"/>
    </xf>
    <xf numFmtId="1" fontId="32" fillId="9" borderId="24" xfId="9" applyNumberFormat="1" applyFont="1" applyFill="1" applyBorder="1" applyAlignment="1">
      <alignment horizontal="right" vertical="top" wrapText="1"/>
    </xf>
    <xf numFmtId="1" fontId="32" fillId="10" borderId="24" xfId="9" applyNumberFormat="1" applyFont="1" applyFill="1" applyBorder="1" applyAlignment="1">
      <alignment horizontal="right" vertical="top" wrapText="1"/>
    </xf>
    <xf numFmtId="172" fontId="32" fillId="0" borderId="0" xfId="9" applyNumberFormat="1" applyFont="1" applyAlignment="1">
      <alignment horizontal="justify"/>
    </xf>
    <xf numFmtId="172" fontId="33" fillId="11" borderId="0" xfId="9" applyNumberFormat="1" applyFont="1" applyFill="1" applyBorder="1" applyAlignment="1">
      <alignment horizontal="center" wrapText="1"/>
    </xf>
    <xf numFmtId="172" fontId="33" fillId="11" borderId="25" xfId="9" applyNumberFormat="1" applyFont="1" applyFill="1" applyBorder="1" applyAlignment="1">
      <alignment horizontal="left" vertical="top" wrapText="1"/>
    </xf>
    <xf numFmtId="1" fontId="33" fillId="11" borderId="25" xfId="9" applyNumberFormat="1" applyFont="1" applyFill="1" applyBorder="1" applyAlignment="1">
      <alignment horizontal="center" vertical="top" wrapText="1"/>
    </xf>
    <xf numFmtId="1" fontId="32" fillId="12" borderId="0" xfId="9" applyNumberFormat="1" applyFont="1" applyFill="1" applyAlignment="1">
      <alignment horizontal="right" vertical="top" wrapText="1"/>
    </xf>
    <xf numFmtId="169" fontId="32" fillId="12" borderId="0" xfId="9" applyNumberFormat="1" applyFont="1" applyFill="1" applyAlignment="1">
      <alignment horizontal="right" vertical="top" wrapText="1"/>
    </xf>
    <xf numFmtId="1" fontId="32" fillId="12" borderId="0" xfId="9" applyNumberFormat="1" applyFont="1" applyFill="1" applyBorder="1" applyAlignment="1">
      <alignment horizontal="right" vertical="top" wrapText="1"/>
    </xf>
    <xf numFmtId="172" fontId="32" fillId="6" borderId="25" xfId="9" applyNumberFormat="1" applyFont="1" applyFill="1" applyBorder="1" applyAlignment="1">
      <alignment vertical="top" wrapText="1"/>
    </xf>
    <xf numFmtId="1" fontId="32" fillId="9" borderId="25" xfId="9" applyNumberFormat="1" applyFont="1" applyFill="1" applyBorder="1" applyAlignment="1">
      <alignment horizontal="right" vertical="top" wrapText="1"/>
    </xf>
    <xf numFmtId="1" fontId="32" fillId="12" borderId="25" xfId="9" applyNumberFormat="1" applyFont="1" applyFill="1" applyBorder="1" applyAlignment="1">
      <alignment horizontal="right" vertical="top" wrapText="1"/>
    </xf>
    <xf numFmtId="172" fontId="33" fillId="7" borderId="0" xfId="9" applyNumberFormat="1" applyFont="1" applyFill="1" applyAlignment="1">
      <alignment horizontal="center" wrapText="1"/>
    </xf>
    <xf numFmtId="172" fontId="33" fillId="7" borderId="26" xfId="9" applyNumberFormat="1" applyFont="1" applyFill="1" applyBorder="1" applyAlignment="1">
      <alignment horizontal="left" vertical="top" wrapText="1"/>
    </xf>
    <xf numFmtId="1" fontId="33" fillId="7" borderId="26" xfId="9" applyNumberFormat="1" applyFont="1" applyFill="1" applyBorder="1" applyAlignment="1">
      <alignment horizontal="center" vertical="top" wrapText="1"/>
    </xf>
    <xf numFmtId="1" fontId="32" fillId="4" borderId="0" xfId="9" applyNumberFormat="1" applyFont="1" applyFill="1" applyAlignment="1">
      <alignment horizontal="right" vertical="top" wrapText="1"/>
    </xf>
    <xf numFmtId="169" fontId="32" fillId="4" borderId="0" xfId="9" applyNumberFormat="1" applyFont="1" applyFill="1" applyAlignment="1">
      <alignment horizontal="right" vertical="top" wrapText="1"/>
    </xf>
    <xf numFmtId="1" fontId="32" fillId="4" borderId="0" xfId="9" applyNumberFormat="1" applyFont="1" applyFill="1" applyBorder="1" applyAlignment="1">
      <alignment horizontal="right" vertical="top" wrapText="1"/>
    </xf>
    <xf numFmtId="172" fontId="32" fillId="6" borderId="26" xfId="9" applyNumberFormat="1" applyFont="1" applyFill="1" applyBorder="1" applyAlignment="1">
      <alignment vertical="top" wrapText="1"/>
    </xf>
    <xf numFmtId="1" fontId="32" fillId="9" borderId="26" xfId="9" applyNumberFormat="1" applyFont="1" applyFill="1" applyBorder="1" applyAlignment="1">
      <alignment horizontal="right" vertical="top" wrapText="1"/>
    </xf>
    <xf numFmtId="1" fontId="32" fillId="4" borderId="26" xfId="9" applyNumberFormat="1" applyFont="1" applyFill="1" applyBorder="1" applyAlignment="1">
      <alignment horizontal="right" vertical="top" wrapText="1"/>
    </xf>
    <xf numFmtId="172" fontId="35" fillId="0" borderId="0" xfId="9" applyNumberFormat="1" applyFont="1" applyAlignment="1"/>
    <xf numFmtId="14" fontId="0" fillId="0" borderId="0" xfId="0" applyNumberFormat="1"/>
    <xf numFmtId="169" fontId="0" fillId="0" borderId="0" xfId="0" applyNumberFormat="1"/>
    <xf numFmtId="0" fontId="37" fillId="0" borderId="0" xfId="0" applyFont="1" applyAlignment="1">
      <alignment vertical="center"/>
    </xf>
    <xf numFmtId="0" fontId="1" fillId="0" borderId="14" xfId="0" applyFont="1" applyBorder="1"/>
    <xf numFmtId="0" fontId="38" fillId="0" borderId="0" xfId="0" applyFont="1" applyAlignment="1">
      <alignment vertical="center"/>
    </xf>
    <xf numFmtId="10" fontId="38" fillId="0" borderId="0" xfId="0" applyNumberFormat="1" applyFont="1"/>
    <xf numFmtId="169" fontId="1" fillId="0" borderId="14" xfId="0" applyNumberFormat="1" applyFont="1" applyBorder="1"/>
    <xf numFmtId="3" fontId="0" fillId="0" borderId="0" xfId="0" applyNumberFormat="1" applyFont="1" applyBorder="1"/>
    <xf numFmtId="169" fontId="0" fillId="6" borderId="14" xfId="0" applyNumberFormat="1" applyFont="1" applyFill="1" applyBorder="1"/>
    <xf numFmtId="0" fontId="2" fillId="6" borderId="14" xfId="0" applyFont="1" applyFill="1" applyBorder="1"/>
    <xf numFmtId="10" fontId="32" fillId="6" borderId="14" xfId="2" applyNumberFormat="1" applyFont="1" applyFill="1" applyBorder="1" applyAlignment="1">
      <alignment horizontal="right"/>
    </xf>
    <xf numFmtId="1" fontId="0" fillId="0" borderId="15" xfId="0" applyNumberFormat="1" applyFont="1" applyBorder="1"/>
    <xf numFmtId="171" fontId="32" fillId="0" borderId="14" xfId="8" applyNumberFormat="1" applyFont="1" applyFill="1" applyBorder="1" applyAlignment="1">
      <alignment horizontal="right"/>
    </xf>
    <xf numFmtId="1" fontId="0" fillId="0" borderId="14" xfId="0" quotePrefix="1" applyNumberFormat="1" applyFont="1" applyBorder="1" applyAlignment="1">
      <alignment horizontal="left"/>
    </xf>
    <xf numFmtId="3" fontId="16" fillId="0" borderId="0" xfId="0" applyNumberFormat="1" applyFont="1"/>
    <xf numFmtId="0" fontId="15" fillId="0" borderId="0" xfId="0" applyFont="1" applyFill="1"/>
    <xf numFmtId="169" fontId="0" fillId="5" borderId="14" xfId="0" applyNumberFormat="1" applyFont="1" applyFill="1" applyBorder="1"/>
    <xf numFmtId="10" fontId="0" fillId="5" borderId="14" xfId="2" applyNumberFormat="1" applyFont="1" applyFill="1" applyBorder="1"/>
    <xf numFmtId="0" fontId="6" fillId="0" borderId="21" xfId="0" applyFont="1" applyBorder="1"/>
    <xf numFmtId="0" fontId="6" fillId="0" borderId="21" xfId="0" applyFont="1" applyBorder="1" applyAlignment="1">
      <alignment horizontal="right"/>
    </xf>
    <xf numFmtId="0" fontId="6" fillId="0" borderId="21" xfId="0" applyFont="1" applyFill="1" applyBorder="1"/>
    <xf numFmtId="0" fontId="6" fillId="0" borderId="0" xfId="0" applyFont="1" applyFill="1"/>
    <xf numFmtId="0" fontId="0" fillId="0" borderId="21" xfId="0" applyFont="1" applyBorder="1"/>
    <xf numFmtId="3" fontId="0" fillId="0" borderId="21" xfId="0" applyNumberFormat="1" applyFont="1" applyBorder="1"/>
    <xf numFmtId="167" fontId="0" fillId="0" borderId="14" xfId="0" applyNumberFormat="1" applyFont="1" applyBorder="1"/>
    <xf numFmtId="0" fontId="0" fillId="0" borderId="17" xfId="0" applyFont="1" applyBorder="1"/>
    <xf numFmtId="0" fontId="0" fillId="0" borderId="20" xfId="0" applyFont="1" applyBorder="1"/>
    <xf numFmtId="0" fontId="0" fillId="0" borderId="23" xfId="0" applyFont="1" applyBorder="1"/>
    <xf numFmtId="0" fontId="39" fillId="0" borderId="14" xfId="0" applyFont="1" applyBorder="1" applyAlignment="1">
      <alignment horizontal="right"/>
    </xf>
    <xf numFmtId="0" fontId="39" fillId="0" borderId="14" xfId="0" applyFont="1" applyBorder="1"/>
    <xf numFmtId="10" fontId="39" fillId="0" borderId="14" xfId="0" applyNumberFormat="1" applyFont="1" applyBorder="1"/>
    <xf numFmtId="10" fontId="39" fillId="0" borderId="14" xfId="2" applyNumberFormat="1" applyFont="1" applyBorder="1"/>
    <xf numFmtId="10" fontId="39" fillId="0" borderId="0" xfId="2" applyNumberFormat="1" applyFont="1" applyBorder="1"/>
    <xf numFmtId="0" fontId="39" fillId="0" borderId="14" xfId="0" applyFont="1" applyBorder="1" applyAlignment="1">
      <alignment horizontal="left"/>
    </xf>
    <xf numFmtId="0" fontId="39" fillId="0" borderId="21" xfId="0" applyFont="1" applyBorder="1" applyAlignment="1">
      <alignment horizontal="left"/>
    </xf>
    <xf numFmtId="0" fontId="39" fillId="0" borderId="15" xfId="0" applyFont="1" applyBorder="1" applyAlignment="1">
      <alignment horizontal="left"/>
    </xf>
    <xf numFmtId="0" fontId="39" fillId="0" borderId="16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10" fontId="39" fillId="0" borderId="0" xfId="0" applyNumberFormat="1" applyFont="1" applyBorder="1"/>
    <xf numFmtId="0" fontId="39" fillId="0" borderId="0" xfId="0" applyFont="1" applyAlignment="1">
      <alignment horizontal="left"/>
    </xf>
    <xf numFmtId="0" fontId="0" fillId="0" borderId="19" xfId="0" applyFont="1" applyBorder="1"/>
    <xf numFmtId="0" fontId="0" fillId="0" borderId="28" xfId="0" applyFont="1" applyBorder="1"/>
    <xf numFmtId="0" fontId="0" fillId="0" borderId="22" xfId="0" applyFont="1" applyBorder="1"/>
    <xf numFmtId="0" fontId="40" fillId="0" borderId="0" xfId="0" applyFont="1"/>
    <xf numFmtId="173" fontId="0" fillId="0" borderId="0" xfId="0" applyNumberFormat="1"/>
    <xf numFmtId="10" fontId="0" fillId="0" borderId="20" xfId="2" applyNumberFormat="1" applyFont="1" applyBorder="1"/>
    <xf numFmtId="174" fontId="0" fillId="0" borderId="20" xfId="0" applyNumberFormat="1" applyFont="1" applyBorder="1"/>
    <xf numFmtId="3" fontId="5" fillId="0" borderId="0" xfId="10" applyNumberFormat="1" applyFont="1"/>
    <xf numFmtId="0" fontId="36" fillId="0" borderId="0" xfId="0" applyFont="1" applyAlignment="1">
      <alignment vertical="center"/>
    </xf>
    <xf numFmtId="3" fontId="16" fillId="3" borderId="7" xfId="0" applyNumberFormat="1" applyFont="1" applyFill="1" applyBorder="1" applyAlignment="1">
      <alignment horizontal="right"/>
    </xf>
    <xf numFmtId="3" fontId="16" fillId="3" borderId="13" xfId="0" applyNumberFormat="1" applyFont="1" applyFill="1" applyBorder="1" applyAlignment="1">
      <alignment horizontal="right"/>
    </xf>
    <xf numFmtId="0" fontId="41" fillId="0" borderId="0" xfId="0" applyFont="1"/>
    <xf numFmtId="3" fontId="16" fillId="3" borderId="6" xfId="3" applyNumberFormat="1" applyFont="1" applyFill="1" applyBorder="1" applyAlignment="1">
      <alignment horizontal="right"/>
    </xf>
    <xf numFmtId="10" fontId="16" fillId="0" borderId="4" xfId="2" applyNumberFormat="1" applyFont="1" applyBorder="1" applyAlignment="1">
      <alignment horizontal="right"/>
    </xf>
    <xf numFmtId="167" fontId="0" fillId="5" borderId="0" xfId="0" applyNumberFormat="1" applyFill="1"/>
    <xf numFmtId="175" fontId="41" fillId="0" borderId="0" xfId="2" applyNumberFormat="1" applyFont="1"/>
    <xf numFmtId="14" fontId="2" fillId="0" borderId="0" xfId="0" applyNumberFormat="1" applyFont="1" applyAlignment="1">
      <alignment horizontal="center"/>
    </xf>
    <xf numFmtId="1" fontId="0" fillId="0" borderId="16" xfId="0" applyNumberFormat="1" applyFont="1" applyBorder="1"/>
    <xf numFmtId="169" fontId="3" fillId="0" borderId="14" xfId="0" applyNumberFormat="1" applyFont="1" applyBorder="1"/>
    <xf numFmtId="0" fontId="42" fillId="0" borderId="0" xfId="0" applyFont="1" applyFill="1" applyBorder="1" applyAlignment="1">
      <alignment horizontal="left"/>
    </xf>
    <xf numFmtId="0" fontId="42" fillId="0" borderId="0" xfId="0" applyFont="1" applyFill="1" applyAlignment="1"/>
    <xf numFmtId="0" fontId="42" fillId="0" borderId="0" xfId="0" applyFont="1" applyFill="1" applyBorder="1" applyAlignment="1"/>
    <xf numFmtId="1" fontId="0" fillId="0" borderId="14" xfId="0" applyNumberFormat="1" applyFont="1" applyFill="1" applyBorder="1"/>
    <xf numFmtId="169" fontId="0" fillId="0" borderId="14" xfId="0" applyNumberFormat="1" applyFont="1" applyFill="1" applyBorder="1"/>
    <xf numFmtId="3" fontId="6" fillId="0" borderId="14" xfId="0" applyNumberFormat="1" applyFont="1" applyFill="1" applyBorder="1" applyAlignment="1">
      <alignment vertical="center"/>
    </xf>
    <xf numFmtId="0" fontId="0" fillId="5" borderId="0" xfId="0" applyFont="1" applyFill="1"/>
    <xf numFmtId="0" fontId="6" fillId="0" borderId="17" xfId="0" applyFont="1" applyFill="1" applyBorder="1"/>
    <xf numFmtId="0" fontId="0" fillId="0" borderId="30" xfId="0" applyFont="1" applyBorder="1"/>
    <xf numFmtId="0" fontId="0" fillId="0" borderId="23" xfId="0" applyFont="1" applyBorder="1" applyAlignment="1">
      <alignment horizontal="left"/>
    </xf>
    <xf numFmtId="0" fontId="2" fillId="0" borderId="19" xfId="0" applyFont="1" applyBorder="1"/>
    <xf numFmtId="0" fontId="0" fillId="0" borderId="27" xfId="0" applyFont="1" applyBorder="1"/>
    <xf numFmtId="0" fontId="2" fillId="0" borderId="28" xfId="0" applyFont="1" applyBorder="1"/>
    <xf numFmtId="0" fontId="0" fillId="0" borderId="29" xfId="0" applyFont="1" applyBorder="1"/>
    <xf numFmtId="0" fontId="2" fillId="0" borderId="22" xfId="0" applyFont="1" applyBorder="1"/>
    <xf numFmtId="0" fontId="2" fillId="0" borderId="17" xfId="0" applyFont="1" applyBorder="1"/>
    <xf numFmtId="10" fontId="17" fillId="3" borderId="14" xfId="0" applyNumberFormat="1" applyFont="1" applyFill="1" applyBorder="1"/>
    <xf numFmtId="10" fontId="16" fillId="0" borderId="14" xfId="2" applyNumberFormat="1" applyFont="1" applyBorder="1"/>
    <xf numFmtId="0" fontId="16" fillId="0" borderId="14" xfId="0" applyFont="1" applyFill="1" applyBorder="1"/>
    <xf numFmtId="0" fontId="16" fillId="0" borderId="17" xfId="0" applyFont="1" applyFill="1" applyBorder="1"/>
    <xf numFmtId="0" fontId="0" fillId="0" borderId="15" xfId="0" applyBorder="1"/>
    <xf numFmtId="0" fontId="16" fillId="0" borderId="21" xfId="0" applyFont="1" applyBorder="1"/>
    <xf numFmtId="0" fontId="0" fillId="0" borderId="21" xfId="0" applyBorder="1"/>
    <xf numFmtId="0" fontId="0" fillId="0" borderId="17" xfId="0" applyBorder="1"/>
    <xf numFmtId="14" fontId="0" fillId="0" borderId="0" xfId="0" applyNumberFormat="1" applyAlignment="1">
      <alignment horizontal="left"/>
    </xf>
    <xf numFmtId="0" fontId="2" fillId="0" borderId="14" xfId="0" applyFont="1" applyBorder="1" applyAlignment="1">
      <alignment horizontal="right"/>
    </xf>
    <xf numFmtId="171" fontId="2" fillId="0" borderId="14" xfId="0" applyNumberFormat="1" applyFont="1" applyFill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0" fontId="2" fillId="0" borderId="14" xfId="2" applyNumberFormat="1" applyFont="1" applyBorder="1" applyAlignment="1">
      <alignment horizontal="right"/>
    </xf>
    <xf numFmtId="10" fontId="2" fillId="4" borderId="14" xfId="2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right"/>
    </xf>
    <xf numFmtId="171" fontId="0" fillId="0" borderId="14" xfId="0" applyNumberFormat="1" applyFont="1" applyFill="1" applyBorder="1" applyAlignment="1">
      <alignment horizontal="right"/>
    </xf>
    <xf numFmtId="171" fontId="0" fillId="0" borderId="14" xfId="0" applyNumberFormat="1" applyFont="1" applyBorder="1" applyAlignment="1">
      <alignment horizontal="right"/>
    </xf>
    <xf numFmtId="10" fontId="0" fillId="0" borderId="14" xfId="2" applyNumberFormat="1" applyFont="1" applyBorder="1" applyAlignment="1">
      <alignment horizontal="right"/>
    </xf>
    <xf numFmtId="10" fontId="0" fillId="4" borderId="14" xfId="2" applyNumberFormat="1" applyFont="1" applyFill="1" applyBorder="1" applyAlignment="1">
      <alignment horizontal="right"/>
    </xf>
    <xf numFmtId="3" fontId="0" fillId="0" borderId="14" xfId="0" applyNumberFormat="1" applyFont="1" applyBorder="1" applyAlignment="1">
      <alignment horizontal="right"/>
    </xf>
    <xf numFmtId="0" fontId="16" fillId="0" borderId="0" xfId="0" applyFont="1" applyBorder="1" applyAlignment="1">
      <alignment horizontal="right"/>
    </xf>
    <xf numFmtId="165" fontId="16" fillId="0" borderId="0" xfId="2" applyNumberFormat="1" applyFont="1" applyBorder="1" applyAlignment="1">
      <alignment horizontal="right"/>
    </xf>
    <xf numFmtId="3" fontId="15" fillId="3" borderId="0" xfId="3" applyNumberFormat="1" applyFont="1" applyFill="1" applyBorder="1" applyAlignment="1">
      <alignment horizontal="right"/>
    </xf>
    <xf numFmtId="3" fontId="16" fillId="3" borderId="0" xfId="3" applyNumberFormat="1" applyFont="1" applyFill="1" applyBorder="1" applyAlignment="1">
      <alignment horizontal="right"/>
    </xf>
    <xf numFmtId="3" fontId="16" fillId="3" borderId="2" xfId="3" applyNumberFormat="1" applyFont="1" applyFill="1" applyBorder="1" applyAlignment="1">
      <alignment horizontal="right"/>
    </xf>
    <xf numFmtId="0" fontId="2" fillId="0" borderId="0" xfId="0" applyFont="1" applyFill="1"/>
    <xf numFmtId="170" fontId="2" fillId="0" borderId="0" xfId="2" applyNumberFormat="1" applyFont="1"/>
    <xf numFmtId="0" fontId="0" fillId="0" borderId="14" xfId="0" applyFont="1" applyFill="1" applyBorder="1"/>
    <xf numFmtId="0" fontId="44" fillId="0" borderId="14" xfId="0" applyFont="1" applyBorder="1" applyAlignment="1">
      <alignment horizontal="center" vertical="center"/>
    </xf>
    <xf numFmtId="169" fontId="0" fillId="0" borderId="14" xfId="0" applyNumberFormat="1" applyFont="1" applyBorder="1" applyAlignment="1">
      <alignment horizontal="center"/>
    </xf>
    <xf numFmtId="0" fontId="45" fillId="0" borderId="0" xfId="0" applyFont="1"/>
    <xf numFmtId="0" fontId="35" fillId="0" borderId="14" xfId="0" applyFont="1" applyBorder="1" applyAlignment="1">
      <alignment horizontal="center"/>
    </xf>
    <xf numFmtId="0" fontId="46" fillId="0" borderId="14" xfId="0" applyFont="1" applyBorder="1"/>
    <xf numFmtId="0" fontId="46" fillId="0" borderId="14" xfId="0" applyFont="1" applyBorder="1" applyAlignment="1"/>
    <xf numFmtId="0" fontId="46" fillId="0" borderId="0" xfId="0" applyFont="1"/>
    <xf numFmtId="0" fontId="47" fillId="0" borderId="0" xfId="0" applyFont="1"/>
    <xf numFmtId="0" fontId="35" fillId="5" borderId="0" xfId="0" applyFont="1" applyFill="1"/>
    <xf numFmtId="0" fontId="1" fillId="5" borderId="0" xfId="0" applyFont="1" applyFill="1"/>
    <xf numFmtId="0" fontId="2" fillId="0" borderId="14" xfId="0" applyFont="1" applyBorder="1" applyAlignment="1"/>
    <xf numFmtId="0" fontId="1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41" fillId="5" borderId="17" xfId="0" applyFont="1" applyFill="1" applyBorder="1" applyAlignment="1">
      <alignment horizontal="center"/>
    </xf>
    <xf numFmtId="0" fontId="41" fillId="5" borderId="18" xfId="0" applyFont="1" applyFill="1" applyBorder="1" applyAlignment="1">
      <alignment horizontal="center"/>
    </xf>
    <xf numFmtId="0" fontId="41" fillId="5" borderId="15" xfId="0" applyFont="1" applyFill="1" applyBorder="1" applyAlignment="1">
      <alignment horizontal="center"/>
    </xf>
    <xf numFmtId="0" fontId="15" fillId="5" borderId="14" xfId="0" applyFont="1" applyFill="1" applyBorder="1" applyAlignment="1">
      <alignment horizontal="center"/>
    </xf>
    <xf numFmtId="168" fontId="29" fillId="0" borderId="0" xfId="4" applyFont="1" applyFill="1" applyBorder="1" applyAlignment="1" applyProtection="1">
      <alignment horizontal="left" vertical="top"/>
    </xf>
    <xf numFmtId="0" fontId="8" fillId="0" borderId="14" xfId="0" applyFont="1" applyBorder="1" applyAlignment="1">
      <alignment horizontal="left"/>
    </xf>
    <xf numFmtId="0" fontId="35" fillId="0" borderId="14" xfId="0" applyFont="1" applyBorder="1" applyAlignment="1">
      <alignment horizontal="left"/>
    </xf>
    <xf numFmtId="172" fontId="33" fillId="8" borderId="0" xfId="9" applyNumberFormat="1" applyFont="1" applyFill="1" applyAlignment="1">
      <alignment horizontal="left" vertical="center" wrapText="1"/>
    </xf>
    <xf numFmtId="172" fontId="33" fillId="11" borderId="0" xfId="9" applyNumberFormat="1" applyFont="1" applyFill="1" applyBorder="1" applyAlignment="1">
      <alignment horizontal="left" vertical="center" wrapText="1"/>
    </xf>
    <xf numFmtId="172" fontId="33" fillId="7" borderId="0" xfId="9" applyNumberFormat="1" applyFont="1" applyFill="1" applyAlignment="1">
      <alignment horizontal="left" vertical="center" wrapText="1"/>
    </xf>
  </cellXfs>
  <cellStyles count="12">
    <cellStyle name="Euro" xfId="4"/>
    <cellStyle name="Milliers" xfId="1" builtinId="3"/>
    <cellStyle name="Milliers 2" xfId="6"/>
    <cellStyle name="Normal" xfId="0" builtinId="0"/>
    <cellStyle name="Normal 10" xfId="11"/>
    <cellStyle name="Normal 10 2" xfId="9"/>
    <cellStyle name="Normal 2" xfId="3"/>
    <cellStyle name="Normal 3" xfId="5"/>
    <cellStyle name="Normal 4" xfId="10"/>
    <cellStyle name="Normal_2008 Déf" xfId="8"/>
    <cellStyle name="Normal_ok2" xfId="7"/>
    <cellStyle name="Pourcentag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Deflateur du PIB</a:t>
            </a:r>
            <a:r>
              <a:rPr lang="en-US" sz="1600" baseline="0"/>
              <a:t> France</a:t>
            </a:r>
            <a:r>
              <a:rPr lang="en-US" sz="1600"/>
              <a:t> (%)</a:t>
            </a:r>
          </a:p>
        </c:rich>
      </c:tx>
      <c:layout>
        <c:manualLayout>
          <c:xMode val="edge"/>
          <c:yMode val="edge"/>
          <c:x val="0.3320178926607080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15556751764524"/>
          <c:y val="8.4712420748313699E-2"/>
          <c:w val="0.85984667552454797"/>
          <c:h val="0.73463744949093857"/>
        </c:manualLayout>
      </c:layout>
      <c:lineChart>
        <c:grouping val="standard"/>
        <c:varyColors val="0"/>
        <c:ser>
          <c:idx val="1"/>
          <c:order val="0"/>
          <c:tx>
            <c:v>INSEE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inflation'!$E$3:$AT$3</c:f>
              <c:numCache>
                <c:formatCode>0.00%</c:formatCode>
                <c:ptCount val="42"/>
                <c:pt idx="1">
                  <c:v>0.11692015354022001</c:v>
                </c:pt>
                <c:pt idx="2">
                  <c:v>0.12094672743267187</c:v>
                </c:pt>
                <c:pt idx="3">
                  <c:v>9.6505012819112057E-2</c:v>
                </c:pt>
                <c:pt idx="4">
                  <c:v>7.0674065075403858E-2</c:v>
                </c:pt>
                <c:pt idx="5">
                  <c:v>5.4538156446281905E-2</c:v>
                </c:pt>
                <c:pt idx="6">
                  <c:v>5.0551895954336512E-2</c:v>
                </c:pt>
                <c:pt idx="7">
                  <c:v>2.4557941662247229E-2</c:v>
                </c:pt>
                <c:pt idx="8">
                  <c:v>3.1934252437450183E-2</c:v>
                </c:pt>
                <c:pt idx="9">
                  <c:v>3.2852490984906391E-2</c:v>
                </c:pt>
                <c:pt idx="10">
                  <c:v>2.6571314655275735E-2</c:v>
                </c:pt>
                <c:pt idx="11">
                  <c:v>2.5471350722423125E-2</c:v>
                </c:pt>
                <c:pt idx="12">
                  <c:v>1.9670658573716526E-2</c:v>
                </c:pt>
                <c:pt idx="13">
                  <c:v>1.6234215488878601E-2</c:v>
                </c:pt>
                <c:pt idx="14">
                  <c:v>9.2494585519313777E-3</c:v>
                </c:pt>
                <c:pt idx="15">
                  <c:v>1.1247321464618487E-2</c:v>
                </c:pt>
                <c:pt idx="16">
                  <c:v>1.3580656694579085E-2</c:v>
                </c:pt>
                <c:pt idx="17">
                  <c:v>8.7820022252702579E-3</c:v>
                </c:pt>
                <c:pt idx="18">
                  <c:v>9.5028325413306636E-3</c:v>
                </c:pt>
                <c:pt idx="19">
                  <c:v>2.0386998940322698E-3</c:v>
                </c:pt>
                <c:pt idx="20">
                  <c:v>1.5532305952661085E-2</c:v>
                </c:pt>
                <c:pt idx="21">
                  <c:v>2.0083327815065832E-2</c:v>
                </c:pt>
                <c:pt idx="22">
                  <c:v>2.0674322995533734E-2</c:v>
                </c:pt>
                <c:pt idx="23">
                  <c:v>1.859383192174624E-2</c:v>
                </c:pt>
                <c:pt idx="24">
                  <c:v>1.6226181136441253E-2</c:v>
                </c:pt>
                <c:pt idx="25">
                  <c:v>1.9364018477640688E-2</c:v>
                </c:pt>
                <c:pt idx="26">
                  <c:v>2.1552951311467616E-2</c:v>
                </c:pt>
                <c:pt idx="27">
                  <c:v>2.5566602899670832E-2</c:v>
                </c:pt>
                <c:pt idx="28">
                  <c:v>2.3670701846657094E-2</c:v>
                </c:pt>
                <c:pt idx="29">
                  <c:v>6.6653733391497383E-4</c:v>
                </c:pt>
                <c:pt idx="30">
                  <c:v>1.069662821396844E-2</c:v>
                </c:pt>
                <c:pt idx="31">
                  <c:v>9.4797550514484907E-3</c:v>
                </c:pt>
                <c:pt idx="32">
                  <c:v>1.1618194579897656E-2</c:v>
                </c:pt>
                <c:pt idx="33">
                  <c:v>7.780898751895915E-3</c:v>
                </c:pt>
                <c:pt idx="34">
                  <c:v>5.7695375714701402E-3</c:v>
                </c:pt>
                <c:pt idx="35">
                  <c:v>1.1382487843252687E-2</c:v>
                </c:pt>
                <c:pt idx="36">
                  <c:v>5.2256115256814617E-3</c:v>
                </c:pt>
                <c:pt idx="37">
                  <c:v>5.2158951780099105E-3</c:v>
                </c:pt>
                <c:pt idx="38">
                  <c:v>9.9219237552146122E-3</c:v>
                </c:pt>
                <c:pt idx="39">
                  <c:v>1.2785948170667139E-2</c:v>
                </c:pt>
                <c:pt idx="40">
                  <c:v>2.7845852638603175E-2</c:v>
                </c:pt>
                <c:pt idx="41">
                  <c:v>1.3333440250075768E-2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5-4CDC-9578-442CD834F0F6}"/>
            </c:ext>
          </c:extLst>
        </c:ser>
        <c:ser>
          <c:idx val="0"/>
          <c:order val="1"/>
          <c:tx>
            <c:v>DG Trésor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inflation'!$E$3:$CQ$3</c:f>
              <c:numCache>
                <c:formatCode>0.00%</c:formatCode>
                <c:ptCount val="91"/>
                <c:pt idx="1">
                  <c:v>0.11692015354022001</c:v>
                </c:pt>
                <c:pt idx="2">
                  <c:v>0.12094672743267187</c:v>
                </c:pt>
                <c:pt idx="3">
                  <c:v>9.6505012819112057E-2</c:v>
                </c:pt>
                <c:pt idx="4">
                  <c:v>7.0674065075403858E-2</c:v>
                </c:pt>
                <c:pt idx="5">
                  <c:v>5.4538156446281905E-2</c:v>
                </c:pt>
                <c:pt idx="6">
                  <c:v>5.0551895954336512E-2</c:v>
                </c:pt>
                <c:pt idx="7">
                  <c:v>2.4557941662247229E-2</c:v>
                </c:pt>
                <c:pt idx="8">
                  <c:v>3.1934252437450183E-2</c:v>
                </c:pt>
                <c:pt idx="9">
                  <c:v>3.2852490984906391E-2</c:v>
                </c:pt>
                <c:pt idx="10">
                  <c:v>2.6571314655275735E-2</c:v>
                </c:pt>
                <c:pt idx="11">
                  <c:v>2.5471350722423125E-2</c:v>
                </c:pt>
                <c:pt idx="12">
                  <c:v>1.9670658573716526E-2</c:v>
                </c:pt>
                <c:pt idx="13">
                  <c:v>1.6234215488878601E-2</c:v>
                </c:pt>
                <c:pt idx="14">
                  <c:v>9.2494585519313777E-3</c:v>
                </c:pt>
                <c:pt idx="15">
                  <c:v>1.1247321464618487E-2</c:v>
                </c:pt>
                <c:pt idx="16">
                  <c:v>1.3580656694579085E-2</c:v>
                </c:pt>
                <c:pt idx="17">
                  <c:v>8.7820022252702579E-3</c:v>
                </c:pt>
                <c:pt idx="18">
                  <c:v>9.5028325413306636E-3</c:v>
                </c:pt>
                <c:pt idx="19">
                  <c:v>2.0386998940322698E-3</c:v>
                </c:pt>
                <c:pt idx="20">
                  <c:v>1.5532305952661085E-2</c:v>
                </c:pt>
                <c:pt idx="21">
                  <c:v>2.0083327815065832E-2</c:v>
                </c:pt>
                <c:pt idx="22">
                  <c:v>2.0674322995533734E-2</c:v>
                </c:pt>
                <c:pt idx="23">
                  <c:v>1.859383192174624E-2</c:v>
                </c:pt>
                <c:pt idx="24">
                  <c:v>1.6226181136441253E-2</c:v>
                </c:pt>
                <c:pt idx="25">
                  <c:v>1.9364018477640688E-2</c:v>
                </c:pt>
                <c:pt idx="26">
                  <c:v>2.1552951311467616E-2</c:v>
                </c:pt>
                <c:pt idx="27">
                  <c:v>2.5566602899670832E-2</c:v>
                </c:pt>
                <c:pt idx="28">
                  <c:v>2.3670701846657094E-2</c:v>
                </c:pt>
                <c:pt idx="29">
                  <c:v>6.6653733391497383E-4</c:v>
                </c:pt>
                <c:pt idx="30">
                  <c:v>1.069662821396844E-2</c:v>
                </c:pt>
                <c:pt idx="31">
                  <c:v>9.4797550514484907E-3</c:v>
                </c:pt>
                <c:pt idx="32">
                  <c:v>1.1618194579897656E-2</c:v>
                </c:pt>
                <c:pt idx="33">
                  <c:v>7.780898751895915E-3</c:v>
                </c:pt>
                <c:pt idx="34">
                  <c:v>5.7695375714701402E-3</c:v>
                </c:pt>
                <c:pt idx="35">
                  <c:v>1.1382487843252687E-2</c:v>
                </c:pt>
                <c:pt idx="36">
                  <c:v>5.2256115256814617E-3</c:v>
                </c:pt>
                <c:pt idx="37">
                  <c:v>5.2158951780099105E-3</c:v>
                </c:pt>
                <c:pt idx="38">
                  <c:v>9.9219237552146122E-3</c:v>
                </c:pt>
                <c:pt idx="39">
                  <c:v>1.2785948170667139E-2</c:v>
                </c:pt>
                <c:pt idx="40">
                  <c:v>2.7845852638603175E-2</c:v>
                </c:pt>
                <c:pt idx="41">
                  <c:v>1.3333440250075768E-2</c:v>
                </c:pt>
                <c:pt idx="42">
                  <c:v>2.3E-2</c:v>
                </c:pt>
                <c:pt idx="43">
                  <c:v>3.2000000000000001E-2</c:v>
                </c:pt>
                <c:pt idx="44">
                  <c:v>1.7000000000000001E-2</c:v>
                </c:pt>
                <c:pt idx="45">
                  <c:v>1.6E-2</c:v>
                </c:pt>
                <c:pt idx="46">
                  <c:v>1.6E-2</c:v>
                </c:pt>
                <c:pt idx="47">
                  <c:v>1.6E-2</c:v>
                </c:pt>
                <c:pt idx="48">
                  <c:v>0.02</c:v>
                </c:pt>
                <c:pt idx="49">
                  <c:v>0.02</c:v>
                </c:pt>
                <c:pt idx="50">
                  <c:v>0.02</c:v>
                </c:pt>
                <c:pt idx="51">
                  <c:v>0.02</c:v>
                </c:pt>
                <c:pt idx="52">
                  <c:v>0.02</c:v>
                </c:pt>
                <c:pt idx="53">
                  <c:v>0.02</c:v>
                </c:pt>
                <c:pt idx="54">
                  <c:v>0.02</c:v>
                </c:pt>
                <c:pt idx="55">
                  <c:v>0.02</c:v>
                </c:pt>
                <c:pt idx="56">
                  <c:v>0.02</c:v>
                </c:pt>
                <c:pt idx="57">
                  <c:v>0.02</c:v>
                </c:pt>
                <c:pt idx="58">
                  <c:v>0.02</c:v>
                </c:pt>
                <c:pt idx="59">
                  <c:v>0.02</c:v>
                </c:pt>
                <c:pt idx="60">
                  <c:v>0.02</c:v>
                </c:pt>
                <c:pt idx="61">
                  <c:v>0.02</c:v>
                </c:pt>
                <c:pt idx="62">
                  <c:v>0.02</c:v>
                </c:pt>
                <c:pt idx="63">
                  <c:v>0.02</c:v>
                </c:pt>
                <c:pt idx="64">
                  <c:v>0.02</c:v>
                </c:pt>
                <c:pt idx="65">
                  <c:v>0.02</c:v>
                </c:pt>
                <c:pt idx="66">
                  <c:v>0.02</c:v>
                </c:pt>
                <c:pt idx="67">
                  <c:v>0.02</c:v>
                </c:pt>
                <c:pt idx="68">
                  <c:v>0.02</c:v>
                </c:pt>
                <c:pt idx="69">
                  <c:v>0.02</c:v>
                </c:pt>
                <c:pt idx="70">
                  <c:v>0.02</c:v>
                </c:pt>
                <c:pt idx="71">
                  <c:v>0.02</c:v>
                </c:pt>
                <c:pt idx="72">
                  <c:v>0.02</c:v>
                </c:pt>
                <c:pt idx="73">
                  <c:v>0.02</c:v>
                </c:pt>
                <c:pt idx="74">
                  <c:v>0.02</c:v>
                </c:pt>
                <c:pt idx="75">
                  <c:v>0.02</c:v>
                </c:pt>
                <c:pt idx="76">
                  <c:v>0.02</c:v>
                </c:pt>
                <c:pt idx="77">
                  <c:v>0.02</c:v>
                </c:pt>
                <c:pt idx="78">
                  <c:v>0.02</c:v>
                </c:pt>
                <c:pt idx="79">
                  <c:v>0.02</c:v>
                </c:pt>
                <c:pt idx="80">
                  <c:v>0.02</c:v>
                </c:pt>
                <c:pt idx="81">
                  <c:v>0.02</c:v>
                </c:pt>
                <c:pt idx="82">
                  <c:v>0.02</c:v>
                </c:pt>
                <c:pt idx="83">
                  <c:v>0.02</c:v>
                </c:pt>
                <c:pt idx="84">
                  <c:v>0.02</c:v>
                </c:pt>
                <c:pt idx="85">
                  <c:v>0.02</c:v>
                </c:pt>
                <c:pt idx="86">
                  <c:v>0.02</c:v>
                </c:pt>
                <c:pt idx="87">
                  <c:v>0.02</c:v>
                </c:pt>
                <c:pt idx="88">
                  <c:v>0.02</c:v>
                </c:pt>
                <c:pt idx="89">
                  <c:v>0.02</c:v>
                </c:pt>
                <c:pt idx="9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5-4CDC-9578-442CD834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111936"/>
        <c:axId val="91124864"/>
      </c:lineChart>
      <c:catAx>
        <c:axId val="891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91124864"/>
        <c:crosses val="autoZero"/>
        <c:auto val="1"/>
        <c:lblAlgn val="ctr"/>
        <c:lblOffset val="100"/>
        <c:tickLblSkip val="5"/>
        <c:noMultiLvlLbl val="0"/>
      </c:catAx>
      <c:valAx>
        <c:axId val="91124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Déflateru du PIB</a:t>
                </a:r>
              </a:p>
            </c:rich>
          </c:tx>
          <c:layout>
            <c:manualLayout>
              <c:xMode val="edge"/>
              <c:yMode val="edge"/>
              <c:x val="1.5572451255336699E-2"/>
              <c:y val="0.3376715632345033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8911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241771978069074"/>
          <c:y val="0.91484605756102244"/>
          <c:w val="0.49514678211867696"/>
          <c:h val="5.57738068349889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Déflateur PIB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Inflateur!$A$5</c:f>
              <c:strCache>
                <c:ptCount val="1"/>
                <c:pt idx="0">
                  <c:v>INSEE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Inflateur!$E$5:$AN$5</c:f>
              <c:numCache>
                <c:formatCode>0.00%</c:formatCode>
                <c:ptCount val="36"/>
                <c:pt idx="1">
                  <c:v>0.11695715836028309</c:v>
                </c:pt>
                <c:pt idx="2">
                  <c:v>0.12095805052142627</c:v>
                </c:pt>
                <c:pt idx="3">
                  <c:v>9.6546061535413452E-2</c:v>
                </c:pt>
                <c:pt idx="4">
                  <c:v>7.0733682119313634E-2</c:v>
                </c:pt>
                <c:pt idx="5">
                  <c:v>5.4552772977918274E-2</c:v>
                </c:pt>
                <c:pt idx="6">
                  <c:v>5.0698968428948721E-2</c:v>
                </c:pt>
                <c:pt idx="7">
                  <c:v>2.4905773260681885E-2</c:v>
                </c:pt>
                <c:pt idx="8">
                  <c:v>3.2106822419389891E-2</c:v>
                </c:pt>
                <c:pt idx="9">
                  <c:v>3.2984838149702878E-2</c:v>
                </c:pt>
                <c:pt idx="10">
                  <c:v>2.6704323373958339E-2</c:v>
                </c:pt>
                <c:pt idx="11">
                  <c:v>2.569563408424802E-2</c:v>
                </c:pt>
                <c:pt idx="12">
                  <c:v>1.989734240033747E-2</c:v>
                </c:pt>
                <c:pt idx="13">
                  <c:v>1.6398159418786751E-2</c:v>
                </c:pt>
                <c:pt idx="14" formatCode="0.000">
                  <c:v>9.3645345675874569E-3</c:v>
                </c:pt>
                <c:pt idx="15">
                  <c:v>1.1465542320637345E-2</c:v>
                </c:pt>
                <c:pt idx="16">
                  <c:v>1.3672161389196136E-2</c:v>
                </c:pt>
                <c:pt idx="17">
                  <c:v>8.8197407816774653E-3</c:v>
                </c:pt>
                <c:pt idx="18">
                  <c:v>9.5215773274703874E-3</c:v>
                </c:pt>
                <c:pt idx="19">
                  <c:v>2.1978638864299516E-3</c:v>
                </c:pt>
                <c:pt idx="20">
                  <c:v>1.5433875903960059E-2</c:v>
                </c:pt>
                <c:pt idx="21">
                  <c:v>2.0006507252754435E-2</c:v>
                </c:pt>
                <c:pt idx="22">
                  <c:v>2.0714441853917798E-2</c:v>
                </c:pt>
                <c:pt idx="23">
                  <c:v>1.8735198398156294E-2</c:v>
                </c:pt>
                <c:pt idx="24">
                  <c:v>1.6455722009486751E-2</c:v>
                </c:pt>
                <c:pt idx="25">
                  <c:v>1.9395139479112977E-2</c:v>
                </c:pt>
                <c:pt idx="26">
                  <c:v>2.1611980981492307E-2</c:v>
                </c:pt>
                <c:pt idx="27">
                  <c:v>2.5639063426932784E-2</c:v>
                </c:pt>
                <c:pt idx="28">
                  <c:v>2.3791191088236019E-2</c:v>
                </c:pt>
                <c:pt idx="29">
                  <c:v>9.6624424214342142E-4</c:v>
                </c:pt>
                <c:pt idx="30">
                  <c:v>1.0798254992091305E-2</c:v>
                </c:pt>
                <c:pt idx="31">
                  <c:v>9.4361172411832062E-3</c:v>
                </c:pt>
                <c:pt idx="32">
                  <c:v>1.1576489153154013E-2</c:v>
                </c:pt>
                <c:pt idx="33">
                  <c:v>7.7663646793293406E-3</c:v>
                </c:pt>
                <c:pt idx="34">
                  <c:v>5.2810190069627616E-3</c:v>
                </c:pt>
                <c:pt idx="35">
                  <c:v>6.3827989516596073E-3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A-40BE-AD2B-8977241EB2A0}"/>
            </c:ext>
          </c:extLst>
        </c:ser>
        <c:ser>
          <c:idx val="4"/>
          <c:order val="1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A-40BE-AD2B-8977241EB2A0}"/>
            </c:ext>
          </c:extLst>
        </c:ser>
        <c:ser>
          <c:idx val="5"/>
          <c:order val="2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A-40BE-AD2B-8977241EB2A0}"/>
            </c:ext>
          </c:extLst>
        </c:ser>
        <c:ser>
          <c:idx val="0"/>
          <c:order val="3"/>
          <c:tx>
            <c:v>Grand Paris Express</c:v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A-40BE-AD2B-8977241EB2A0}"/>
            </c:ext>
          </c:extLst>
        </c:ser>
        <c:ser>
          <c:idx val="2"/>
          <c:order val="4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DA-40BE-AD2B-8977241EB2A0}"/>
            </c:ext>
          </c:extLst>
        </c:ser>
        <c:ser>
          <c:idx val="3"/>
          <c:order val="5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DA-40BE-AD2B-8977241E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16064"/>
        <c:axId val="117017600"/>
      </c:lineChart>
      <c:catAx>
        <c:axId val="1170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017600"/>
        <c:crosses val="autoZero"/>
        <c:auto val="1"/>
        <c:lblAlgn val="ctr"/>
        <c:lblOffset val="100"/>
        <c:tickLblSkip val="5"/>
        <c:noMultiLvlLbl val="0"/>
      </c:catAx>
      <c:valAx>
        <c:axId val="11701760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1701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IPC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Métropole, base 2015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Inflateur!$E$11:$CQ$11</c:f>
              <c:numCache>
                <c:formatCode>0%</c:formatCode>
                <c:ptCount val="91"/>
                <c:pt idx="11" formatCode="0.0%">
                  <c:v>3.2640949554895972E-2</c:v>
                </c:pt>
                <c:pt idx="12" formatCode="0.0%">
                  <c:v>2.4425287356321882E-2</c:v>
                </c:pt>
                <c:pt idx="13" formatCode="0.0%">
                  <c:v>2.1037868162692847E-2</c:v>
                </c:pt>
                <c:pt idx="14" formatCode="0.0%">
                  <c:v>1.6483516483516522E-2</c:v>
                </c:pt>
                <c:pt idx="15" formatCode="0.0%">
                  <c:v>1.756756756756753E-2</c:v>
                </c:pt>
                <c:pt idx="16" formatCode="0.0%">
                  <c:v>1.9920318725099601E-2</c:v>
                </c:pt>
                <c:pt idx="17" formatCode="0.0%">
                  <c:v>1.1718750000000075E-2</c:v>
                </c:pt>
                <c:pt idx="18" formatCode="0.0%">
                  <c:v>6.4350064350064346E-3</c:v>
                </c:pt>
                <c:pt idx="19" formatCode="0.0%">
                  <c:v>5.1150895140663873E-3</c:v>
                </c:pt>
                <c:pt idx="20" formatCode="0.0%">
                  <c:v>1.781170483460567E-2</c:v>
                </c:pt>
                <c:pt idx="21" formatCode="0.0%">
                  <c:v>1.6249999999999966E-2</c:v>
                </c:pt>
                <c:pt idx="22" formatCode="0.0%">
                  <c:v>1.8450184501845018E-2</c:v>
                </c:pt>
                <c:pt idx="23" formatCode="0.0%">
                  <c:v>2.1739130434782573E-2</c:v>
                </c:pt>
                <c:pt idx="24" formatCode="0.0%">
                  <c:v>2.1276595744680986E-2</c:v>
                </c:pt>
                <c:pt idx="25" formatCode="0.0%">
                  <c:v>1.7361111111111108E-2</c:v>
                </c:pt>
                <c:pt idx="26" formatCode="0.0%">
                  <c:v>1.6382252559726935E-2</c:v>
                </c:pt>
                <c:pt idx="27" formatCode="0.0%">
                  <c:v>1.477501678979173E-2</c:v>
                </c:pt>
                <c:pt idx="28" formatCode="0.0%">
                  <c:v>2.8127068166776938E-2</c:v>
                </c:pt>
                <c:pt idx="29" formatCode="0.0%">
                  <c:v>8.5827700890475818E-4</c:v>
                </c:pt>
                <c:pt idx="30" formatCode="0.0%">
                  <c:v>1.5221352770929225E-2</c:v>
                </c:pt>
                <c:pt idx="31" formatCode="0.0%">
                  <c:v>2.1117094287825995E-2</c:v>
                </c:pt>
                <c:pt idx="32" formatCode="0.0%">
                  <c:v>1.9646365422396915E-2</c:v>
                </c:pt>
                <c:pt idx="33" formatCode="0.0%">
                  <c:v>8.5184058411926118E-3</c:v>
                </c:pt>
                <c:pt idx="34" formatCode="0.0%">
                  <c:v>5.1282051282050363E-3</c:v>
                </c:pt>
                <c:pt idx="35" formatCode="0.0%">
                  <c:v>4.0016006402567283E-4</c:v>
                </c:pt>
                <c:pt idx="36" formatCode="0.0%">
                  <c:v>1.8999999999999772E-3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6-4258-975A-0A88A905DA4B}"/>
            </c:ext>
          </c:extLst>
        </c:ser>
        <c:ser>
          <c:idx val="2"/>
          <c:order val="1"/>
          <c:tx>
            <c:v>France, base 2015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Inflateur!$E$7:$AO$7</c:f>
              <c:numCache>
                <c:formatCode>General</c:formatCode>
                <c:ptCount val="37"/>
                <c:pt idx="11" formatCode="0.0%">
                  <c:v>3.2640949554896048E-2</c:v>
                </c:pt>
                <c:pt idx="12" formatCode="0.0%">
                  <c:v>2.2988505747126631E-2</c:v>
                </c:pt>
                <c:pt idx="13" formatCode="0.0%">
                  <c:v>2.1067415730336991E-2</c:v>
                </c:pt>
                <c:pt idx="14" formatCode="0.0%">
                  <c:v>1.6506189821182904E-2</c:v>
                </c:pt>
                <c:pt idx="15" formatCode="0.0%">
                  <c:v>1.8944519621109546E-2</c:v>
                </c:pt>
                <c:pt idx="16" formatCode="0.0%">
                  <c:v>1.9920318725099584E-2</c:v>
                </c:pt>
                <c:pt idx="17" formatCode="0.0%">
                  <c:v>1.171875E-2</c:v>
                </c:pt>
                <c:pt idx="18" formatCode="0.0%">
                  <c:v>6.4350064350064962E-3</c:v>
                </c:pt>
                <c:pt idx="19" formatCode="0.0%">
                  <c:v>5.1150895140663621E-3</c:v>
                </c:pt>
                <c:pt idx="20" formatCode="0.0%">
                  <c:v>1.6539440203562572E-2</c:v>
                </c:pt>
                <c:pt idx="21" formatCode="0.0%">
                  <c:v>1.6270337922402955E-2</c:v>
                </c:pt>
                <c:pt idx="22" formatCode="0.0%">
                  <c:v>1.9704433497536922E-2</c:v>
                </c:pt>
                <c:pt idx="23" formatCode="0.0%">
                  <c:v>2.0531400966183666E-2</c:v>
                </c:pt>
                <c:pt idx="24" formatCode="0.0%">
                  <c:v>2.130177514792897E-2</c:v>
                </c:pt>
                <c:pt idx="25" formatCode="0.0%">
                  <c:v>1.853997682502917E-2</c:v>
                </c:pt>
                <c:pt idx="26" formatCode="0.0%">
                  <c:v>1.6268486916950931E-2</c:v>
                </c:pt>
                <c:pt idx="27" formatCode="0.0%">
                  <c:v>1.4888615246837489E-2</c:v>
                </c:pt>
                <c:pt idx="28" formatCode="0.0%">
                  <c:v>2.8127068166776903E-2</c:v>
                </c:pt>
                <c:pt idx="29" formatCode="0.0%">
                  <c:v>8.5827700890472869E-4</c:v>
                </c:pt>
                <c:pt idx="30" formatCode="0.0%">
                  <c:v>1.5221352770929286E-2</c:v>
                </c:pt>
                <c:pt idx="31" formatCode="0.0%">
                  <c:v>2.1117094287826044E-2</c:v>
                </c:pt>
                <c:pt idx="32" formatCode="0.0%">
                  <c:v>1.9542963499121102E-2</c:v>
                </c:pt>
                <c:pt idx="33" formatCode="0.0%">
                  <c:v>8.722109533468636E-3</c:v>
                </c:pt>
                <c:pt idx="34" formatCode="0.0%">
                  <c:v>5.0271465915945335E-3</c:v>
                </c:pt>
                <c:pt idx="35" formatCode="0.0%">
                  <c:v>4.0016006402576743E-4</c:v>
                </c:pt>
                <c:pt idx="36" formatCode="0.0%">
                  <c:v>1.8000000000000238E-3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6-4258-975A-0A88A905DA4B}"/>
            </c:ext>
          </c:extLst>
        </c:ser>
        <c:ser>
          <c:idx val="3"/>
          <c:order val="2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6-4258-975A-0A88A905D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65984"/>
        <c:axId val="117088256"/>
      </c:lineChart>
      <c:catAx>
        <c:axId val="1170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088256"/>
        <c:crosses val="autoZero"/>
        <c:auto val="1"/>
        <c:lblAlgn val="ctr"/>
        <c:lblOffset val="100"/>
        <c:tickLblSkip val="5"/>
        <c:noMultiLvlLbl val="0"/>
      </c:catAx>
      <c:valAx>
        <c:axId val="117088256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1706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IPC hors tabac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A-4A7D-A956-EAD91D37D276}"/>
            </c:ext>
          </c:extLst>
        </c:ser>
        <c:ser>
          <c:idx val="2"/>
          <c:order val="1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A-4A7D-A956-EAD91D37D276}"/>
            </c:ext>
          </c:extLst>
        </c:ser>
        <c:ser>
          <c:idx val="1"/>
          <c:order val="2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A-4A7D-A956-EAD91D37D276}"/>
            </c:ext>
          </c:extLst>
        </c:ser>
        <c:ser>
          <c:idx val="3"/>
          <c:order val="3"/>
          <c:tx>
            <c:v>France, base 2015</c:v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Inflateur!$E$9:$AO$9</c:f>
              <c:numCache>
                <c:formatCode>General</c:formatCode>
                <c:ptCount val="37"/>
                <c:pt idx="24" formatCode="0.0%">
                  <c:v>1.6412661195779776E-2</c:v>
                </c:pt>
                <c:pt idx="25" formatCode="0.0%">
                  <c:v>1.8454440599769306E-2</c:v>
                </c:pt>
                <c:pt idx="26" formatCode="0.0%">
                  <c:v>1.6647791619478935E-2</c:v>
                </c:pt>
                <c:pt idx="27" formatCode="0.0%">
                  <c:v>1.4704244179570169E-2</c:v>
                </c:pt>
                <c:pt idx="28" formatCode="0.0%">
                  <c:v>2.7994291360193158E-2</c:v>
                </c:pt>
                <c:pt idx="29" formatCode="0.0%">
                  <c:v>6.4075181546341398E-4</c:v>
                </c:pt>
                <c:pt idx="30" formatCode="0.0%">
                  <c:v>1.4514407684098174E-2</c:v>
                </c:pt>
                <c:pt idx="31" formatCode="0.0%">
                  <c:v>2.0513359983168611E-2</c:v>
                </c:pt>
                <c:pt idx="32" formatCode="0.0%">
                  <c:v>1.8760952479125681E-2</c:v>
                </c:pt>
                <c:pt idx="33" formatCode="0.0%">
                  <c:v>7.3864211271881253E-3</c:v>
                </c:pt>
                <c:pt idx="34" formatCode="0.0%">
                  <c:v>4.1181197267978753E-3</c:v>
                </c:pt>
                <c:pt idx="35" formatCode="0.0%">
                  <c:v>3.0009002700803755E-4</c:v>
                </c:pt>
                <c:pt idx="36" formatCode="0.0%">
                  <c:v>1.9000000000000128E-3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A-4A7D-A956-EAD91D37D276}"/>
            </c:ext>
          </c:extLst>
        </c:ser>
        <c:ser>
          <c:idx val="4"/>
          <c:order val="4"/>
          <c:tx>
            <c:v>Métropole, base 2015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Inflateur!$E$13:$AO$13</c:f>
              <c:numCache>
                <c:formatCode>General</c:formatCode>
                <c:ptCount val="37"/>
                <c:pt idx="24" formatCode="0.0%">
                  <c:v>1.7584994138335253E-2</c:v>
                </c:pt>
                <c:pt idx="25" formatCode="0.0%">
                  <c:v>1.7281105990783363E-2</c:v>
                </c:pt>
                <c:pt idx="26" formatCode="0.0%">
                  <c:v>1.6874292185730555E-2</c:v>
                </c:pt>
                <c:pt idx="27" formatCode="0.0%">
                  <c:v>1.4589597950773969E-2</c:v>
                </c:pt>
                <c:pt idx="28" formatCode="0.0%">
                  <c:v>2.7991218441273391E-2</c:v>
                </c:pt>
                <c:pt idx="29" formatCode="0.0%">
                  <c:v>6.4068339562184384E-4</c:v>
                </c:pt>
                <c:pt idx="30" formatCode="0.0%">
                  <c:v>1.4406146622559124E-2</c:v>
                </c:pt>
                <c:pt idx="31" formatCode="0.0%">
                  <c:v>2.0513359983168611E-2</c:v>
                </c:pt>
                <c:pt idx="32" formatCode="0.0%">
                  <c:v>1.8760952479125681E-2</c:v>
                </c:pt>
                <c:pt idx="33" formatCode="0.0%">
                  <c:v>7.3864211271881253E-3</c:v>
                </c:pt>
                <c:pt idx="34" formatCode="0.0%">
                  <c:v>4.1181197267978753E-3</c:v>
                </c:pt>
                <c:pt idx="35" formatCode="0.0%">
                  <c:v>3.0009002700803755E-4</c:v>
                </c:pt>
                <c:pt idx="36" formatCode="0.0%">
                  <c:v>1.9000000000000128E-3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A-4A7D-A956-EAD91D37D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79904"/>
        <c:axId val="117181440"/>
      </c:lineChart>
      <c:catAx>
        <c:axId val="1171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181440"/>
        <c:crosses val="autoZero"/>
        <c:auto val="1"/>
        <c:lblAlgn val="ctr"/>
        <c:lblOffset val="100"/>
        <c:noMultiLvlLbl val="0"/>
      </c:catAx>
      <c:valAx>
        <c:axId val="117181440"/>
        <c:scaling>
          <c:orientation val="minMax"/>
          <c:max val="3.500000000000001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17179904"/>
        <c:crosses val="autoZero"/>
        <c:crossBetween val="between"/>
        <c:majorUnit val="5.000000000000001E-3"/>
      </c:valAx>
    </c:plotArea>
    <c:legend>
      <c:legendPos val="r"/>
      <c:layout>
        <c:manualLayout>
          <c:xMode val="edge"/>
          <c:yMode val="edge"/>
          <c:x val="0.67426296241271733"/>
          <c:y val="0.17256119948618617"/>
          <c:w val="0.31064269796464122"/>
          <c:h val="0.7246901443200207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Déflateur  CFM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spPr>
            <a:ln>
              <a:solidFill>
                <a:schemeClr val="accent3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EB-4F4A-83EE-6CDD4C1F7973}"/>
            </c:ext>
          </c:extLst>
        </c:ser>
        <c:ser>
          <c:idx val="0"/>
          <c:order val="1"/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0EB-4F4A-83EE-6CDD4C1F7973}"/>
            </c:ext>
          </c:extLst>
        </c:ser>
        <c:ser>
          <c:idx val="1"/>
          <c:order val="2"/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30EB-4F4A-83EE-6CDD4C1F7973}"/>
            </c:ext>
          </c:extLst>
        </c:ser>
        <c:ser>
          <c:idx val="2"/>
          <c:order val="3"/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30EB-4F4A-83EE-6CDD4C1F7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22784"/>
        <c:axId val="117240960"/>
      </c:lineChart>
      <c:catAx>
        <c:axId val="1172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7240960"/>
        <c:crosses val="autoZero"/>
        <c:auto val="1"/>
        <c:lblAlgn val="ctr"/>
        <c:lblOffset val="100"/>
        <c:tickLblSkip val="5"/>
        <c:noMultiLvlLbl val="0"/>
      </c:catAx>
      <c:valAx>
        <c:axId val="11724096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11722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Evolution TP01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spPr>
            <a:ln>
              <a:solidFill>
                <a:schemeClr val="accent3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92B-4405-88C6-ABF7069200C7}"/>
            </c:ext>
          </c:extLst>
        </c:ser>
        <c:ser>
          <c:idx val="0"/>
          <c:order val="1"/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92B-4405-88C6-ABF7069200C7}"/>
            </c:ext>
          </c:extLst>
        </c:ser>
        <c:ser>
          <c:idx val="1"/>
          <c:order val="2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92B-4405-88C6-ABF7069200C7}"/>
            </c:ext>
          </c:extLst>
        </c:ser>
        <c:ser>
          <c:idx val="2"/>
          <c:order val="3"/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292B-4405-88C6-ABF706920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65536"/>
        <c:axId val="117267072"/>
      </c:lineChart>
      <c:catAx>
        <c:axId val="1172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267072"/>
        <c:crosses val="autoZero"/>
        <c:auto val="1"/>
        <c:lblAlgn val="ctr"/>
        <c:lblOffset val="100"/>
        <c:noMultiLvlLbl val="0"/>
      </c:catAx>
      <c:valAx>
        <c:axId val="11726707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1726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TP01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68-4BFF-B132-2A8F6FE3855A}"/>
            </c:ext>
          </c:extLst>
        </c:ser>
        <c:ser>
          <c:idx val="0"/>
          <c:order val="1"/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Inflateur!#REF!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268-4BFF-B132-2A8F6FE38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17632"/>
        <c:axId val="117319168"/>
      </c:lineChart>
      <c:catAx>
        <c:axId val="1173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319168"/>
        <c:crosses val="autoZero"/>
        <c:auto val="1"/>
        <c:lblAlgn val="ctr"/>
        <c:lblOffset val="100"/>
        <c:noMultiLvlLbl val="0"/>
      </c:catAx>
      <c:valAx>
        <c:axId val="1173191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731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Passé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Inflateur!$D$4</c:f>
              <c:strCache>
                <c:ptCount val="1"/>
                <c:pt idx="0">
                  <c:v>Déflateur PIB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Inflateur!$E$5:$AN$5</c:f>
              <c:numCache>
                <c:formatCode>0.00%</c:formatCode>
                <c:ptCount val="36"/>
                <c:pt idx="1">
                  <c:v>0.11695715836028309</c:v>
                </c:pt>
                <c:pt idx="2">
                  <c:v>0.12095805052142627</c:v>
                </c:pt>
                <c:pt idx="3">
                  <c:v>9.6546061535413452E-2</c:v>
                </c:pt>
                <c:pt idx="4">
                  <c:v>7.0733682119313634E-2</c:v>
                </c:pt>
                <c:pt idx="5">
                  <c:v>5.4552772977918274E-2</c:v>
                </c:pt>
                <c:pt idx="6">
                  <c:v>5.0698968428948721E-2</c:v>
                </c:pt>
                <c:pt idx="7">
                  <c:v>2.4905773260681885E-2</c:v>
                </c:pt>
                <c:pt idx="8">
                  <c:v>3.2106822419389891E-2</c:v>
                </c:pt>
                <c:pt idx="9">
                  <c:v>3.2984838149702878E-2</c:v>
                </c:pt>
                <c:pt idx="10">
                  <c:v>2.6704323373958339E-2</c:v>
                </c:pt>
                <c:pt idx="11">
                  <c:v>2.569563408424802E-2</c:v>
                </c:pt>
                <c:pt idx="12">
                  <c:v>1.989734240033747E-2</c:v>
                </c:pt>
                <c:pt idx="13">
                  <c:v>1.6398159418786751E-2</c:v>
                </c:pt>
                <c:pt idx="14" formatCode="0.000">
                  <c:v>9.3645345675874569E-3</c:v>
                </c:pt>
                <c:pt idx="15">
                  <c:v>1.1465542320637345E-2</c:v>
                </c:pt>
                <c:pt idx="16">
                  <c:v>1.3672161389196136E-2</c:v>
                </c:pt>
                <c:pt idx="17">
                  <c:v>8.8197407816774653E-3</c:v>
                </c:pt>
                <c:pt idx="18">
                  <c:v>9.5215773274703874E-3</c:v>
                </c:pt>
                <c:pt idx="19">
                  <c:v>2.1978638864299516E-3</c:v>
                </c:pt>
                <c:pt idx="20">
                  <c:v>1.5433875903960059E-2</c:v>
                </c:pt>
                <c:pt idx="21">
                  <c:v>2.0006507252754435E-2</c:v>
                </c:pt>
                <c:pt idx="22">
                  <c:v>2.0714441853917798E-2</c:v>
                </c:pt>
                <c:pt idx="23">
                  <c:v>1.8735198398156294E-2</c:v>
                </c:pt>
                <c:pt idx="24">
                  <c:v>1.6455722009486751E-2</c:v>
                </c:pt>
                <c:pt idx="25">
                  <c:v>1.9395139479112977E-2</c:v>
                </c:pt>
                <c:pt idx="26">
                  <c:v>2.1611980981492307E-2</c:v>
                </c:pt>
                <c:pt idx="27">
                  <c:v>2.5639063426932784E-2</c:v>
                </c:pt>
                <c:pt idx="28">
                  <c:v>2.3791191088236019E-2</c:v>
                </c:pt>
                <c:pt idx="29">
                  <c:v>9.6624424214342142E-4</c:v>
                </c:pt>
                <c:pt idx="30">
                  <c:v>1.0798254992091305E-2</c:v>
                </c:pt>
                <c:pt idx="31">
                  <c:v>9.4361172411832062E-3</c:v>
                </c:pt>
                <c:pt idx="32">
                  <c:v>1.1576489153154013E-2</c:v>
                </c:pt>
                <c:pt idx="33">
                  <c:v>7.7663646793293406E-3</c:v>
                </c:pt>
                <c:pt idx="34">
                  <c:v>5.2810190069627616E-3</c:v>
                </c:pt>
                <c:pt idx="35">
                  <c:v>6.3827989516596073E-3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D-4AFB-A8EC-274215237280}"/>
            </c:ext>
          </c:extLst>
        </c:ser>
        <c:ser>
          <c:idx val="2"/>
          <c:order val="1"/>
          <c:tx>
            <c:v>IPC France, base 1998</c:v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Inflateur!$E$15:$AN$15</c:f>
              <c:numCache>
                <c:formatCode>General</c:formatCode>
                <c:ptCount val="36"/>
                <c:pt idx="11" formatCode="0.0%">
                  <c:v>3.2482598607888595E-2</c:v>
                </c:pt>
                <c:pt idx="12" formatCode="0.0%">
                  <c:v>2.3595505617977464E-2</c:v>
                </c:pt>
                <c:pt idx="13" formatCode="0.0%">
                  <c:v>2.0856201975850776E-2</c:v>
                </c:pt>
                <c:pt idx="14" formatCode="0.0%">
                  <c:v>1.6129032258064516E-2</c:v>
                </c:pt>
                <c:pt idx="15" formatCode="0.0%">
                  <c:v>1.798941798941802E-2</c:v>
                </c:pt>
                <c:pt idx="16" formatCode="0.0%">
                  <c:v>1.9750519750519661E-2</c:v>
                </c:pt>
                <c:pt idx="17" formatCode="0.0%">
                  <c:v>1.2232415902140702E-2</c:v>
                </c:pt>
                <c:pt idx="18" formatCode="0.0%">
                  <c:v>7.049345417925507E-3</c:v>
                </c:pt>
                <c:pt idx="19" formatCode="0.0%">
                  <c:v>5.0000000000000001E-3</c:v>
                </c:pt>
                <c:pt idx="20" formatCode="0.0%">
                  <c:v>1.6915422885572167E-2</c:v>
                </c:pt>
                <c:pt idx="21" formatCode="0.0%">
                  <c:v>1.663405088062625E-2</c:v>
                </c:pt>
                <c:pt idx="22" formatCode="0.0%">
                  <c:v>1.9249278152069296E-2</c:v>
                </c:pt>
                <c:pt idx="23" formatCode="0.0%">
                  <c:v>2.0774315391879024E-2</c:v>
                </c:pt>
                <c:pt idx="24" formatCode="0.0%">
                  <c:v>2.1276595744680958E-2</c:v>
                </c:pt>
                <c:pt idx="25" formatCode="0.0%">
                  <c:v>1.8115942028985508E-2</c:v>
                </c:pt>
                <c:pt idx="26" formatCode="0.0%">
                  <c:v>1.637010676156574E-2</c:v>
                </c:pt>
                <c:pt idx="27" formatCode="0.0%">
                  <c:v>1.4880952380952406E-2</c:v>
                </c:pt>
                <c:pt idx="28" formatCode="0.0%">
                  <c:v>2.811799206486118E-2</c:v>
                </c:pt>
                <c:pt idx="29" formatCode="0.0%">
                  <c:v>9.2281879194630395E-4</c:v>
                </c:pt>
                <c:pt idx="30" formatCode="0.0%">
                  <c:v>1.5254379347917133E-2</c:v>
                </c:pt>
                <c:pt idx="31" formatCode="0.0%">
                  <c:v>2.1216874432428031E-2</c:v>
                </c:pt>
                <c:pt idx="32" formatCode="0.0%">
                  <c:v>1.9563459983831865E-2</c:v>
                </c:pt>
                <c:pt idx="33" formatCode="0.0%">
                  <c:v>8.6425626387566529E-3</c:v>
                </c:pt>
                <c:pt idx="34" formatCode="0.0%">
                  <c:v>5.0310510180017337E-3</c:v>
                </c:pt>
                <c:pt idx="35" formatCode="0.0%">
                  <c:v>3.9108330074314721E-4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D-4AFB-A8EC-274215237280}"/>
            </c:ext>
          </c:extLst>
        </c:ser>
        <c:ser>
          <c:idx val="1"/>
          <c:order val="2"/>
          <c:tx>
            <c:strRef>
              <c:f>Inflateur!$D$10</c:f>
              <c:strCache>
                <c:ptCount val="1"/>
                <c:pt idx="0">
                  <c:v>IPC métropole, base 2015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Inflateur!$E$11:$AN$11</c:f>
              <c:numCache>
                <c:formatCode>0%</c:formatCode>
                <c:ptCount val="36"/>
                <c:pt idx="11" formatCode="0.0%">
                  <c:v>3.2640949554895972E-2</c:v>
                </c:pt>
                <c:pt idx="12" formatCode="0.0%">
                  <c:v>2.4425287356321882E-2</c:v>
                </c:pt>
                <c:pt idx="13" formatCode="0.0%">
                  <c:v>2.1037868162692847E-2</c:v>
                </c:pt>
                <c:pt idx="14" formatCode="0.0%">
                  <c:v>1.6483516483516522E-2</c:v>
                </c:pt>
                <c:pt idx="15" formatCode="0.0%">
                  <c:v>1.756756756756753E-2</c:v>
                </c:pt>
                <c:pt idx="16" formatCode="0.0%">
                  <c:v>1.9920318725099601E-2</c:v>
                </c:pt>
                <c:pt idx="17" formatCode="0.0%">
                  <c:v>1.1718750000000075E-2</c:v>
                </c:pt>
                <c:pt idx="18" formatCode="0.0%">
                  <c:v>6.4350064350064346E-3</c:v>
                </c:pt>
                <c:pt idx="19" formatCode="0.0%">
                  <c:v>5.1150895140663873E-3</c:v>
                </c:pt>
                <c:pt idx="20" formatCode="0.0%">
                  <c:v>1.781170483460567E-2</c:v>
                </c:pt>
                <c:pt idx="21" formatCode="0.0%">
                  <c:v>1.6249999999999966E-2</c:v>
                </c:pt>
                <c:pt idx="22" formatCode="0.0%">
                  <c:v>1.8450184501845018E-2</c:v>
                </c:pt>
                <c:pt idx="23" formatCode="0.0%">
                  <c:v>2.1739130434782573E-2</c:v>
                </c:pt>
                <c:pt idx="24" formatCode="0.0%">
                  <c:v>2.1276595744680986E-2</c:v>
                </c:pt>
                <c:pt idx="25" formatCode="0.0%">
                  <c:v>1.7361111111111108E-2</c:v>
                </c:pt>
                <c:pt idx="26" formatCode="0.0%">
                  <c:v>1.6382252559726935E-2</c:v>
                </c:pt>
                <c:pt idx="27" formatCode="0.0%">
                  <c:v>1.477501678979173E-2</c:v>
                </c:pt>
                <c:pt idx="28" formatCode="0.0%">
                  <c:v>2.8127068166776938E-2</c:v>
                </c:pt>
                <c:pt idx="29" formatCode="0.0%">
                  <c:v>8.5827700890475818E-4</c:v>
                </c:pt>
                <c:pt idx="30" formatCode="0.0%">
                  <c:v>1.5221352770929225E-2</c:v>
                </c:pt>
                <c:pt idx="31" formatCode="0.0%">
                  <c:v>2.1117094287825995E-2</c:v>
                </c:pt>
                <c:pt idx="32" formatCode="0.0%">
                  <c:v>1.9646365422396915E-2</c:v>
                </c:pt>
                <c:pt idx="33" formatCode="0.0%">
                  <c:v>8.5184058411926118E-3</c:v>
                </c:pt>
                <c:pt idx="34" formatCode="0.0%">
                  <c:v>5.1282051282050363E-3</c:v>
                </c:pt>
                <c:pt idx="35" formatCode="0.0%">
                  <c:v>4.0016006402567283E-4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D-4AFB-A8EC-274215237280}"/>
            </c:ext>
          </c:extLst>
        </c:ser>
        <c:ser>
          <c:idx val="3"/>
          <c:order val="3"/>
          <c:tx>
            <c:v>IPC hors tabac, France, base 2015</c:v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Inflateur!$E$9:$AO$9</c:f>
              <c:numCache>
                <c:formatCode>General</c:formatCode>
                <c:ptCount val="37"/>
                <c:pt idx="24" formatCode="0.0%">
                  <c:v>1.6412661195779776E-2</c:v>
                </c:pt>
                <c:pt idx="25" formatCode="0.0%">
                  <c:v>1.8454440599769306E-2</c:v>
                </c:pt>
                <c:pt idx="26" formatCode="0.0%">
                  <c:v>1.6647791619478935E-2</c:v>
                </c:pt>
                <c:pt idx="27" formatCode="0.0%">
                  <c:v>1.4704244179570169E-2</c:v>
                </c:pt>
                <c:pt idx="28" formatCode="0.0%">
                  <c:v>2.7994291360193158E-2</c:v>
                </c:pt>
                <c:pt idx="29" formatCode="0.0%">
                  <c:v>6.4075181546341398E-4</c:v>
                </c:pt>
                <c:pt idx="30" formatCode="0.0%">
                  <c:v>1.4514407684098174E-2</c:v>
                </c:pt>
                <c:pt idx="31" formatCode="0.0%">
                  <c:v>2.0513359983168611E-2</c:v>
                </c:pt>
                <c:pt idx="32" formatCode="0.0%">
                  <c:v>1.8760952479125681E-2</c:v>
                </c:pt>
                <c:pt idx="33" formatCode="0.0%">
                  <c:v>7.3864211271881253E-3</c:v>
                </c:pt>
                <c:pt idx="34" formatCode="0.0%">
                  <c:v>4.1181197267978753E-3</c:v>
                </c:pt>
                <c:pt idx="35" formatCode="0.0%">
                  <c:v>3.0009002700803755E-4</c:v>
                </c:pt>
                <c:pt idx="36" formatCode="0.0%">
                  <c:v>1.9000000000000128E-3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5D-4AFB-A8EC-274215237280}"/>
            </c:ext>
          </c:extLst>
        </c:ser>
        <c:ser>
          <c:idx val="4"/>
          <c:order val="4"/>
          <c:tx>
            <c:strRef>
              <c:f>Inflateur!$D$18</c:f>
              <c:strCache>
                <c:ptCount val="1"/>
                <c:pt idx="0">
                  <c:v>TP01 (janv 1975)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Inflateur!$E$19:$AL$19</c:f>
              <c:numCache>
                <c:formatCode>0.0%</c:formatCode>
                <c:ptCount val="34"/>
                <c:pt idx="1">
                  <c:v>0.16549153455786603</c:v>
                </c:pt>
                <c:pt idx="2">
                  <c:v>0.15960234278668306</c:v>
                </c:pt>
                <c:pt idx="3">
                  <c:v>9.0549611218182946E-2</c:v>
                </c:pt>
                <c:pt idx="4">
                  <c:v>8.5225022090862135E-2</c:v>
                </c:pt>
                <c:pt idx="5">
                  <c:v>6.5925426774483542E-2</c:v>
                </c:pt>
                <c:pt idx="6">
                  <c:v>-1.6304920450953664E-2</c:v>
                </c:pt>
                <c:pt idx="7">
                  <c:v>1.4245548266166752E-2</c:v>
                </c:pt>
                <c:pt idx="8">
                  <c:v>2.8539747076061994E-2</c:v>
                </c:pt>
                <c:pt idx="9">
                  <c:v>4.5176857128189418E-2</c:v>
                </c:pt>
                <c:pt idx="10">
                  <c:v>3.3032074266909017E-2</c:v>
                </c:pt>
                <c:pt idx="11">
                  <c:v>7.8929225209802834E-3</c:v>
                </c:pt>
                <c:pt idx="12">
                  <c:v>1.0991862247906603E-2</c:v>
                </c:pt>
                <c:pt idx="13">
                  <c:v>4.1692914304379158E-2</c:v>
                </c:pt>
                <c:pt idx="14">
                  <c:v>2.6832108941050148E-2</c:v>
                </c:pt>
                <c:pt idx="15">
                  <c:v>3.2216551062251852E-2</c:v>
                </c:pt>
                <c:pt idx="16">
                  <c:v>1.7708091203009202E-2</c:v>
                </c:pt>
                <c:pt idx="17">
                  <c:v>2.2487074603932511E-2</c:v>
                </c:pt>
                <c:pt idx="18">
                  <c:v>2.5180732678093953E-3</c:v>
                </c:pt>
                <c:pt idx="19">
                  <c:v>1.9810403500243101E-2</c:v>
                </c:pt>
                <c:pt idx="20">
                  <c:v>6.542724347515172E-2</c:v>
                </c:pt>
                <c:pt idx="21">
                  <c:v>1.6853094705443716E-2</c:v>
                </c:pt>
                <c:pt idx="22">
                  <c:v>2.9334115576415298E-2</c:v>
                </c:pt>
                <c:pt idx="23">
                  <c:v>3.7991593046452277E-2</c:v>
                </c:pt>
                <c:pt idx="24">
                  <c:v>4.3087324330353116E-2</c:v>
                </c:pt>
                <c:pt idx="25">
                  <c:v>3.8510890307297485E-2</c:v>
                </c:pt>
                <c:pt idx="26">
                  <c:v>5.8483422832612542E-2</c:v>
                </c:pt>
                <c:pt idx="27">
                  <c:v>4.3579114350279058E-2</c:v>
                </c:pt>
                <c:pt idx="28">
                  <c:v>7.0067256535643052E-2</c:v>
                </c:pt>
                <c:pt idx="29">
                  <c:v>-3.3503531272183196E-4</c:v>
                </c:pt>
                <c:pt idx="30">
                  <c:v>4.4239483068343244E-2</c:v>
                </c:pt>
                <c:pt idx="31">
                  <c:v>4.5638945233265726E-2</c:v>
                </c:pt>
                <c:pt idx="32">
                  <c:v>3.0276614814178426E-2</c:v>
                </c:pt>
                <c:pt idx="33">
                  <c:v>6.42316629923112E-3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5D-4AFB-A8EC-274215237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61280"/>
        <c:axId val="117444992"/>
      </c:lineChart>
      <c:catAx>
        <c:axId val="11736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444992"/>
        <c:crosses val="autoZero"/>
        <c:auto val="1"/>
        <c:lblAlgn val="ctr"/>
        <c:lblOffset val="100"/>
        <c:tickLblSkip val="5"/>
        <c:noMultiLvlLbl val="0"/>
      </c:catAx>
      <c:valAx>
        <c:axId val="11744499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1736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IPC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Métropole, base 2015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Inflateur!$E$1:$FI$1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  <c:pt idx="91">
                  <c:v>2071</c:v>
                </c:pt>
                <c:pt idx="92">
                  <c:v>2072</c:v>
                </c:pt>
                <c:pt idx="93">
                  <c:v>2073</c:v>
                </c:pt>
                <c:pt idx="94">
                  <c:v>2074</c:v>
                </c:pt>
                <c:pt idx="95">
                  <c:v>2075</c:v>
                </c:pt>
                <c:pt idx="96">
                  <c:v>2076</c:v>
                </c:pt>
                <c:pt idx="97">
                  <c:v>2077</c:v>
                </c:pt>
                <c:pt idx="98">
                  <c:v>2078</c:v>
                </c:pt>
                <c:pt idx="99">
                  <c:v>2079</c:v>
                </c:pt>
                <c:pt idx="100">
                  <c:v>2080</c:v>
                </c:pt>
                <c:pt idx="101">
                  <c:v>2081</c:v>
                </c:pt>
                <c:pt idx="102">
                  <c:v>2082</c:v>
                </c:pt>
                <c:pt idx="103">
                  <c:v>2083</c:v>
                </c:pt>
                <c:pt idx="104">
                  <c:v>2084</c:v>
                </c:pt>
                <c:pt idx="105">
                  <c:v>2085</c:v>
                </c:pt>
                <c:pt idx="106">
                  <c:v>2086</c:v>
                </c:pt>
                <c:pt idx="107">
                  <c:v>2087</c:v>
                </c:pt>
                <c:pt idx="108">
                  <c:v>2088</c:v>
                </c:pt>
                <c:pt idx="109">
                  <c:v>2089</c:v>
                </c:pt>
                <c:pt idx="110">
                  <c:v>2090</c:v>
                </c:pt>
                <c:pt idx="111">
                  <c:v>2091</c:v>
                </c:pt>
                <c:pt idx="112">
                  <c:v>2092</c:v>
                </c:pt>
                <c:pt idx="113">
                  <c:v>2093</c:v>
                </c:pt>
                <c:pt idx="114">
                  <c:v>2094</c:v>
                </c:pt>
                <c:pt idx="115">
                  <c:v>2095</c:v>
                </c:pt>
                <c:pt idx="116">
                  <c:v>2096</c:v>
                </c:pt>
                <c:pt idx="117">
                  <c:v>2097</c:v>
                </c:pt>
                <c:pt idx="118">
                  <c:v>2098</c:v>
                </c:pt>
                <c:pt idx="119">
                  <c:v>2099</c:v>
                </c:pt>
                <c:pt idx="120">
                  <c:v>2100</c:v>
                </c:pt>
                <c:pt idx="121">
                  <c:v>2101</c:v>
                </c:pt>
                <c:pt idx="122">
                  <c:v>2102</c:v>
                </c:pt>
                <c:pt idx="123">
                  <c:v>2103</c:v>
                </c:pt>
                <c:pt idx="124">
                  <c:v>2104</c:v>
                </c:pt>
                <c:pt idx="125">
                  <c:v>2105</c:v>
                </c:pt>
                <c:pt idx="126">
                  <c:v>2106</c:v>
                </c:pt>
                <c:pt idx="127">
                  <c:v>2107</c:v>
                </c:pt>
                <c:pt idx="128">
                  <c:v>2108</c:v>
                </c:pt>
                <c:pt idx="129">
                  <c:v>2109</c:v>
                </c:pt>
                <c:pt idx="130">
                  <c:v>2110</c:v>
                </c:pt>
                <c:pt idx="131">
                  <c:v>2111</c:v>
                </c:pt>
                <c:pt idx="132">
                  <c:v>2112</c:v>
                </c:pt>
                <c:pt idx="133">
                  <c:v>2113</c:v>
                </c:pt>
                <c:pt idx="134">
                  <c:v>2114</c:v>
                </c:pt>
                <c:pt idx="135">
                  <c:v>2115</c:v>
                </c:pt>
                <c:pt idx="136">
                  <c:v>2116</c:v>
                </c:pt>
                <c:pt idx="137">
                  <c:v>2117</c:v>
                </c:pt>
                <c:pt idx="138">
                  <c:v>2118</c:v>
                </c:pt>
                <c:pt idx="139">
                  <c:v>2119</c:v>
                </c:pt>
                <c:pt idx="140">
                  <c:v>2120</c:v>
                </c:pt>
                <c:pt idx="141">
                  <c:v>2121</c:v>
                </c:pt>
                <c:pt idx="142">
                  <c:v>2122</c:v>
                </c:pt>
                <c:pt idx="143">
                  <c:v>2123</c:v>
                </c:pt>
                <c:pt idx="144">
                  <c:v>2124</c:v>
                </c:pt>
                <c:pt idx="145">
                  <c:v>2125</c:v>
                </c:pt>
                <c:pt idx="146">
                  <c:v>2126</c:v>
                </c:pt>
                <c:pt idx="147">
                  <c:v>2127</c:v>
                </c:pt>
                <c:pt idx="148">
                  <c:v>2128</c:v>
                </c:pt>
                <c:pt idx="149">
                  <c:v>2129</c:v>
                </c:pt>
                <c:pt idx="150">
                  <c:v>2130</c:v>
                </c:pt>
                <c:pt idx="151">
                  <c:v>2131</c:v>
                </c:pt>
                <c:pt idx="152">
                  <c:v>2132</c:v>
                </c:pt>
                <c:pt idx="153">
                  <c:v>2133</c:v>
                </c:pt>
                <c:pt idx="154">
                  <c:v>2134</c:v>
                </c:pt>
                <c:pt idx="155">
                  <c:v>2135</c:v>
                </c:pt>
                <c:pt idx="156">
                  <c:v>2136</c:v>
                </c:pt>
                <c:pt idx="157">
                  <c:v>2137</c:v>
                </c:pt>
                <c:pt idx="158">
                  <c:v>2138</c:v>
                </c:pt>
                <c:pt idx="159">
                  <c:v>2139</c:v>
                </c:pt>
                <c:pt idx="160">
                  <c:v>2140</c:v>
                </c:pt>
              </c:numCache>
            </c:numRef>
          </c:cat>
          <c:val>
            <c:numRef>
              <c:f>Inflateur!$E$10:$AN$10</c:f>
              <c:numCache>
                <c:formatCode>General</c:formatCode>
                <c:ptCount val="36"/>
                <c:pt idx="10">
                  <c:v>67.400000000000006</c:v>
                </c:pt>
                <c:pt idx="11">
                  <c:v>69.599999999999994</c:v>
                </c:pt>
                <c:pt idx="12">
                  <c:v>71.3</c:v>
                </c:pt>
                <c:pt idx="13">
                  <c:v>72.8</c:v>
                </c:pt>
                <c:pt idx="14">
                  <c:v>74</c:v>
                </c:pt>
                <c:pt idx="15">
                  <c:v>75.3</c:v>
                </c:pt>
                <c:pt idx="16">
                  <c:v>76.8</c:v>
                </c:pt>
                <c:pt idx="17">
                  <c:v>77.7</c:v>
                </c:pt>
                <c:pt idx="18">
                  <c:v>78.2</c:v>
                </c:pt>
                <c:pt idx="19">
                  <c:v>78.599999999999994</c:v>
                </c:pt>
                <c:pt idx="20">
                  <c:v>80</c:v>
                </c:pt>
                <c:pt idx="21">
                  <c:v>81.3</c:v>
                </c:pt>
                <c:pt idx="22">
                  <c:v>82.8</c:v>
                </c:pt>
                <c:pt idx="23">
                  <c:v>84.6</c:v>
                </c:pt>
                <c:pt idx="24">
                  <c:v>86.4</c:v>
                </c:pt>
                <c:pt idx="25">
                  <c:v>87.9</c:v>
                </c:pt>
                <c:pt idx="26">
                  <c:v>89.34</c:v>
                </c:pt>
                <c:pt idx="27">
                  <c:v>90.66</c:v>
                </c:pt>
                <c:pt idx="28">
                  <c:v>93.21</c:v>
                </c:pt>
                <c:pt idx="29">
                  <c:v>93.29</c:v>
                </c:pt>
                <c:pt idx="30">
                  <c:v>94.71</c:v>
                </c:pt>
                <c:pt idx="31">
                  <c:v>96.71</c:v>
                </c:pt>
                <c:pt idx="32">
                  <c:v>98.61</c:v>
                </c:pt>
                <c:pt idx="33">
                  <c:v>99.45</c:v>
                </c:pt>
                <c:pt idx="34">
                  <c:v>99.96</c:v>
                </c:pt>
                <c:pt idx="3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D-4E7F-8D7E-6B7E19BC9BC6}"/>
            </c:ext>
          </c:extLst>
        </c:ser>
        <c:ser>
          <c:idx val="2"/>
          <c:order val="1"/>
          <c:tx>
            <c:v>France, base 2015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Inflateur!$E$1:$FI$1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  <c:pt idx="91">
                  <c:v>2071</c:v>
                </c:pt>
                <c:pt idx="92">
                  <c:v>2072</c:v>
                </c:pt>
                <c:pt idx="93">
                  <c:v>2073</c:v>
                </c:pt>
                <c:pt idx="94">
                  <c:v>2074</c:v>
                </c:pt>
                <c:pt idx="95">
                  <c:v>2075</c:v>
                </c:pt>
                <c:pt idx="96">
                  <c:v>2076</c:v>
                </c:pt>
                <c:pt idx="97">
                  <c:v>2077</c:v>
                </c:pt>
                <c:pt idx="98">
                  <c:v>2078</c:v>
                </c:pt>
                <c:pt idx="99">
                  <c:v>2079</c:v>
                </c:pt>
                <c:pt idx="100">
                  <c:v>2080</c:v>
                </c:pt>
                <c:pt idx="101">
                  <c:v>2081</c:v>
                </c:pt>
                <c:pt idx="102">
                  <c:v>2082</c:v>
                </c:pt>
                <c:pt idx="103">
                  <c:v>2083</c:v>
                </c:pt>
                <c:pt idx="104">
                  <c:v>2084</c:v>
                </c:pt>
                <c:pt idx="105">
                  <c:v>2085</c:v>
                </c:pt>
                <c:pt idx="106">
                  <c:v>2086</c:v>
                </c:pt>
                <c:pt idx="107">
                  <c:v>2087</c:v>
                </c:pt>
                <c:pt idx="108">
                  <c:v>2088</c:v>
                </c:pt>
                <c:pt idx="109">
                  <c:v>2089</c:v>
                </c:pt>
                <c:pt idx="110">
                  <c:v>2090</c:v>
                </c:pt>
                <c:pt idx="111">
                  <c:v>2091</c:v>
                </c:pt>
                <c:pt idx="112">
                  <c:v>2092</c:v>
                </c:pt>
                <c:pt idx="113">
                  <c:v>2093</c:v>
                </c:pt>
                <c:pt idx="114">
                  <c:v>2094</c:v>
                </c:pt>
                <c:pt idx="115">
                  <c:v>2095</c:v>
                </c:pt>
                <c:pt idx="116">
                  <c:v>2096</c:v>
                </c:pt>
                <c:pt idx="117">
                  <c:v>2097</c:v>
                </c:pt>
                <c:pt idx="118">
                  <c:v>2098</c:v>
                </c:pt>
                <c:pt idx="119">
                  <c:v>2099</c:v>
                </c:pt>
                <c:pt idx="120">
                  <c:v>2100</c:v>
                </c:pt>
                <c:pt idx="121">
                  <c:v>2101</c:v>
                </c:pt>
                <c:pt idx="122">
                  <c:v>2102</c:v>
                </c:pt>
                <c:pt idx="123">
                  <c:v>2103</c:v>
                </c:pt>
                <c:pt idx="124">
                  <c:v>2104</c:v>
                </c:pt>
                <c:pt idx="125">
                  <c:v>2105</c:v>
                </c:pt>
                <c:pt idx="126">
                  <c:v>2106</c:v>
                </c:pt>
                <c:pt idx="127">
                  <c:v>2107</c:v>
                </c:pt>
                <c:pt idx="128">
                  <c:v>2108</c:v>
                </c:pt>
                <c:pt idx="129">
                  <c:v>2109</c:v>
                </c:pt>
                <c:pt idx="130">
                  <c:v>2110</c:v>
                </c:pt>
                <c:pt idx="131">
                  <c:v>2111</c:v>
                </c:pt>
                <c:pt idx="132">
                  <c:v>2112</c:v>
                </c:pt>
                <c:pt idx="133">
                  <c:v>2113</c:v>
                </c:pt>
                <c:pt idx="134">
                  <c:v>2114</c:v>
                </c:pt>
                <c:pt idx="135">
                  <c:v>2115</c:v>
                </c:pt>
                <c:pt idx="136">
                  <c:v>2116</c:v>
                </c:pt>
                <c:pt idx="137">
                  <c:v>2117</c:v>
                </c:pt>
                <c:pt idx="138">
                  <c:v>2118</c:v>
                </c:pt>
                <c:pt idx="139">
                  <c:v>2119</c:v>
                </c:pt>
                <c:pt idx="140">
                  <c:v>2120</c:v>
                </c:pt>
                <c:pt idx="141">
                  <c:v>2121</c:v>
                </c:pt>
                <c:pt idx="142">
                  <c:v>2122</c:v>
                </c:pt>
                <c:pt idx="143">
                  <c:v>2123</c:v>
                </c:pt>
                <c:pt idx="144">
                  <c:v>2124</c:v>
                </c:pt>
                <c:pt idx="145">
                  <c:v>2125</c:v>
                </c:pt>
                <c:pt idx="146">
                  <c:v>2126</c:v>
                </c:pt>
                <c:pt idx="147">
                  <c:v>2127</c:v>
                </c:pt>
                <c:pt idx="148">
                  <c:v>2128</c:v>
                </c:pt>
                <c:pt idx="149">
                  <c:v>2129</c:v>
                </c:pt>
                <c:pt idx="150">
                  <c:v>2130</c:v>
                </c:pt>
                <c:pt idx="151">
                  <c:v>2131</c:v>
                </c:pt>
                <c:pt idx="152">
                  <c:v>2132</c:v>
                </c:pt>
                <c:pt idx="153">
                  <c:v>2133</c:v>
                </c:pt>
                <c:pt idx="154">
                  <c:v>2134</c:v>
                </c:pt>
                <c:pt idx="155">
                  <c:v>2135</c:v>
                </c:pt>
                <c:pt idx="156">
                  <c:v>2136</c:v>
                </c:pt>
                <c:pt idx="157">
                  <c:v>2137</c:v>
                </c:pt>
                <c:pt idx="158">
                  <c:v>2138</c:v>
                </c:pt>
                <c:pt idx="159">
                  <c:v>2139</c:v>
                </c:pt>
                <c:pt idx="160">
                  <c:v>2140</c:v>
                </c:pt>
              </c:numCache>
            </c:numRef>
          </c:cat>
          <c:val>
            <c:numRef>
              <c:f>Inflateur!$E$6:$AO$6</c:f>
              <c:numCache>
                <c:formatCode>General</c:formatCode>
                <c:ptCount val="37"/>
                <c:pt idx="10">
                  <c:v>67.400000000000006</c:v>
                </c:pt>
                <c:pt idx="11">
                  <c:v>69.599999999999994</c:v>
                </c:pt>
                <c:pt idx="12">
                  <c:v>71.2</c:v>
                </c:pt>
                <c:pt idx="13">
                  <c:v>72.7</c:v>
                </c:pt>
                <c:pt idx="14">
                  <c:v>73.900000000000006</c:v>
                </c:pt>
                <c:pt idx="15">
                  <c:v>75.3</c:v>
                </c:pt>
                <c:pt idx="16">
                  <c:v>76.8</c:v>
                </c:pt>
                <c:pt idx="17">
                  <c:v>77.7</c:v>
                </c:pt>
                <c:pt idx="18">
                  <c:v>78.2</c:v>
                </c:pt>
                <c:pt idx="19">
                  <c:v>78.599999999999994</c:v>
                </c:pt>
                <c:pt idx="20">
                  <c:v>79.900000000000006</c:v>
                </c:pt>
                <c:pt idx="21">
                  <c:v>81.2</c:v>
                </c:pt>
                <c:pt idx="22">
                  <c:v>82.8</c:v>
                </c:pt>
                <c:pt idx="23">
                  <c:v>84.5</c:v>
                </c:pt>
                <c:pt idx="24">
                  <c:v>86.3</c:v>
                </c:pt>
                <c:pt idx="25">
                  <c:v>87.9</c:v>
                </c:pt>
                <c:pt idx="26">
                  <c:v>89.33</c:v>
                </c:pt>
                <c:pt idx="27">
                  <c:v>90.66</c:v>
                </c:pt>
                <c:pt idx="28">
                  <c:v>93.21</c:v>
                </c:pt>
                <c:pt idx="29">
                  <c:v>93.29</c:v>
                </c:pt>
                <c:pt idx="30">
                  <c:v>94.71</c:v>
                </c:pt>
                <c:pt idx="31">
                  <c:v>96.71</c:v>
                </c:pt>
                <c:pt idx="32">
                  <c:v>98.6</c:v>
                </c:pt>
                <c:pt idx="33">
                  <c:v>99.46</c:v>
                </c:pt>
                <c:pt idx="34">
                  <c:v>99.96</c:v>
                </c:pt>
                <c:pt idx="35">
                  <c:v>100</c:v>
                </c:pt>
                <c:pt idx="36" formatCode="0.00">
                  <c:v>100.18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D-4E7F-8D7E-6B7E19BC9BC6}"/>
            </c:ext>
          </c:extLst>
        </c:ser>
        <c:ser>
          <c:idx val="3"/>
          <c:order val="2"/>
          <c:tx>
            <c:v>Métropole, base 1998</c:v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Inflateur!$E$1:$FI$1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  <c:pt idx="91">
                  <c:v>2071</c:v>
                </c:pt>
                <c:pt idx="92">
                  <c:v>2072</c:v>
                </c:pt>
                <c:pt idx="93">
                  <c:v>2073</c:v>
                </c:pt>
                <c:pt idx="94">
                  <c:v>2074</c:v>
                </c:pt>
                <c:pt idx="95">
                  <c:v>2075</c:v>
                </c:pt>
                <c:pt idx="96">
                  <c:v>2076</c:v>
                </c:pt>
                <c:pt idx="97">
                  <c:v>2077</c:v>
                </c:pt>
                <c:pt idx="98">
                  <c:v>2078</c:v>
                </c:pt>
                <c:pt idx="99">
                  <c:v>2079</c:v>
                </c:pt>
                <c:pt idx="100">
                  <c:v>2080</c:v>
                </c:pt>
                <c:pt idx="101">
                  <c:v>2081</c:v>
                </c:pt>
                <c:pt idx="102">
                  <c:v>2082</c:v>
                </c:pt>
                <c:pt idx="103">
                  <c:v>2083</c:v>
                </c:pt>
                <c:pt idx="104">
                  <c:v>2084</c:v>
                </c:pt>
                <c:pt idx="105">
                  <c:v>2085</c:v>
                </c:pt>
                <c:pt idx="106">
                  <c:v>2086</c:v>
                </c:pt>
                <c:pt idx="107">
                  <c:v>2087</c:v>
                </c:pt>
                <c:pt idx="108">
                  <c:v>2088</c:v>
                </c:pt>
                <c:pt idx="109">
                  <c:v>2089</c:v>
                </c:pt>
                <c:pt idx="110">
                  <c:v>2090</c:v>
                </c:pt>
                <c:pt idx="111">
                  <c:v>2091</c:v>
                </c:pt>
                <c:pt idx="112">
                  <c:v>2092</c:v>
                </c:pt>
                <c:pt idx="113">
                  <c:v>2093</c:v>
                </c:pt>
                <c:pt idx="114">
                  <c:v>2094</c:v>
                </c:pt>
                <c:pt idx="115">
                  <c:v>2095</c:v>
                </c:pt>
                <c:pt idx="116">
                  <c:v>2096</c:v>
                </c:pt>
                <c:pt idx="117">
                  <c:v>2097</c:v>
                </c:pt>
                <c:pt idx="118">
                  <c:v>2098</c:v>
                </c:pt>
                <c:pt idx="119">
                  <c:v>2099</c:v>
                </c:pt>
                <c:pt idx="120">
                  <c:v>2100</c:v>
                </c:pt>
                <c:pt idx="121">
                  <c:v>2101</c:v>
                </c:pt>
                <c:pt idx="122">
                  <c:v>2102</c:v>
                </c:pt>
                <c:pt idx="123">
                  <c:v>2103</c:v>
                </c:pt>
                <c:pt idx="124">
                  <c:v>2104</c:v>
                </c:pt>
                <c:pt idx="125">
                  <c:v>2105</c:v>
                </c:pt>
                <c:pt idx="126">
                  <c:v>2106</c:v>
                </c:pt>
                <c:pt idx="127">
                  <c:v>2107</c:v>
                </c:pt>
                <c:pt idx="128">
                  <c:v>2108</c:v>
                </c:pt>
                <c:pt idx="129">
                  <c:v>2109</c:v>
                </c:pt>
                <c:pt idx="130">
                  <c:v>2110</c:v>
                </c:pt>
                <c:pt idx="131">
                  <c:v>2111</c:v>
                </c:pt>
                <c:pt idx="132">
                  <c:v>2112</c:v>
                </c:pt>
                <c:pt idx="133">
                  <c:v>2113</c:v>
                </c:pt>
                <c:pt idx="134">
                  <c:v>2114</c:v>
                </c:pt>
                <c:pt idx="135">
                  <c:v>2115</c:v>
                </c:pt>
                <c:pt idx="136">
                  <c:v>2116</c:v>
                </c:pt>
                <c:pt idx="137">
                  <c:v>2117</c:v>
                </c:pt>
                <c:pt idx="138">
                  <c:v>2118</c:v>
                </c:pt>
                <c:pt idx="139">
                  <c:v>2119</c:v>
                </c:pt>
                <c:pt idx="140">
                  <c:v>2120</c:v>
                </c:pt>
                <c:pt idx="141">
                  <c:v>2121</c:v>
                </c:pt>
                <c:pt idx="142">
                  <c:v>2122</c:v>
                </c:pt>
                <c:pt idx="143">
                  <c:v>2123</c:v>
                </c:pt>
                <c:pt idx="144">
                  <c:v>2124</c:v>
                </c:pt>
                <c:pt idx="145">
                  <c:v>2125</c:v>
                </c:pt>
                <c:pt idx="146">
                  <c:v>2126</c:v>
                </c:pt>
                <c:pt idx="147">
                  <c:v>2127</c:v>
                </c:pt>
                <c:pt idx="148">
                  <c:v>2128</c:v>
                </c:pt>
                <c:pt idx="149">
                  <c:v>2129</c:v>
                </c:pt>
                <c:pt idx="150">
                  <c:v>2130</c:v>
                </c:pt>
                <c:pt idx="151">
                  <c:v>2131</c:v>
                </c:pt>
                <c:pt idx="152">
                  <c:v>2132</c:v>
                </c:pt>
                <c:pt idx="153">
                  <c:v>2133</c:v>
                </c:pt>
                <c:pt idx="154">
                  <c:v>2134</c:v>
                </c:pt>
                <c:pt idx="155">
                  <c:v>2135</c:v>
                </c:pt>
                <c:pt idx="156">
                  <c:v>2136</c:v>
                </c:pt>
                <c:pt idx="157">
                  <c:v>2137</c:v>
                </c:pt>
                <c:pt idx="158">
                  <c:v>2138</c:v>
                </c:pt>
                <c:pt idx="159">
                  <c:v>2139</c:v>
                </c:pt>
                <c:pt idx="160">
                  <c:v>2140</c:v>
                </c:pt>
              </c:numCache>
            </c:numRef>
          </c:cat>
          <c:val>
            <c:numRef>
              <c:f>Inflateur!$E$16:$AN$16</c:f>
              <c:numCache>
                <c:formatCode>General</c:formatCode>
                <c:ptCount val="36"/>
                <c:pt idx="18" formatCode="0.00">
                  <c:v>100</c:v>
                </c:pt>
                <c:pt idx="19" formatCode="0.00">
                  <c:v>100.5</c:v>
                </c:pt>
                <c:pt idx="20" formatCode="0.00">
                  <c:v>102.2</c:v>
                </c:pt>
                <c:pt idx="21" formatCode="0.00">
                  <c:v>103.9</c:v>
                </c:pt>
                <c:pt idx="22" formatCode="0.00">
                  <c:v>105.9</c:v>
                </c:pt>
                <c:pt idx="23" formatCode="0.00">
                  <c:v>108.1</c:v>
                </c:pt>
                <c:pt idx="24" formatCode="0.00">
                  <c:v>110.4</c:v>
                </c:pt>
                <c:pt idx="25" formatCode="0.00">
                  <c:v>112.4</c:v>
                </c:pt>
                <c:pt idx="26" formatCode="0.00">
                  <c:v>114.23</c:v>
                </c:pt>
                <c:pt idx="27" formatCode="0.00">
                  <c:v>115.92</c:v>
                </c:pt>
                <c:pt idx="28" formatCode="0.00">
                  <c:v>119.19</c:v>
                </c:pt>
                <c:pt idx="29">
                  <c:v>119.29</c:v>
                </c:pt>
                <c:pt idx="30">
                  <c:v>121.1</c:v>
                </c:pt>
                <c:pt idx="31">
                  <c:v>123.66</c:v>
                </c:pt>
                <c:pt idx="32">
                  <c:v>126.09</c:v>
                </c:pt>
                <c:pt idx="33">
                  <c:v>127.18</c:v>
                </c:pt>
                <c:pt idx="34">
                  <c:v>127.82</c:v>
                </c:pt>
                <c:pt idx="35" formatCode="0.00">
                  <c:v>127.87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D-4E7F-8D7E-6B7E19BC9BC6}"/>
            </c:ext>
          </c:extLst>
        </c:ser>
        <c:ser>
          <c:idx val="0"/>
          <c:order val="3"/>
          <c:tx>
            <c:v>France, base 1998</c:v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Inflateur!$E$1:$FI$1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  <c:pt idx="91">
                  <c:v>2071</c:v>
                </c:pt>
                <c:pt idx="92">
                  <c:v>2072</c:v>
                </c:pt>
                <c:pt idx="93">
                  <c:v>2073</c:v>
                </c:pt>
                <c:pt idx="94">
                  <c:v>2074</c:v>
                </c:pt>
                <c:pt idx="95">
                  <c:v>2075</c:v>
                </c:pt>
                <c:pt idx="96">
                  <c:v>2076</c:v>
                </c:pt>
                <c:pt idx="97">
                  <c:v>2077</c:v>
                </c:pt>
                <c:pt idx="98">
                  <c:v>2078</c:v>
                </c:pt>
                <c:pt idx="99">
                  <c:v>2079</c:v>
                </c:pt>
                <c:pt idx="100">
                  <c:v>2080</c:v>
                </c:pt>
                <c:pt idx="101">
                  <c:v>2081</c:v>
                </c:pt>
                <c:pt idx="102">
                  <c:v>2082</c:v>
                </c:pt>
                <c:pt idx="103">
                  <c:v>2083</c:v>
                </c:pt>
                <c:pt idx="104">
                  <c:v>2084</c:v>
                </c:pt>
                <c:pt idx="105">
                  <c:v>2085</c:v>
                </c:pt>
                <c:pt idx="106">
                  <c:v>2086</c:v>
                </c:pt>
                <c:pt idx="107">
                  <c:v>2087</c:v>
                </c:pt>
                <c:pt idx="108">
                  <c:v>2088</c:v>
                </c:pt>
                <c:pt idx="109">
                  <c:v>2089</c:v>
                </c:pt>
                <c:pt idx="110">
                  <c:v>2090</c:v>
                </c:pt>
                <c:pt idx="111">
                  <c:v>2091</c:v>
                </c:pt>
                <c:pt idx="112">
                  <c:v>2092</c:v>
                </c:pt>
                <c:pt idx="113">
                  <c:v>2093</c:v>
                </c:pt>
                <c:pt idx="114">
                  <c:v>2094</c:v>
                </c:pt>
                <c:pt idx="115">
                  <c:v>2095</c:v>
                </c:pt>
                <c:pt idx="116">
                  <c:v>2096</c:v>
                </c:pt>
                <c:pt idx="117">
                  <c:v>2097</c:v>
                </c:pt>
                <c:pt idx="118">
                  <c:v>2098</c:v>
                </c:pt>
                <c:pt idx="119">
                  <c:v>2099</c:v>
                </c:pt>
                <c:pt idx="120">
                  <c:v>2100</c:v>
                </c:pt>
                <c:pt idx="121">
                  <c:v>2101</c:v>
                </c:pt>
                <c:pt idx="122">
                  <c:v>2102</c:v>
                </c:pt>
                <c:pt idx="123">
                  <c:v>2103</c:v>
                </c:pt>
                <c:pt idx="124">
                  <c:v>2104</c:v>
                </c:pt>
                <c:pt idx="125">
                  <c:v>2105</c:v>
                </c:pt>
                <c:pt idx="126">
                  <c:v>2106</c:v>
                </c:pt>
                <c:pt idx="127">
                  <c:v>2107</c:v>
                </c:pt>
                <c:pt idx="128">
                  <c:v>2108</c:v>
                </c:pt>
                <c:pt idx="129">
                  <c:v>2109</c:v>
                </c:pt>
                <c:pt idx="130">
                  <c:v>2110</c:v>
                </c:pt>
                <c:pt idx="131">
                  <c:v>2111</c:v>
                </c:pt>
                <c:pt idx="132">
                  <c:v>2112</c:v>
                </c:pt>
                <c:pt idx="133">
                  <c:v>2113</c:v>
                </c:pt>
                <c:pt idx="134">
                  <c:v>2114</c:v>
                </c:pt>
                <c:pt idx="135">
                  <c:v>2115</c:v>
                </c:pt>
                <c:pt idx="136">
                  <c:v>2116</c:v>
                </c:pt>
                <c:pt idx="137">
                  <c:v>2117</c:v>
                </c:pt>
                <c:pt idx="138">
                  <c:v>2118</c:v>
                </c:pt>
                <c:pt idx="139">
                  <c:v>2119</c:v>
                </c:pt>
                <c:pt idx="140">
                  <c:v>2120</c:v>
                </c:pt>
                <c:pt idx="141">
                  <c:v>2121</c:v>
                </c:pt>
                <c:pt idx="142">
                  <c:v>2122</c:v>
                </c:pt>
                <c:pt idx="143">
                  <c:v>2123</c:v>
                </c:pt>
                <c:pt idx="144">
                  <c:v>2124</c:v>
                </c:pt>
                <c:pt idx="145">
                  <c:v>2125</c:v>
                </c:pt>
                <c:pt idx="146">
                  <c:v>2126</c:v>
                </c:pt>
                <c:pt idx="147">
                  <c:v>2127</c:v>
                </c:pt>
                <c:pt idx="148">
                  <c:v>2128</c:v>
                </c:pt>
                <c:pt idx="149">
                  <c:v>2129</c:v>
                </c:pt>
                <c:pt idx="150">
                  <c:v>2130</c:v>
                </c:pt>
                <c:pt idx="151">
                  <c:v>2131</c:v>
                </c:pt>
                <c:pt idx="152">
                  <c:v>2132</c:v>
                </c:pt>
                <c:pt idx="153">
                  <c:v>2133</c:v>
                </c:pt>
                <c:pt idx="154">
                  <c:v>2134</c:v>
                </c:pt>
                <c:pt idx="155">
                  <c:v>2135</c:v>
                </c:pt>
                <c:pt idx="156">
                  <c:v>2136</c:v>
                </c:pt>
                <c:pt idx="157">
                  <c:v>2137</c:v>
                </c:pt>
                <c:pt idx="158">
                  <c:v>2138</c:v>
                </c:pt>
                <c:pt idx="159">
                  <c:v>2139</c:v>
                </c:pt>
                <c:pt idx="160">
                  <c:v>2140</c:v>
                </c:pt>
              </c:numCache>
            </c:numRef>
          </c:cat>
          <c:val>
            <c:numRef>
              <c:f>Inflateur!$E$14:$AN$14</c:f>
              <c:numCache>
                <c:formatCode>General</c:formatCode>
                <c:ptCount val="36"/>
                <c:pt idx="10" formatCode="0.00">
                  <c:v>86.2</c:v>
                </c:pt>
                <c:pt idx="11" formatCode="0.00">
                  <c:v>89</c:v>
                </c:pt>
                <c:pt idx="12" formatCode="0.00">
                  <c:v>91.1</c:v>
                </c:pt>
                <c:pt idx="13" formatCode="0.00">
                  <c:v>93</c:v>
                </c:pt>
                <c:pt idx="14" formatCode="0.00">
                  <c:v>94.5</c:v>
                </c:pt>
                <c:pt idx="15" formatCode="0.00">
                  <c:v>96.2</c:v>
                </c:pt>
                <c:pt idx="16" formatCode="0.00">
                  <c:v>98.1</c:v>
                </c:pt>
                <c:pt idx="17" formatCode="0.00">
                  <c:v>99.3</c:v>
                </c:pt>
                <c:pt idx="18" formatCode="0.00">
                  <c:v>100</c:v>
                </c:pt>
                <c:pt idx="19" formatCode="0.00">
                  <c:v>100.5</c:v>
                </c:pt>
                <c:pt idx="20" formatCode="0.00">
                  <c:v>102.2</c:v>
                </c:pt>
                <c:pt idx="21" formatCode="0.00">
                  <c:v>103.9</c:v>
                </c:pt>
                <c:pt idx="22" formatCode="0.00">
                  <c:v>105.9</c:v>
                </c:pt>
                <c:pt idx="23" formatCode="0.00">
                  <c:v>108.1</c:v>
                </c:pt>
                <c:pt idx="24" formatCode="0.00">
                  <c:v>110.4</c:v>
                </c:pt>
                <c:pt idx="25" formatCode="0.00">
                  <c:v>112.4</c:v>
                </c:pt>
                <c:pt idx="26" formatCode="0.00">
                  <c:v>114.24</c:v>
                </c:pt>
                <c:pt idx="27" formatCode="0.00">
                  <c:v>115.94</c:v>
                </c:pt>
                <c:pt idx="28" formatCode="0.00">
                  <c:v>119.2</c:v>
                </c:pt>
                <c:pt idx="29">
                  <c:v>119.31</c:v>
                </c:pt>
                <c:pt idx="30">
                  <c:v>121.13</c:v>
                </c:pt>
                <c:pt idx="31">
                  <c:v>123.7</c:v>
                </c:pt>
                <c:pt idx="32">
                  <c:v>126.12</c:v>
                </c:pt>
                <c:pt idx="33">
                  <c:v>127.21</c:v>
                </c:pt>
                <c:pt idx="34">
                  <c:v>127.85</c:v>
                </c:pt>
                <c:pt idx="35" formatCode="0.00">
                  <c:v>127.9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D-4E7F-8D7E-6B7E19BC9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75968"/>
        <c:axId val="117485952"/>
      </c:lineChart>
      <c:catAx>
        <c:axId val="1174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7485952"/>
        <c:crosses val="autoZero"/>
        <c:auto val="1"/>
        <c:lblAlgn val="ctr"/>
        <c:lblOffset val="100"/>
        <c:tickLblSkip val="5"/>
        <c:noMultiLvlLbl val="0"/>
      </c:catAx>
      <c:valAx>
        <c:axId val="1174859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747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IPC hors tabac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0-4EBC-9F16-699AE1C79C4F}"/>
            </c:ext>
          </c:extLst>
        </c:ser>
        <c:ser>
          <c:idx val="2"/>
          <c:order val="1"/>
          <c:tx>
            <c:strRef>
              <c:f>Inflateur!#REF!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0-4EBC-9F16-699AE1C79C4F}"/>
            </c:ext>
          </c:extLst>
        </c:ser>
        <c:ser>
          <c:idx val="4"/>
          <c:order val="2"/>
          <c:tx>
            <c:v>France, base 2015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Inflateur!$E$8:$AO$8</c:f>
              <c:numCache>
                <c:formatCode>General</c:formatCode>
                <c:ptCount val="37"/>
                <c:pt idx="23">
                  <c:v>85.3</c:v>
                </c:pt>
                <c:pt idx="24">
                  <c:v>86.7</c:v>
                </c:pt>
                <c:pt idx="25">
                  <c:v>88.3</c:v>
                </c:pt>
                <c:pt idx="26">
                  <c:v>89.77</c:v>
                </c:pt>
                <c:pt idx="27">
                  <c:v>91.09</c:v>
                </c:pt>
                <c:pt idx="28">
                  <c:v>93.64</c:v>
                </c:pt>
                <c:pt idx="29">
                  <c:v>93.7</c:v>
                </c:pt>
                <c:pt idx="30">
                  <c:v>95.06</c:v>
                </c:pt>
                <c:pt idx="31">
                  <c:v>97.01</c:v>
                </c:pt>
                <c:pt idx="32">
                  <c:v>98.83</c:v>
                </c:pt>
                <c:pt idx="33">
                  <c:v>99.56</c:v>
                </c:pt>
                <c:pt idx="34">
                  <c:v>99.97</c:v>
                </c:pt>
                <c:pt idx="35">
                  <c:v>100</c:v>
                </c:pt>
                <c:pt idx="36" formatCode="0.00">
                  <c:v>100.19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D0-4EBC-9F16-699AE1C79C4F}"/>
            </c:ext>
          </c:extLst>
        </c:ser>
        <c:ser>
          <c:idx val="5"/>
          <c:order val="3"/>
          <c:tx>
            <c:v>Métropole, base 2015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Inflateur!$E$1:$CQ$1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Inflateur!$E$12:$AO$12</c:f>
              <c:numCache>
                <c:formatCode>General</c:formatCode>
                <c:ptCount val="37"/>
                <c:pt idx="23">
                  <c:v>85.3</c:v>
                </c:pt>
                <c:pt idx="24">
                  <c:v>86.8</c:v>
                </c:pt>
                <c:pt idx="25">
                  <c:v>88.3</c:v>
                </c:pt>
                <c:pt idx="26">
                  <c:v>89.79</c:v>
                </c:pt>
                <c:pt idx="27">
                  <c:v>91.1</c:v>
                </c:pt>
                <c:pt idx="28">
                  <c:v>93.65</c:v>
                </c:pt>
                <c:pt idx="29">
                  <c:v>93.71</c:v>
                </c:pt>
                <c:pt idx="30">
                  <c:v>95.06</c:v>
                </c:pt>
                <c:pt idx="31">
                  <c:v>97.01</c:v>
                </c:pt>
                <c:pt idx="32">
                  <c:v>98.83</c:v>
                </c:pt>
                <c:pt idx="33">
                  <c:v>99.56</c:v>
                </c:pt>
                <c:pt idx="34">
                  <c:v>99.97</c:v>
                </c:pt>
                <c:pt idx="35">
                  <c:v>100</c:v>
                </c:pt>
                <c:pt idx="36" formatCode="0.00">
                  <c:v>100.19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D0-4EBC-9F16-699AE1C79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35104"/>
        <c:axId val="117536640"/>
      </c:lineChart>
      <c:catAx>
        <c:axId val="1175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7536640"/>
        <c:crosses val="autoZero"/>
        <c:auto val="1"/>
        <c:lblAlgn val="ctr"/>
        <c:lblOffset val="100"/>
        <c:tickLblSkip val="5"/>
        <c:noMultiLvlLbl val="0"/>
      </c:catAx>
      <c:valAx>
        <c:axId val="1175366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753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métrople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'Population locales'!$B$24</c:f>
              <c:strCache>
                <c:ptCount val="1"/>
                <c:pt idx="0">
                  <c:v>INSEE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locales'!$F$24:$AQ$24</c:f>
              <c:numCache>
                <c:formatCode>0.00%</c:formatCode>
                <c:ptCount val="38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7.1595411951694832E-3</c:v>
                </c:pt>
                <c:pt idx="27">
                  <c:v>6.4414775223859966E-3</c:v>
                </c:pt>
                <c:pt idx="28">
                  <c:v>5.4960222015814075E-3</c:v>
                </c:pt>
                <c:pt idx="29">
                  <c:v>5.3245950510298901E-3</c:v>
                </c:pt>
                <c:pt idx="30">
                  <c:v>4.7950468312141226E-3</c:v>
                </c:pt>
                <c:pt idx="31">
                  <c:v>4.8611145963206592E-3</c:v>
                </c:pt>
                <c:pt idx="32">
                  <c:v>4.8458115275222813E-3</c:v>
                </c:pt>
                <c:pt idx="33">
                  <c:v>5.0791174465791844E-3</c:v>
                </c:pt>
                <c:pt idx="34">
                  <c:v>5.1794357628784926E-3</c:v>
                </c:pt>
                <c:pt idx="35">
                  <c:v>4.9379188259897067E-3</c:v>
                </c:pt>
                <c:pt idx="36">
                  <c:v>4.050901570416654E-3</c:v>
                </c:pt>
                <c:pt idx="37">
                  <c:v>3.9470874202005568E-3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C-4E3B-B590-617914487821}"/>
            </c:ext>
          </c:extLst>
        </c:ser>
        <c:ser>
          <c:idx val="5"/>
          <c:order val="1"/>
          <c:tx>
            <c:v>Grand Paris Express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C-4E3B-B590-617914487821}"/>
            </c:ext>
          </c:extLst>
        </c:ser>
        <c:ser>
          <c:idx val="1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C-4E3B-B590-617914487821}"/>
            </c:ext>
          </c:extLst>
        </c:ser>
        <c:ser>
          <c:idx val="2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AC-4E3B-B590-617914487821}"/>
            </c:ext>
          </c:extLst>
        </c:ser>
        <c:ser>
          <c:idx val="7"/>
          <c:order val="4"/>
          <c:tx>
            <c:strRef>
              <c:f>'Population locales'!$B$32</c:f>
              <c:strCache>
                <c:ptCount val="1"/>
                <c:pt idx="0">
                  <c:v>INSEE projection fécondité haute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locales'!$F$32:$CH$32</c:f>
              <c:numCache>
                <c:formatCode>0.00%</c:formatCode>
                <c:ptCount val="8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5.8087658279004639E-3</c:v>
                </c:pt>
                <c:pt idx="32">
                  <c:v>5.7890854419466731E-3</c:v>
                </c:pt>
                <c:pt idx="33">
                  <c:v>5.775776759277429E-3</c:v>
                </c:pt>
                <c:pt idx="34">
                  <c:v>5.7691797612731133E-3</c:v>
                </c:pt>
                <c:pt idx="35">
                  <c:v>5.6726204070307595E-3</c:v>
                </c:pt>
                <c:pt idx="36">
                  <c:v>5.5831237805015199E-3</c:v>
                </c:pt>
                <c:pt idx="37">
                  <c:v>5.4554830874338212E-3</c:v>
                </c:pt>
                <c:pt idx="38">
                  <c:v>5.334547905245568E-3</c:v>
                </c:pt>
                <c:pt idx="39">
                  <c:v>5.2199068969647211E-3</c:v>
                </c:pt>
                <c:pt idx="40">
                  <c:v>5.1106199237349603E-3</c:v>
                </c:pt>
                <c:pt idx="41">
                  <c:v>5.0062415516212155E-3</c:v>
                </c:pt>
                <c:pt idx="42">
                  <c:v>4.9077931918957152E-3</c:v>
                </c:pt>
                <c:pt idx="43">
                  <c:v>4.8153954874077254E-3</c:v>
                </c:pt>
                <c:pt idx="44">
                  <c:v>4.7303412082551066E-3</c:v>
                </c:pt>
                <c:pt idx="45">
                  <c:v>4.6539553551381285E-3</c:v>
                </c:pt>
                <c:pt idx="46">
                  <c:v>4.5876538379570064E-3</c:v>
                </c:pt>
                <c:pt idx="47">
                  <c:v>4.5304557604191054E-3</c:v>
                </c:pt>
                <c:pt idx="48">
                  <c:v>4.4801108672636314E-3</c:v>
                </c:pt>
                <c:pt idx="49">
                  <c:v>4.4336249435901198E-3</c:v>
                </c:pt>
                <c:pt idx="50">
                  <c:v>4.3888794912736451E-3</c:v>
                </c:pt>
                <c:pt idx="51">
                  <c:v>4.342811989005213E-3</c:v>
                </c:pt>
                <c:pt idx="52">
                  <c:v>4.2932129506991767E-3</c:v>
                </c:pt>
                <c:pt idx="53">
                  <c:v>4.2395287609924281E-3</c:v>
                </c:pt>
                <c:pt idx="54">
                  <c:v>4.1806348260793325E-3</c:v>
                </c:pt>
                <c:pt idx="55">
                  <c:v>4.1168545632008779E-3</c:v>
                </c:pt>
                <c:pt idx="56">
                  <c:v>4.0486993203774357E-3</c:v>
                </c:pt>
                <c:pt idx="57">
                  <c:v>3.9784185386058102E-3</c:v>
                </c:pt>
                <c:pt idx="58">
                  <c:v>3.9047826964566656E-3</c:v>
                </c:pt>
                <c:pt idx="59">
                  <c:v>3.8307260649454999E-3</c:v>
                </c:pt>
                <c:pt idx="60">
                  <c:v>3.759041878405478E-3</c:v>
                </c:pt>
                <c:pt idx="61">
                  <c:v>3.6902088210906125E-3</c:v>
                </c:pt>
                <c:pt idx="62">
                  <c:v>3.6258934153721167E-3</c:v>
                </c:pt>
                <c:pt idx="63">
                  <c:v>3.5691163868325493E-3</c:v>
                </c:pt>
                <c:pt idx="64">
                  <c:v>3.5191769233722248E-3</c:v>
                </c:pt>
                <c:pt idx="65">
                  <c:v>3.4758381379855763E-3</c:v>
                </c:pt>
                <c:pt idx="66">
                  <c:v>3.4391134392597333E-3</c:v>
                </c:pt>
                <c:pt idx="67">
                  <c:v>3.4073706421891004E-3</c:v>
                </c:pt>
                <c:pt idx="68">
                  <c:v>3.3800293832051409E-3</c:v>
                </c:pt>
                <c:pt idx="69">
                  <c:v>3.3558494259506855E-3</c:v>
                </c:pt>
                <c:pt idx="70">
                  <c:v>3.3344806608222033E-3</c:v>
                </c:pt>
                <c:pt idx="71">
                  <c:v>3.3150596152162759E-3</c:v>
                </c:pt>
                <c:pt idx="72">
                  <c:v>3.3129889188008299E-3</c:v>
                </c:pt>
                <c:pt idx="73">
                  <c:v>3.2966631886985898E-3</c:v>
                </c:pt>
                <c:pt idx="74">
                  <c:v>3.2814254100768103E-3</c:v>
                </c:pt>
                <c:pt idx="75">
                  <c:v>3.2679845972067856E-3</c:v>
                </c:pt>
                <c:pt idx="76">
                  <c:v>3.2572872447371726E-3</c:v>
                </c:pt>
                <c:pt idx="77">
                  <c:v>3.2513747672910931E-3</c:v>
                </c:pt>
                <c:pt idx="78">
                  <c:v>3.2510316868994416E-3</c:v>
                </c:pt>
                <c:pt idx="79">
                  <c:v>3.2571593158035039E-3</c:v>
                </c:pt>
                <c:pt idx="80">
                  <c:v>3.2716008869142499E-3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AC-4E3B-B590-617914487821}"/>
            </c:ext>
          </c:extLst>
        </c:ser>
        <c:ser>
          <c:idx val="3"/>
          <c:order val="5"/>
          <c:tx>
            <c:strRef>
              <c:f>'Population locales'!$B$28</c:f>
              <c:strCache>
                <c:ptCount val="1"/>
                <c:pt idx="0">
                  <c:v>INSEE projection centrale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locales'!$F$28:$CR$28</c:f>
              <c:numCache>
                <c:formatCode>0.00%</c:formatCode>
                <c:ptCount val="9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5.4878563208351494E-3</c:v>
                </c:pt>
                <c:pt idx="32">
                  <c:v>5.3071427323068132E-3</c:v>
                </c:pt>
                <c:pt idx="33">
                  <c:v>5.1338013425561435E-3</c:v>
                </c:pt>
                <c:pt idx="34">
                  <c:v>4.968836359685147E-3</c:v>
                </c:pt>
                <c:pt idx="35">
                  <c:v>4.8145752293811128E-3</c:v>
                </c:pt>
                <c:pt idx="36">
                  <c:v>4.6729120448454342E-3</c:v>
                </c:pt>
                <c:pt idx="37">
                  <c:v>4.5532073050900124E-3</c:v>
                </c:pt>
                <c:pt idx="38">
                  <c:v>4.4408028542259892E-3</c:v>
                </c:pt>
                <c:pt idx="39">
                  <c:v>4.3352976127959408E-3</c:v>
                </c:pt>
                <c:pt idx="40">
                  <c:v>4.2356198225423913E-3</c:v>
                </c:pt>
                <c:pt idx="41">
                  <c:v>4.1416350059628737E-3</c:v>
                </c:pt>
                <c:pt idx="42">
                  <c:v>4.0542119688706801E-3</c:v>
                </c:pt>
                <c:pt idx="43">
                  <c:v>3.9737547055900269E-3</c:v>
                </c:pt>
                <c:pt idx="44">
                  <c:v>3.9004087280753996E-3</c:v>
                </c:pt>
                <c:pt idx="45">
                  <c:v>3.8340223559276687E-3</c:v>
                </c:pt>
                <c:pt idx="46">
                  <c:v>3.7757286442900995E-3</c:v>
                </c:pt>
                <c:pt idx="47">
                  <c:v>3.7244216962635246E-3</c:v>
                </c:pt>
                <c:pt idx="48">
                  <c:v>3.6774999255060337E-3</c:v>
                </c:pt>
                <c:pt idx="49">
                  <c:v>3.6317503018816755E-3</c:v>
                </c:pt>
                <c:pt idx="50">
                  <c:v>3.5846781080985934E-3</c:v>
                </c:pt>
                <c:pt idx="51">
                  <c:v>3.5333956080627615E-3</c:v>
                </c:pt>
                <c:pt idx="52">
                  <c:v>3.4755741348095892E-3</c:v>
                </c:pt>
                <c:pt idx="53">
                  <c:v>3.4102420428385738E-3</c:v>
                </c:pt>
                <c:pt idx="54">
                  <c:v>3.3356178164616335E-3</c:v>
                </c:pt>
                <c:pt idx="55">
                  <c:v>3.2510965455954111E-3</c:v>
                </c:pt>
                <c:pt idx="56">
                  <c:v>3.1564067713676369E-3</c:v>
                </c:pt>
                <c:pt idx="57">
                  <c:v>3.0534901787735436E-3</c:v>
                </c:pt>
                <c:pt idx="58">
                  <c:v>2.9408852411032527E-3</c:v>
                </c:pt>
                <c:pt idx="59">
                  <c:v>2.8219483640736787E-3</c:v>
                </c:pt>
                <c:pt idx="60">
                  <c:v>2.700786500249297E-3</c:v>
                </c:pt>
                <c:pt idx="61">
                  <c:v>2.5789277605037242E-3</c:v>
                </c:pt>
                <c:pt idx="62">
                  <c:v>2.4599505564757429E-3</c:v>
                </c:pt>
                <c:pt idx="63">
                  <c:v>2.3489639330436241E-3</c:v>
                </c:pt>
                <c:pt idx="64">
                  <c:v>2.2471190460309209E-3</c:v>
                </c:pt>
                <c:pt idx="65">
                  <c:v>2.1557020781528546E-3</c:v>
                </c:pt>
                <c:pt idx="66">
                  <c:v>2.0760636130436882E-3</c:v>
                </c:pt>
                <c:pt idx="67">
                  <c:v>2.006955437725555E-3</c:v>
                </c:pt>
                <c:pt idx="68">
                  <c:v>1.9484024633240615E-3</c:v>
                </c:pt>
                <c:pt idx="69">
                  <c:v>1.8991025523851235E-3</c:v>
                </c:pt>
                <c:pt idx="70">
                  <c:v>1.8585198119784874E-3</c:v>
                </c:pt>
                <c:pt idx="71">
                  <c:v>1.8253109424282155E-3</c:v>
                </c:pt>
                <c:pt idx="72">
                  <c:v>1.797830223761121E-3</c:v>
                </c:pt>
                <c:pt idx="73">
                  <c:v>1.7755102474090734E-3</c:v>
                </c:pt>
                <c:pt idx="74">
                  <c:v>1.7581477199959394E-3</c:v>
                </c:pt>
                <c:pt idx="75">
                  <c:v>1.7450612383516084E-3</c:v>
                </c:pt>
                <c:pt idx="76">
                  <c:v>1.7363713574178874E-3</c:v>
                </c:pt>
                <c:pt idx="77">
                  <c:v>1.7330193556521767E-3</c:v>
                </c:pt>
                <c:pt idx="78">
                  <c:v>1.7349682910303699E-3</c:v>
                </c:pt>
                <c:pt idx="79">
                  <c:v>1.7422497145100913E-3</c:v>
                </c:pt>
                <c:pt idx="80">
                  <c:v>1.7560521664818918E-3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AC-4E3B-B590-617914487821}"/>
            </c:ext>
          </c:extLst>
        </c:ser>
        <c:ser>
          <c:idx val="6"/>
          <c:order val="6"/>
          <c:tx>
            <c:strRef>
              <c:f>'Population locales'!$B$30</c:f>
              <c:strCache>
                <c:ptCount val="1"/>
                <c:pt idx="0">
                  <c:v>INSEE projection fécondité basse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locales'!$F$30:$CH$30</c:f>
              <c:numCache>
                <c:formatCode>0.00%</c:formatCode>
                <c:ptCount val="8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5.3147188113737975E-3</c:v>
                </c:pt>
                <c:pt idx="32">
                  <c:v>4.971411146950766E-3</c:v>
                </c:pt>
                <c:pt idx="33">
                  <c:v>4.6453031810691492E-3</c:v>
                </c:pt>
                <c:pt idx="34">
                  <c:v>4.3364410821615795E-3</c:v>
                </c:pt>
                <c:pt idx="35">
                  <c:v>4.0462865187571584E-3</c:v>
                </c:pt>
                <c:pt idx="36">
                  <c:v>3.7753513155798224E-3</c:v>
                </c:pt>
                <c:pt idx="37">
                  <c:v>3.6646086671261457E-3</c:v>
                </c:pt>
                <c:pt idx="38">
                  <c:v>3.5607596330400337E-3</c:v>
                </c:pt>
                <c:pt idx="39">
                  <c:v>3.4635717856210668E-3</c:v>
                </c:pt>
                <c:pt idx="40">
                  <c:v>3.3718268041147414E-3</c:v>
                </c:pt>
                <c:pt idx="41">
                  <c:v>3.2848354910408606E-3</c:v>
                </c:pt>
                <c:pt idx="42">
                  <c:v>3.2032168815141482E-3</c:v>
                </c:pt>
                <c:pt idx="43">
                  <c:v>3.1267796338334541E-3</c:v>
                </c:pt>
                <c:pt idx="44">
                  <c:v>3.0558376902238837E-3</c:v>
                </c:pt>
                <c:pt idx="45">
                  <c:v>2.9914569138946856E-3</c:v>
                </c:pt>
                <c:pt idx="46">
                  <c:v>2.9349308385817618E-3</c:v>
                </c:pt>
                <c:pt idx="47">
                  <c:v>2.8852301724422436E-3</c:v>
                </c:pt>
                <c:pt idx="48">
                  <c:v>2.8402532841782513E-3</c:v>
                </c:pt>
                <c:pt idx="49">
                  <c:v>2.7967390699070727E-3</c:v>
                </c:pt>
                <c:pt idx="50">
                  <c:v>2.7514734008962094E-3</c:v>
                </c:pt>
                <c:pt idx="51">
                  <c:v>2.7001458280226931E-3</c:v>
                </c:pt>
                <c:pt idx="52">
                  <c:v>2.6393747329989115E-3</c:v>
                </c:pt>
                <c:pt idx="53">
                  <c:v>2.5673377992592172E-3</c:v>
                </c:pt>
                <c:pt idx="54">
                  <c:v>2.4818483978708006E-3</c:v>
                </c:pt>
                <c:pt idx="55">
                  <c:v>2.3819999380680912E-3</c:v>
                </c:pt>
                <c:pt idx="56">
                  <c:v>2.2677336649732371E-3</c:v>
                </c:pt>
                <c:pt idx="57">
                  <c:v>2.1410496505105403E-3</c:v>
                </c:pt>
                <c:pt idx="58">
                  <c:v>2.0005318616076462E-3</c:v>
                </c:pt>
                <c:pt idx="59">
                  <c:v>1.8492386929138682E-3</c:v>
                </c:pt>
                <c:pt idx="60">
                  <c:v>1.6909499607224987E-3</c:v>
                </c:pt>
                <c:pt idx="61">
                  <c:v>1.5275582650871034E-3</c:v>
                </c:pt>
                <c:pt idx="62">
                  <c:v>1.3631574189931772E-3</c:v>
                </c:pt>
                <c:pt idx="63">
                  <c:v>1.2039135551655811E-3</c:v>
                </c:pt>
                <c:pt idx="64">
                  <c:v>1.0526228035416807E-3</c:v>
                </c:pt>
                <c:pt idx="65">
                  <c:v>9.1250681556132029E-4</c:v>
                </c:pt>
                <c:pt idx="66">
                  <c:v>7.8665482864970215E-4</c:v>
                </c:pt>
                <c:pt idx="67">
                  <c:v>6.7526817195173727E-4</c:v>
                </c:pt>
                <c:pt idx="68">
                  <c:v>5.7902467969261906E-4</c:v>
                </c:pt>
                <c:pt idx="69">
                  <c:v>4.9725099812225615E-4</c:v>
                </c:pt>
                <c:pt idx="70">
                  <c:v>4.292606307263469E-4</c:v>
                </c:pt>
                <c:pt idx="71">
                  <c:v>3.7333210094891989E-4</c:v>
                </c:pt>
                <c:pt idx="72">
                  <c:v>3.2748340409782806E-4</c:v>
                </c:pt>
                <c:pt idx="73">
                  <c:v>2.9053095410325191E-4</c:v>
                </c:pt>
                <c:pt idx="74">
                  <c:v>2.6169871168746361E-4</c:v>
                </c:pt>
                <c:pt idx="75">
                  <c:v>2.3965571111284056E-4</c:v>
                </c:pt>
                <c:pt idx="76">
                  <c:v>2.2390595628807297E-4</c:v>
                </c:pt>
                <c:pt idx="77">
                  <c:v>2.1484371641933286E-4</c:v>
                </c:pt>
                <c:pt idx="78">
                  <c:v>2.1171777676576298E-4</c:v>
                </c:pt>
                <c:pt idx="79">
                  <c:v>2.142222031904506E-4</c:v>
                </c:pt>
                <c:pt idx="80">
                  <c:v>2.2303948159629883E-4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AC-4E3B-B590-617914487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663104"/>
        <c:axId val="101664640"/>
      </c:lineChart>
      <c:catAx>
        <c:axId val="1016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01664640"/>
        <c:crosses val="autoZero"/>
        <c:auto val="1"/>
        <c:lblAlgn val="ctr"/>
        <c:lblOffset val="100"/>
        <c:tickLblSkip val="5"/>
        <c:noMultiLvlLbl val="0"/>
      </c:catAx>
      <c:valAx>
        <c:axId val="101664640"/>
        <c:scaling>
          <c:orientation val="minMax"/>
          <c:max val="1.0000000000000002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01663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758298177633123"/>
          <c:y val="0.18046875131023957"/>
          <c:w val="0.3393101812444172"/>
          <c:h val="0.6014625838982201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Inflation (déflateur du PIB), France</a:t>
            </a:r>
          </a:p>
        </c:rich>
      </c:tx>
      <c:layout>
        <c:manualLayout>
          <c:xMode val="edge"/>
          <c:yMode val="edge"/>
          <c:x val="0.3603010038821206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54908788317044"/>
          <c:y val="8.8758510162651474E-2"/>
          <c:w val="0.84475599427570991"/>
          <c:h val="0.75564172813283148"/>
        </c:manualLayout>
      </c:layout>
      <c:lineChart>
        <c:grouping val="standard"/>
        <c:varyColors val="0"/>
        <c:ser>
          <c:idx val="6"/>
          <c:order val="0"/>
          <c:tx>
            <c:v>INSEE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inflation'!$E$4:$AT$4</c:f>
              <c:numCache>
                <c:formatCode>0.000</c:formatCode>
                <c:ptCount val="42"/>
                <c:pt idx="0">
                  <c:v>0.38988541150961137</c:v>
                </c:pt>
                <c:pt idx="1">
                  <c:v>0.43547087368640697</c:v>
                </c:pt>
                <c:pt idx="2">
                  <c:v>0.48813965075102433</c:v>
                </c:pt>
                <c:pt idx="3">
                  <c:v>0.53524757400426881</c:v>
                </c:pt>
                <c:pt idx="4">
                  <c:v>0.57307569588089857</c:v>
                </c:pt>
                <c:pt idx="5">
                  <c:v>0.60433018783841286</c:v>
                </c:pt>
                <c:pt idx="6">
                  <c:v>0.63488022461608495</c:v>
                </c:pt>
                <c:pt idx="7">
                  <c:v>0.65047157613472117</c:v>
                </c:pt>
                <c:pt idx="8">
                  <c:v>0.67124389965039344</c:v>
                </c:pt>
                <c:pt idx="9">
                  <c:v>0.69329593381233146</c:v>
                </c:pt>
                <c:pt idx="10">
                  <c:v>0.71171771821888219</c:v>
                </c:pt>
                <c:pt idx="11">
                  <c:v>0.72984612983499808</c:v>
                </c:pt>
                <c:pt idx="12">
                  <c:v>0.74420268386633071</c:v>
                </c:pt>
                <c:pt idx="13">
                  <c:v>0.75628423060361849</c:v>
                </c:pt>
                <c:pt idx="14">
                  <c:v>0.76327945024806598</c:v>
                </c:pt>
                <c:pt idx="15">
                  <c:v>0.77186429959234326</c:v>
                </c:pt>
                <c:pt idx="16">
                  <c:v>0.78234672365990865</c:v>
                </c:pt>
                <c:pt idx="17">
                  <c:v>0.7892172943280229</c:v>
                </c:pt>
                <c:pt idx="18">
                  <c:v>0.79671709411474423</c:v>
                </c:pt>
                <c:pt idx="19">
                  <c:v>0.79834136117008969</c:v>
                </c:pt>
                <c:pt idx="20">
                  <c:v>0.81074144344644739</c:v>
                </c:pt>
                <c:pt idx="21">
                  <c:v>0.82702382962844201</c:v>
                </c:pt>
                <c:pt idx="22">
                  <c:v>0.84412198740718369</c:v>
                </c:pt>
                <c:pt idx="23">
                  <c:v>0.85981744976248331</c:v>
                </c:pt>
                <c:pt idx="24">
                  <c:v>0.87376900344660235</c:v>
                </c:pt>
                <c:pt idx="25">
                  <c:v>0.89068868257453204</c:v>
                </c:pt>
                <c:pt idx="26">
                  <c:v>0.9098856523837362</c:v>
                </c:pt>
                <c:pt idx="27">
                  <c:v>0.93314833754233917</c:v>
                </c:pt>
                <c:pt idx="28">
                  <c:v>0.95523661361900758</c:v>
                </c:pt>
                <c:pt idx="29">
                  <c:v>0.95587331448470714</c:v>
                </c:pt>
                <c:pt idx="30">
                  <c:v>0.96609793594940374</c:v>
                </c:pt>
                <c:pt idx="31">
                  <c:v>0.97525630773791405</c:v>
                </c:pt>
                <c:pt idx="32">
                  <c:v>0.98658702528648567</c:v>
                </c:pt>
                <c:pt idx="33">
                  <c:v>0.99426355904017405</c:v>
                </c:pt>
                <c:pt idx="34">
                  <c:v>1</c:v>
                </c:pt>
                <c:pt idx="35">
                  <c:v>1.0113824878432527</c:v>
                </c:pt>
                <c:pt idx="36">
                  <c:v>1.0166675798285987</c:v>
                </c:pt>
                <c:pt idx="37">
                  <c:v>1.0219704113558656</c:v>
                </c:pt>
                <c:pt idx="38">
                  <c:v>1.0321103238574239</c:v>
                </c:pt>
                <c:pt idx="39">
                  <c:v>1.0453068329646753</c:v>
                </c:pt>
                <c:pt idx="40">
                  <c:v>1.0744142929975347</c:v>
                </c:pt>
                <c:pt idx="41">
                  <c:v>1.0887399317770448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D-4A8A-B96C-83FA49484DA2}"/>
            </c:ext>
          </c:extLst>
        </c:ser>
        <c:ser>
          <c:idx val="0"/>
          <c:order val="1"/>
          <c:tx>
            <c:v>DG Trésor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inflation'!$E$4:$CQ$4</c:f>
              <c:numCache>
                <c:formatCode>0.000</c:formatCode>
                <c:ptCount val="91"/>
                <c:pt idx="0">
                  <c:v>0.38988541150961137</c:v>
                </c:pt>
                <c:pt idx="1">
                  <c:v>0.43547087368640697</c:v>
                </c:pt>
                <c:pt idx="2">
                  <c:v>0.48813965075102433</c:v>
                </c:pt>
                <c:pt idx="3">
                  <c:v>0.53524757400426881</c:v>
                </c:pt>
                <c:pt idx="4">
                  <c:v>0.57307569588089857</c:v>
                </c:pt>
                <c:pt idx="5">
                  <c:v>0.60433018783841286</c:v>
                </c:pt>
                <c:pt idx="6">
                  <c:v>0.63488022461608495</c:v>
                </c:pt>
                <c:pt idx="7">
                  <c:v>0.65047157613472117</c:v>
                </c:pt>
                <c:pt idx="8">
                  <c:v>0.67124389965039344</c:v>
                </c:pt>
                <c:pt idx="9">
                  <c:v>0.69329593381233146</c:v>
                </c:pt>
                <c:pt idx="10">
                  <c:v>0.71171771821888219</c:v>
                </c:pt>
                <c:pt idx="11">
                  <c:v>0.72984612983499808</c:v>
                </c:pt>
                <c:pt idx="12">
                  <c:v>0.74420268386633071</c:v>
                </c:pt>
                <c:pt idx="13">
                  <c:v>0.75628423060361849</c:v>
                </c:pt>
                <c:pt idx="14">
                  <c:v>0.76327945024806598</c:v>
                </c:pt>
                <c:pt idx="15">
                  <c:v>0.77186429959234326</c:v>
                </c:pt>
                <c:pt idx="16">
                  <c:v>0.78234672365990865</c:v>
                </c:pt>
                <c:pt idx="17">
                  <c:v>0.7892172943280229</c:v>
                </c:pt>
                <c:pt idx="18">
                  <c:v>0.79671709411474423</c:v>
                </c:pt>
                <c:pt idx="19">
                  <c:v>0.79834136117008969</c:v>
                </c:pt>
                <c:pt idx="20">
                  <c:v>0.81074144344644739</c:v>
                </c:pt>
                <c:pt idx="21">
                  <c:v>0.82702382962844201</c:v>
                </c:pt>
                <c:pt idx="22">
                  <c:v>0.84412198740718369</c:v>
                </c:pt>
                <c:pt idx="23">
                  <c:v>0.85981744976248331</c:v>
                </c:pt>
                <c:pt idx="24">
                  <c:v>0.87376900344660235</c:v>
                </c:pt>
                <c:pt idx="25">
                  <c:v>0.89068868257453204</c:v>
                </c:pt>
                <c:pt idx="26">
                  <c:v>0.9098856523837362</c:v>
                </c:pt>
                <c:pt idx="27">
                  <c:v>0.93314833754233917</c:v>
                </c:pt>
                <c:pt idx="28">
                  <c:v>0.95523661361900758</c:v>
                </c:pt>
                <c:pt idx="29">
                  <c:v>0.95587331448470714</c:v>
                </c:pt>
                <c:pt idx="30">
                  <c:v>0.96609793594940374</c:v>
                </c:pt>
                <c:pt idx="31">
                  <c:v>0.97525630773791405</c:v>
                </c:pt>
                <c:pt idx="32">
                  <c:v>0.98658702528648567</c:v>
                </c:pt>
                <c:pt idx="33">
                  <c:v>0.99426355904017405</c:v>
                </c:pt>
                <c:pt idx="34">
                  <c:v>1</c:v>
                </c:pt>
                <c:pt idx="35">
                  <c:v>1.0113824878432527</c:v>
                </c:pt>
                <c:pt idx="36">
                  <c:v>1.0166675798285987</c:v>
                </c:pt>
                <c:pt idx="37">
                  <c:v>1.0219704113558656</c:v>
                </c:pt>
                <c:pt idx="38">
                  <c:v>1.0321103238574239</c:v>
                </c:pt>
                <c:pt idx="39">
                  <c:v>1.0453068329646753</c:v>
                </c:pt>
                <c:pt idx="40">
                  <c:v>1.0744142929975347</c:v>
                </c:pt>
                <c:pt idx="41">
                  <c:v>1.0887399317770448</c:v>
                </c:pt>
                <c:pt idx="42">
                  <c:v>1.1137809502079168</c:v>
                </c:pt>
                <c:pt idx="43">
                  <c:v>1.1494219406145703</c:v>
                </c:pt>
                <c:pt idx="44">
                  <c:v>1.1689621136050179</c:v>
                </c:pt>
                <c:pt idx="45">
                  <c:v>1.1876655074226983</c:v>
                </c:pt>
                <c:pt idx="46">
                  <c:v>1.2066681555414616</c:v>
                </c:pt>
                <c:pt idx="47">
                  <c:v>1.225974846030125</c:v>
                </c:pt>
                <c:pt idx="48">
                  <c:v>1.2504943429507276</c:v>
                </c:pt>
                <c:pt idx="49">
                  <c:v>1.2755042298097421</c:v>
                </c:pt>
                <c:pt idx="50">
                  <c:v>1.301014314405937</c:v>
                </c:pt>
                <c:pt idx="51">
                  <c:v>1.3270346006940557</c:v>
                </c:pt>
                <c:pt idx="52">
                  <c:v>1.3535752927079368</c:v>
                </c:pt>
                <c:pt idx="53">
                  <c:v>1.3806467985620956</c:v>
                </c:pt>
                <c:pt idx="54">
                  <c:v>1.4082597345333376</c:v>
                </c:pt>
                <c:pt idx="55">
                  <c:v>1.4364249292240043</c:v>
                </c:pt>
                <c:pt idx="56">
                  <c:v>1.4651534278084843</c:v>
                </c:pt>
                <c:pt idx="57">
                  <c:v>1.4944564963646541</c:v>
                </c:pt>
                <c:pt idx="58">
                  <c:v>1.5243456262919473</c:v>
                </c:pt>
                <c:pt idx="59">
                  <c:v>1.5548325388177862</c:v>
                </c:pt>
                <c:pt idx="60">
                  <c:v>1.5859291895941419</c:v>
                </c:pt>
                <c:pt idx="61">
                  <c:v>1.6176477733860248</c:v>
                </c:pt>
                <c:pt idx="62">
                  <c:v>1.6500007288537453</c:v>
                </c:pt>
                <c:pt idx="63">
                  <c:v>1.6830007434308203</c:v>
                </c:pt>
                <c:pt idx="64">
                  <c:v>1.7166607582994367</c:v>
                </c:pt>
                <c:pt idx="65">
                  <c:v>1.7509939734654254</c:v>
                </c:pt>
                <c:pt idx="66">
                  <c:v>1.786013852934734</c:v>
                </c:pt>
                <c:pt idx="67">
                  <c:v>1.8217341299934287</c:v>
                </c:pt>
                <c:pt idx="68">
                  <c:v>1.8581688125932974</c:v>
                </c:pt>
                <c:pt idx="69">
                  <c:v>1.8953321888451633</c:v>
                </c:pt>
                <c:pt idx="70">
                  <c:v>1.9332388326220666</c:v>
                </c:pt>
                <c:pt idx="71">
                  <c:v>1.9719036092745079</c:v>
                </c:pt>
                <c:pt idx="72">
                  <c:v>2.011341681459998</c:v>
                </c:pt>
                <c:pt idx="73">
                  <c:v>2.051568515089198</c:v>
                </c:pt>
                <c:pt idx="74">
                  <c:v>2.0925998853909822</c:v>
                </c:pt>
                <c:pt idx="75">
                  <c:v>2.134451883098802</c:v>
                </c:pt>
                <c:pt idx="76">
                  <c:v>2.1771409207607779</c:v>
                </c:pt>
                <c:pt idx="77">
                  <c:v>2.2206837391759935</c:v>
                </c:pt>
                <c:pt idx="78">
                  <c:v>2.2650974139595133</c:v>
                </c:pt>
                <c:pt idx="79">
                  <c:v>2.3103993622387033</c:v>
                </c:pt>
                <c:pt idx="80">
                  <c:v>2.3566073494834776</c:v>
                </c:pt>
                <c:pt idx="81">
                  <c:v>2.4037394964731473</c:v>
                </c:pt>
                <c:pt idx="82">
                  <c:v>2.4518142864026102</c:v>
                </c:pt>
                <c:pt idx="83">
                  <c:v>2.5008505721306626</c:v>
                </c:pt>
                <c:pt idx="84">
                  <c:v>2.5508675835732761</c:v>
                </c:pt>
                <c:pt idx="85">
                  <c:v>2.6018849352447417</c:v>
                </c:pt>
                <c:pt idx="86">
                  <c:v>2.6539226339496365</c:v>
                </c:pt>
                <c:pt idx="87">
                  <c:v>2.7070010866286291</c:v>
                </c:pt>
                <c:pt idx="88">
                  <c:v>2.7611411083612016</c:v>
                </c:pt>
                <c:pt idx="89">
                  <c:v>2.8163639305284258</c:v>
                </c:pt>
                <c:pt idx="90">
                  <c:v>2.8726912091389942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D-4A8A-B96C-83FA4948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245952"/>
        <c:axId val="91251840"/>
      </c:lineChart>
      <c:catAx>
        <c:axId val="912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91251840"/>
        <c:crosses val="autoZero"/>
        <c:auto val="1"/>
        <c:lblAlgn val="ctr"/>
        <c:lblOffset val="100"/>
        <c:tickLblSkip val="5"/>
        <c:noMultiLvlLbl val="0"/>
      </c:catAx>
      <c:valAx>
        <c:axId val="91251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Indice 1 pour 2015</a:t>
                </a:r>
              </a:p>
            </c:rich>
          </c:tx>
          <c:layout>
            <c:manualLayout>
              <c:xMode val="edge"/>
              <c:yMode val="edge"/>
              <c:x val="7.9621802706577038E-3"/>
              <c:y val="0.3689137278382553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9124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832608585315349"/>
          <c:y val="0.93286537203797282"/>
          <c:w val="0.50192697177068091"/>
          <c:h val="5.577382038028675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IdF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'Population locales'!$B$26</c:f>
              <c:strCache>
                <c:ptCount val="1"/>
                <c:pt idx="0">
                  <c:v>INSEE  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locales'!$F$26:$AP$26</c:f>
              <c:numCache>
                <c:formatCode>0.00%</c:formatCode>
                <c:ptCount val="37"/>
                <c:pt idx="1">
                  <c:v>3.9422449900303747E-3</c:v>
                </c:pt>
                <c:pt idx="2">
                  <c:v>4.2812421623203978E-3</c:v>
                </c:pt>
                <c:pt idx="3">
                  <c:v>5.6961972545654938E-3</c:v>
                </c:pt>
                <c:pt idx="4">
                  <c:v>3.9959522317549734E-3</c:v>
                </c:pt>
                <c:pt idx="5">
                  <c:v>6.5244595964213392E-3</c:v>
                </c:pt>
                <c:pt idx="6">
                  <c:v>7.5037650675953138E-3</c:v>
                </c:pt>
                <c:pt idx="7">
                  <c:v>8.4646785624615806E-3</c:v>
                </c:pt>
                <c:pt idx="8">
                  <c:v>8.4156420512566665E-3</c:v>
                </c:pt>
                <c:pt idx="9">
                  <c:v>7.6442080244165656E-3</c:v>
                </c:pt>
                <c:pt idx="10">
                  <c:v>6.9925035586411166E-3</c:v>
                </c:pt>
                <c:pt idx="11">
                  <c:v>4.7808925879770925E-3</c:v>
                </c:pt>
                <c:pt idx="12">
                  <c:v>5.3966338916835443E-3</c:v>
                </c:pt>
                <c:pt idx="13">
                  <c:v>3.7326299445863409E-3</c:v>
                </c:pt>
                <c:pt idx="14">
                  <c:v>3.688267678789936E-3</c:v>
                </c:pt>
                <c:pt idx="15">
                  <c:v>2.3771319024818993E-3</c:v>
                </c:pt>
                <c:pt idx="16">
                  <c:v>2.290547680605215E-3</c:v>
                </c:pt>
                <c:pt idx="17">
                  <c:v>1.0638700577221272E-3</c:v>
                </c:pt>
                <c:pt idx="18">
                  <c:v>1.5781850495624195E-3</c:v>
                </c:pt>
                <c:pt idx="19">
                  <c:v>3.0597596068113742E-3</c:v>
                </c:pt>
                <c:pt idx="20">
                  <c:v>6.7585345238063699E-3</c:v>
                </c:pt>
                <c:pt idx="21">
                  <c:v>7.5166123093930448E-3</c:v>
                </c:pt>
                <c:pt idx="22">
                  <c:v>7.4520680504346348E-3</c:v>
                </c:pt>
                <c:pt idx="23">
                  <c:v>7.5553639991121635E-3</c:v>
                </c:pt>
                <c:pt idx="24">
                  <c:v>7.1176107628041496E-3</c:v>
                </c:pt>
                <c:pt idx="25">
                  <c:v>8.0925685599222419E-3</c:v>
                </c:pt>
                <c:pt idx="26">
                  <c:v>7.8879454661595627E-3</c:v>
                </c:pt>
                <c:pt idx="27">
                  <c:v>5.7635888043405803E-3</c:v>
                </c:pt>
                <c:pt idx="28">
                  <c:v>5.2068883285658618E-3</c:v>
                </c:pt>
                <c:pt idx="29">
                  <c:v>5.9163274513134301E-3</c:v>
                </c:pt>
                <c:pt idx="30">
                  <c:v>4.9448169546326692E-3</c:v>
                </c:pt>
                <c:pt idx="31">
                  <c:v>5.6521022745688043E-3</c:v>
                </c:pt>
                <c:pt idx="32">
                  <c:v>3.8514784333321117E-3</c:v>
                </c:pt>
                <c:pt idx="33">
                  <c:v>5.1523292595991865E-3</c:v>
                </c:pt>
                <c:pt idx="34">
                  <c:v>5.6654760398724413E-3</c:v>
                </c:pt>
                <c:pt idx="35">
                  <c:v>5.0824917595539976E-3</c:v>
                </c:pt>
                <c:pt idx="36">
                  <c:v>4.4758346537818738E-3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B-4D59-972B-36377097FD04}"/>
            </c:ext>
          </c:extLst>
        </c:ser>
        <c:ser>
          <c:idx val="3"/>
          <c:order val="1"/>
          <c:tx>
            <c:strRef>
              <c:f>'Population locales'!$B$44</c:f>
              <c:strCache>
                <c:ptCount val="1"/>
                <c:pt idx="0">
                  <c:v>Proposition de France Stratégie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locales'!$F$44:$CH$44</c:f>
              <c:numCache>
                <c:formatCode>0.00%</c:formatCode>
                <c:ptCount val="81"/>
                <c:pt idx="1">
                  <c:v>3.9422449900303747E-3</c:v>
                </c:pt>
                <c:pt idx="2">
                  <c:v>4.2812421623203978E-3</c:v>
                </c:pt>
                <c:pt idx="3">
                  <c:v>5.6961972545654938E-3</c:v>
                </c:pt>
                <c:pt idx="4">
                  <c:v>3.9959522317549734E-3</c:v>
                </c:pt>
                <c:pt idx="5">
                  <c:v>6.5244595964213392E-3</c:v>
                </c:pt>
                <c:pt idx="6">
                  <c:v>7.5037650675953138E-3</c:v>
                </c:pt>
                <c:pt idx="7">
                  <c:v>8.4646785624615806E-3</c:v>
                </c:pt>
                <c:pt idx="8">
                  <c:v>8.4156420512566665E-3</c:v>
                </c:pt>
                <c:pt idx="9">
                  <c:v>7.6442080244165656E-3</c:v>
                </c:pt>
                <c:pt idx="10">
                  <c:v>6.9925035586411166E-3</c:v>
                </c:pt>
                <c:pt idx="11">
                  <c:v>4.7808925879770925E-3</c:v>
                </c:pt>
                <c:pt idx="12">
                  <c:v>5.3966338916835443E-3</c:v>
                </c:pt>
                <c:pt idx="13">
                  <c:v>3.7326299445863409E-3</c:v>
                </c:pt>
                <c:pt idx="14">
                  <c:v>3.688267678789936E-3</c:v>
                </c:pt>
                <c:pt idx="15">
                  <c:v>2.3771319024818993E-3</c:v>
                </c:pt>
                <c:pt idx="16">
                  <c:v>2.290547680605215E-3</c:v>
                </c:pt>
                <c:pt idx="17">
                  <c:v>1.0638700577221272E-3</c:v>
                </c:pt>
                <c:pt idx="18">
                  <c:v>1.5781850495624195E-3</c:v>
                </c:pt>
                <c:pt idx="19">
                  <c:v>3.0597596068113742E-3</c:v>
                </c:pt>
                <c:pt idx="20">
                  <c:v>6.7585345238063699E-3</c:v>
                </c:pt>
                <c:pt idx="21">
                  <c:v>7.5166123093930448E-3</c:v>
                </c:pt>
                <c:pt idx="22">
                  <c:v>7.4520680504346348E-3</c:v>
                </c:pt>
                <c:pt idx="23">
                  <c:v>7.5553639991121635E-3</c:v>
                </c:pt>
                <c:pt idx="24">
                  <c:v>7.1176107628041496E-3</c:v>
                </c:pt>
                <c:pt idx="25">
                  <c:v>8.0925685599222419E-3</c:v>
                </c:pt>
                <c:pt idx="26">
                  <c:v>7.8879454661595627E-3</c:v>
                </c:pt>
                <c:pt idx="27">
                  <c:v>5.7635888043405803E-3</c:v>
                </c:pt>
                <c:pt idx="28">
                  <c:v>5.2068883285658618E-3</c:v>
                </c:pt>
                <c:pt idx="29">
                  <c:v>5.9163274513134301E-3</c:v>
                </c:pt>
                <c:pt idx="30">
                  <c:v>4.9448169546326692E-3</c:v>
                </c:pt>
                <c:pt idx="31">
                  <c:v>5.6521022745688043E-3</c:v>
                </c:pt>
                <c:pt idx="32">
                  <c:v>3.8514784333321117E-3</c:v>
                </c:pt>
                <c:pt idx="33">
                  <c:v>5.1523292595991865E-3</c:v>
                </c:pt>
                <c:pt idx="34">
                  <c:v>5.6654760398724413E-3</c:v>
                </c:pt>
                <c:pt idx="35">
                  <c:v>5.0824917595539976E-3</c:v>
                </c:pt>
                <c:pt idx="36">
                  <c:v>4.4758346537818738E-3</c:v>
                </c:pt>
                <c:pt idx="37">
                  <c:v>4.5089058619805474E-3</c:v>
                </c:pt>
                <c:pt idx="38">
                  <c:v>4.3965014111165242E-3</c:v>
                </c:pt>
                <c:pt idx="39">
                  <c:v>4.2909961696864759E-3</c:v>
                </c:pt>
                <c:pt idx="40">
                  <c:v>4.1913183794329264E-3</c:v>
                </c:pt>
                <c:pt idx="41">
                  <c:v>4.0973335628534087E-3</c:v>
                </c:pt>
                <c:pt idx="42">
                  <c:v>4.0099105257612152E-3</c:v>
                </c:pt>
                <c:pt idx="43">
                  <c:v>3.9294532624805619E-3</c:v>
                </c:pt>
                <c:pt idx="44">
                  <c:v>3.8561072849659351E-3</c:v>
                </c:pt>
                <c:pt idx="45">
                  <c:v>3.7897209128182042E-3</c:v>
                </c:pt>
                <c:pt idx="46">
                  <c:v>3.7314272011806349E-3</c:v>
                </c:pt>
                <c:pt idx="47">
                  <c:v>3.68012025315406E-3</c:v>
                </c:pt>
                <c:pt idx="48">
                  <c:v>3.6331984823965691E-3</c:v>
                </c:pt>
                <c:pt idx="49">
                  <c:v>3.5874488587722109E-3</c:v>
                </c:pt>
                <c:pt idx="50">
                  <c:v>3.5403766649891289E-3</c:v>
                </c:pt>
                <c:pt idx="51">
                  <c:v>3.489094164953297E-3</c:v>
                </c:pt>
                <c:pt idx="52">
                  <c:v>3.4312726917001247E-3</c:v>
                </c:pt>
                <c:pt idx="53">
                  <c:v>3.3659405997291092E-3</c:v>
                </c:pt>
                <c:pt idx="54">
                  <c:v>3.2913163733521689E-3</c:v>
                </c:pt>
                <c:pt idx="55">
                  <c:v>3.2067951024859465E-3</c:v>
                </c:pt>
                <c:pt idx="56">
                  <c:v>3.1121053282581724E-3</c:v>
                </c:pt>
                <c:pt idx="57">
                  <c:v>3.009188735664079E-3</c:v>
                </c:pt>
                <c:pt idx="58">
                  <c:v>2.8965837979937881E-3</c:v>
                </c:pt>
                <c:pt idx="59">
                  <c:v>2.7776469209642141E-3</c:v>
                </c:pt>
                <c:pt idx="60">
                  <c:v>2.6564850571398325E-3</c:v>
                </c:pt>
                <c:pt idx="61">
                  <c:v>2.5346263173942596E-3</c:v>
                </c:pt>
                <c:pt idx="62">
                  <c:v>2.4156491133662784E-3</c:v>
                </c:pt>
                <c:pt idx="63">
                  <c:v>2.3046624899341595E-3</c:v>
                </c:pt>
                <c:pt idx="64">
                  <c:v>2.2028176029214564E-3</c:v>
                </c:pt>
                <c:pt idx="65">
                  <c:v>2.1114006350433901E-3</c:v>
                </c:pt>
                <c:pt idx="66">
                  <c:v>2.0317621699342237E-3</c:v>
                </c:pt>
                <c:pt idx="67">
                  <c:v>1.9626539946160904E-3</c:v>
                </c:pt>
                <c:pt idx="68">
                  <c:v>1.904101020214597E-3</c:v>
                </c:pt>
                <c:pt idx="69">
                  <c:v>1.8548011092756589E-3</c:v>
                </c:pt>
                <c:pt idx="70">
                  <c:v>1.8142183688690228E-3</c:v>
                </c:pt>
                <c:pt idx="71">
                  <c:v>1.7810094993187509E-3</c:v>
                </c:pt>
                <c:pt idx="72">
                  <c:v>1.7535287806516565E-3</c:v>
                </c:pt>
                <c:pt idx="73">
                  <c:v>1.7312088042996088E-3</c:v>
                </c:pt>
                <c:pt idx="74">
                  <c:v>1.7138462768864749E-3</c:v>
                </c:pt>
                <c:pt idx="75">
                  <c:v>1.7007597952421439E-3</c:v>
                </c:pt>
                <c:pt idx="76">
                  <c:v>1.6920699143084228E-3</c:v>
                </c:pt>
                <c:pt idx="77">
                  <c:v>1.6887179125427121E-3</c:v>
                </c:pt>
                <c:pt idx="78">
                  <c:v>1.6906668479209053E-3</c:v>
                </c:pt>
                <c:pt idx="79">
                  <c:v>1.6979482714006267E-3</c:v>
                </c:pt>
                <c:pt idx="80">
                  <c:v>1.7117507233724272E-3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B-4D59-972B-36377097FD04}"/>
            </c:ext>
          </c:extLst>
        </c:ser>
        <c:ser>
          <c:idx val="0"/>
          <c:order val="2"/>
          <c:tx>
            <c:v>Grand Paris Express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B-4D59-972B-36377097FD04}"/>
            </c:ext>
          </c:extLst>
        </c:ser>
        <c:ser>
          <c:idx val="1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AB-4D59-972B-36377097FD04}"/>
            </c:ext>
          </c:extLst>
        </c:ser>
        <c:ser>
          <c:idx val="4"/>
          <c:order val="4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AB-4D59-972B-36377097FD04}"/>
            </c:ext>
          </c:extLst>
        </c:ser>
        <c:ser>
          <c:idx val="5"/>
          <c:order val="5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B-4D59-972B-36377097FD04}"/>
            </c:ext>
          </c:extLst>
        </c:ser>
        <c:ser>
          <c:idx val="6"/>
          <c:order val="6"/>
          <c:tx>
            <c:strRef>
              <c:f>'Population locales'!$B$34</c:f>
              <c:strCache>
                <c:ptCount val="1"/>
                <c:pt idx="0">
                  <c:v>INSEE, projections régionales à 2040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locales'!$F$34:$BN$34</c:f>
              <c:numCache>
                <c:formatCode>0.00%</c:formatCode>
                <c:ptCount val="61"/>
                <c:pt idx="28">
                  <c:v>3.2717510270696788E-3</c:v>
                </c:pt>
                <c:pt idx="29">
                  <c:v>3.2717510270696788E-3</c:v>
                </c:pt>
                <c:pt idx="30">
                  <c:v>3.2717510270696788E-3</c:v>
                </c:pt>
                <c:pt idx="31">
                  <c:v>3.2717510270696788E-3</c:v>
                </c:pt>
                <c:pt idx="32">
                  <c:v>3.2717510270696788E-3</c:v>
                </c:pt>
                <c:pt idx="33">
                  <c:v>3.2717510270696788E-3</c:v>
                </c:pt>
                <c:pt idx="34">
                  <c:v>3.2717510270696788E-3</c:v>
                </c:pt>
                <c:pt idx="35">
                  <c:v>3.2717510270696788E-3</c:v>
                </c:pt>
                <c:pt idx="36">
                  <c:v>3.2717510270696788E-3</c:v>
                </c:pt>
                <c:pt idx="37">
                  <c:v>3.2717510270696788E-3</c:v>
                </c:pt>
                <c:pt idx="38">
                  <c:v>3.2717510270696788E-3</c:v>
                </c:pt>
                <c:pt idx="39">
                  <c:v>3.2717510270696788E-3</c:v>
                </c:pt>
                <c:pt idx="40">
                  <c:v>3.2717510270696788E-3</c:v>
                </c:pt>
                <c:pt idx="41">
                  <c:v>3.2717510270696788E-3</c:v>
                </c:pt>
                <c:pt idx="42">
                  <c:v>3.2717510270696788E-3</c:v>
                </c:pt>
                <c:pt idx="43">
                  <c:v>3.2717510270696788E-3</c:v>
                </c:pt>
                <c:pt idx="44">
                  <c:v>3.2717510270696788E-3</c:v>
                </c:pt>
                <c:pt idx="45">
                  <c:v>3.2717510270696788E-3</c:v>
                </c:pt>
                <c:pt idx="46">
                  <c:v>3.2717510270696788E-3</c:v>
                </c:pt>
                <c:pt idx="47">
                  <c:v>3.2717510270696788E-3</c:v>
                </c:pt>
                <c:pt idx="48">
                  <c:v>3.2717510270696788E-3</c:v>
                </c:pt>
                <c:pt idx="49">
                  <c:v>3.2717510270696788E-3</c:v>
                </c:pt>
                <c:pt idx="50">
                  <c:v>2.2151003034585059E-3</c:v>
                </c:pt>
                <c:pt idx="51">
                  <c:v>2.1738074725494699E-3</c:v>
                </c:pt>
                <c:pt idx="52">
                  <c:v>2.1738074725494699E-3</c:v>
                </c:pt>
                <c:pt idx="53">
                  <c:v>2.1738074725494699E-3</c:v>
                </c:pt>
                <c:pt idx="54">
                  <c:v>2.1738074725494699E-3</c:v>
                </c:pt>
                <c:pt idx="55">
                  <c:v>2.1738074725494699E-3</c:v>
                </c:pt>
                <c:pt idx="56">
                  <c:v>2.1738074725494699E-3</c:v>
                </c:pt>
                <c:pt idx="57">
                  <c:v>2.1738074725494699E-3</c:v>
                </c:pt>
                <c:pt idx="58">
                  <c:v>2.1738074725494699E-3</c:v>
                </c:pt>
                <c:pt idx="59">
                  <c:v>2.1738074725494699E-3</c:v>
                </c:pt>
                <c:pt idx="60">
                  <c:v>2.1738074725494699E-3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AB-4D59-972B-36377097F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614528"/>
        <c:axId val="102616064"/>
      </c:lineChart>
      <c:catAx>
        <c:axId val="10261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616064"/>
        <c:crosses val="autoZero"/>
        <c:auto val="1"/>
        <c:lblAlgn val="ctr"/>
        <c:lblOffset val="100"/>
        <c:tickLblSkip val="5"/>
        <c:noMultiLvlLbl val="0"/>
      </c:catAx>
      <c:valAx>
        <c:axId val="102616064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02614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023935858447245"/>
          <c:y val="0.11610854733077859"/>
          <c:w val="0.34214238464723834"/>
          <c:h val="0.8121279800963684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métropole (milliers)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'Population locales'!$B$23</c:f>
              <c:strCache>
                <c:ptCount val="1"/>
                <c:pt idx="0">
                  <c:v>INSEE  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locales'!$F$23:$AQ$23</c:f>
              <c:numCache>
                <c:formatCode>#,##0</c:formatCode>
                <c:ptCount val="38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61399.733</c:v>
                </c:pt>
                <c:pt idx="27">
                  <c:v>61795.237999999998</c:v>
                </c:pt>
                <c:pt idx="28">
                  <c:v>62134.866000000002</c:v>
                </c:pt>
                <c:pt idx="29">
                  <c:v>62465.709000000003</c:v>
                </c:pt>
                <c:pt idx="30">
                  <c:v>62765.235000000001</c:v>
                </c:pt>
                <c:pt idx="31">
                  <c:v>63070.343999999997</c:v>
                </c:pt>
                <c:pt idx="32">
                  <c:v>63375.970999999998</c:v>
                </c:pt>
                <c:pt idx="33">
                  <c:v>63697.864999999998</c:v>
                </c:pt>
                <c:pt idx="34">
                  <c:v>64027.784</c:v>
                </c:pt>
                <c:pt idx="35">
                  <c:v>64343.947999999997</c:v>
                </c:pt>
                <c:pt idx="36">
                  <c:v>64604.599000000002</c:v>
                </c:pt>
                <c:pt idx="37">
                  <c:v>64859.599000000002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A-4BC9-BAF2-B94078A5D883}"/>
            </c:ext>
          </c:extLst>
        </c:ser>
        <c:ser>
          <c:idx val="6"/>
          <c:order val="1"/>
          <c:tx>
            <c:v>Grand Paris Express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A-4BC9-BAF2-B94078A5D883}"/>
            </c:ext>
          </c:extLst>
        </c:ser>
        <c:ser>
          <c:idx val="1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A-4BC9-BAF2-B94078A5D883}"/>
            </c:ext>
          </c:extLst>
        </c:ser>
        <c:ser>
          <c:idx val="0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A-4BC9-BAF2-B94078A5D883}"/>
            </c:ext>
          </c:extLst>
        </c:ser>
        <c:ser>
          <c:idx val="5"/>
          <c:order val="4"/>
          <c:tx>
            <c:strRef>
              <c:f>'Population locales'!$B$31</c:f>
              <c:strCache>
                <c:ptCount val="1"/>
                <c:pt idx="0">
                  <c:v>INSEE projection fécondité haute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locales'!$F$31:$CH$31</c:f>
              <c:numCache>
                <c:formatCode>#,##0</c:formatCode>
                <c:ptCount val="8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63245.913999999997</c:v>
                </c:pt>
                <c:pt idx="32">
                  <c:v>63612.05</c:v>
                </c:pt>
                <c:pt idx="33">
                  <c:v>63979.459000000003</c:v>
                </c:pt>
                <c:pt idx="34">
                  <c:v>64348.567999999999</c:v>
                </c:pt>
                <c:pt idx="35">
                  <c:v>64713.593000000001</c:v>
                </c:pt>
                <c:pt idx="36">
                  <c:v>65074.896999999997</c:v>
                </c:pt>
                <c:pt idx="37">
                  <c:v>65429.911999999997</c:v>
                </c:pt>
                <c:pt idx="38">
                  <c:v>65778.951000000001</c:v>
                </c:pt>
                <c:pt idx="39">
                  <c:v>66122.311000000002</c:v>
                </c:pt>
                <c:pt idx="40">
                  <c:v>66460.236999999994</c:v>
                </c:pt>
                <c:pt idx="41">
                  <c:v>66792.952999999994</c:v>
                </c:pt>
                <c:pt idx="42">
                  <c:v>67120.759000000005</c:v>
                </c:pt>
                <c:pt idx="43">
                  <c:v>67443.971999999994</c:v>
                </c:pt>
                <c:pt idx="44">
                  <c:v>67763.005000000005</c:v>
                </c:pt>
                <c:pt idx="45">
                  <c:v>68078.370999999999</c:v>
                </c:pt>
                <c:pt idx="46">
                  <c:v>68390.691000000006</c:v>
                </c:pt>
                <c:pt idx="47">
                  <c:v>68700.532000000007</c:v>
                </c:pt>
                <c:pt idx="48">
                  <c:v>69008.317999999999</c:v>
                </c:pt>
                <c:pt idx="49">
                  <c:v>69314.274999999994</c:v>
                </c:pt>
                <c:pt idx="50">
                  <c:v>69618.486999999994</c:v>
                </c:pt>
                <c:pt idx="51">
                  <c:v>69920.827000000005</c:v>
                </c:pt>
                <c:pt idx="52">
                  <c:v>70221.012000000002</c:v>
                </c:pt>
                <c:pt idx="53">
                  <c:v>70518.716</c:v>
                </c:pt>
                <c:pt idx="54">
                  <c:v>70813.528999999995</c:v>
                </c:pt>
                <c:pt idx="55">
                  <c:v>71105.058000000005</c:v>
                </c:pt>
                <c:pt idx="56">
                  <c:v>71392.941000000006</c:v>
                </c:pt>
                <c:pt idx="57">
                  <c:v>71676.971999999994</c:v>
                </c:pt>
                <c:pt idx="58">
                  <c:v>71956.854999999996</c:v>
                </c:pt>
                <c:pt idx="59">
                  <c:v>72232.501999999993</c:v>
                </c:pt>
                <c:pt idx="60">
                  <c:v>72504.027000000002</c:v>
                </c:pt>
                <c:pt idx="61">
                  <c:v>72771.581999999995</c:v>
                </c:pt>
                <c:pt idx="62">
                  <c:v>73035.444000000003</c:v>
                </c:pt>
                <c:pt idx="63">
                  <c:v>73296.115999999995</c:v>
                </c:pt>
                <c:pt idx="64">
                  <c:v>73554.058000000005</c:v>
                </c:pt>
                <c:pt idx="65">
                  <c:v>73809.72</c:v>
                </c:pt>
                <c:pt idx="66">
                  <c:v>74063.56</c:v>
                </c:pt>
                <c:pt idx="67">
                  <c:v>74315.922000000006</c:v>
                </c:pt>
                <c:pt idx="68">
                  <c:v>74567.111999999994</c:v>
                </c:pt>
                <c:pt idx="69">
                  <c:v>74817.347999999998</c:v>
                </c:pt>
                <c:pt idx="70">
                  <c:v>75066.824999999997</c:v>
                </c:pt>
                <c:pt idx="71">
                  <c:v>75315.676000000007</c:v>
                </c:pt>
                <c:pt idx="72">
                  <c:v>75565.195999999996</c:v>
                </c:pt>
                <c:pt idx="73">
                  <c:v>75814.308999999994</c:v>
                </c:pt>
                <c:pt idx="74">
                  <c:v>76063.088000000003</c:v>
                </c:pt>
                <c:pt idx="75">
                  <c:v>76311.660999999993</c:v>
                </c:pt>
                <c:pt idx="76">
                  <c:v>76560.23</c:v>
                </c:pt>
                <c:pt idx="77">
                  <c:v>76809.156000000003</c:v>
                </c:pt>
                <c:pt idx="78">
                  <c:v>77058.865000000005</c:v>
                </c:pt>
                <c:pt idx="79">
                  <c:v>77309.857999999993</c:v>
                </c:pt>
                <c:pt idx="80">
                  <c:v>77562.785000000003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EA-4BC9-BAF2-B94078A5D883}"/>
            </c:ext>
          </c:extLst>
        </c:ser>
        <c:ser>
          <c:idx val="2"/>
          <c:order val="5"/>
          <c:tx>
            <c:strRef>
              <c:f>'Population locales'!$B$27</c:f>
              <c:strCache>
                <c:ptCount val="1"/>
                <c:pt idx="0">
                  <c:v>INSEE projection centrale 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locales'!$F$27:$CR$27</c:f>
              <c:numCache>
                <c:formatCode>#,##0</c:formatCode>
                <c:ptCount val="9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63225.735000000001</c:v>
                </c:pt>
                <c:pt idx="32">
                  <c:v>63561.283000000003</c:v>
                </c:pt>
                <c:pt idx="33">
                  <c:v>63887.593999999997</c:v>
                </c:pt>
                <c:pt idx="34">
                  <c:v>64205.040999999997</c:v>
                </c:pt>
                <c:pt idx="35">
                  <c:v>64514.161</c:v>
                </c:pt>
                <c:pt idx="36">
                  <c:v>64815.63</c:v>
                </c:pt>
                <c:pt idx="37">
                  <c:v>65110.749000000003</c:v>
                </c:pt>
                <c:pt idx="38">
                  <c:v>65399.892999999996</c:v>
                </c:pt>
                <c:pt idx="39">
                  <c:v>65683.421000000002</c:v>
                </c:pt>
                <c:pt idx="40">
                  <c:v>65961.630999999994</c:v>
                </c:pt>
                <c:pt idx="41">
                  <c:v>66234.820000000007</c:v>
                </c:pt>
                <c:pt idx="42">
                  <c:v>66503.350000000006</c:v>
                </c:pt>
                <c:pt idx="43">
                  <c:v>66767.618000000002</c:v>
                </c:pt>
                <c:pt idx="44">
                  <c:v>67028.039000000004</c:v>
                </c:pt>
                <c:pt idx="45">
                  <c:v>67285.025999999998</c:v>
                </c:pt>
                <c:pt idx="46">
                  <c:v>67539.076000000001</c:v>
                </c:pt>
                <c:pt idx="47">
                  <c:v>67790.62</c:v>
                </c:pt>
                <c:pt idx="48">
                  <c:v>68039.92</c:v>
                </c:pt>
                <c:pt idx="49">
                  <c:v>68287.024000000005</c:v>
                </c:pt>
                <c:pt idx="50">
                  <c:v>68531.811000000002</c:v>
                </c:pt>
                <c:pt idx="51">
                  <c:v>68773.960999999996</c:v>
                </c:pt>
                <c:pt idx="52">
                  <c:v>69012.990000000005</c:v>
                </c:pt>
                <c:pt idx="53">
                  <c:v>69248.341</c:v>
                </c:pt>
                <c:pt idx="54">
                  <c:v>69479.327000000005</c:v>
                </c:pt>
                <c:pt idx="55">
                  <c:v>69705.210999999996</c:v>
                </c:pt>
                <c:pt idx="56">
                  <c:v>69925.229000000007</c:v>
                </c:pt>
                <c:pt idx="57">
                  <c:v>70138.744999999995</c:v>
                </c:pt>
                <c:pt idx="58">
                  <c:v>70345.014999999999</c:v>
                </c:pt>
                <c:pt idx="59">
                  <c:v>70543.524999999994</c:v>
                </c:pt>
                <c:pt idx="60">
                  <c:v>70734.047999999995</c:v>
                </c:pt>
                <c:pt idx="61">
                  <c:v>70916.466</c:v>
                </c:pt>
                <c:pt idx="62">
                  <c:v>71090.917000000001</c:v>
                </c:pt>
                <c:pt idx="63">
                  <c:v>71257.907000000007</c:v>
                </c:pt>
                <c:pt idx="64">
                  <c:v>71418.032000000007</c:v>
                </c:pt>
                <c:pt idx="65">
                  <c:v>71571.987999999998</c:v>
                </c:pt>
                <c:pt idx="66">
                  <c:v>71720.576000000001</c:v>
                </c:pt>
                <c:pt idx="67">
                  <c:v>71864.516000000003</c:v>
                </c:pt>
                <c:pt idx="68">
                  <c:v>72004.536999999997</c:v>
                </c:pt>
                <c:pt idx="69">
                  <c:v>72141.281000000003</c:v>
                </c:pt>
                <c:pt idx="70">
                  <c:v>72275.357000000004</c:v>
                </c:pt>
                <c:pt idx="71">
                  <c:v>72407.282000000007</c:v>
                </c:pt>
                <c:pt idx="72">
                  <c:v>72537.457999999999</c:v>
                </c:pt>
                <c:pt idx="73">
                  <c:v>72666.248999999996</c:v>
                </c:pt>
                <c:pt idx="74">
                  <c:v>72794.006999999998</c:v>
                </c:pt>
                <c:pt idx="75">
                  <c:v>72921.036999999997</c:v>
                </c:pt>
                <c:pt idx="76">
                  <c:v>73047.654999999999</c:v>
                </c:pt>
                <c:pt idx="77">
                  <c:v>73174.248000000007</c:v>
                </c:pt>
                <c:pt idx="78">
                  <c:v>73301.202999999994</c:v>
                </c:pt>
                <c:pt idx="79">
                  <c:v>73428.911999999997</c:v>
                </c:pt>
                <c:pt idx="80">
                  <c:v>73557.857000000004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EA-4BC9-BAF2-B94078A5D883}"/>
            </c:ext>
          </c:extLst>
        </c:ser>
        <c:ser>
          <c:idx val="4"/>
          <c:order val="6"/>
          <c:tx>
            <c:strRef>
              <c:f>'Population locales'!$B$29</c:f>
              <c:strCache>
                <c:ptCount val="1"/>
                <c:pt idx="0">
                  <c:v>INSEE projection fécondité basse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locales'!$F$29:$CH$29</c:f>
              <c:numCache>
                <c:formatCode>#,##0</c:formatCode>
                <c:ptCount val="8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63214.847999999998</c:v>
                </c:pt>
                <c:pt idx="32">
                  <c:v>63529.114999999998</c:v>
                </c:pt>
                <c:pt idx="33">
                  <c:v>63824.226999999999</c:v>
                </c:pt>
                <c:pt idx="34">
                  <c:v>64100.997000000003</c:v>
                </c:pt>
                <c:pt idx="35">
                  <c:v>64360.368000000002</c:v>
                </c:pt>
                <c:pt idx="36">
                  <c:v>64603.351000000002</c:v>
                </c:pt>
                <c:pt idx="37">
                  <c:v>64840.097000000002</c:v>
                </c:pt>
                <c:pt idx="38">
                  <c:v>65070.976999999999</c:v>
                </c:pt>
                <c:pt idx="39">
                  <c:v>65296.355000000003</c:v>
                </c:pt>
                <c:pt idx="40">
                  <c:v>65516.523000000001</c:v>
                </c:pt>
                <c:pt idx="41">
                  <c:v>65731.733999999997</c:v>
                </c:pt>
                <c:pt idx="42">
                  <c:v>65942.286999999997</c:v>
                </c:pt>
                <c:pt idx="43">
                  <c:v>66148.474000000002</c:v>
                </c:pt>
                <c:pt idx="44">
                  <c:v>66350.612999999998</c:v>
                </c:pt>
                <c:pt idx="45">
                  <c:v>66549.097999999998</c:v>
                </c:pt>
                <c:pt idx="46">
                  <c:v>66744.414999999994</c:v>
                </c:pt>
                <c:pt idx="47">
                  <c:v>66936.987999999998</c:v>
                </c:pt>
                <c:pt idx="48">
                  <c:v>67127.106</c:v>
                </c:pt>
                <c:pt idx="49">
                  <c:v>67314.842999999993</c:v>
                </c:pt>
                <c:pt idx="50">
                  <c:v>67500.058000000005</c:v>
                </c:pt>
                <c:pt idx="51">
                  <c:v>67682.317999999999</c:v>
                </c:pt>
                <c:pt idx="52">
                  <c:v>67860.956999999995</c:v>
                </c:pt>
                <c:pt idx="53">
                  <c:v>68035.179000000004</c:v>
                </c:pt>
                <c:pt idx="54">
                  <c:v>68204.032000000007</c:v>
                </c:pt>
                <c:pt idx="55">
                  <c:v>68366.494000000006</c:v>
                </c:pt>
                <c:pt idx="56">
                  <c:v>68521.531000000003</c:v>
                </c:pt>
                <c:pt idx="57">
                  <c:v>68668.239000000001</c:v>
                </c:pt>
                <c:pt idx="58">
                  <c:v>68805.611999999994</c:v>
                </c:pt>
                <c:pt idx="59">
                  <c:v>68932.850000000006</c:v>
                </c:pt>
                <c:pt idx="60">
                  <c:v>69049.411999999997</c:v>
                </c:pt>
                <c:pt idx="61">
                  <c:v>69154.888999999996</c:v>
                </c:pt>
                <c:pt idx="62">
                  <c:v>69249.157999999996</c:v>
                </c:pt>
                <c:pt idx="63">
                  <c:v>69332.528000000006</c:v>
                </c:pt>
                <c:pt idx="64">
                  <c:v>69405.509000000005</c:v>
                </c:pt>
                <c:pt idx="65">
                  <c:v>69468.842000000004</c:v>
                </c:pt>
                <c:pt idx="66">
                  <c:v>69523.490000000005</c:v>
                </c:pt>
                <c:pt idx="67">
                  <c:v>69570.437000000005</c:v>
                </c:pt>
                <c:pt idx="68">
                  <c:v>69610.720000000001</c:v>
                </c:pt>
                <c:pt idx="69">
                  <c:v>69645.334000000003</c:v>
                </c:pt>
                <c:pt idx="70">
                  <c:v>69675.23</c:v>
                </c:pt>
                <c:pt idx="71">
                  <c:v>69701.241999999998</c:v>
                </c:pt>
                <c:pt idx="72">
                  <c:v>69724.067999999999</c:v>
                </c:pt>
                <c:pt idx="73">
                  <c:v>69744.324999999997</c:v>
                </c:pt>
                <c:pt idx="74">
                  <c:v>69762.577000000005</c:v>
                </c:pt>
                <c:pt idx="75">
                  <c:v>69779.296000000002</c:v>
                </c:pt>
                <c:pt idx="76">
                  <c:v>69794.92</c:v>
                </c:pt>
                <c:pt idx="77">
                  <c:v>69809.914999999994</c:v>
                </c:pt>
                <c:pt idx="78">
                  <c:v>69824.695000000007</c:v>
                </c:pt>
                <c:pt idx="79">
                  <c:v>69839.653000000006</c:v>
                </c:pt>
                <c:pt idx="80">
                  <c:v>69855.23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EA-4BC9-BAF2-B94078A5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259712"/>
        <c:axId val="118261248"/>
      </c:lineChart>
      <c:catAx>
        <c:axId val="1182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8261248"/>
        <c:crosses val="autoZero"/>
        <c:auto val="1"/>
        <c:lblAlgn val="ctr"/>
        <c:lblOffset val="100"/>
        <c:tickLblSkip val="5"/>
        <c:noMultiLvlLbl val="0"/>
      </c:catAx>
      <c:valAx>
        <c:axId val="1182612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8259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91010980819477"/>
          <c:y val="0.20812641776076732"/>
          <c:w val="0.30647853123016028"/>
          <c:h val="0.778444859053247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IdF (milliers)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'Population locales'!$B$25</c:f>
              <c:strCache>
                <c:ptCount val="1"/>
                <c:pt idx="0">
                  <c:v>INSEE  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locales'!$F$25:$AP$25</c:f>
              <c:numCache>
                <c:formatCode>#,##0</c:formatCode>
                <c:ptCount val="37"/>
                <c:pt idx="0">
                  <c:v>9992.2759999999998</c:v>
                </c:pt>
                <c:pt idx="1">
                  <c:v>10031.668</c:v>
                </c:pt>
                <c:pt idx="2">
                  <c:v>10074.616</c:v>
                </c:pt>
                <c:pt idx="3">
                  <c:v>10132.003000000001</c:v>
                </c:pt>
                <c:pt idx="4">
                  <c:v>10172.49</c:v>
                </c:pt>
                <c:pt idx="5">
                  <c:v>10238.86</c:v>
                </c:pt>
                <c:pt idx="6">
                  <c:v>10315.69</c:v>
                </c:pt>
                <c:pt idx="7">
                  <c:v>10403.009</c:v>
                </c:pt>
                <c:pt idx="8">
                  <c:v>10490.557000000001</c:v>
                </c:pt>
                <c:pt idx="9">
                  <c:v>10570.749</c:v>
                </c:pt>
                <c:pt idx="10">
                  <c:v>10644.665000000001</c:v>
                </c:pt>
                <c:pt idx="11">
                  <c:v>10695.556</c:v>
                </c:pt>
                <c:pt idx="12">
                  <c:v>10753.276</c:v>
                </c:pt>
                <c:pt idx="13">
                  <c:v>10793.414000000001</c:v>
                </c:pt>
                <c:pt idx="14">
                  <c:v>10833.223</c:v>
                </c:pt>
                <c:pt idx="15">
                  <c:v>10858.975</c:v>
                </c:pt>
                <c:pt idx="16">
                  <c:v>10883.848</c:v>
                </c:pt>
                <c:pt idx="17">
                  <c:v>10895.427</c:v>
                </c:pt>
                <c:pt idx="18">
                  <c:v>10912.621999999999</c:v>
                </c:pt>
                <c:pt idx="19">
                  <c:v>10946.012000000001</c:v>
                </c:pt>
                <c:pt idx="20">
                  <c:v>11019.991</c:v>
                </c:pt>
                <c:pt idx="21">
                  <c:v>11102.824000000001</c:v>
                </c:pt>
                <c:pt idx="22">
                  <c:v>11185.563</c:v>
                </c:pt>
                <c:pt idx="23">
                  <c:v>11270.074000000001</c:v>
                </c:pt>
                <c:pt idx="24">
                  <c:v>11350.29</c:v>
                </c:pt>
                <c:pt idx="25">
                  <c:v>11442.143</c:v>
                </c:pt>
                <c:pt idx="26">
                  <c:v>11532.397999999999</c:v>
                </c:pt>
                <c:pt idx="27">
                  <c:v>11598.866</c:v>
                </c:pt>
                <c:pt idx="28">
                  <c:v>11659.26</c:v>
                </c:pt>
                <c:pt idx="29">
                  <c:v>11728.24</c:v>
                </c:pt>
                <c:pt idx="30">
                  <c:v>11786.234</c:v>
                </c:pt>
                <c:pt idx="31">
                  <c:v>11852.851000000001</c:v>
                </c:pt>
                <c:pt idx="32">
                  <c:v>11898.502</c:v>
                </c:pt>
                <c:pt idx="33">
                  <c:v>11959.807000000001</c:v>
                </c:pt>
                <c:pt idx="34">
                  <c:v>12027.565000000001</c:v>
                </c:pt>
                <c:pt idx="35">
                  <c:v>12088.695</c:v>
                </c:pt>
                <c:pt idx="36">
                  <c:v>12142.802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7-4344-ACFB-37F15171F95C}"/>
            </c:ext>
          </c:extLst>
        </c:ser>
        <c:ser>
          <c:idx val="2"/>
          <c:order val="1"/>
          <c:tx>
            <c:strRef>
              <c:f>'Population locales'!$B$43</c:f>
              <c:strCache>
                <c:ptCount val="1"/>
                <c:pt idx="0">
                  <c:v>Proposition de France Stratégie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locales'!$F$43:$CH$43</c:f>
              <c:numCache>
                <c:formatCode>#,##0</c:formatCode>
                <c:ptCount val="81"/>
                <c:pt idx="0">
                  <c:v>9992.2759999999998</c:v>
                </c:pt>
                <c:pt idx="1">
                  <c:v>10031.668</c:v>
                </c:pt>
                <c:pt idx="2">
                  <c:v>10074.616</c:v>
                </c:pt>
                <c:pt idx="3">
                  <c:v>10132.003000000001</c:v>
                </c:pt>
                <c:pt idx="4">
                  <c:v>10172.49</c:v>
                </c:pt>
                <c:pt idx="5">
                  <c:v>10238.86</c:v>
                </c:pt>
                <c:pt idx="6">
                  <c:v>10315.69</c:v>
                </c:pt>
                <c:pt idx="7">
                  <c:v>10403.009</c:v>
                </c:pt>
                <c:pt idx="8">
                  <c:v>10490.557000000001</c:v>
                </c:pt>
                <c:pt idx="9">
                  <c:v>10570.749</c:v>
                </c:pt>
                <c:pt idx="10">
                  <c:v>10644.665000000001</c:v>
                </c:pt>
                <c:pt idx="11">
                  <c:v>10695.556</c:v>
                </c:pt>
                <c:pt idx="12">
                  <c:v>10753.276</c:v>
                </c:pt>
                <c:pt idx="13">
                  <c:v>10793.414000000001</c:v>
                </c:pt>
                <c:pt idx="14">
                  <c:v>10833.223</c:v>
                </c:pt>
                <c:pt idx="15">
                  <c:v>10858.975</c:v>
                </c:pt>
                <c:pt idx="16">
                  <c:v>10883.848</c:v>
                </c:pt>
                <c:pt idx="17">
                  <c:v>10895.427</c:v>
                </c:pt>
                <c:pt idx="18">
                  <c:v>10912.621999999999</c:v>
                </c:pt>
                <c:pt idx="19">
                  <c:v>10946.012000000001</c:v>
                </c:pt>
                <c:pt idx="20">
                  <c:v>11019.991</c:v>
                </c:pt>
                <c:pt idx="21">
                  <c:v>11102.824000000001</c:v>
                </c:pt>
                <c:pt idx="22">
                  <c:v>11185.563</c:v>
                </c:pt>
                <c:pt idx="23">
                  <c:v>11270.074000000001</c:v>
                </c:pt>
                <c:pt idx="24">
                  <c:v>11350.29</c:v>
                </c:pt>
                <c:pt idx="25">
                  <c:v>11442.143</c:v>
                </c:pt>
                <c:pt idx="26">
                  <c:v>11532.397999999999</c:v>
                </c:pt>
                <c:pt idx="27">
                  <c:v>11598.866</c:v>
                </c:pt>
                <c:pt idx="28">
                  <c:v>11659.26</c:v>
                </c:pt>
                <c:pt idx="29">
                  <c:v>11728.24</c:v>
                </c:pt>
                <c:pt idx="30">
                  <c:v>11786.234</c:v>
                </c:pt>
                <c:pt idx="31">
                  <c:v>11852.851000000001</c:v>
                </c:pt>
                <c:pt idx="32">
                  <c:v>11898.502</c:v>
                </c:pt>
                <c:pt idx="33">
                  <c:v>11959.807000000001</c:v>
                </c:pt>
                <c:pt idx="34">
                  <c:v>12027.565000000001</c:v>
                </c:pt>
                <c:pt idx="35">
                  <c:v>12088.695</c:v>
                </c:pt>
                <c:pt idx="36">
                  <c:v>12142.802</c:v>
                </c:pt>
                <c:pt idx="37">
                  <c:v>12197.552751118668</c:v>
                </c:pt>
                <c:pt idx="38">
                  <c:v>12251.179309001129</c:v>
                </c:pt>
                <c:pt idx="39">
                  <c:v>12303.749072490195</c:v>
                </c:pt>
                <c:pt idx="40">
                  <c:v>12355.318002113652</c:v>
                </c:pt>
                <c:pt idx="41">
                  <c:v>12405.941861243438</c:v>
                </c:pt>
                <c:pt idx="42">
                  <c:v>12455.68857809482</c:v>
                </c:pt>
                <c:pt idx="43">
                  <c:v>12504.632624214455</c:v>
                </c:pt>
                <c:pt idx="44">
                  <c:v>12552.85182917251</c:v>
                </c:pt>
                <c:pt idx="45">
                  <c:v>12600.423634265033</c:v>
                </c:pt>
                <c:pt idx="46">
                  <c:v>12647.441197760329</c:v>
                </c:pt>
                <c:pt idx="47">
                  <c:v>12693.985302262781</c:v>
                </c:pt>
                <c:pt idx="48">
                  <c:v>12740.105070398526</c:v>
                </c:pt>
                <c:pt idx="49">
                  <c:v>12785.809545793963</c:v>
                </c:pt>
                <c:pt idx="50">
                  <c:v>12831.076127552888</c:v>
                </c:pt>
                <c:pt idx="51">
                  <c:v>12875.844960399603</c:v>
                </c:pt>
                <c:pt idx="52">
                  <c:v>12920.025495594786</c:v>
                </c:pt>
                <c:pt idx="53">
                  <c:v>12963.513533959942</c:v>
                </c:pt>
                <c:pt idx="54">
                  <c:v>13006.180558310436</c:v>
                </c:pt>
                <c:pt idx="55">
                  <c:v>13047.888714426874</c:v>
                </c:pt>
                <c:pt idx="56">
                  <c:v>13088.495118417561</c:v>
                </c:pt>
                <c:pt idx="57">
                  <c:v>13127.880870494697</c:v>
                </c:pt>
                <c:pt idx="58">
                  <c:v>13165.906877526164</c:v>
                </c:pt>
                <c:pt idx="59">
                  <c:v>13202.477118226225</c:v>
                </c:pt>
                <c:pt idx="60">
                  <c:v>13237.549301408022</c:v>
                </c:pt>
                <c:pt idx="61">
                  <c:v>13271.101542245175</c:v>
                </c:pt>
                <c:pt idx="62">
                  <c:v>13303.159866919092</c:v>
                </c:pt>
                <c:pt idx="63">
                  <c:v>13333.819160461977</c:v>
                </c:pt>
                <c:pt idx="64">
                  <c:v>13363.191132022814</c:v>
                </c:pt>
                <c:pt idx="65">
                  <c:v>13391.406182265173</c:v>
                </c:pt>
                <c:pt idx="66">
                  <c:v>13418.614334748521</c:v>
                </c:pt>
                <c:pt idx="67">
                  <c:v>13444.950431774827</c:v>
                </c:pt>
                <c:pt idx="68">
                  <c:v>13470.550975608703</c:v>
                </c:pt>
                <c:pt idx="69">
                  <c:v>13495.536168500816</c:v>
                </c:pt>
                <c:pt idx="70">
                  <c:v>13520.020018115445</c:v>
                </c:pt>
                <c:pt idx="71">
                  <c:v>13544.099302198687</c:v>
                </c:pt>
                <c:pt idx="72">
                  <c:v>13567.849270133096</c:v>
                </c:pt>
                <c:pt idx="73">
                  <c:v>13591.33805024496</c:v>
                </c:pt>
                <c:pt idx="74">
                  <c:v>13614.631514360277</c:v>
                </c:pt>
                <c:pt idx="75">
                  <c:v>13637.786732266937</c:v>
                </c:pt>
                <c:pt idx="76">
                  <c:v>13660.862820894359</c:v>
                </c:pt>
                <c:pt idx="77">
                  <c:v>13683.932164640792</c:v>
                </c:pt>
                <c:pt idx="78">
                  <c:v>13707.067135100748</c:v>
                </c:pt>
                <c:pt idx="79">
                  <c:v>13730.341026048764</c:v>
                </c:pt>
                <c:pt idx="80">
                  <c:v>13753.843947232252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7-4344-ACFB-37F15171F95C}"/>
            </c:ext>
          </c:extLst>
        </c:ser>
        <c:ser>
          <c:idx val="0"/>
          <c:order val="2"/>
          <c:tx>
            <c:v>Grand Paris Express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7-4344-ACFB-37F15171F95C}"/>
            </c:ext>
          </c:extLst>
        </c:ser>
        <c:ser>
          <c:idx val="3"/>
          <c:order val="3"/>
          <c:tx>
            <c:strRef>
              <c:f>'Population locales'!$B$33</c:f>
              <c:strCache>
                <c:ptCount val="1"/>
                <c:pt idx="0">
                  <c:v>INSEE, projections régionales à 2040, scénario central</c:v>
                </c:pt>
              </c:strCache>
            </c:strRef>
          </c:tx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locales'!$F$33:$BN$33</c:f>
              <c:numCache>
                <c:formatCode>0.00%</c:formatCode>
                <c:ptCount val="61"/>
                <c:pt idx="27" formatCode="#,##0">
                  <c:v>11599</c:v>
                </c:pt>
                <c:pt idx="28" formatCode="#,##0">
                  <c:v>11636.949040162981</c:v>
                </c:pt>
                <c:pt idx="29" formatCode="#,##0">
                  <c:v>11675.022240137092</c:v>
                </c:pt>
                <c:pt idx="30" formatCode="#,##0">
                  <c:v>11713.220006142321</c:v>
                </c:pt>
                <c:pt idx="31" formatCode="#,##0">
                  <c:v>11751.542745727709</c:v>
                </c:pt>
                <c:pt idx="32" formatCode="#,##0">
                  <c:v>11789.990867775698</c:v>
                </c:pt>
                <c:pt idx="33" formatCode="#,##0">
                  <c:v>11828.564782506484</c:v>
                </c:pt>
                <c:pt idx="34" formatCode="#,##0">
                  <c:v>11867.264901482409</c:v>
                </c:pt>
                <c:pt idx="35" formatCode="#,##0">
                  <c:v>11906.091637612342</c:v>
                </c:pt>
                <c:pt idx="36" formatCode="#,##0">
                  <c:v>11945.045405156086</c:v>
                </c:pt>
                <c:pt idx="37" formatCode="#,##0">
                  <c:v>11984.126619728801</c:v>
                </c:pt>
                <c:pt idx="38" formatCode="#,##0">
                  <c:v>12023.335698305431</c:v>
                </c:pt>
                <c:pt idx="39" formatCode="#,##0">
                  <c:v>12062.673059225164</c:v>
                </c:pt>
                <c:pt idx="40" formatCode="#,##0">
                  <c:v>12102.139122195889</c:v>
                </c:pt>
                <c:pt idx="41" formatCode="#,##0">
                  <c:v>12141.734308298674</c:v>
                </c:pt>
                <c:pt idx="42" formatCode="#,##0">
                  <c:v>12181.459039992256</c:v>
                </c:pt>
                <c:pt idx="43" formatCode="#,##0">
                  <c:v>12221.313741117558</c:v>
                </c:pt>
                <c:pt idx="44" formatCode="#,##0">
                  <c:v>12261.2988369022</c:v>
                </c:pt>
                <c:pt idx="45" formatCode="#,##0">
                  <c:v>12301.414753965044</c:v>
                </c:pt>
                <c:pt idx="46" formatCode="#,##0">
                  <c:v>12341.661920320739</c:v>
                </c:pt>
                <c:pt idx="47" formatCode="#,##0">
                  <c:v>12382.040765384296</c:v>
                </c:pt>
                <c:pt idx="48" formatCode="#,##0">
                  <c:v>12422.55171997566</c:v>
                </c:pt>
                <c:pt idx="49" formatCode="#,##0">
                  <c:v>12463.195216324317</c:v>
                </c:pt>
                <c:pt idx="50" formatCode="#,##0">
                  <c:v>12490.802443830058</c:v>
                </c:pt>
                <c:pt idx="51" formatCode="#,##0">
                  <c:v>12517.955043520595</c:v>
                </c:pt>
                <c:pt idx="52" formatCode="#,##0">
                  <c:v>12545.166667735239</c:v>
                </c:pt>
                <c:pt idx="53" formatCode="#,##0">
                  <c:v>12572.437444781941</c:v>
                </c:pt>
                <c:pt idx="54" formatCode="#,##0">
                  <c:v>12599.767503247569</c:v>
                </c:pt>
                <c:pt idx="55" formatCode="#,##0">
                  <c:v>12627.156971998515</c:v>
                </c:pt>
                <c:pt idx="56" formatCode="#,##0">
                  <c:v>12654.605980181301</c:v>
                </c:pt>
                <c:pt idx="57" formatCode="#,##0">
                  <c:v>12682.114657223188</c:v>
                </c:pt>
                <c:pt idx="58" formatCode="#,##0">
                  <c:v>12709.68313283279</c:v>
                </c:pt>
                <c:pt idx="59" formatCode="#,##0">
                  <c:v>12737.311537000678</c:v>
                </c:pt>
                <c:pt idx="60" formatCode="#,##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27-4344-ACFB-37F15171F95C}"/>
            </c:ext>
          </c:extLst>
        </c:ser>
        <c:ser>
          <c:idx val="4"/>
          <c:order val="4"/>
          <c:tx>
            <c:strRef>
              <c:f>'Population locales'!$B$35</c:f>
              <c:strCache>
                <c:ptCount val="1"/>
                <c:pt idx="0">
                  <c:v>INSEE, projections régionales à 2040, scénario polulation haute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locales'!$F$35:$BN$35</c:f>
              <c:numCache>
                <c:formatCode>0.00%</c:formatCode>
                <c:ptCount val="61"/>
                <c:pt idx="27" formatCode="#,##0">
                  <c:v>11599</c:v>
                </c:pt>
                <c:pt idx="28" formatCode="#,##0">
                  <c:v>11660.657142857144</c:v>
                </c:pt>
                <c:pt idx="29" formatCode="#,##0">
                  <c:v>11722.642038388252</c:v>
                </c:pt>
                <c:pt idx="30" formatCode="#,##0">
                  <c:v>11784.956428837779</c:v>
                </c:pt>
                <c:pt idx="31" formatCode="#,##0">
                  <c:v>11847.60206571148</c:v>
                </c:pt>
                <c:pt idx="32" formatCode="#,##0">
                  <c:v>11910.580709825643</c:v>
                </c:pt>
                <c:pt idx="33" formatCode="#,##0">
                  <c:v>11973.894131356572</c:v>
                </c:pt>
                <c:pt idx="34" formatCode="#,##0">
                  <c:v>12037.544109890356</c:v>
                </c:pt>
                <c:pt idx="35" formatCode="#,##0">
                  <c:v>12101.532434472878</c:v>
                </c:pt>
                <c:pt idx="36" formatCode="#,##0">
                  <c:v>12165.860903660105</c:v>
                </c:pt>
                <c:pt idx="37" formatCode="#,##0">
                  <c:v>12230.53132556864</c:v>
                </c:pt>
                <c:pt idx="38" formatCode="#,##0">
                  <c:v>12295.545517926546</c:v>
                </c:pt>
                <c:pt idx="39" formatCode="#,##0">
                  <c:v>12360.905308124435</c:v>
                </c:pt>
                <c:pt idx="40" formatCode="#,##0">
                  <c:v>12426.612533266831</c:v>
                </c:pt>
                <c:pt idx="41" formatCode="#,##0">
                  <c:v>12492.669040223809</c:v>
                </c:pt>
                <c:pt idx="42" formatCode="#,##0">
                  <c:v>12559.076685682909</c:v>
                </c:pt>
                <c:pt idx="43" formatCode="#,##0">
                  <c:v>12625.837336201314</c:v>
                </c:pt>
                <c:pt idx="44" formatCode="#,##0">
                  <c:v>12692.95286825832</c:v>
                </c:pt>
                <c:pt idx="45" formatCode="#,##0">
                  <c:v>12760.425168308082</c:v>
                </c:pt>
                <c:pt idx="46" formatCode="#,##0">
                  <c:v>12828.256132832632</c:v>
                </c:pt>
                <c:pt idx="47" formatCode="#,##0">
                  <c:v>12896.447668395189</c:v>
                </c:pt>
                <c:pt idx="48" formatCode="#,##0">
                  <c:v>12965.001691693742</c:v>
                </c:pt>
                <c:pt idx="49" formatCode="#,##0">
                  <c:v>13033.920129614931</c:v>
                </c:pt>
                <c:pt idx="50" formatCode="#,##0">
                  <c:v>13103.204919288202</c:v>
                </c:pt>
                <c:pt idx="51" formatCode="#,##0">
                  <c:v>13172.858008140256</c:v>
                </c:pt>
                <c:pt idx="52" formatCode="#,##0">
                  <c:v>13242.88135394979</c:v>
                </c:pt>
                <c:pt idx="53" formatCode="#,##0">
                  <c:v>13313.276924902517</c:v>
                </c:pt>
                <c:pt idx="54" formatCode="#,##0">
                  <c:v>13384.046699646497</c:v>
                </c:pt>
                <c:pt idx="55" formatCode="#,##0">
                  <c:v>13455.192667347745</c:v>
                </c:pt>
                <c:pt idx="56" formatCode="#,##0">
                  <c:v>13526.716827746146</c:v>
                </c:pt>
                <c:pt idx="57" formatCode="#,##0">
                  <c:v>13598.621191211658</c:v>
                </c:pt>
                <c:pt idx="58" formatCode="#,##0">
                  <c:v>13670.907778800822</c:v>
                </c:pt>
                <c:pt idx="59" formatCode="#,##0">
                  <c:v>13743.578622313569</c:v>
                </c:pt>
                <c:pt idx="60" formatCode="#,##0">
                  <c:v>13757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27-4344-ACFB-37F15171F95C}"/>
            </c:ext>
          </c:extLst>
        </c:ser>
        <c:ser>
          <c:idx val="5"/>
          <c:order val="5"/>
          <c:tx>
            <c:strRef>
              <c:f>'Population locales'!$B$38</c:f>
              <c:strCache>
                <c:ptCount val="1"/>
                <c:pt idx="0">
                  <c:v>INSEE, projections régionales à 2040, scénario population basse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locales'!$F$38:$BN$38</c:f>
              <c:numCache>
                <c:formatCode>0.00%</c:formatCode>
                <c:ptCount val="61"/>
                <c:pt idx="27" formatCode="#,##0">
                  <c:v>11599</c:v>
                </c:pt>
                <c:pt idx="28" formatCode="#,##0">
                  <c:v>11605.057142857144</c:v>
                </c:pt>
                <c:pt idx="29" formatCode="#,##0">
                  <c:v>11611.117448830038</c:v>
                </c:pt>
                <c:pt idx="30" formatCode="#,##0">
                  <c:v>11617.180919570501</c:v>
                </c:pt>
                <c:pt idx="31" formatCode="#,##0">
                  <c:v>11623.247556731214</c:v>
                </c:pt>
                <c:pt idx="32" formatCode="#,##0">
                  <c:v>11629.317361965723</c:v>
                </c:pt>
                <c:pt idx="33" formatCode="#,##0">
                  <c:v>11635.390336928434</c:v>
                </c:pt>
                <c:pt idx="34" formatCode="#,##0">
                  <c:v>11641.46648327462</c:v>
                </c:pt>
                <c:pt idx="35" formatCode="#,##0">
                  <c:v>11647.545802660416</c:v>
                </c:pt>
                <c:pt idx="36" formatCode="#,##0">
                  <c:v>11653.628296742821</c:v>
                </c:pt>
                <c:pt idx="37" formatCode="#,##0">
                  <c:v>11659.713967179705</c:v>
                </c:pt>
                <c:pt idx="38" formatCode="#,##0">
                  <c:v>11665.802815629799</c:v>
                </c:pt>
                <c:pt idx="39" formatCode="#,##0">
                  <c:v>11671.8948437527</c:v>
                </c:pt>
                <c:pt idx="40" formatCode="#,##0">
                  <c:v>11677.990053208874</c:v>
                </c:pt>
                <c:pt idx="41" formatCode="#,##0">
                  <c:v>11684.088445659652</c:v>
                </c:pt>
                <c:pt idx="42" formatCode="#,##0">
                  <c:v>11690.190022767236</c:v>
                </c:pt>
                <c:pt idx="43" formatCode="#,##0">
                  <c:v>11696.29478619469</c:v>
                </c:pt>
                <c:pt idx="44" formatCode="#,##0">
                  <c:v>11702.402737605953</c:v>
                </c:pt>
                <c:pt idx="45" formatCode="#,##0">
                  <c:v>11708.51387866583</c:v>
                </c:pt>
                <c:pt idx="46" formatCode="#,##0">
                  <c:v>11714.628211039993</c:v>
                </c:pt>
                <c:pt idx="47" formatCode="#,##0">
                  <c:v>11720.745736394989</c:v>
                </c:pt>
                <c:pt idx="48" formatCode="#,##0">
                  <c:v>11726.866456398231</c:v>
                </c:pt>
                <c:pt idx="49" formatCode="#,##0">
                  <c:v>11732.990372718004</c:v>
                </c:pt>
                <c:pt idx="50" formatCode="#,##0">
                  <c:v>11739.117487023464</c:v>
                </c:pt>
                <c:pt idx="51" formatCode="#,##0">
                  <c:v>11745.247800984642</c:v>
                </c:pt>
                <c:pt idx="52" formatCode="#,##0">
                  <c:v>11751.381316272435</c:v>
                </c:pt>
                <c:pt idx="53" formatCode="#,##0">
                  <c:v>11757.518034558618</c:v>
                </c:pt>
                <c:pt idx="54" formatCode="#,##0">
                  <c:v>11763.657957515836</c:v>
                </c:pt>
                <c:pt idx="55" formatCode="#,##0">
                  <c:v>11769.801086817608</c:v>
                </c:pt>
                <c:pt idx="56" formatCode="#,##0">
                  <c:v>11775.947424138327</c:v>
                </c:pt>
                <c:pt idx="57" formatCode="#,##0">
                  <c:v>11782.09697115326</c:v>
                </c:pt>
                <c:pt idx="58" formatCode="#,##0">
                  <c:v>11788.249729538551</c:v>
                </c:pt>
                <c:pt idx="59" formatCode="#,##0">
                  <c:v>11794.405700971218</c:v>
                </c:pt>
                <c:pt idx="60" formatCode="#,##0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27-4344-ACFB-37F15171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330112"/>
        <c:axId val="118331648"/>
      </c:lineChart>
      <c:catAx>
        <c:axId val="11833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8331648"/>
        <c:crosses val="autoZero"/>
        <c:auto val="1"/>
        <c:lblAlgn val="ctr"/>
        <c:lblOffset val="100"/>
        <c:tickLblSkip val="5"/>
        <c:noMultiLvlLbl val="0"/>
      </c:catAx>
      <c:valAx>
        <c:axId val="118331648"/>
        <c:scaling>
          <c:orientation val="minMax"/>
        </c:scaling>
        <c:delete val="0"/>
        <c:axPos val="l"/>
        <c:majorGridlines>
          <c:spPr>
            <a:ln>
              <a:solidFill>
                <a:srgbClr val="00B0F0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833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476039549414166"/>
          <c:y val="5.0200817141945464E-2"/>
          <c:w val="0.35523955375920019"/>
          <c:h val="0.8994826325391311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(milliers)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'Population locales'!$B$15</c:f>
              <c:strCache>
                <c:ptCount val="1"/>
                <c:pt idx="0">
                  <c:v>INSEE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locales'!$F$15:$AQ$15</c:f>
              <c:numCache>
                <c:formatCode>0.0%</c:formatCode>
                <c:ptCount val="38"/>
                <c:pt idx="2" formatCode="#,##0">
                  <c:v>55572.624000000003</c:v>
                </c:pt>
                <c:pt idx="3" formatCode="#,##0">
                  <c:v>55905.46</c:v>
                </c:pt>
                <c:pt idx="4" formatCode="#,##0">
                  <c:v>56166.175000000003</c:v>
                </c:pt>
                <c:pt idx="5" formatCode="#,##0">
                  <c:v>56444.748</c:v>
                </c:pt>
                <c:pt idx="6" formatCode="#,##0">
                  <c:v>56719.934999999998</c:v>
                </c:pt>
                <c:pt idx="7" formatCode="#,##0">
                  <c:v>57012.267999999996</c:v>
                </c:pt>
                <c:pt idx="8" formatCode="#,##0">
                  <c:v>57325.053</c:v>
                </c:pt>
                <c:pt idx="9" formatCode="#,##0">
                  <c:v>57659.542000000001</c:v>
                </c:pt>
                <c:pt idx="10" formatCode="#,##0">
                  <c:v>57996.400999999998</c:v>
                </c:pt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65564.755999999994</c:v>
                </c:pt>
                <c:pt idx="34" formatCode="#,##0">
                  <c:v>66127.285999999993</c:v>
                </c:pt>
                <c:pt idx="35" formatCode="#,##0">
                  <c:v>66453.558000000005</c:v>
                </c:pt>
                <c:pt idx="36" formatCode="#,##0">
                  <c:v>66725.826000000001</c:v>
                </c:pt>
                <c:pt idx="37" formatCode="#,##0">
                  <c:v>66990.826000000001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D-4D09-A3BD-57EEC53AE3CF}"/>
            </c:ext>
          </c:extLst>
        </c:ser>
        <c:ser>
          <c:idx val="1"/>
          <c:order val="1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D-4D09-A3BD-57EEC53AE3CF}"/>
            </c:ext>
          </c:extLst>
        </c:ser>
        <c:ser>
          <c:idx val="2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D-4D09-A3BD-57EEC53AE3CF}"/>
            </c:ext>
          </c:extLst>
        </c:ser>
        <c:ser>
          <c:idx val="0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8D-4D09-A3BD-57EEC53AE3CF}"/>
            </c:ext>
          </c:extLst>
        </c:ser>
        <c:ser>
          <c:idx val="6"/>
          <c:order val="4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D-4D09-A3BD-57EEC53AE3CF}"/>
            </c:ext>
          </c:extLst>
        </c:ser>
        <c:ser>
          <c:idx val="7"/>
          <c:order val="5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D-4D09-A3BD-57EEC53AE3CF}"/>
            </c:ext>
          </c:extLst>
        </c:ser>
        <c:ser>
          <c:idx val="4"/>
          <c:order val="6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8D-4D09-A3BD-57EEC53AE3CF}"/>
            </c:ext>
          </c:extLst>
        </c:ser>
        <c:ser>
          <c:idx val="5"/>
          <c:order val="7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8D-4D09-A3BD-57EEC53AE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393856"/>
        <c:axId val="118399744"/>
      </c:lineChart>
      <c:catAx>
        <c:axId val="11839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399744"/>
        <c:crosses val="autoZero"/>
        <c:auto val="1"/>
        <c:lblAlgn val="ctr"/>
        <c:lblOffset val="100"/>
        <c:tickLblSkip val="5"/>
        <c:noMultiLvlLbl val="0"/>
      </c:catAx>
      <c:valAx>
        <c:axId val="118399744"/>
        <c:scaling>
          <c:orientation val="minMax"/>
          <c:min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8393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796383705858518"/>
          <c:y val="0.15631072591614698"/>
          <c:w val="0.33807208068673966"/>
          <c:h val="0.8374734584941403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vs </a:t>
            </a:r>
            <a:r>
              <a:rPr lang="en-US">
                <a:solidFill>
                  <a:srgbClr val="00B0F0"/>
                </a:solidFill>
              </a:rPr>
              <a:t>métropole</a:t>
            </a:r>
            <a:r>
              <a:rPr lang="en-US"/>
              <a:t>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'Population locales'!$B$16</c:f>
              <c:strCache>
                <c:ptCount val="1"/>
                <c:pt idx="0">
                  <c:v>INSEE 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locales'!$F$16:$AQ$16</c:f>
              <c:numCache>
                <c:formatCode>0.0%</c:formatCode>
                <c:ptCount val="38"/>
                <c:pt idx="3" formatCode="0.00%">
                  <c:v>5.9892079236711915E-3</c:v>
                </c:pt>
                <c:pt idx="4" formatCode="0.00%">
                  <c:v>4.6634979839179636E-3</c:v>
                </c:pt>
                <c:pt idx="5" formatCode="0.00%">
                  <c:v>4.959800093205402E-3</c:v>
                </c:pt>
                <c:pt idx="6" formatCode="0.00%">
                  <c:v>4.8753340169043202E-3</c:v>
                </c:pt>
                <c:pt idx="7" formatCode="0.00%">
                  <c:v>5.1539727610758757E-3</c:v>
                </c:pt>
                <c:pt idx="8" formatCode="0.00%">
                  <c:v>5.4862753398969843E-3</c:v>
                </c:pt>
                <c:pt idx="9" formatCode="0.00%">
                  <c:v>5.8349531748360661E-3</c:v>
                </c:pt>
                <c:pt idx="10" formatCode="0.00%">
                  <c:v>5.8422073487853776E-3</c:v>
                </c:pt>
                <c:pt idx="11" formatCode="0.00%">
                  <c:v>4.8922690909734001E-3</c:v>
                </c:pt>
                <c:pt idx="12" formatCode="0.00%">
                  <c:v>4.9948751834565375E-3</c:v>
                </c:pt>
                <c:pt idx="13" formatCode="0.00%">
                  <c:v>4.7935644589509607E-3</c:v>
                </c:pt>
                <c:pt idx="14" formatCode="0.00%">
                  <c:v>3.7054814210057962E-3</c:v>
                </c:pt>
                <c:pt idx="15" formatCode="0.00%">
                  <c:v>3.5635640021258741E-3</c:v>
                </c:pt>
                <c:pt idx="16" formatCode="0.00%">
                  <c:v>3.4891023412273459E-3</c:v>
                </c:pt>
                <c:pt idx="17" formatCode="0.00%">
                  <c:v>3.4253296575530445E-3</c:v>
                </c:pt>
                <c:pt idx="18" formatCode="0.00%">
                  <c:v>3.4874500799337849E-3</c:v>
                </c:pt>
                <c:pt idx="19" formatCode="0.00%">
                  <c:v>3.728220943710836E-3</c:v>
                </c:pt>
                <c:pt idx="20" formatCode="0.00%">
                  <c:v>6.411641932372758E-3</c:v>
                </c:pt>
                <c:pt idx="21" formatCode="0.00%">
                  <c:v>7.1603577369330207E-3</c:v>
                </c:pt>
                <c:pt idx="22" formatCode="0.00%">
                  <c:v>7.2801072374268916E-3</c:v>
                </c:pt>
                <c:pt idx="23" formatCode="0.00%">
                  <c:v>7.1509244837546504E-3</c:v>
                </c:pt>
                <c:pt idx="24" formatCode="0.00%">
                  <c:v>6.9072171451780573E-3</c:v>
                </c:pt>
                <c:pt idx="25" formatCode="0.00%">
                  <c:v>7.7022782358315833E-3</c:v>
                </c:pt>
                <c:pt idx="26" formatCode="0.00%">
                  <c:v>7.2624916314680821E-3</c:v>
                </c:pt>
                <c:pt idx="27" formatCode="0.00%">
                  <c:v>6.5611406379031401E-3</c:v>
                </c:pt>
                <c:pt idx="28" formatCode="0.00%">
                  <c:v>5.6786962531381047E-3</c:v>
                </c:pt>
                <c:pt idx="29" formatCode="0.00%">
                  <c:v>5.356958120932731E-3</c:v>
                </c:pt>
                <c:pt idx="30" formatCode="0.00%">
                  <c:v>4.7965383449057875E-3</c:v>
                </c:pt>
                <c:pt idx="31" formatCode="0.00%">
                  <c:v>4.9597031950521231E-3</c:v>
                </c:pt>
                <c:pt idx="32" formatCode="0.00%">
                  <c:v>4.740872955982578E-3</c:v>
                </c:pt>
                <c:pt idx="33" formatCode="0.00%">
                  <c:v>4.9587499416203773E-3</c:v>
                </c:pt>
                <c:pt idx="34" formatCode="0.00%">
                  <c:v>8.5797619684575555E-3</c:v>
                </c:pt>
                <c:pt idx="35" formatCode="0.00%">
                  <c:v>4.9339995595767405E-3</c:v>
                </c:pt>
                <c:pt idx="36" formatCode="0.00%">
                  <c:v>4.0971169670100949E-3</c:v>
                </c:pt>
                <c:pt idx="37" formatCode="0.00%">
                  <c:v>3.971475752132303E-3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7-4383-9AF7-9090957B9469}"/>
            </c:ext>
          </c:extLst>
        </c:ser>
        <c:ser>
          <c:idx val="1"/>
          <c:order val="1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7-4383-9AF7-9090957B9469}"/>
            </c:ext>
          </c:extLst>
        </c:ser>
        <c:ser>
          <c:idx val="4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7-4383-9AF7-9090957B9469}"/>
            </c:ext>
          </c:extLst>
        </c:ser>
        <c:ser>
          <c:idx val="0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7-4383-9AF7-9090957B9469}"/>
            </c:ext>
          </c:extLst>
        </c:ser>
        <c:ser>
          <c:idx val="3"/>
          <c:order val="4"/>
          <c:tx>
            <c:strRef>
              <c:f>'Population locales'!$B$24</c:f>
              <c:strCache>
                <c:ptCount val="1"/>
                <c:pt idx="0">
                  <c:v>INSEE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locales'!$F$24:$AQ$24</c:f>
              <c:numCache>
                <c:formatCode>0.00%</c:formatCode>
                <c:ptCount val="38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7.1595411951694832E-3</c:v>
                </c:pt>
                <c:pt idx="27">
                  <c:v>6.4414775223859966E-3</c:v>
                </c:pt>
                <c:pt idx="28">
                  <c:v>5.4960222015814075E-3</c:v>
                </c:pt>
                <c:pt idx="29">
                  <c:v>5.3245950510298901E-3</c:v>
                </c:pt>
                <c:pt idx="30">
                  <c:v>4.7950468312141226E-3</c:v>
                </c:pt>
                <c:pt idx="31">
                  <c:v>4.8611145963206592E-3</c:v>
                </c:pt>
                <c:pt idx="32">
                  <c:v>4.8458115275222813E-3</c:v>
                </c:pt>
                <c:pt idx="33">
                  <c:v>5.0791174465791844E-3</c:v>
                </c:pt>
                <c:pt idx="34">
                  <c:v>5.1794357628784926E-3</c:v>
                </c:pt>
                <c:pt idx="35">
                  <c:v>4.9379188259897067E-3</c:v>
                </c:pt>
                <c:pt idx="36">
                  <c:v>4.050901570416654E-3</c:v>
                </c:pt>
                <c:pt idx="37">
                  <c:v>3.9470874202005568E-3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27-4383-9AF7-9090957B9469}"/>
            </c:ext>
          </c:extLst>
        </c:ser>
        <c:ser>
          <c:idx val="7"/>
          <c:order val="5"/>
          <c:tx>
            <c:strRef>
              <c:f>'Population locales'!$B$32</c:f>
              <c:strCache>
                <c:ptCount val="1"/>
                <c:pt idx="0">
                  <c:v>INSEE projection fécondité haute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locales'!$F$32:$CR$32</c:f>
              <c:numCache>
                <c:formatCode>0.00%</c:formatCode>
                <c:ptCount val="9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5.8087658279004639E-3</c:v>
                </c:pt>
                <c:pt idx="32">
                  <c:v>5.7890854419466731E-3</c:v>
                </c:pt>
                <c:pt idx="33">
                  <c:v>5.775776759277429E-3</c:v>
                </c:pt>
                <c:pt idx="34">
                  <c:v>5.7691797612731133E-3</c:v>
                </c:pt>
                <c:pt idx="35">
                  <c:v>5.6726204070307595E-3</c:v>
                </c:pt>
                <c:pt idx="36">
                  <c:v>5.5831237805015199E-3</c:v>
                </c:pt>
                <c:pt idx="37">
                  <c:v>5.4554830874338212E-3</c:v>
                </c:pt>
                <c:pt idx="38">
                  <c:v>5.334547905245568E-3</c:v>
                </c:pt>
                <c:pt idx="39">
                  <c:v>5.2199068969647211E-3</c:v>
                </c:pt>
                <c:pt idx="40">
                  <c:v>5.1106199237349603E-3</c:v>
                </c:pt>
                <c:pt idx="41">
                  <c:v>5.0062415516212155E-3</c:v>
                </c:pt>
                <c:pt idx="42">
                  <c:v>4.9077931918957152E-3</c:v>
                </c:pt>
                <c:pt idx="43">
                  <c:v>4.8153954874077254E-3</c:v>
                </c:pt>
                <c:pt idx="44">
                  <c:v>4.7303412082551066E-3</c:v>
                </c:pt>
                <c:pt idx="45">
                  <c:v>4.6539553551381285E-3</c:v>
                </c:pt>
                <c:pt idx="46">
                  <c:v>4.5876538379570064E-3</c:v>
                </c:pt>
                <c:pt idx="47">
                  <c:v>4.5304557604191054E-3</c:v>
                </c:pt>
                <c:pt idx="48">
                  <c:v>4.4801108672636314E-3</c:v>
                </c:pt>
                <c:pt idx="49">
                  <c:v>4.4336249435901198E-3</c:v>
                </c:pt>
                <c:pt idx="50">
                  <c:v>4.3888794912736451E-3</c:v>
                </c:pt>
                <c:pt idx="51">
                  <c:v>4.342811989005213E-3</c:v>
                </c:pt>
                <c:pt idx="52">
                  <c:v>4.2932129506991767E-3</c:v>
                </c:pt>
                <c:pt idx="53">
                  <c:v>4.2395287609924281E-3</c:v>
                </c:pt>
                <c:pt idx="54">
                  <c:v>4.1806348260793325E-3</c:v>
                </c:pt>
                <c:pt idx="55">
                  <c:v>4.1168545632008779E-3</c:v>
                </c:pt>
                <c:pt idx="56">
                  <c:v>4.0486993203774357E-3</c:v>
                </c:pt>
                <c:pt idx="57">
                  <c:v>3.9784185386058102E-3</c:v>
                </c:pt>
                <c:pt idx="58">
                  <c:v>3.9047826964566656E-3</c:v>
                </c:pt>
                <c:pt idx="59">
                  <c:v>3.8307260649454999E-3</c:v>
                </c:pt>
                <c:pt idx="60">
                  <c:v>3.759041878405478E-3</c:v>
                </c:pt>
                <c:pt idx="61">
                  <c:v>3.6902088210906125E-3</c:v>
                </c:pt>
                <c:pt idx="62">
                  <c:v>3.6258934153721167E-3</c:v>
                </c:pt>
                <c:pt idx="63">
                  <c:v>3.5691163868325493E-3</c:v>
                </c:pt>
                <c:pt idx="64">
                  <c:v>3.5191769233722248E-3</c:v>
                </c:pt>
                <c:pt idx="65">
                  <c:v>3.4758381379855763E-3</c:v>
                </c:pt>
                <c:pt idx="66">
                  <c:v>3.4391134392597333E-3</c:v>
                </c:pt>
                <c:pt idx="67">
                  <c:v>3.4073706421891004E-3</c:v>
                </c:pt>
                <c:pt idx="68">
                  <c:v>3.3800293832051409E-3</c:v>
                </c:pt>
                <c:pt idx="69">
                  <c:v>3.3558494259506855E-3</c:v>
                </c:pt>
                <c:pt idx="70">
                  <c:v>3.3344806608222033E-3</c:v>
                </c:pt>
                <c:pt idx="71">
                  <c:v>3.3150596152162759E-3</c:v>
                </c:pt>
                <c:pt idx="72">
                  <c:v>3.3129889188008299E-3</c:v>
                </c:pt>
                <c:pt idx="73">
                  <c:v>3.2966631886985898E-3</c:v>
                </c:pt>
                <c:pt idx="74">
                  <c:v>3.2814254100768103E-3</c:v>
                </c:pt>
                <c:pt idx="75">
                  <c:v>3.2679845972067856E-3</c:v>
                </c:pt>
                <c:pt idx="76">
                  <c:v>3.2572872447371726E-3</c:v>
                </c:pt>
                <c:pt idx="77">
                  <c:v>3.2513747672910931E-3</c:v>
                </c:pt>
                <c:pt idx="78">
                  <c:v>3.2510316868994416E-3</c:v>
                </c:pt>
                <c:pt idx="79">
                  <c:v>3.2571593158035039E-3</c:v>
                </c:pt>
                <c:pt idx="80">
                  <c:v>3.2716008869142499E-3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27-4383-9AF7-9090957B9469}"/>
            </c:ext>
          </c:extLst>
        </c:ser>
        <c:ser>
          <c:idx val="5"/>
          <c:order val="6"/>
          <c:tx>
            <c:strRef>
              <c:f>'Population locales'!$B$28</c:f>
              <c:strCache>
                <c:ptCount val="1"/>
                <c:pt idx="0">
                  <c:v>INSEE projection centrale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locales'!$F$28:$CR$28</c:f>
              <c:numCache>
                <c:formatCode>0.00%</c:formatCode>
                <c:ptCount val="9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5.4878563208351494E-3</c:v>
                </c:pt>
                <c:pt idx="32">
                  <c:v>5.3071427323068132E-3</c:v>
                </c:pt>
                <c:pt idx="33">
                  <c:v>5.1338013425561435E-3</c:v>
                </c:pt>
                <c:pt idx="34">
                  <c:v>4.968836359685147E-3</c:v>
                </c:pt>
                <c:pt idx="35">
                  <c:v>4.8145752293811128E-3</c:v>
                </c:pt>
                <c:pt idx="36">
                  <c:v>4.6729120448454342E-3</c:v>
                </c:pt>
                <c:pt idx="37">
                  <c:v>4.5532073050900124E-3</c:v>
                </c:pt>
                <c:pt idx="38">
                  <c:v>4.4408028542259892E-3</c:v>
                </c:pt>
                <c:pt idx="39">
                  <c:v>4.3352976127959408E-3</c:v>
                </c:pt>
                <c:pt idx="40">
                  <c:v>4.2356198225423913E-3</c:v>
                </c:pt>
                <c:pt idx="41">
                  <c:v>4.1416350059628737E-3</c:v>
                </c:pt>
                <c:pt idx="42">
                  <c:v>4.0542119688706801E-3</c:v>
                </c:pt>
                <c:pt idx="43">
                  <c:v>3.9737547055900269E-3</c:v>
                </c:pt>
                <c:pt idx="44">
                  <c:v>3.9004087280753996E-3</c:v>
                </c:pt>
                <c:pt idx="45">
                  <c:v>3.8340223559276687E-3</c:v>
                </c:pt>
                <c:pt idx="46">
                  <c:v>3.7757286442900995E-3</c:v>
                </c:pt>
                <c:pt idx="47">
                  <c:v>3.7244216962635246E-3</c:v>
                </c:pt>
                <c:pt idx="48">
                  <c:v>3.6774999255060337E-3</c:v>
                </c:pt>
                <c:pt idx="49">
                  <c:v>3.6317503018816755E-3</c:v>
                </c:pt>
                <c:pt idx="50">
                  <c:v>3.5846781080985934E-3</c:v>
                </c:pt>
                <c:pt idx="51">
                  <c:v>3.5333956080627615E-3</c:v>
                </c:pt>
                <c:pt idx="52">
                  <c:v>3.4755741348095892E-3</c:v>
                </c:pt>
                <c:pt idx="53">
                  <c:v>3.4102420428385738E-3</c:v>
                </c:pt>
                <c:pt idx="54">
                  <c:v>3.3356178164616335E-3</c:v>
                </c:pt>
                <c:pt idx="55">
                  <c:v>3.2510965455954111E-3</c:v>
                </c:pt>
                <c:pt idx="56">
                  <c:v>3.1564067713676369E-3</c:v>
                </c:pt>
                <c:pt idx="57">
                  <c:v>3.0534901787735436E-3</c:v>
                </c:pt>
                <c:pt idx="58">
                  <c:v>2.9408852411032527E-3</c:v>
                </c:pt>
                <c:pt idx="59">
                  <c:v>2.8219483640736787E-3</c:v>
                </c:pt>
                <c:pt idx="60">
                  <c:v>2.700786500249297E-3</c:v>
                </c:pt>
                <c:pt idx="61">
                  <c:v>2.5789277605037242E-3</c:v>
                </c:pt>
                <c:pt idx="62">
                  <c:v>2.4599505564757429E-3</c:v>
                </c:pt>
                <c:pt idx="63">
                  <c:v>2.3489639330436241E-3</c:v>
                </c:pt>
                <c:pt idx="64">
                  <c:v>2.2471190460309209E-3</c:v>
                </c:pt>
                <c:pt idx="65">
                  <c:v>2.1557020781528546E-3</c:v>
                </c:pt>
                <c:pt idx="66">
                  <c:v>2.0760636130436882E-3</c:v>
                </c:pt>
                <c:pt idx="67">
                  <c:v>2.006955437725555E-3</c:v>
                </c:pt>
                <c:pt idx="68">
                  <c:v>1.9484024633240615E-3</c:v>
                </c:pt>
                <c:pt idx="69">
                  <c:v>1.8991025523851235E-3</c:v>
                </c:pt>
                <c:pt idx="70">
                  <c:v>1.8585198119784874E-3</c:v>
                </c:pt>
                <c:pt idx="71">
                  <c:v>1.8253109424282155E-3</c:v>
                </c:pt>
                <c:pt idx="72">
                  <c:v>1.797830223761121E-3</c:v>
                </c:pt>
                <c:pt idx="73">
                  <c:v>1.7755102474090734E-3</c:v>
                </c:pt>
                <c:pt idx="74">
                  <c:v>1.7581477199959394E-3</c:v>
                </c:pt>
                <c:pt idx="75">
                  <c:v>1.7450612383516084E-3</c:v>
                </c:pt>
                <c:pt idx="76">
                  <c:v>1.7363713574178874E-3</c:v>
                </c:pt>
                <c:pt idx="77">
                  <c:v>1.7330193556521767E-3</c:v>
                </c:pt>
                <c:pt idx="78">
                  <c:v>1.7349682910303699E-3</c:v>
                </c:pt>
                <c:pt idx="79">
                  <c:v>1.7422497145100913E-3</c:v>
                </c:pt>
                <c:pt idx="80">
                  <c:v>1.7560521664818918E-3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27-4383-9AF7-9090957B9469}"/>
            </c:ext>
          </c:extLst>
        </c:ser>
        <c:ser>
          <c:idx val="6"/>
          <c:order val="7"/>
          <c:tx>
            <c:strRef>
              <c:f>'Population locales'!$B$30</c:f>
              <c:strCache>
                <c:ptCount val="1"/>
                <c:pt idx="0">
                  <c:v>INSEE projection fécondité basse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locales'!$F$30:$CR$30</c:f>
              <c:numCache>
                <c:formatCode>0.00%</c:formatCode>
                <c:ptCount val="91"/>
                <c:pt idx="1">
                  <c:v>5.5320179990885343E-3</c:v>
                </c:pt>
                <c:pt idx="2">
                  <c:v>5.6705120970124145E-3</c:v>
                </c:pt>
                <c:pt idx="3">
                  <c:v>5.7970737093953062E-3</c:v>
                </c:pt>
                <c:pt idx="4">
                  <c:v>4.4806966457666686E-3</c:v>
                </c:pt>
                <c:pt idx="5">
                  <c:v>4.7809399401992358E-3</c:v>
                </c:pt>
                <c:pt idx="6">
                  <c:v>4.6038327871107398E-3</c:v>
                </c:pt>
                <c:pt idx="7">
                  <c:v>4.8824391904038755E-3</c:v>
                </c:pt>
                <c:pt idx="8">
                  <c:v>5.1069128896381599E-3</c:v>
                </c:pt>
                <c:pt idx="9">
                  <c:v>5.4259234091926789E-3</c:v>
                </c:pt>
                <c:pt idx="10">
                  <c:v>5.4592329350322544E-3</c:v>
                </c:pt>
                <c:pt idx="11">
                  <c:v>4.6602152818282505E-3</c:v>
                </c:pt>
                <c:pt idx="12">
                  <c:v>4.7478687835809108E-3</c:v>
                </c:pt>
                <c:pt idx="13">
                  <c:v>4.5285516771484957E-3</c:v>
                </c:pt>
                <c:pt idx="14">
                  <c:v>3.413802757199047E-3</c:v>
                </c:pt>
                <c:pt idx="15">
                  <c:v>3.2576561094197487E-3</c:v>
                </c:pt>
                <c:pt idx="16">
                  <c:v>3.1760337446660181E-3</c:v>
                </c:pt>
                <c:pt idx="17">
                  <c:v>3.107897117919256E-3</c:v>
                </c:pt>
                <c:pt idx="18">
                  <c:v>3.1479100994153963E-3</c:v>
                </c:pt>
                <c:pt idx="19">
                  <c:v>3.3903004996898023E-3</c:v>
                </c:pt>
                <c:pt idx="20">
                  <c:v>6.1812980522479855E-3</c:v>
                </c:pt>
                <c:pt idx="21">
                  <c:v>6.9382688202586085E-3</c:v>
                </c:pt>
                <c:pt idx="22">
                  <c:v>7.0752700189913309E-3</c:v>
                </c:pt>
                <c:pt idx="23">
                  <c:v>6.9688487057890658E-3</c:v>
                </c:pt>
                <c:pt idx="24">
                  <c:v>6.7149357371598661E-3</c:v>
                </c:pt>
                <c:pt idx="25">
                  <c:v>7.5669748665991854E-3</c:v>
                </c:pt>
                <c:pt idx="26">
                  <c:v>7.1563917575017122E-3</c:v>
                </c:pt>
                <c:pt idx="27">
                  <c:v>6.4446247244747124E-3</c:v>
                </c:pt>
                <c:pt idx="28">
                  <c:v>5.8890460135456735E-3</c:v>
                </c:pt>
                <c:pt idx="29">
                  <c:v>5.9002251848574438E-3</c:v>
                </c:pt>
                <c:pt idx="30">
                  <c:v>5.6736323021051582E-3</c:v>
                </c:pt>
                <c:pt idx="31">
                  <c:v>5.3147188113737975E-3</c:v>
                </c:pt>
                <c:pt idx="32">
                  <c:v>4.971411146950766E-3</c:v>
                </c:pt>
                <c:pt idx="33">
                  <c:v>4.6453031810691492E-3</c:v>
                </c:pt>
                <c:pt idx="34">
                  <c:v>4.3364410821615795E-3</c:v>
                </c:pt>
                <c:pt idx="35">
                  <c:v>4.0462865187571584E-3</c:v>
                </c:pt>
                <c:pt idx="36">
                  <c:v>3.7753513155798224E-3</c:v>
                </c:pt>
                <c:pt idx="37">
                  <c:v>3.6646086671261457E-3</c:v>
                </c:pt>
                <c:pt idx="38">
                  <c:v>3.5607596330400337E-3</c:v>
                </c:pt>
                <c:pt idx="39">
                  <c:v>3.4635717856210668E-3</c:v>
                </c:pt>
                <c:pt idx="40">
                  <c:v>3.3718268041147414E-3</c:v>
                </c:pt>
                <c:pt idx="41">
                  <c:v>3.2848354910408606E-3</c:v>
                </c:pt>
                <c:pt idx="42">
                  <c:v>3.2032168815141482E-3</c:v>
                </c:pt>
                <c:pt idx="43">
                  <c:v>3.1267796338334541E-3</c:v>
                </c:pt>
                <c:pt idx="44">
                  <c:v>3.0558376902238837E-3</c:v>
                </c:pt>
                <c:pt idx="45">
                  <c:v>2.9914569138946856E-3</c:v>
                </c:pt>
                <c:pt idx="46">
                  <c:v>2.9349308385817618E-3</c:v>
                </c:pt>
                <c:pt idx="47">
                  <c:v>2.8852301724422436E-3</c:v>
                </c:pt>
                <c:pt idx="48">
                  <c:v>2.8402532841782513E-3</c:v>
                </c:pt>
                <c:pt idx="49">
                  <c:v>2.7967390699070727E-3</c:v>
                </c:pt>
                <c:pt idx="50">
                  <c:v>2.7514734008962094E-3</c:v>
                </c:pt>
                <c:pt idx="51">
                  <c:v>2.7001458280226931E-3</c:v>
                </c:pt>
                <c:pt idx="52">
                  <c:v>2.6393747329989115E-3</c:v>
                </c:pt>
                <c:pt idx="53">
                  <c:v>2.5673377992592172E-3</c:v>
                </c:pt>
                <c:pt idx="54">
                  <c:v>2.4818483978708006E-3</c:v>
                </c:pt>
                <c:pt idx="55">
                  <c:v>2.3819999380680912E-3</c:v>
                </c:pt>
                <c:pt idx="56">
                  <c:v>2.2677336649732371E-3</c:v>
                </c:pt>
                <c:pt idx="57">
                  <c:v>2.1410496505105403E-3</c:v>
                </c:pt>
                <c:pt idx="58">
                  <c:v>2.0005318616076462E-3</c:v>
                </c:pt>
                <c:pt idx="59">
                  <c:v>1.8492386929138682E-3</c:v>
                </c:pt>
                <c:pt idx="60">
                  <c:v>1.6909499607224987E-3</c:v>
                </c:pt>
                <c:pt idx="61">
                  <c:v>1.5275582650871034E-3</c:v>
                </c:pt>
                <c:pt idx="62">
                  <c:v>1.3631574189931772E-3</c:v>
                </c:pt>
                <c:pt idx="63">
                  <c:v>1.2039135551655811E-3</c:v>
                </c:pt>
                <c:pt idx="64">
                  <c:v>1.0526228035416807E-3</c:v>
                </c:pt>
                <c:pt idx="65">
                  <c:v>9.1250681556132029E-4</c:v>
                </c:pt>
                <c:pt idx="66">
                  <c:v>7.8665482864970215E-4</c:v>
                </c:pt>
                <c:pt idx="67">
                  <c:v>6.7526817195173727E-4</c:v>
                </c:pt>
                <c:pt idx="68">
                  <c:v>5.7902467969261906E-4</c:v>
                </c:pt>
                <c:pt idx="69">
                  <c:v>4.9725099812225615E-4</c:v>
                </c:pt>
                <c:pt idx="70">
                  <c:v>4.292606307263469E-4</c:v>
                </c:pt>
                <c:pt idx="71">
                  <c:v>3.7333210094891989E-4</c:v>
                </c:pt>
                <c:pt idx="72">
                  <c:v>3.2748340409782806E-4</c:v>
                </c:pt>
                <c:pt idx="73">
                  <c:v>2.9053095410325191E-4</c:v>
                </c:pt>
                <c:pt idx="74">
                  <c:v>2.6169871168746361E-4</c:v>
                </c:pt>
                <c:pt idx="75">
                  <c:v>2.3965571111284056E-4</c:v>
                </c:pt>
                <c:pt idx="76">
                  <c:v>2.2390595628807297E-4</c:v>
                </c:pt>
                <c:pt idx="77">
                  <c:v>2.1484371641933286E-4</c:v>
                </c:pt>
                <c:pt idx="78">
                  <c:v>2.1171777676576298E-4</c:v>
                </c:pt>
                <c:pt idx="79">
                  <c:v>2.142222031904506E-4</c:v>
                </c:pt>
                <c:pt idx="80">
                  <c:v>2.2303948159629883E-4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27-4383-9AF7-9090957B9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999872"/>
        <c:axId val="118005760"/>
      </c:lineChart>
      <c:catAx>
        <c:axId val="11799987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12700"/>
        </c:spPr>
        <c:txPr>
          <a:bodyPr rot="-5400000" vert="horz"/>
          <a:lstStyle/>
          <a:p>
            <a:pPr>
              <a:defRPr/>
            </a:pPr>
            <a:endParaRPr lang="fr-FR"/>
          </a:p>
        </c:txPr>
        <c:crossAx val="118005760"/>
        <c:crosses val="autoZero"/>
        <c:auto val="1"/>
        <c:lblAlgn val="ctr"/>
        <c:lblOffset val="100"/>
        <c:tickLblSkip val="5"/>
        <c:noMultiLvlLbl val="0"/>
      </c:catAx>
      <c:valAx>
        <c:axId val="118005760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1799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vs </a:t>
            </a:r>
            <a:r>
              <a:rPr lang="en-US">
                <a:solidFill>
                  <a:srgbClr val="00B0F0"/>
                </a:solidFill>
              </a:rPr>
              <a:t>métropole</a:t>
            </a:r>
            <a:r>
              <a:rPr lang="en-US" baseline="0"/>
              <a:t> </a:t>
            </a:r>
            <a:r>
              <a:rPr lang="en-US"/>
              <a:t>(milliers)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'Population locales'!$B$15</c:f>
              <c:strCache>
                <c:ptCount val="1"/>
                <c:pt idx="0">
                  <c:v>INSEE 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locales'!$F$15:$AQ$15</c:f>
              <c:numCache>
                <c:formatCode>0.0%</c:formatCode>
                <c:ptCount val="38"/>
                <c:pt idx="2" formatCode="#,##0">
                  <c:v>55572.624000000003</c:v>
                </c:pt>
                <c:pt idx="3" formatCode="#,##0">
                  <c:v>55905.46</c:v>
                </c:pt>
                <c:pt idx="4" formatCode="#,##0">
                  <c:v>56166.175000000003</c:v>
                </c:pt>
                <c:pt idx="5" formatCode="#,##0">
                  <c:v>56444.748</c:v>
                </c:pt>
                <c:pt idx="6" formatCode="#,##0">
                  <c:v>56719.934999999998</c:v>
                </c:pt>
                <c:pt idx="7" formatCode="#,##0">
                  <c:v>57012.267999999996</c:v>
                </c:pt>
                <c:pt idx="8" formatCode="#,##0">
                  <c:v>57325.053</c:v>
                </c:pt>
                <c:pt idx="9" formatCode="#,##0">
                  <c:v>57659.542000000001</c:v>
                </c:pt>
                <c:pt idx="10" formatCode="#,##0">
                  <c:v>57996.400999999998</c:v>
                </c:pt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65564.755999999994</c:v>
                </c:pt>
                <c:pt idx="34" formatCode="#,##0">
                  <c:v>66127.285999999993</c:v>
                </c:pt>
                <c:pt idx="35" formatCode="#,##0">
                  <c:v>66453.558000000005</c:v>
                </c:pt>
                <c:pt idx="36" formatCode="#,##0">
                  <c:v>66725.826000000001</c:v>
                </c:pt>
                <c:pt idx="37" formatCode="#,##0">
                  <c:v>66990.826000000001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6-4B1B-A4BA-BECC3DC2397B}"/>
            </c:ext>
          </c:extLst>
        </c:ser>
        <c:ser>
          <c:idx val="1"/>
          <c:order val="1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6-4B1B-A4BA-BECC3DC2397B}"/>
            </c:ext>
          </c:extLst>
        </c:ser>
        <c:ser>
          <c:idx val="2"/>
          <c:order val="2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6-4B1B-A4BA-BECC3DC2397B}"/>
            </c:ext>
          </c:extLst>
        </c:ser>
        <c:ser>
          <c:idx val="0"/>
          <c:order val="3"/>
          <c:tx>
            <c:strRef>
              <c:f>'Population France'!#REF!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6-4B1B-A4BA-BECC3DC2397B}"/>
            </c:ext>
          </c:extLst>
        </c:ser>
        <c:ser>
          <c:idx val="4"/>
          <c:order val="4"/>
          <c:tx>
            <c:strRef>
              <c:f>'Population locales'!$B$23</c:f>
              <c:strCache>
                <c:ptCount val="1"/>
                <c:pt idx="0">
                  <c:v>INSEE  </c:v>
                </c:pt>
              </c:strCache>
            </c:strRef>
          </c:tx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locales'!$F$23:$AQ$23</c:f>
              <c:numCache>
                <c:formatCode>#,##0</c:formatCode>
                <c:ptCount val="38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61399.733</c:v>
                </c:pt>
                <c:pt idx="27">
                  <c:v>61795.237999999998</c:v>
                </c:pt>
                <c:pt idx="28">
                  <c:v>62134.866000000002</c:v>
                </c:pt>
                <c:pt idx="29">
                  <c:v>62465.709000000003</c:v>
                </c:pt>
                <c:pt idx="30">
                  <c:v>62765.235000000001</c:v>
                </c:pt>
                <c:pt idx="31">
                  <c:v>63070.343999999997</c:v>
                </c:pt>
                <c:pt idx="32">
                  <c:v>63375.970999999998</c:v>
                </c:pt>
                <c:pt idx="33">
                  <c:v>63697.864999999998</c:v>
                </c:pt>
                <c:pt idx="34">
                  <c:v>64027.784</c:v>
                </c:pt>
                <c:pt idx="35">
                  <c:v>64343.947999999997</c:v>
                </c:pt>
                <c:pt idx="36">
                  <c:v>64604.599000000002</c:v>
                </c:pt>
                <c:pt idx="37">
                  <c:v>64859.599000000002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6-4B1B-A4BA-BECC3DC2397B}"/>
            </c:ext>
          </c:extLst>
        </c:ser>
        <c:ser>
          <c:idx val="5"/>
          <c:order val="5"/>
          <c:tx>
            <c:strRef>
              <c:f>'Population locales'!$B$31</c:f>
              <c:strCache>
                <c:ptCount val="1"/>
                <c:pt idx="0">
                  <c:v>INSEE projection fécondité haute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locales'!$F$31:$CR$31</c:f>
              <c:numCache>
                <c:formatCode>#,##0</c:formatCode>
                <c:ptCount val="9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63245.913999999997</c:v>
                </c:pt>
                <c:pt idx="32">
                  <c:v>63612.05</c:v>
                </c:pt>
                <c:pt idx="33">
                  <c:v>63979.459000000003</c:v>
                </c:pt>
                <c:pt idx="34">
                  <c:v>64348.567999999999</c:v>
                </c:pt>
                <c:pt idx="35">
                  <c:v>64713.593000000001</c:v>
                </c:pt>
                <c:pt idx="36">
                  <c:v>65074.896999999997</c:v>
                </c:pt>
                <c:pt idx="37">
                  <c:v>65429.911999999997</c:v>
                </c:pt>
                <c:pt idx="38">
                  <c:v>65778.951000000001</c:v>
                </c:pt>
                <c:pt idx="39">
                  <c:v>66122.311000000002</c:v>
                </c:pt>
                <c:pt idx="40">
                  <c:v>66460.236999999994</c:v>
                </c:pt>
                <c:pt idx="41">
                  <c:v>66792.952999999994</c:v>
                </c:pt>
                <c:pt idx="42">
                  <c:v>67120.759000000005</c:v>
                </c:pt>
                <c:pt idx="43">
                  <c:v>67443.971999999994</c:v>
                </c:pt>
                <c:pt idx="44">
                  <c:v>67763.005000000005</c:v>
                </c:pt>
                <c:pt idx="45">
                  <c:v>68078.370999999999</c:v>
                </c:pt>
                <c:pt idx="46">
                  <c:v>68390.691000000006</c:v>
                </c:pt>
                <c:pt idx="47">
                  <c:v>68700.532000000007</c:v>
                </c:pt>
                <c:pt idx="48">
                  <c:v>69008.317999999999</c:v>
                </c:pt>
                <c:pt idx="49">
                  <c:v>69314.274999999994</c:v>
                </c:pt>
                <c:pt idx="50">
                  <c:v>69618.486999999994</c:v>
                </c:pt>
                <c:pt idx="51">
                  <c:v>69920.827000000005</c:v>
                </c:pt>
                <c:pt idx="52">
                  <c:v>70221.012000000002</c:v>
                </c:pt>
                <c:pt idx="53">
                  <c:v>70518.716</c:v>
                </c:pt>
                <c:pt idx="54">
                  <c:v>70813.528999999995</c:v>
                </c:pt>
                <c:pt idx="55">
                  <c:v>71105.058000000005</c:v>
                </c:pt>
                <c:pt idx="56">
                  <c:v>71392.941000000006</c:v>
                </c:pt>
                <c:pt idx="57">
                  <c:v>71676.971999999994</c:v>
                </c:pt>
                <c:pt idx="58">
                  <c:v>71956.854999999996</c:v>
                </c:pt>
                <c:pt idx="59">
                  <c:v>72232.501999999993</c:v>
                </c:pt>
                <c:pt idx="60">
                  <c:v>72504.027000000002</c:v>
                </c:pt>
                <c:pt idx="61">
                  <c:v>72771.581999999995</c:v>
                </c:pt>
                <c:pt idx="62">
                  <c:v>73035.444000000003</c:v>
                </c:pt>
                <c:pt idx="63">
                  <c:v>73296.115999999995</c:v>
                </c:pt>
                <c:pt idx="64">
                  <c:v>73554.058000000005</c:v>
                </c:pt>
                <c:pt idx="65">
                  <c:v>73809.72</c:v>
                </c:pt>
                <c:pt idx="66">
                  <c:v>74063.56</c:v>
                </c:pt>
                <c:pt idx="67">
                  <c:v>74315.922000000006</c:v>
                </c:pt>
                <c:pt idx="68">
                  <c:v>74567.111999999994</c:v>
                </c:pt>
                <c:pt idx="69">
                  <c:v>74817.347999999998</c:v>
                </c:pt>
                <c:pt idx="70">
                  <c:v>75066.824999999997</c:v>
                </c:pt>
                <c:pt idx="71">
                  <c:v>75315.676000000007</c:v>
                </c:pt>
                <c:pt idx="72">
                  <c:v>75565.195999999996</c:v>
                </c:pt>
                <c:pt idx="73">
                  <c:v>75814.308999999994</c:v>
                </c:pt>
                <c:pt idx="74">
                  <c:v>76063.088000000003</c:v>
                </c:pt>
                <c:pt idx="75">
                  <c:v>76311.660999999993</c:v>
                </c:pt>
                <c:pt idx="76">
                  <c:v>76560.23</c:v>
                </c:pt>
                <c:pt idx="77">
                  <c:v>76809.156000000003</c:v>
                </c:pt>
                <c:pt idx="78">
                  <c:v>77058.865000000005</c:v>
                </c:pt>
                <c:pt idx="79">
                  <c:v>77309.857999999993</c:v>
                </c:pt>
                <c:pt idx="80">
                  <c:v>77562.785000000003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6-4B1B-A4BA-BECC3DC2397B}"/>
            </c:ext>
          </c:extLst>
        </c:ser>
        <c:ser>
          <c:idx val="6"/>
          <c:order val="6"/>
          <c:tx>
            <c:strRef>
              <c:f>'Population locales'!$B$27</c:f>
              <c:strCache>
                <c:ptCount val="1"/>
                <c:pt idx="0">
                  <c:v>INSEE projection centrale 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locales'!$F$27:$CR$27</c:f>
              <c:numCache>
                <c:formatCode>#,##0</c:formatCode>
                <c:ptCount val="9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63225.735000000001</c:v>
                </c:pt>
                <c:pt idx="32">
                  <c:v>63561.283000000003</c:v>
                </c:pt>
                <c:pt idx="33">
                  <c:v>63887.593999999997</c:v>
                </c:pt>
                <c:pt idx="34">
                  <c:v>64205.040999999997</c:v>
                </c:pt>
                <c:pt idx="35">
                  <c:v>64514.161</c:v>
                </c:pt>
                <c:pt idx="36">
                  <c:v>64815.63</c:v>
                </c:pt>
                <c:pt idx="37">
                  <c:v>65110.749000000003</c:v>
                </c:pt>
                <c:pt idx="38">
                  <c:v>65399.892999999996</c:v>
                </c:pt>
                <c:pt idx="39">
                  <c:v>65683.421000000002</c:v>
                </c:pt>
                <c:pt idx="40">
                  <c:v>65961.630999999994</c:v>
                </c:pt>
                <c:pt idx="41">
                  <c:v>66234.820000000007</c:v>
                </c:pt>
                <c:pt idx="42">
                  <c:v>66503.350000000006</c:v>
                </c:pt>
                <c:pt idx="43">
                  <c:v>66767.618000000002</c:v>
                </c:pt>
                <c:pt idx="44">
                  <c:v>67028.039000000004</c:v>
                </c:pt>
                <c:pt idx="45">
                  <c:v>67285.025999999998</c:v>
                </c:pt>
                <c:pt idx="46">
                  <c:v>67539.076000000001</c:v>
                </c:pt>
                <c:pt idx="47">
                  <c:v>67790.62</c:v>
                </c:pt>
                <c:pt idx="48">
                  <c:v>68039.92</c:v>
                </c:pt>
                <c:pt idx="49">
                  <c:v>68287.024000000005</c:v>
                </c:pt>
                <c:pt idx="50">
                  <c:v>68531.811000000002</c:v>
                </c:pt>
                <c:pt idx="51">
                  <c:v>68773.960999999996</c:v>
                </c:pt>
                <c:pt idx="52">
                  <c:v>69012.990000000005</c:v>
                </c:pt>
                <c:pt idx="53">
                  <c:v>69248.341</c:v>
                </c:pt>
                <c:pt idx="54">
                  <c:v>69479.327000000005</c:v>
                </c:pt>
                <c:pt idx="55">
                  <c:v>69705.210999999996</c:v>
                </c:pt>
                <c:pt idx="56">
                  <c:v>69925.229000000007</c:v>
                </c:pt>
                <c:pt idx="57">
                  <c:v>70138.744999999995</c:v>
                </c:pt>
                <c:pt idx="58">
                  <c:v>70345.014999999999</c:v>
                </c:pt>
                <c:pt idx="59">
                  <c:v>70543.524999999994</c:v>
                </c:pt>
                <c:pt idx="60">
                  <c:v>70734.047999999995</c:v>
                </c:pt>
                <c:pt idx="61">
                  <c:v>70916.466</c:v>
                </c:pt>
                <c:pt idx="62">
                  <c:v>71090.917000000001</c:v>
                </c:pt>
                <c:pt idx="63">
                  <c:v>71257.907000000007</c:v>
                </c:pt>
                <c:pt idx="64">
                  <c:v>71418.032000000007</c:v>
                </c:pt>
                <c:pt idx="65">
                  <c:v>71571.987999999998</c:v>
                </c:pt>
                <c:pt idx="66">
                  <c:v>71720.576000000001</c:v>
                </c:pt>
                <c:pt idx="67">
                  <c:v>71864.516000000003</c:v>
                </c:pt>
                <c:pt idx="68">
                  <c:v>72004.536999999997</c:v>
                </c:pt>
                <c:pt idx="69">
                  <c:v>72141.281000000003</c:v>
                </c:pt>
                <c:pt idx="70">
                  <c:v>72275.357000000004</c:v>
                </c:pt>
                <c:pt idx="71">
                  <c:v>72407.282000000007</c:v>
                </c:pt>
                <c:pt idx="72">
                  <c:v>72537.457999999999</c:v>
                </c:pt>
                <c:pt idx="73">
                  <c:v>72666.248999999996</c:v>
                </c:pt>
                <c:pt idx="74">
                  <c:v>72794.006999999998</c:v>
                </c:pt>
                <c:pt idx="75">
                  <c:v>72921.036999999997</c:v>
                </c:pt>
                <c:pt idx="76">
                  <c:v>73047.654999999999</c:v>
                </c:pt>
                <c:pt idx="77">
                  <c:v>73174.248000000007</c:v>
                </c:pt>
                <c:pt idx="78">
                  <c:v>73301.202999999994</c:v>
                </c:pt>
                <c:pt idx="79">
                  <c:v>73428.911999999997</c:v>
                </c:pt>
                <c:pt idx="80">
                  <c:v>73557.857000000004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6-4B1B-A4BA-BECC3DC2397B}"/>
            </c:ext>
          </c:extLst>
        </c:ser>
        <c:ser>
          <c:idx val="7"/>
          <c:order val="7"/>
          <c:tx>
            <c:strRef>
              <c:f>'Population locales'!$B$29</c:f>
              <c:strCache>
                <c:ptCount val="1"/>
                <c:pt idx="0">
                  <c:v>INSEE projection fécondité basse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locales'!$F$1:$FJ$1</c:f>
              <c:numCache>
                <c:formatCode>General</c:formatCode>
                <c:ptCount val="16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locales'!$F$29:$CR$29</c:f>
              <c:numCache>
                <c:formatCode>#,##0</c:formatCode>
                <c:ptCount val="91"/>
                <c:pt idx="0">
                  <c:v>53731.387000000002</c:v>
                </c:pt>
                <c:pt idx="1">
                  <c:v>54028.63</c:v>
                </c:pt>
                <c:pt idx="2">
                  <c:v>54335</c:v>
                </c:pt>
                <c:pt idx="3">
                  <c:v>54649.983999999997</c:v>
                </c:pt>
                <c:pt idx="4">
                  <c:v>54894.853999999999</c:v>
                </c:pt>
                <c:pt idx="5">
                  <c:v>55157.303</c:v>
                </c:pt>
                <c:pt idx="6">
                  <c:v>55411.237999999998</c:v>
                </c:pt>
                <c:pt idx="7">
                  <c:v>55681.78</c:v>
                </c:pt>
                <c:pt idx="8">
                  <c:v>55966.142</c:v>
                </c:pt>
                <c:pt idx="9">
                  <c:v>56269.81</c:v>
                </c:pt>
                <c:pt idx="10">
                  <c:v>56577</c:v>
                </c:pt>
                <c:pt idx="11">
                  <c:v>56840.661</c:v>
                </c:pt>
                <c:pt idx="12">
                  <c:v>57110.533000000003</c:v>
                </c:pt>
                <c:pt idx="13">
                  <c:v>57369.161</c:v>
                </c:pt>
                <c:pt idx="14">
                  <c:v>57565.008000000002</c:v>
                </c:pt>
                <c:pt idx="15">
                  <c:v>57752.535000000003</c:v>
                </c:pt>
                <c:pt idx="16">
                  <c:v>57935.959000000003</c:v>
                </c:pt>
                <c:pt idx="17">
                  <c:v>58116.017999999996</c:v>
                </c:pt>
                <c:pt idx="18">
                  <c:v>58298.962</c:v>
                </c:pt>
                <c:pt idx="19">
                  <c:v>58496.612999999998</c:v>
                </c:pt>
                <c:pt idx="20">
                  <c:v>58858.197999999997</c:v>
                </c:pt>
                <c:pt idx="21">
                  <c:v>59266.572</c:v>
                </c:pt>
                <c:pt idx="22">
                  <c:v>59685.898999999998</c:v>
                </c:pt>
                <c:pt idx="23">
                  <c:v>60101.841</c:v>
                </c:pt>
                <c:pt idx="24">
                  <c:v>60505.421000000002</c:v>
                </c:pt>
                <c:pt idx="25">
                  <c:v>60963.264000000003</c:v>
                </c:pt>
                <c:pt idx="26">
                  <c:v>61399.540999999997</c:v>
                </c:pt>
                <c:pt idx="27">
                  <c:v>61795.237999999998</c:v>
                </c:pt>
                <c:pt idx="28">
                  <c:v>62159.152999999998</c:v>
                </c:pt>
                <c:pt idx="29">
                  <c:v>62525.906000000003</c:v>
                </c:pt>
                <c:pt idx="30">
                  <c:v>62880.654999999999</c:v>
                </c:pt>
                <c:pt idx="31">
                  <c:v>63214.847999999998</c:v>
                </c:pt>
                <c:pt idx="32">
                  <c:v>63529.114999999998</c:v>
                </c:pt>
                <c:pt idx="33">
                  <c:v>63824.226999999999</c:v>
                </c:pt>
                <c:pt idx="34">
                  <c:v>64100.997000000003</c:v>
                </c:pt>
                <c:pt idx="35">
                  <c:v>64360.368000000002</c:v>
                </c:pt>
                <c:pt idx="36">
                  <c:v>64603.351000000002</c:v>
                </c:pt>
                <c:pt idx="37">
                  <c:v>64840.097000000002</c:v>
                </c:pt>
                <c:pt idx="38">
                  <c:v>65070.976999999999</c:v>
                </c:pt>
                <c:pt idx="39">
                  <c:v>65296.355000000003</c:v>
                </c:pt>
                <c:pt idx="40">
                  <c:v>65516.523000000001</c:v>
                </c:pt>
                <c:pt idx="41">
                  <c:v>65731.733999999997</c:v>
                </c:pt>
                <c:pt idx="42">
                  <c:v>65942.286999999997</c:v>
                </c:pt>
                <c:pt idx="43">
                  <c:v>66148.474000000002</c:v>
                </c:pt>
                <c:pt idx="44">
                  <c:v>66350.612999999998</c:v>
                </c:pt>
                <c:pt idx="45">
                  <c:v>66549.097999999998</c:v>
                </c:pt>
                <c:pt idx="46">
                  <c:v>66744.414999999994</c:v>
                </c:pt>
                <c:pt idx="47">
                  <c:v>66936.987999999998</c:v>
                </c:pt>
                <c:pt idx="48">
                  <c:v>67127.106</c:v>
                </c:pt>
                <c:pt idx="49">
                  <c:v>67314.842999999993</c:v>
                </c:pt>
                <c:pt idx="50">
                  <c:v>67500.058000000005</c:v>
                </c:pt>
                <c:pt idx="51">
                  <c:v>67682.317999999999</c:v>
                </c:pt>
                <c:pt idx="52">
                  <c:v>67860.956999999995</c:v>
                </c:pt>
                <c:pt idx="53">
                  <c:v>68035.179000000004</c:v>
                </c:pt>
                <c:pt idx="54">
                  <c:v>68204.032000000007</c:v>
                </c:pt>
                <c:pt idx="55">
                  <c:v>68366.494000000006</c:v>
                </c:pt>
                <c:pt idx="56">
                  <c:v>68521.531000000003</c:v>
                </c:pt>
                <c:pt idx="57">
                  <c:v>68668.239000000001</c:v>
                </c:pt>
                <c:pt idx="58">
                  <c:v>68805.611999999994</c:v>
                </c:pt>
                <c:pt idx="59">
                  <c:v>68932.850000000006</c:v>
                </c:pt>
                <c:pt idx="60">
                  <c:v>69049.411999999997</c:v>
                </c:pt>
                <c:pt idx="61">
                  <c:v>69154.888999999996</c:v>
                </c:pt>
                <c:pt idx="62">
                  <c:v>69249.157999999996</c:v>
                </c:pt>
                <c:pt idx="63">
                  <c:v>69332.528000000006</c:v>
                </c:pt>
                <c:pt idx="64">
                  <c:v>69405.509000000005</c:v>
                </c:pt>
                <c:pt idx="65">
                  <c:v>69468.842000000004</c:v>
                </c:pt>
                <c:pt idx="66">
                  <c:v>69523.490000000005</c:v>
                </c:pt>
                <c:pt idx="67">
                  <c:v>69570.437000000005</c:v>
                </c:pt>
                <c:pt idx="68">
                  <c:v>69610.720000000001</c:v>
                </c:pt>
                <c:pt idx="69">
                  <c:v>69645.334000000003</c:v>
                </c:pt>
                <c:pt idx="70">
                  <c:v>69675.23</c:v>
                </c:pt>
                <c:pt idx="71">
                  <c:v>69701.241999999998</c:v>
                </c:pt>
                <c:pt idx="72">
                  <c:v>69724.067999999999</c:v>
                </c:pt>
                <c:pt idx="73">
                  <c:v>69744.324999999997</c:v>
                </c:pt>
                <c:pt idx="74">
                  <c:v>69762.577000000005</c:v>
                </c:pt>
                <c:pt idx="75">
                  <c:v>69779.296000000002</c:v>
                </c:pt>
                <c:pt idx="76">
                  <c:v>69794.92</c:v>
                </c:pt>
                <c:pt idx="77">
                  <c:v>69809.914999999994</c:v>
                </c:pt>
                <c:pt idx="78">
                  <c:v>69824.695000000007</c:v>
                </c:pt>
                <c:pt idx="79">
                  <c:v>69839.653000000006</c:v>
                </c:pt>
                <c:pt idx="80">
                  <c:v>69855.23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6-4B1B-A4BA-BECC3DC23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35808"/>
        <c:axId val="118141696"/>
      </c:lineChart>
      <c:catAx>
        <c:axId val="11813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18141696"/>
        <c:crosses val="autoZero"/>
        <c:auto val="1"/>
        <c:lblAlgn val="ctr"/>
        <c:lblOffset val="100"/>
        <c:tickLblSkip val="5"/>
        <c:noMultiLvlLbl val="0"/>
      </c:catAx>
      <c:valAx>
        <c:axId val="118141696"/>
        <c:scaling>
          <c:orientation val="minMax"/>
          <c:min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813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(%)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'Population locales'!$B$16</c:f>
              <c:strCache>
                <c:ptCount val="1"/>
                <c:pt idx="0">
                  <c:v>INSEE 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locales'!$F$16:$AQ$16</c:f>
              <c:numCache>
                <c:formatCode>0.0%</c:formatCode>
                <c:ptCount val="38"/>
                <c:pt idx="3" formatCode="0.00%">
                  <c:v>5.9892079236711915E-3</c:v>
                </c:pt>
                <c:pt idx="4" formatCode="0.00%">
                  <c:v>4.6634979839179636E-3</c:v>
                </c:pt>
                <c:pt idx="5" formatCode="0.00%">
                  <c:v>4.959800093205402E-3</c:v>
                </c:pt>
                <c:pt idx="6" formatCode="0.00%">
                  <c:v>4.8753340169043202E-3</c:v>
                </c:pt>
                <c:pt idx="7" formatCode="0.00%">
                  <c:v>5.1539727610758757E-3</c:v>
                </c:pt>
                <c:pt idx="8" formatCode="0.00%">
                  <c:v>5.4862753398969843E-3</c:v>
                </c:pt>
                <c:pt idx="9" formatCode="0.00%">
                  <c:v>5.8349531748360661E-3</c:v>
                </c:pt>
                <c:pt idx="10" formatCode="0.00%">
                  <c:v>5.8422073487853776E-3</c:v>
                </c:pt>
                <c:pt idx="11" formatCode="0.00%">
                  <c:v>4.8922690909734001E-3</c:v>
                </c:pt>
                <c:pt idx="12" formatCode="0.00%">
                  <c:v>4.9948751834565375E-3</c:v>
                </c:pt>
                <c:pt idx="13" formatCode="0.00%">
                  <c:v>4.7935644589509607E-3</c:v>
                </c:pt>
                <c:pt idx="14" formatCode="0.00%">
                  <c:v>3.7054814210057962E-3</c:v>
                </c:pt>
                <c:pt idx="15" formatCode="0.00%">
                  <c:v>3.5635640021258741E-3</c:v>
                </c:pt>
                <c:pt idx="16" formatCode="0.00%">
                  <c:v>3.4891023412273459E-3</c:v>
                </c:pt>
                <c:pt idx="17" formatCode="0.00%">
                  <c:v>3.4253296575530445E-3</c:v>
                </c:pt>
                <c:pt idx="18" formatCode="0.00%">
                  <c:v>3.4874500799337849E-3</c:v>
                </c:pt>
                <c:pt idx="19" formatCode="0.00%">
                  <c:v>3.728220943710836E-3</c:v>
                </c:pt>
                <c:pt idx="20" formatCode="0.00%">
                  <c:v>6.411641932372758E-3</c:v>
                </c:pt>
                <c:pt idx="21" formatCode="0.00%">
                  <c:v>7.1603577369330207E-3</c:v>
                </c:pt>
                <c:pt idx="22" formatCode="0.00%">
                  <c:v>7.2801072374268916E-3</c:v>
                </c:pt>
                <c:pt idx="23" formatCode="0.00%">
                  <c:v>7.1509244837546504E-3</c:v>
                </c:pt>
                <c:pt idx="24" formatCode="0.00%">
                  <c:v>6.9072171451780573E-3</c:v>
                </c:pt>
                <c:pt idx="25" formatCode="0.00%">
                  <c:v>7.7022782358315833E-3</c:v>
                </c:pt>
                <c:pt idx="26" formatCode="0.00%">
                  <c:v>7.2624916314680821E-3</c:v>
                </c:pt>
                <c:pt idx="27" formatCode="0.00%">
                  <c:v>6.5611406379031401E-3</c:v>
                </c:pt>
                <c:pt idx="28" formatCode="0.00%">
                  <c:v>5.6786962531381047E-3</c:v>
                </c:pt>
                <c:pt idx="29" formatCode="0.00%">
                  <c:v>5.356958120932731E-3</c:v>
                </c:pt>
                <c:pt idx="30" formatCode="0.00%">
                  <c:v>4.7965383449057875E-3</c:v>
                </c:pt>
                <c:pt idx="31" formatCode="0.00%">
                  <c:v>4.9597031950521231E-3</c:v>
                </c:pt>
                <c:pt idx="32" formatCode="0.00%">
                  <c:v>4.740872955982578E-3</c:v>
                </c:pt>
                <c:pt idx="33" formatCode="0.00%">
                  <c:v>4.9587499416203773E-3</c:v>
                </c:pt>
                <c:pt idx="34" formatCode="0.00%">
                  <c:v>8.5797619684575555E-3</c:v>
                </c:pt>
                <c:pt idx="35" formatCode="0.00%">
                  <c:v>4.9339995595767405E-3</c:v>
                </c:pt>
                <c:pt idx="36" formatCode="0.00%">
                  <c:v>4.0971169670100949E-3</c:v>
                </c:pt>
                <c:pt idx="37" formatCode="0.00%">
                  <c:v>3.971475752132303E-3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B-4E0C-AC45-0C0180A3DC28}"/>
            </c:ext>
          </c:extLst>
        </c:ser>
        <c:ser>
          <c:idx val="0"/>
          <c:order val="1"/>
          <c:tx>
            <c:strRef>
              <c:f>'Population locales'!$B$21</c:f>
              <c:strCache>
                <c:ptCount val="1"/>
                <c:pt idx="0">
                  <c:v>INSEE, projection population haute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locales'!$G$22:$CR$22</c:f>
              <c:numCache>
                <c:formatCode>0.0%</c:formatCode>
                <c:ptCount val="90"/>
                <c:pt idx="11" formatCode="0.00%">
                  <c:v>4.9948751834565375E-3</c:v>
                </c:pt>
                <c:pt idx="12" formatCode="0.00%">
                  <c:v>4.7935644589509607E-3</c:v>
                </c:pt>
                <c:pt idx="13" formatCode="0.00%">
                  <c:v>3.7054814210057962E-3</c:v>
                </c:pt>
                <c:pt idx="14" formatCode="0.00%">
                  <c:v>3.5635640021258741E-3</c:v>
                </c:pt>
                <c:pt idx="15" formatCode="0.00%">
                  <c:v>3.4891023412273459E-3</c:v>
                </c:pt>
                <c:pt idx="16" formatCode="0.00%">
                  <c:v>3.4253296575530445E-3</c:v>
                </c:pt>
                <c:pt idx="17" formatCode="0.00%">
                  <c:v>3.4874500799337849E-3</c:v>
                </c:pt>
                <c:pt idx="18" formatCode="0.00%">
                  <c:v>3.728220943710836E-3</c:v>
                </c:pt>
                <c:pt idx="19" formatCode="0.00%">
                  <c:v>6.411641932372758E-3</c:v>
                </c:pt>
                <c:pt idx="20" formatCode="0.00%">
                  <c:v>7.1603577369330207E-3</c:v>
                </c:pt>
                <c:pt idx="21" formatCode="0.00%">
                  <c:v>7.2801072374268916E-3</c:v>
                </c:pt>
                <c:pt idx="22" formatCode="0.00%">
                  <c:v>7.1509244837546504E-3</c:v>
                </c:pt>
                <c:pt idx="23" formatCode="0.00%">
                  <c:v>6.9072171451780573E-3</c:v>
                </c:pt>
                <c:pt idx="24" formatCode="0.00%">
                  <c:v>7.7022782358315833E-3</c:v>
                </c:pt>
                <c:pt idx="25" formatCode="0.00%">
                  <c:v>7.2624916314680821E-3</c:v>
                </c:pt>
                <c:pt idx="26" formatCode="0.00%">
                  <c:v>6.5611406379031401E-3</c:v>
                </c:pt>
                <c:pt idx="27" formatCode="0.00%">
                  <c:v>5.6786962531381047E-3</c:v>
                </c:pt>
                <c:pt idx="28" formatCode="0.00%">
                  <c:v>5.356958120932731E-3</c:v>
                </c:pt>
                <c:pt idx="29" formatCode="0.00%">
                  <c:v>4.7965383449057875E-3</c:v>
                </c:pt>
                <c:pt idx="30" formatCode="0.00%">
                  <c:v>4.9597031950521231E-3</c:v>
                </c:pt>
                <c:pt idx="31" formatCode="0.00%">
                  <c:v>4.740872955982578E-3</c:v>
                </c:pt>
                <c:pt idx="32" formatCode="0.00%">
                  <c:v>8.2495824995112432E-3</c:v>
                </c:pt>
                <c:pt idx="33" formatCode="0.00%">
                  <c:v>4.7942477600984024E-3</c:v>
                </c:pt>
                <c:pt idx="34" formatCode="0.00%">
                  <c:v>5.1045152299915575E-3</c:v>
                </c:pt>
                <c:pt idx="35" formatCode="0.00%">
                  <c:v>4.3117043287999035E-3</c:v>
                </c:pt>
                <c:pt idx="36" formatCode="0.00%">
                  <c:v>5.1148228677040386E-3</c:v>
                </c:pt>
                <c:pt idx="37" formatCode="0.00%">
                  <c:v>5.3604323741127669E-3</c:v>
                </c:pt>
                <c:pt idx="38" formatCode="0.00%">
                  <c:v>5.6070541993733514E-3</c:v>
                </c:pt>
                <c:pt idx="39" formatCode="0.00%">
                  <c:v>5.8476740909010338E-3</c:v>
                </c:pt>
                <c:pt idx="40" formatCode="0.00%">
                  <c:v>6.0953892609656446E-3</c:v>
                </c:pt>
                <c:pt idx="41" formatCode="0.00%">
                  <c:v>6.0469752967766688E-3</c:v>
                </c:pt>
                <c:pt idx="42" formatCode="0.00%">
                  <c:v>6.0029652128170685E-3</c:v>
                </c:pt>
                <c:pt idx="43" formatCode="0.00%">
                  <c:v>5.9648116593822298E-3</c:v>
                </c:pt>
                <c:pt idx="44" formatCode="0.00%">
                  <c:v>5.9350268037439147E-3</c:v>
                </c:pt>
                <c:pt idx="45" formatCode="0.00%">
                  <c:v>5.9169738297391028E-3</c:v>
                </c:pt>
                <c:pt idx="46" formatCode="0.00%">
                  <c:v>5.9089930718831951E-3</c:v>
                </c:pt>
                <c:pt idx="47" formatCode="0.00%">
                  <c:v>5.9062365486139967E-3</c:v>
                </c:pt>
                <c:pt idx="48" formatCode="0.00%">
                  <c:v>5.9054359563004422E-3</c:v>
                </c:pt>
                <c:pt idx="49" formatCode="0.00%">
                  <c:v>5.9043624470320744E-3</c:v>
                </c:pt>
                <c:pt idx="50" formatCode="0.00%">
                  <c:v>5.9035603085755284E-3</c:v>
                </c:pt>
                <c:pt idx="51" formatCode="0.00%">
                  <c:v>5.8961536146298066E-3</c:v>
                </c:pt>
                <c:pt idx="52" formatCode="0.00%">
                  <c:v>5.8776256558839002E-3</c:v>
                </c:pt>
                <c:pt idx="53" formatCode="0.00%">
                  <c:v>5.8443943380677155E-3</c:v>
                </c:pt>
                <c:pt idx="54" formatCode="0.00%">
                  <c:v>5.7980852346997125E-3</c:v>
                </c:pt>
                <c:pt idx="55" formatCode="0.00%">
                  <c:v>5.7408002292373972E-3</c:v>
                </c:pt>
                <c:pt idx="56" formatCode="0.00%">
                  <c:v>5.6707897484487013E-3</c:v>
                </c:pt>
                <c:pt idx="57" formatCode="0.00%">
                  <c:v>5.5850102866441542E-3</c:v>
                </c:pt>
                <c:pt idx="58" formatCode="0.00%">
                  <c:v>5.4821333789407678E-3</c:v>
                </c:pt>
                <c:pt idx="59" formatCode="0.00%">
                  <c:v>5.3665393400907924E-3</c:v>
                </c:pt>
                <c:pt idx="60" formatCode="0.00%">
                  <c:v>5.2422176519504315E-3</c:v>
                </c:pt>
                <c:pt idx="61" formatCode="0.00%">
                  <c:v>5.1096663233465289E-3</c:v>
                </c:pt>
                <c:pt idx="62" formatCode="0.00%">
                  <c:v>4.9771770117654768E-3</c:v>
                </c:pt>
                <c:pt idx="63" formatCode="0.00%">
                  <c:v>4.8520304630941258E-3</c:v>
                </c:pt>
                <c:pt idx="64" formatCode="0.00%">
                  <c:v>4.7422270498802543E-3</c:v>
                </c:pt>
                <c:pt idx="65" formatCode="0.00%">
                  <c:v>4.6512693258962123E-3</c:v>
                </c:pt>
                <c:pt idx="66" formatCode="0.00%">
                  <c:v>4.57800332237146E-3</c:v>
                </c:pt>
                <c:pt idx="67" formatCode="0.00%">
                  <c:v>4.5217544883267013E-3</c:v>
                </c:pt>
                <c:pt idx="68" formatCode="0.00%">
                  <c:v>4.4811683177659045E-3</c:v>
                </c:pt>
                <c:pt idx="69" formatCode="0.00%">
                  <c:v>4.4534254218027147E-3</c:v>
                </c:pt>
                <c:pt idx="70" formatCode="0.00%">
                  <c:v>4.4343276095955009E-3</c:v>
                </c:pt>
                <c:pt idx="71" formatCode="0.00%">
                  <c:v>4.4175146204585847E-3</c:v>
                </c:pt>
                <c:pt idx="72" formatCode="0.00%">
                  <c:v>4.4011087507285218E-3</c:v>
                </c:pt>
                <c:pt idx="73" formatCode="0.00%">
                  <c:v>4.3833716073462536E-3</c:v>
                </c:pt>
                <c:pt idx="74" formatCode="0.00%">
                  <c:v>4.3650120076386134E-3</c:v>
                </c:pt>
                <c:pt idx="75" formatCode="0.00%">
                  <c:v>4.3464676755089471E-3</c:v>
                </c:pt>
                <c:pt idx="76" formatCode="0.00%">
                  <c:v>4.3289428157868848E-3</c:v>
                </c:pt>
                <c:pt idx="77" formatCode="0.00%">
                  <c:v>4.3137726322799441E-3</c:v>
                </c:pt>
                <c:pt idx="78" formatCode="0.00%">
                  <c:v>4.302251634132892E-3</c:v>
                </c:pt>
                <c:pt idx="79" formatCode="0.00%">
                  <c:v>4.2951677788618525E-3</c:v>
                </c:pt>
                <c:pt idx="80" formatCode="0.00%">
                  <c:v>4.2931488891257974E-3</c:v>
                </c:pt>
                <c:pt idx="81" formatCode="0.00%">
                  <c:v>4.2962036412346194E-3</c:v>
                </c:pt>
                <c:pt idx="82" formatCode="0.00%">
                  <c:v>4.3040560765337244E-3</c:v>
                </c:pt>
                <c:pt idx="83" formatCode="0.00%">
                  <c:v>4.3159526525600178E-3</c:v>
                </c:pt>
                <c:pt idx="84" formatCode="0.00%">
                  <c:v>4.3317755939715763E-3</c:v>
                </c:pt>
                <c:pt idx="85" formatCode="0.00%">
                  <c:v>4.3510934700519144E-3</c:v>
                </c:pt>
                <c:pt idx="86" formatCode="0.00%">
                  <c:v>4.37437704046717E-3</c:v>
                </c:pt>
                <c:pt idx="87" formatCode="0.00%">
                  <c:v>4.4009638200031009E-3</c:v>
                </c:pt>
                <c:pt idx="88" formatCode="0.00%">
                  <c:v>4.4300084056303479E-3</c:v>
                </c:pt>
                <c:pt idx="89" formatCode="0.00%">
                  <c:v>4.4595592590213062E-3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B-4E0C-AC45-0C0180A3DC28}"/>
            </c:ext>
          </c:extLst>
        </c:ser>
        <c:ser>
          <c:idx val="1"/>
          <c:order val="2"/>
          <c:tx>
            <c:strRef>
              <c:f>'Population locales'!$B$18</c:f>
              <c:strCache>
                <c:ptCount val="1"/>
                <c:pt idx="0">
                  <c:v>INSEE, projection centrale </c:v>
                </c:pt>
              </c:strCache>
            </c:strRef>
          </c:tx>
          <c:spPr>
            <a:ln w="25400">
              <a:solidFill>
                <a:schemeClr val="tx1"/>
              </a:solidFill>
              <a:prstDash val="lg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locales'!$F$18:$CR$18</c:f>
              <c:numCache>
                <c:formatCode>0.0%</c:formatCode>
                <c:ptCount val="91"/>
                <c:pt idx="12" formatCode="0.00%">
                  <c:v>4.9948751834565375E-3</c:v>
                </c:pt>
                <c:pt idx="13" formatCode="0.00%">
                  <c:v>4.7935644589509607E-3</c:v>
                </c:pt>
                <c:pt idx="14" formatCode="0.00%">
                  <c:v>3.7054814210057962E-3</c:v>
                </c:pt>
                <c:pt idx="15" formatCode="0.00%">
                  <c:v>3.5635640021258741E-3</c:v>
                </c:pt>
                <c:pt idx="16" formatCode="0.00%">
                  <c:v>3.4891023412273459E-3</c:v>
                </c:pt>
                <c:pt idx="17" formatCode="0.00%">
                  <c:v>3.4253296575530445E-3</c:v>
                </c:pt>
                <c:pt idx="18" formatCode="0.00%">
                  <c:v>3.4874500799337849E-3</c:v>
                </c:pt>
                <c:pt idx="19" formatCode="0.00%">
                  <c:v>3.728220943710836E-3</c:v>
                </c:pt>
                <c:pt idx="20" formatCode="0.00%">
                  <c:v>6.411641932372758E-3</c:v>
                </c:pt>
                <c:pt idx="21" formatCode="0.00%">
                  <c:v>7.1603577369330207E-3</c:v>
                </c:pt>
                <c:pt idx="22" formatCode="0.00%">
                  <c:v>7.2801072374268916E-3</c:v>
                </c:pt>
                <c:pt idx="23" formatCode="0.00%">
                  <c:v>7.1509244837546504E-3</c:v>
                </c:pt>
                <c:pt idx="24" formatCode="0.00%">
                  <c:v>6.9072171451780573E-3</c:v>
                </c:pt>
                <c:pt idx="25" formatCode="0.00%">
                  <c:v>7.7022782358315833E-3</c:v>
                </c:pt>
                <c:pt idx="26" formatCode="0.00%">
                  <c:v>7.2624916314680821E-3</c:v>
                </c:pt>
                <c:pt idx="27" formatCode="0.00%">
                  <c:v>6.5611406379031401E-3</c:v>
                </c:pt>
                <c:pt idx="28" formatCode="0.00%">
                  <c:v>5.6786962531381047E-3</c:v>
                </c:pt>
                <c:pt idx="29" formatCode="0.00%">
                  <c:v>5.356958120932731E-3</c:v>
                </c:pt>
                <c:pt idx="30" formatCode="0.00%">
                  <c:v>4.7965383449057875E-3</c:v>
                </c:pt>
                <c:pt idx="31" formatCode="0.00%">
                  <c:v>4.9597031950521231E-3</c:v>
                </c:pt>
                <c:pt idx="32" formatCode="0.00%">
                  <c:v>4.740872955982578E-3</c:v>
                </c:pt>
                <c:pt idx="33" formatCode="0.00%">
                  <c:v>8.2495824995112432E-3</c:v>
                </c:pt>
                <c:pt idx="34" formatCode="0.00%">
                  <c:v>4.7942477600984024E-3</c:v>
                </c:pt>
                <c:pt idx="35" formatCode="0.00%">
                  <c:v>4.9950058867702651E-3</c:v>
                </c:pt>
                <c:pt idx="36" formatCode="0.00%">
                  <c:v>4.0918051875109551E-3</c:v>
                </c:pt>
                <c:pt idx="37" formatCode="0.00%">
                  <c:v>4.3531950330599756E-3</c:v>
                </c:pt>
                <c:pt idx="38" formatCode="0.00%">
                  <c:v>4.2352331612249827E-3</c:v>
                </c:pt>
                <c:pt idx="39" formatCode="0.00%">
                  <c:v>4.1207918281465084E-3</c:v>
                </c:pt>
                <c:pt idx="40" formatCode="0.00%">
                  <c:v>4.0116647093926261E-3</c:v>
                </c:pt>
                <c:pt idx="41" formatCode="0.00%">
                  <c:v>3.9082116783852872E-3</c:v>
                </c:pt>
                <c:pt idx="42" formatCode="0.00%">
                  <c:v>3.8114360677932169E-3</c:v>
                </c:pt>
                <c:pt idx="43" formatCode="0.00%">
                  <c:v>3.7210682085315749E-3</c:v>
                </c:pt>
                <c:pt idx="44" formatCode="0.00%">
                  <c:v>3.6376208714856695E-3</c:v>
                </c:pt>
                <c:pt idx="45" formatCode="0.00%">
                  <c:v>3.5641728239199644E-3</c:v>
                </c:pt>
                <c:pt idx="46" formatCode="0.00%">
                  <c:v>3.5034632781794084E-3</c:v>
                </c:pt>
                <c:pt idx="47" formatCode="0.00%">
                  <c:v>3.4539634540724506E-3</c:v>
                </c:pt>
                <c:pt idx="48" formatCode="0.00%">
                  <c:v>3.4117042525416696E-3</c:v>
                </c:pt>
                <c:pt idx="49" formatCode="0.00%">
                  <c:v>3.3730455958334016E-3</c:v>
                </c:pt>
                <c:pt idx="50" formatCode="0.00%">
                  <c:v>3.3370230377920418E-3</c:v>
                </c:pt>
                <c:pt idx="51" formatCode="0.00%">
                  <c:v>3.3035285127842595E-3</c:v>
                </c:pt>
                <c:pt idx="52" formatCode="0.00%">
                  <c:v>3.2673650599444048E-3</c:v>
                </c:pt>
                <c:pt idx="53" formatCode="0.00%">
                  <c:v>3.2237882558223685E-3</c:v>
                </c:pt>
                <c:pt idx="54" formatCode="0.00%">
                  <c:v>3.1703411488508415E-3</c:v>
                </c:pt>
                <c:pt idx="55" formatCode="0.00%">
                  <c:v>3.1084794478652977E-3</c:v>
                </c:pt>
                <c:pt idx="56" formatCode="0.00%">
                  <c:v>3.04124210724388E-3</c:v>
                </c:pt>
                <c:pt idx="57" formatCode="0.00%">
                  <c:v>2.9670946870734571E-3</c:v>
                </c:pt>
                <c:pt idx="58" formatCode="0.00%">
                  <c:v>2.8841601207978407E-3</c:v>
                </c:pt>
                <c:pt idx="59" formatCode="0.00%">
                  <c:v>2.791652012316348E-3</c:v>
                </c:pt>
                <c:pt idx="60" formatCode="0.00%">
                  <c:v>2.692759898703434E-3</c:v>
                </c:pt>
                <c:pt idx="61" formatCode="0.00%">
                  <c:v>2.5897941473069785E-3</c:v>
                </c:pt>
                <c:pt idx="62" formatCode="0.00%">
                  <c:v>2.4801145204935704E-3</c:v>
                </c:pt>
                <c:pt idx="63" formatCode="0.00%">
                  <c:v>2.3688266727461826E-3</c:v>
                </c:pt>
                <c:pt idx="64" formatCode="0.00%">
                  <c:v>2.260462250165407E-3</c:v>
                </c:pt>
                <c:pt idx="65" formatCode="0.00%">
                  <c:v>2.160908163473918E-3</c:v>
                </c:pt>
                <c:pt idx="66" formatCode="0.00%">
                  <c:v>2.0728538799990037E-3</c:v>
                </c:pt>
                <c:pt idx="67" formatCode="0.00%">
                  <c:v>1.994055252978022E-3</c:v>
                </c:pt>
                <c:pt idx="68" formatCode="0.00%">
                  <c:v>1.9234133266445852E-3</c:v>
                </c:pt>
                <c:pt idx="69" formatCode="0.00%">
                  <c:v>1.8603071428717755E-3</c:v>
                </c:pt>
                <c:pt idx="70" formatCode="0.00%">
                  <c:v>1.8046138269187662E-3</c:v>
                </c:pt>
                <c:pt idx="71" formatCode="0.00%">
                  <c:v>1.7543245817261965E-3</c:v>
                </c:pt>
                <c:pt idx="72" formatCode="0.00%">
                  <c:v>1.7069528329709538E-3</c:v>
                </c:pt>
                <c:pt idx="73" formatCode="0.00%">
                  <c:v>1.6627414561158904E-3</c:v>
                </c:pt>
                <c:pt idx="74" formatCode="0.00%">
                  <c:v>1.6215024555452651E-3</c:v>
                </c:pt>
                <c:pt idx="75" formatCode="0.00%">
                  <c:v>1.5842313954421705E-3</c:v>
                </c:pt>
                <c:pt idx="76" formatCode="0.00%">
                  <c:v>1.5521850273145787E-3</c:v>
                </c:pt>
                <c:pt idx="77" formatCode="0.00%">
                  <c:v>1.5260766583320429E-3</c:v>
                </c:pt>
                <c:pt idx="78" formatCode="0.00%">
                  <c:v>1.5068293342317407E-3</c:v>
                </c:pt>
                <c:pt idx="79" formatCode="0.00%">
                  <c:v>1.4957872364644853E-3</c:v>
                </c:pt>
                <c:pt idx="80" formatCode="0.00%">
                  <c:v>1.4933934076490907E-3</c:v>
                </c:pt>
                <c:pt idx="81" formatCode="0.00%">
                  <c:v>1.4995031395057534E-3</c:v>
                </c:pt>
                <c:pt idx="82" formatCode="0.00%">
                  <c:v>1.5147957947094781E-3</c:v>
                </c:pt>
                <c:pt idx="83" formatCode="0.00%">
                  <c:v>1.5376514292571031E-3</c:v>
                </c:pt>
                <c:pt idx="84" formatCode="0.00%">
                  <c:v>1.5670564176177848E-3</c:v>
                </c:pt>
                <c:pt idx="85" formatCode="0.00%">
                  <c:v>1.6013026830505872E-3</c:v>
                </c:pt>
                <c:pt idx="86" formatCode="0.00%">
                  <c:v>1.6395117164864637E-3</c:v>
                </c:pt>
                <c:pt idx="87" formatCode="0.00%">
                  <c:v>1.6807577006088259E-3</c:v>
                </c:pt>
                <c:pt idx="88" formatCode="0.00%">
                  <c:v>1.7240946487828701E-3</c:v>
                </c:pt>
                <c:pt idx="89" formatCode="0.00%">
                  <c:v>1.7681239034144092E-3</c:v>
                </c:pt>
                <c:pt idx="90" formatCode="0.00%">
                  <c:v>1.8103705336411924E-3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B-4E0C-AC45-0C0180A3DC28}"/>
            </c:ext>
          </c:extLst>
        </c:ser>
        <c:ser>
          <c:idx val="4"/>
          <c:order val="3"/>
          <c:tx>
            <c:strRef>
              <c:f>'Population locales'!$B$20</c:f>
              <c:strCache>
                <c:ptCount val="1"/>
                <c:pt idx="0">
                  <c:v>INSEE, projection population basse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locales'!$F$20:$CR$20</c:f>
              <c:numCache>
                <c:formatCode>0.0%</c:formatCode>
                <c:ptCount val="91"/>
                <c:pt idx="12" formatCode="0.00%">
                  <c:v>4.9948751834565375E-3</c:v>
                </c:pt>
                <c:pt idx="13" formatCode="0.00%">
                  <c:v>4.7935644589509607E-3</c:v>
                </c:pt>
                <c:pt idx="14" formatCode="0.00%">
                  <c:v>3.7054814210057962E-3</c:v>
                </c:pt>
                <c:pt idx="15" formatCode="0.00%">
                  <c:v>3.5635640021258741E-3</c:v>
                </c:pt>
                <c:pt idx="16" formatCode="0.00%">
                  <c:v>3.4891023412273459E-3</c:v>
                </c:pt>
                <c:pt idx="17" formatCode="0.00%">
                  <c:v>3.4253296575530445E-3</c:v>
                </c:pt>
                <c:pt idx="18" formatCode="0.00%">
                  <c:v>3.4874500799337849E-3</c:v>
                </c:pt>
                <c:pt idx="19" formatCode="0.00%">
                  <c:v>3.728220943710836E-3</c:v>
                </c:pt>
                <c:pt idx="20" formatCode="0.00%">
                  <c:v>6.411641932372758E-3</c:v>
                </c:pt>
                <c:pt idx="21" formatCode="0.00%">
                  <c:v>7.1603577369330207E-3</c:v>
                </c:pt>
                <c:pt idx="22" formatCode="0.00%">
                  <c:v>7.2801072374268916E-3</c:v>
                </c:pt>
                <c:pt idx="23" formatCode="0.00%">
                  <c:v>7.1509244837546504E-3</c:v>
                </c:pt>
                <c:pt idx="24" formatCode="0.00%">
                  <c:v>6.9072171451780573E-3</c:v>
                </c:pt>
                <c:pt idx="25" formatCode="0.00%">
                  <c:v>7.7022782358315833E-3</c:v>
                </c:pt>
                <c:pt idx="26" formatCode="0.00%">
                  <c:v>7.2624916314680821E-3</c:v>
                </c:pt>
                <c:pt idx="27" formatCode="0.00%">
                  <c:v>6.5611406379031401E-3</c:v>
                </c:pt>
                <c:pt idx="28" formatCode="0.00%">
                  <c:v>5.6786962531381047E-3</c:v>
                </c:pt>
                <c:pt idx="29" formatCode="0.00%">
                  <c:v>5.356958120932731E-3</c:v>
                </c:pt>
                <c:pt idx="30" formatCode="0.00%">
                  <c:v>4.7965383449057875E-3</c:v>
                </c:pt>
                <c:pt idx="31" formatCode="0.00%">
                  <c:v>4.9597031950521231E-3</c:v>
                </c:pt>
                <c:pt idx="32" formatCode="0.00%">
                  <c:v>4.740872955982578E-3</c:v>
                </c:pt>
                <c:pt idx="33" formatCode="0.00%">
                  <c:v>8.2495824995112432E-3</c:v>
                </c:pt>
                <c:pt idx="34" formatCode="0.00%">
                  <c:v>4.7942477600984024E-3</c:v>
                </c:pt>
                <c:pt idx="35" formatCode="0.00%">
                  <c:v>4.8856478413428217E-3</c:v>
                </c:pt>
                <c:pt idx="36" formatCode="0.00%">
                  <c:v>3.8720080975966908E-3</c:v>
                </c:pt>
                <c:pt idx="37" formatCode="0.00%">
                  <c:v>3.6580030720103629E-3</c:v>
                </c:pt>
                <c:pt idx="38" formatCode="0.00%">
                  <c:v>3.1960375858504086E-3</c:v>
                </c:pt>
                <c:pt idx="39" formatCode="0.00%">
                  <c:v>2.7412880538426609E-3</c:v>
                </c:pt>
                <c:pt idx="40" formatCode="0.00%">
                  <c:v>2.3020140394571786E-3</c:v>
                </c:pt>
                <c:pt idx="41" formatCode="0.00%">
                  <c:v>1.8667390605084933E-3</c:v>
                </c:pt>
                <c:pt idx="42" formatCode="0.00%">
                  <c:v>1.7406085933113769E-3</c:v>
                </c:pt>
                <c:pt idx="43" formatCode="0.00%">
                  <c:v>1.623178649687862E-3</c:v>
                </c:pt>
                <c:pt idx="44" formatCode="0.00%">
                  <c:v>1.5136705244465087E-3</c:v>
                </c:pt>
                <c:pt idx="45" formatCode="0.00%">
                  <c:v>1.4159138619129763E-3</c:v>
                </c:pt>
                <c:pt idx="46" formatCode="0.00%">
                  <c:v>1.3311617285425292E-3</c:v>
                </c:pt>
                <c:pt idx="47" formatCode="0.00%">
                  <c:v>1.2581738726409331E-3</c:v>
                </c:pt>
                <c:pt idx="48" formatCode="0.00%">
                  <c:v>1.1930594080153956E-3</c:v>
                </c:pt>
                <c:pt idx="49" formatCode="0.00%">
                  <c:v>1.1311822403143879E-3</c:v>
                </c:pt>
                <c:pt idx="50" formatCode="0.00%">
                  <c:v>1.072720628117807E-3</c:v>
                </c:pt>
                <c:pt idx="51" formatCode="0.00%">
                  <c:v>1.0163924518138412E-3</c:v>
                </c:pt>
                <c:pt idx="52" formatCode="0.00%">
                  <c:v>9.5782909705910413E-4</c:v>
                </c:pt>
                <c:pt idx="53" formatCode="0.00%">
                  <c:v>8.9142951981768803E-4</c:v>
                </c:pt>
                <c:pt idx="54" formatCode="0.00%">
                  <c:v>8.1490904408010323E-4</c:v>
                </c:pt>
                <c:pt idx="55" formatCode="0.00%">
                  <c:v>7.2862204431611843E-4</c:v>
                </c:pt>
                <c:pt idx="56" formatCode="0.00%">
                  <c:v>6.3640540049703098E-4</c:v>
                </c:pt>
                <c:pt idx="57" formatCode="0.00%">
                  <c:v>5.3649241812414594E-4</c:v>
                </c:pt>
                <c:pt idx="58" formatCode="0.00%">
                  <c:v>4.2788554743888874E-4</c:v>
                </c:pt>
                <c:pt idx="59" formatCode="0.00%">
                  <c:v>3.1036577231580154E-4</c:v>
                </c:pt>
                <c:pt idx="60" formatCode="0.00%">
                  <c:v>1.8737854210448823E-4</c:v>
                </c:pt>
                <c:pt idx="61" formatCode="0.00%">
                  <c:v>6.1165367649218538E-5</c:v>
                </c:pt>
                <c:pt idx="62" formatCode="0.00%">
                  <c:v>-7.429983511186844E-5</c:v>
                </c:pt>
                <c:pt idx="63" formatCode="0.00%">
                  <c:v>-2.1604884768466892E-4</c:v>
                </c:pt>
                <c:pt idx="64" formatCode="0.00%">
                  <c:v>-3.6096275185915072E-4</c:v>
                </c:pt>
                <c:pt idx="65" formatCode="0.00%">
                  <c:v>-5.0528627969426143E-4</c:v>
                </c:pt>
                <c:pt idx="66" formatCode="0.00%">
                  <c:v>-6.4703178058533872E-4</c:v>
                </c:pt>
                <c:pt idx="67" formatCode="0.00%">
                  <c:v>-7.8802886078632728E-4</c:v>
                </c:pt>
                <c:pt idx="68" formatCode="0.00%">
                  <c:v>-9.2776742162348214E-4</c:v>
                </c:pt>
                <c:pt idx="69" formatCode="0.00%">
                  <c:v>-1.0662435646857649E-3</c:v>
                </c:pt>
                <c:pt idx="70" formatCode="0.00%">
                  <c:v>-1.2005783065283104E-3</c:v>
                </c:pt>
                <c:pt idx="71" formatCode="0.00%">
                  <c:v>-1.3294207173992767E-3</c:v>
                </c:pt>
                <c:pt idx="72" formatCode="0.00%">
                  <c:v>-1.4516242274846825E-3</c:v>
                </c:pt>
                <c:pt idx="73" formatCode="0.00%">
                  <c:v>-1.5643426686634543E-3</c:v>
                </c:pt>
                <c:pt idx="74" formatCode="0.00%">
                  <c:v>-1.6654909518056815E-3</c:v>
                </c:pt>
                <c:pt idx="75" formatCode="0.00%">
                  <c:v>-1.7537784025161152E-3</c:v>
                </c:pt>
                <c:pt idx="76" formatCode="0.00%">
                  <c:v>-1.8282005093726017E-3</c:v>
                </c:pt>
                <c:pt idx="77" formatCode="0.00%">
                  <c:v>-1.8880274568996436E-3</c:v>
                </c:pt>
                <c:pt idx="78" formatCode="0.00%">
                  <c:v>-1.9323798794038671E-3</c:v>
                </c:pt>
                <c:pt idx="79" formatCode="0.00%">
                  <c:v>-1.9609390936654592E-3</c:v>
                </c:pt>
                <c:pt idx="80" formatCode="0.00%">
                  <c:v>-1.9746674181329027E-3</c:v>
                </c:pt>
                <c:pt idx="81" formatCode="0.00%">
                  <c:v>-1.9744292307997124E-3</c:v>
                </c:pt>
                <c:pt idx="82" formatCode="0.00%">
                  <c:v>-1.9609028826305108E-3</c:v>
                </c:pt>
                <c:pt idx="83" formatCode="0.00%">
                  <c:v>-1.9355798051567952E-3</c:v>
                </c:pt>
                <c:pt idx="84" formatCode="0.00%">
                  <c:v>-1.900222563425813E-3</c:v>
                </c:pt>
                <c:pt idx="85" formatCode="0.00%">
                  <c:v>-1.8570333757809143E-3</c:v>
                </c:pt>
                <c:pt idx="86" formatCode="0.00%">
                  <c:v>-1.8081039058044368E-3</c:v>
                </c:pt>
                <c:pt idx="87" formatCode="0.00%">
                  <c:v>-1.7552478069658983E-3</c:v>
                </c:pt>
                <c:pt idx="88" formatCode="0.00%">
                  <c:v>-1.7010202101609417E-3</c:v>
                </c:pt>
                <c:pt idx="89" formatCode="0.00%">
                  <c:v>-1.6483167062729676E-3</c:v>
                </c:pt>
                <c:pt idx="90" formatCode="0.00%">
                  <c:v>-1.5999515901314876E-3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AB-4E0C-AC45-0C0180A3D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92768"/>
        <c:axId val="118198656"/>
      </c:lineChart>
      <c:catAx>
        <c:axId val="1181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198656"/>
        <c:crosses val="autoZero"/>
        <c:auto val="1"/>
        <c:lblAlgn val="ctr"/>
        <c:lblOffset val="100"/>
        <c:tickLblSkip val="5"/>
        <c:noMultiLvlLbl val="0"/>
      </c:catAx>
      <c:valAx>
        <c:axId val="118198656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11819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(milliers d'habitants)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'Population locales'!$B$15</c:f>
              <c:strCache>
                <c:ptCount val="1"/>
                <c:pt idx="0">
                  <c:v>INSEE 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locales'!$F$15:$AQ$15</c:f>
              <c:numCache>
                <c:formatCode>0.0%</c:formatCode>
                <c:ptCount val="38"/>
                <c:pt idx="2" formatCode="#,##0">
                  <c:v>55572.624000000003</c:v>
                </c:pt>
                <c:pt idx="3" formatCode="#,##0">
                  <c:v>55905.46</c:v>
                </c:pt>
                <c:pt idx="4" formatCode="#,##0">
                  <c:v>56166.175000000003</c:v>
                </c:pt>
                <c:pt idx="5" formatCode="#,##0">
                  <c:v>56444.748</c:v>
                </c:pt>
                <c:pt idx="6" formatCode="#,##0">
                  <c:v>56719.934999999998</c:v>
                </c:pt>
                <c:pt idx="7" formatCode="#,##0">
                  <c:v>57012.267999999996</c:v>
                </c:pt>
                <c:pt idx="8" formatCode="#,##0">
                  <c:v>57325.053</c:v>
                </c:pt>
                <c:pt idx="9" formatCode="#,##0">
                  <c:v>57659.542000000001</c:v>
                </c:pt>
                <c:pt idx="10" formatCode="#,##0">
                  <c:v>57996.400999999998</c:v>
                </c:pt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65564.755999999994</c:v>
                </c:pt>
                <c:pt idx="34" formatCode="#,##0">
                  <c:v>66127.285999999993</c:v>
                </c:pt>
                <c:pt idx="35" formatCode="#,##0">
                  <c:v>66453.558000000005</c:v>
                </c:pt>
                <c:pt idx="36" formatCode="#,##0">
                  <c:v>66725.826000000001</c:v>
                </c:pt>
                <c:pt idx="37" formatCode="#,##0">
                  <c:v>66990.826000000001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F-48F2-9796-71B697B3D3A8}"/>
            </c:ext>
          </c:extLst>
        </c:ser>
        <c:ser>
          <c:idx val="0"/>
          <c:order val="1"/>
          <c:tx>
            <c:strRef>
              <c:f>'Population locales'!$B$21</c:f>
              <c:strCache>
                <c:ptCount val="1"/>
                <c:pt idx="0">
                  <c:v>INSEE, projection population haute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locales'!$G$21:$CR$21</c:f>
              <c:numCache>
                <c:formatCode>0.0%</c:formatCode>
                <c:ptCount val="90"/>
                <c:pt idx="10" formatCode="#,##0">
                  <c:v>58280.135000000002</c:v>
                </c:pt>
                <c:pt idx="11" formatCode="#,##0">
                  <c:v>58571.237000000001</c:v>
                </c:pt>
                <c:pt idx="12" formatCode="#,##0">
                  <c:v>58852.002</c:v>
                </c:pt>
                <c:pt idx="13" formatCode="#,##0">
                  <c:v>59070.076999999997</c:v>
                </c:pt>
                <c:pt idx="14" formatCode="#,##0">
                  <c:v>59280.576999999997</c:v>
                </c:pt>
                <c:pt idx="15" formatCode="#,##0">
                  <c:v>59487.413</c:v>
                </c:pt>
                <c:pt idx="16" formatCode="#,##0">
                  <c:v>59691.177000000003</c:v>
                </c:pt>
                <c:pt idx="17" formatCode="#,##0">
                  <c:v>59899.347000000002</c:v>
                </c:pt>
                <c:pt idx="18" formatCode="#,##0">
                  <c:v>60122.665000000001</c:v>
                </c:pt>
                <c:pt idx="19" formatCode="#,##0">
                  <c:v>60508.15</c:v>
                </c:pt>
                <c:pt idx="20" formatCode="#,##0">
                  <c:v>60941.41</c:v>
                </c:pt>
                <c:pt idx="21" formatCode="#,##0">
                  <c:v>61385.07</c:v>
                </c:pt>
                <c:pt idx="22" formatCode="#,##0">
                  <c:v>61824.03</c:v>
                </c:pt>
                <c:pt idx="23" formatCode="#,##0">
                  <c:v>62251.061999999998</c:v>
                </c:pt>
                <c:pt idx="24" formatCode="#,##0">
                  <c:v>62730.536999999997</c:v>
                </c:pt>
                <c:pt idx="25" formatCode="#,##0">
                  <c:v>63186.116999999998</c:v>
                </c:pt>
                <c:pt idx="26" formatCode="#,##0">
                  <c:v>63600.69</c:v>
                </c:pt>
                <c:pt idx="27" formatCode="#,##0">
                  <c:v>63961.858999999997</c:v>
                </c:pt>
                <c:pt idx="28" formatCode="#,##0">
                  <c:v>64304.5</c:v>
                </c:pt>
                <c:pt idx="29" formatCode="#,##0">
                  <c:v>64612.938999999998</c:v>
                </c:pt>
                <c:pt idx="30" formatCode="#,##0">
                  <c:v>64933.4</c:v>
                </c:pt>
                <c:pt idx="31" formatCode="#,##0">
                  <c:v>65241.241000000002</c:v>
                </c:pt>
                <c:pt idx="32" formatCode="#,##0">
                  <c:v>65779.453999999998</c:v>
                </c:pt>
                <c:pt idx="33" formatCode="#,##0">
                  <c:v>66094.816999999995</c:v>
                </c:pt>
                <c:pt idx="34" formatCode="#,##0">
                  <c:v>66432.198999999993</c:v>
                </c:pt>
                <c:pt idx="35" formatCode="#,##0">
                  <c:v>66718.634999999995</c:v>
                </c:pt>
                <c:pt idx="36" formatCode="#,##0">
                  <c:v>67059.888999999996</c:v>
                </c:pt>
                <c:pt idx="37" formatCode="#,##0">
                  <c:v>67419.358999999997</c:v>
                </c:pt>
                <c:pt idx="38" formatCode="#,##0">
                  <c:v>67797.383000000002</c:v>
                </c:pt>
                <c:pt idx="39" formatCode="#,##0">
                  <c:v>68193.84</c:v>
                </c:pt>
                <c:pt idx="40" formatCode="#,##0">
                  <c:v>68609.508000000002</c:v>
                </c:pt>
                <c:pt idx="41" formatCode="#,##0">
                  <c:v>69024.388000000006</c:v>
                </c:pt>
                <c:pt idx="42" formatCode="#,##0">
                  <c:v>69438.739000000001</c:v>
                </c:pt>
                <c:pt idx="43" formatCode="#,##0">
                  <c:v>69852.928</c:v>
                </c:pt>
                <c:pt idx="44" formatCode="#,##0">
                  <c:v>70267.506999999998</c:v>
                </c:pt>
                <c:pt idx="45" formatCode="#,##0">
                  <c:v>70683.278000000006</c:v>
                </c:pt>
                <c:pt idx="46" formatCode="#,##0">
                  <c:v>71100.945000000007</c:v>
                </c:pt>
                <c:pt idx="47" formatCode="#,##0">
                  <c:v>71520.884000000005</c:v>
                </c:pt>
                <c:pt idx="48" formatCode="#,##0">
                  <c:v>71943.245999999999</c:v>
                </c:pt>
                <c:pt idx="49" formatCode="#,##0">
                  <c:v>72368.024999999994</c:v>
                </c:pt>
                <c:pt idx="50" formatCode="#,##0">
                  <c:v>72795.254000000001</c:v>
                </c:pt>
                <c:pt idx="51" formatCode="#,##0">
                  <c:v>73224.466</c:v>
                </c:pt>
                <c:pt idx="52" formatCode="#,##0">
                  <c:v>73654.851999999999</c:v>
                </c:pt>
                <c:pt idx="53" formatCode="#,##0">
                  <c:v>74085.320000000007</c:v>
                </c:pt>
                <c:pt idx="54" formatCode="#,##0">
                  <c:v>74514.873000000007</c:v>
                </c:pt>
                <c:pt idx="55" formatCode="#,##0">
                  <c:v>74942.648000000001</c:v>
                </c:pt>
                <c:pt idx="56" formatCode="#,##0">
                  <c:v>75367.631999999998</c:v>
                </c:pt>
                <c:pt idx="57" formatCode="#,##0">
                  <c:v>75788.561000000002</c:v>
                </c:pt>
                <c:pt idx="58" formatCode="#,##0">
                  <c:v>76204.043999999994</c:v>
                </c:pt>
                <c:pt idx="59" formatCode="#,##0">
                  <c:v>76612.995999999999</c:v>
                </c:pt>
                <c:pt idx="60" formatCode="#,##0">
                  <c:v>77014.618000000002</c:v>
                </c:pt>
                <c:pt idx="61" formatCode="#,##0">
                  <c:v>77408.137000000002</c:v>
                </c:pt>
                <c:pt idx="62" formatCode="#,##0">
                  <c:v>77793.410999999993</c:v>
                </c:pt>
                <c:pt idx="63" formatCode="#,##0">
                  <c:v>78170.866999999998</c:v>
                </c:pt>
                <c:pt idx="64" formatCode="#,##0">
                  <c:v>78541.570999999996</c:v>
                </c:pt>
                <c:pt idx="65" formatCode="#,##0">
                  <c:v>78906.888999999996</c:v>
                </c:pt>
                <c:pt idx="66" formatCode="#,##0">
                  <c:v>79268.125</c:v>
                </c:pt>
                <c:pt idx="67" formatCode="#,##0">
                  <c:v>79626.555999999997</c:v>
                </c:pt>
                <c:pt idx="68" formatCode="#,##0">
                  <c:v>79983.376000000004</c:v>
                </c:pt>
                <c:pt idx="69" formatCode="#,##0">
                  <c:v>80339.576000000001</c:v>
                </c:pt>
                <c:pt idx="70" formatCode="#,##0">
                  <c:v>80695.827999999994</c:v>
                </c:pt>
                <c:pt idx="71" formatCode="#,##0">
                  <c:v>81052.303</c:v>
                </c:pt>
                <c:pt idx="72" formatCode="#,##0">
                  <c:v>81409.023000000001</c:v>
                </c:pt>
                <c:pt idx="73" formatCode="#,##0">
                  <c:v>81765.869000000006</c:v>
                </c:pt>
                <c:pt idx="74" formatCode="#,##0">
                  <c:v>82122.778000000006</c:v>
                </c:pt>
                <c:pt idx="75" formatCode="#,##0">
                  <c:v>82479.721999999994</c:v>
                </c:pt>
                <c:pt idx="76" formatCode="#,##0">
                  <c:v>82836.771999999997</c:v>
                </c:pt>
                <c:pt idx="77" formatCode="#,##0">
                  <c:v>83194.111000000004</c:v>
                </c:pt>
                <c:pt idx="78" formatCode="#,##0">
                  <c:v>83552.032999999996</c:v>
                </c:pt>
                <c:pt idx="79" formatCode="#,##0">
                  <c:v>83910.903000000006</c:v>
                </c:pt>
                <c:pt idx="80" formatCode="#,##0">
                  <c:v>84271.145000000004</c:v>
                </c:pt>
                <c:pt idx="81" formatCode="#,##0">
                  <c:v>84633.191000000006</c:v>
                </c:pt>
                <c:pt idx="82" formatCode="#,##0">
                  <c:v>84997.456999999995</c:v>
                </c:pt>
                <c:pt idx="83" formatCode="#,##0">
                  <c:v>85364.301999999996</c:v>
                </c:pt>
                <c:pt idx="84" formatCode="#,##0">
                  <c:v>85734.081000000006</c:v>
                </c:pt>
                <c:pt idx="85" formatCode="#,##0">
                  <c:v>86107.118000000002</c:v>
                </c:pt>
                <c:pt idx="86" formatCode="#,##0">
                  <c:v>86483.782999999996</c:v>
                </c:pt>
                <c:pt idx="87" formatCode="#,##0">
                  <c:v>86864.395000000004</c:v>
                </c:pt>
                <c:pt idx="88" formatCode="#,##0">
                  <c:v>87249.205000000002</c:v>
                </c:pt>
                <c:pt idx="89" formatCode="#,##0">
                  <c:v>87638.297999999995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F-48F2-9796-71B697B3D3A8}"/>
            </c:ext>
          </c:extLst>
        </c:ser>
        <c:ser>
          <c:idx val="1"/>
          <c:order val="2"/>
          <c:tx>
            <c:strRef>
              <c:f>'Population locales'!$B$17</c:f>
              <c:strCache>
                <c:ptCount val="1"/>
                <c:pt idx="0">
                  <c:v>INSEE, projection centrale </c:v>
                </c:pt>
              </c:strCache>
            </c:strRef>
          </c:tx>
          <c:spPr>
            <a:ln w="25400">
              <a:solidFill>
                <a:schemeClr val="tx1"/>
              </a:solidFill>
              <a:prstDash val="lg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locales'!$F$17:$CR$17</c:f>
              <c:numCache>
                <c:formatCode>General</c:formatCode>
                <c:ptCount val="91"/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65779.453999999998</c:v>
                </c:pt>
                <c:pt idx="34" formatCode="#,##0">
                  <c:v>66094.816999999995</c:v>
                </c:pt>
                <c:pt idx="35" formatCode="#,##0">
                  <c:v>66424.960999999996</c:v>
                </c:pt>
                <c:pt idx="36" formatCode="#,##0">
                  <c:v>66696.759000000005</c:v>
                </c:pt>
                <c:pt idx="37" formatCode="#,##0">
                  <c:v>66987.103000000003</c:v>
                </c:pt>
                <c:pt idx="38" formatCode="#,##0">
                  <c:v>67270.808999999994</c:v>
                </c:pt>
                <c:pt idx="39" formatCode="#,##0">
                  <c:v>67548.017999999996</c:v>
                </c:pt>
                <c:pt idx="40" formatCode="#,##0">
                  <c:v>67818.998000000007</c:v>
                </c:pt>
                <c:pt idx="41" formatCode="#,##0">
                  <c:v>68084.048999999999</c:v>
                </c:pt>
                <c:pt idx="42" formatCode="#,##0">
                  <c:v>68343.547000000006</c:v>
                </c:pt>
                <c:pt idx="43" formatCode="#,##0">
                  <c:v>68597.857999999993</c:v>
                </c:pt>
                <c:pt idx="44" formatCode="#,##0">
                  <c:v>68847.391000000003</c:v>
                </c:pt>
                <c:pt idx="45" formatCode="#,##0">
                  <c:v>69092.774999999994</c:v>
                </c:pt>
                <c:pt idx="46" formatCode="#,##0">
                  <c:v>69334.839000000007</c:v>
                </c:pt>
                <c:pt idx="47" formatCode="#,##0">
                  <c:v>69574.319000000003</c:v>
                </c:pt>
                <c:pt idx="48" formatCode="#,##0">
                  <c:v>69811.686000000002</c:v>
                </c:pt>
                <c:pt idx="49" formatCode="#,##0">
                  <c:v>70047.164000000004</c:v>
                </c:pt>
                <c:pt idx="50" formatCode="#,##0">
                  <c:v>70280.913</c:v>
                </c:pt>
                <c:pt idx="51" formatCode="#,##0">
                  <c:v>70513.088000000003</c:v>
                </c:pt>
                <c:pt idx="52" formatCode="#,##0">
                  <c:v>70743.48</c:v>
                </c:pt>
                <c:pt idx="53" formatCode="#,##0">
                  <c:v>70971.542000000001</c:v>
                </c:pt>
                <c:pt idx="54" formatCode="#,##0">
                  <c:v>71196.546000000002</c:v>
                </c:pt>
                <c:pt idx="55" formatCode="#,##0">
                  <c:v>71417.858999999997</c:v>
                </c:pt>
                <c:pt idx="56" formatCode="#,##0">
                  <c:v>71635.058000000005</c:v>
                </c:pt>
                <c:pt idx="57" formatCode="#,##0">
                  <c:v>71847.606</c:v>
                </c:pt>
                <c:pt idx="58" formatCode="#,##0">
                  <c:v>72054.826000000001</c:v>
                </c:pt>
                <c:pt idx="59" formatCode="#,##0">
                  <c:v>72255.978000000003</c:v>
                </c:pt>
                <c:pt idx="60" formatCode="#,##0">
                  <c:v>72450.546000000002</c:v>
                </c:pt>
                <c:pt idx="61" formatCode="#,##0">
                  <c:v>72638.178</c:v>
                </c:pt>
                <c:pt idx="62" formatCode="#,##0">
                  <c:v>72818.328999999998</c:v>
                </c:pt>
                <c:pt idx="63" formatCode="#,##0">
                  <c:v>72990.823000000004</c:v>
                </c:pt>
                <c:pt idx="64" formatCode="#,##0">
                  <c:v>73155.816000000006</c:v>
                </c:pt>
                <c:pt idx="65" formatCode="#,##0">
                  <c:v>73313.899000000005</c:v>
                </c:pt>
                <c:pt idx="66" formatCode="#,##0">
                  <c:v>73465.868000000002</c:v>
                </c:pt>
                <c:pt idx="67" formatCode="#,##0">
                  <c:v>73612.362999999998</c:v>
                </c:pt>
                <c:pt idx="68" formatCode="#,##0">
                  <c:v>73753.95</c:v>
                </c:pt>
                <c:pt idx="69" formatCode="#,##0">
                  <c:v>73891.154999999999</c:v>
                </c:pt>
                <c:pt idx="70" formatCode="#,##0">
                  <c:v>74024.5</c:v>
                </c:pt>
                <c:pt idx="71" formatCode="#,##0">
                  <c:v>74154.362999999998</c:v>
                </c:pt>
                <c:pt idx="72" formatCode="#,##0">
                  <c:v>74280.941000000006</c:v>
                </c:pt>
                <c:pt idx="73" formatCode="#,##0">
                  <c:v>74404.451000000001</c:v>
                </c:pt>
                <c:pt idx="74" formatCode="#,##0">
                  <c:v>74525.097999999998</c:v>
                </c:pt>
                <c:pt idx="75" formatCode="#,##0">
                  <c:v>74643.163</c:v>
                </c:pt>
                <c:pt idx="76" formatCode="#,##0">
                  <c:v>74759.023000000001</c:v>
                </c:pt>
                <c:pt idx="77" formatCode="#,##0">
                  <c:v>74873.111000000004</c:v>
                </c:pt>
                <c:pt idx="78" formatCode="#,##0">
                  <c:v>74985.932000000001</c:v>
                </c:pt>
                <c:pt idx="79" formatCode="#,##0">
                  <c:v>75098.095000000001</c:v>
                </c:pt>
                <c:pt idx="80" formatCode="#,##0">
                  <c:v>75210.245999999999</c:v>
                </c:pt>
                <c:pt idx="81" formatCode="#,##0">
                  <c:v>75323.024000000005</c:v>
                </c:pt>
                <c:pt idx="82" formatCode="#,##0">
                  <c:v>75437.123000000007</c:v>
                </c:pt>
                <c:pt idx="83" formatCode="#,##0">
                  <c:v>75553.119000000006</c:v>
                </c:pt>
                <c:pt idx="84" formatCode="#,##0">
                  <c:v>75671.514999999999</c:v>
                </c:pt>
                <c:pt idx="85" formatCode="#,##0">
                  <c:v>75792.687999999995</c:v>
                </c:pt>
                <c:pt idx="86" formatCode="#,##0">
                  <c:v>75916.951000000001</c:v>
                </c:pt>
                <c:pt idx="87" formatCode="#,##0">
                  <c:v>76044.548999999999</c:v>
                </c:pt>
                <c:pt idx="88" formatCode="#,##0">
                  <c:v>76175.657000000007</c:v>
                </c:pt>
                <c:pt idx="89" formatCode="#,##0">
                  <c:v>76310.345000000001</c:v>
                </c:pt>
                <c:pt idx="90" formatCode="#,##0">
                  <c:v>76448.494999999995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F-48F2-9796-71B697B3D3A8}"/>
            </c:ext>
          </c:extLst>
        </c:ser>
        <c:ser>
          <c:idx val="4"/>
          <c:order val="3"/>
          <c:tx>
            <c:strRef>
              <c:f>'Population locales'!$B$19</c:f>
              <c:strCache>
                <c:ptCount val="1"/>
                <c:pt idx="0">
                  <c:v>INSEE, projection population basse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'Population locales'!$F$1:$CR$1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'Population locales'!$F$19:$CR$19</c:f>
              <c:numCache>
                <c:formatCode>0.0%</c:formatCode>
                <c:ptCount val="91"/>
                <c:pt idx="11" formatCode="#,##0">
                  <c:v>58280.135000000002</c:v>
                </c:pt>
                <c:pt idx="12" formatCode="#,##0">
                  <c:v>58571.237000000001</c:v>
                </c:pt>
                <c:pt idx="13" formatCode="#,##0">
                  <c:v>58852.002</c:v>
                </c:pt>
                <c:pt idx="14" formatCode="#,##0">
                  <c:v>59070.076999999997</c:v>
                </c:pt>
                <c:pt idx="15" formatCode="#,##0">
                  <c:v>59280.576999999997</c:v>
                </c:pt>
                <c:pt idx="16" formatCode="#,##0">
                  <c:v>59487.413</c:v>
                </c:pt>
                <c:pt idx="17" formatCode="#,##0">
                  <c:v>59691.177000000003</c:v>
                </c:pt>
                <c:pt idx="18" formatCode="#,##0">
                  <c:v>59899.347000000002</c:v>
                </c:pt>
                <c:pt idx="19" formatCode="#,##0">
                  <c:v>60122.665000000001</c:v>
                </c:pt>
                <c:pt idx="20" formatCode="#,##0">
                  <c:v>60508.15</c:v>
                </c:pt>
                <c:pt idx="21" formatCode="#,##0">
                  <c:v>60941.41</c:v>
                </c:pt>
                <c:pt idx="22" formatCode="#,##0">
                  <c:v>61385.07</c:v>
                </c:pt>
                <c:pt idx="23" formatCode="#,##0">
                  <c:v>61824.03</c:v>
                </c:pt>
                <c:pt idx="24" formatCode="#,##0">
                  <c:v>62251.061999999998</c:v>
                </c:pt>
                <c:pt idx="25" formatCode="#,##0">
                  <c:v>62730.536999999997</c:v>
                </c:pt>
                <c:pt idx="26" formatCode="#,##0">
                  <c:v>63186.116999999998</c:v>
                </c:pt>
                <c:pt idx="27" formatCode="#,##0">
                  <c:v>63600.69</c:v>
                </c:pt>
                <c:pt idx="28" formatCode="#,##0">
                  <c:v>63961.858999999997</c:v>
                </c:pt>
                <c:pt idx="29" formatCode="#,##0">
                  <c:v>64304.5</c:v>
                </c:pt>
                <c:pt idx="30" formatCode="#,##0">
                  <c:v>64612.938999999998</c:v>
                </c:pt>
                <c:pt idx="31" formatCode="#,##0">
                  <c:v>64933.4</c:v>
                </c:pt>
                <c:pt idx="32" formatCode="#,##0">
                  <c:v>65241.241000000002</c:v>
                </c:pt>
                <c:pt idx="33" formatCode="#,##0">
                  <c:v>65779.453999999998</c:v>
                </c:pt>
                <c:pt idx="34" formatCode="#,##0">
                  <c:v>66094.816999999995</c:v>
                </c:pt>
                <c:pt idx="35" formatCode="#,##0">
                  <c:v>66417.732999999993</c:v>
                </c:pt>
                <c:pt idx="36" formatCode="#,##0">
                  <c:v>66674.903000000006</c:v>
                </c:pt>
                <c:pt idx="37" formatCode="#,##0">
                  <c:v>66918.8</c:v>
                </c:pt>
                <c:pt idx="38" formatCode="#,##0">
                  <c:v>67132.675000000003</c:v>
                </c:pt>
                <c:pt idx="39" formatCode="#,##0">
                  <c:v>67316.705000000002</c:v>
                </c:pt>
                <c:pt idx="40" formatCode="#,##0">
                  <c:v>67471.668999999994</c:v>
                </c:pt>
                <c:pt idx="41" formatCode="#,##0">
                  <c:v>67597.620999999999</c:v>
                </c:pt>
                <c:pt idx="42" formatCode="#,##0">
                  <c:v>67715.282000000007</c:v>
                </c:pt>
                <c:pt idx="43" formatCode="#,##0">
                  <c:v>67825.195999999996</c:v>
                </c:pt>
                <c:pt idx="44" formatCode="#,##0">
                  <c:v>67927.861000000004</c:v>
                </c:pt>
                <c:pt idx="45" formatCode="#,##0">
                  <c:v>68024.040999999997</c:v>
                </c:pt>
                <c:pt idx="46" formatCode="#,##0">
                  <c:v>68114.592000000004</c:v>
                </c:pt>
                <c:pt idx="47" formatCode="#,##0">
                  <c:v>68200.292000000001</c:v>
                </c:pt>
                <c:pt idx="48" formatCode="#,##0">
                  <c:v>68281.659</c:v>
                </c:pt>
                <c:pt idx="49" formatCode="#,##0">
                  <c:v>68358.898000000001</c:v>
                </c:pt>
                <c:pt idx="50" formatCode="#,##0">
                  <c:v>68432.228000000003</c:v>
                </c:pt>
                <c:pt idx="51" formatCode="#,##0">
                  <c:v>68501.782000000007</c:v>
                </c:pt>
                <c:pt idx="52" formatCode="#,##0">
                  <c:v>68567.395000000004</c:v>
                </c:pt>
                <c:pt idx="53" formatCode="#,##0">
                  <c:v>68628.517999999996</c:v>
                </c:pt>
                <c:pt idx="54" formatCode="#,##0">
                  <c:v>68684.444000000003</c:v>
                </c:pt>
                <c:pt idx="55" formatCode="#,##0">
                  <c:v>68734.489000000001</c:v>
                </c:pt>
                <c:pt idx="56" formatCode="#,##0">
                  <c:v>68778.232000000004</c:v>
                </c:pt>
                <c:pt idx="57" formatCode="#,##0">
                  <c:v>68815.130999999994</c:v>
                </c:pt>
                <c:pt idx="58" formatCode="#,##0">
                  <c:v>68844.576000000001</c:v>
                </c:pt>
                <c:pt idx="59" formatCode="#,##0">
                  <c:v>68865.942999999999</c:v>
                </c:pt>
                <c:pt idx="60" formatCode="#,##0">
                  <c:v>68878.846999999994</c:v>
                </c:pt>
                <c:pt idx="61" formatCode="#,##0">
                  <c:v>68883.06</c:v>
                </c:pt>
                <c:pt idx="62" formatCode="#,##0">
                  <c:v>68877.941999999995</c:v>
                </c:pt>
                <c:pt idx="63" formatCode="#,##0">
                  <c:v>68863.061000000002</c:v>
                </c:pt>
                <c:pt idx="64" formatCode="#,##0">
                  <c:v>68838.203999999998</c:v>
                </c:pt>
                <c:pt idx="65" formatCode="#,##0">
                  <c:v>68803.421000000002</c:v>
                </c:pt>
                <c:pt idx="66" formatCode="#,##0">
                  <c:v>68758.903000000006</c:v>
                </c:pt>
                <c:pt idx="67" formatCode="#,##0">
                  <c:v>68704.718999999997</c:v>
                </c:pt>
                <c:pt idx="68" formatCode="#,##0">
                  <c:v>68640.976999999999</c:v>
                </c:pt>
                <c:pt idx="69" formatCode="#,##0">
                  <c:v>68567.789000000004</c:v>
                </c:pt>
                <c:pt idx="70" formatCode="#,##0">
                  <c:v>68485.467999999993</c:v>
                </c:pt>
                <c:pt idx="71" formatCode="#,##0">
                  <c:v>68394.422000000006</c:v>
                </c:pt>
                <c:pt idx="72" formatCode="#,##0">
                  <c:v>68295.138999999996</c:v>
                </c:pt>
                <c:pt idx="73" formatCode="#,##0">
                  <c:v>68188.301999999996</c:v>
                </c:pt>
                <c:pt idx="74" formatCode="#,##0">
                  <c:v>68074.735000000001</c:v>
                </c:pt>
                <c:pt idx="75" formatCode="#,##0">
                  <c:v>67955.346999999994</c:v>
                </c:pt>
                <c:pt idx="76" formatCode="#,##0">
                  <c:v>67831.111000000004</c:v>
                </c:pt>
                <c:pt idx="77" formatCode="#,##0">
                  <c:v>67703.043999999994</c:v>
                </c:pt>
                <c:pt idx="78" formatCode="#,##0">
                  <c:v>67572.216</c:v>
                </c:pt>
                <c:pt idx="79" formatCode="#,##0">
                  <c:v>67439.710999999996</c:v>
                </c:pt>
                <c:pt idx="80" formatCode="#,##0">
                  <c:v>67306.539999999994</c:v>
                </c:pt>
                <c:pt idx="81" formatCode="#,##0">
                  <c:v>67173.648000000001</c:v>
                </c:pt>
                <c:pt idx="82" formatCode="#,##0">
                  <c:v>67041.926999999996</c:v>
                </c:pt>
                <c:pt idx="83" formatCode="#,##0">
                  <c:v>66912.161999999997</c:v>
                </c:pt>
                <c:pt idx="84" formatCode="#,##0">
                  <c:v>66785.013999999996</c:v>
                </c:pt>
                <c:pt idx="85" formatCode="#,##0">
                  <c:v>66660.991999999998</c:v>
                </c:pt>
                <c:pt idx="86" formatCode="#,##0">
                  <c:v>66540.462</c:v>
                </c:pt>
                <c:pt idx="87" formatCode="#,##0">
                  <c:v>66423.667000000001</c:v>
                </c:pt>
                <c:pt idx="88" formatCode="#,##0">
                  <c:v>66310.679000000004</c:v>
                </c:pt>
                <c:pt idx="89" formatCode="#,##0">
                  <c:v>66201.377999999997</c:v>
                </c:pt>
                <c:pt idx="90" formatCode="#,##0">
                  <c:v>66095.459000000003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F-48F2-9796-71B697B3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304384"/>
        <c:axId val="122305920"/>
      </c:lineChart>
      <c:catAx>
        <c:axId val="1223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305920"/>
        <c:crosses val="autoZero"/>
        <c:auto val="1"/>
        <c:lblAlgn val="ctr"/>
        <c:lblOffset val="100"/>
        <c:tickLblSkip val="5"/>
        <c:noMultiLvlLbl val="0"/>
      </c:catAx>
      <c:valAx>
        <c:axId val="1223059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230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Evolution des PIB régionaux</a:t>
            </a:r>
          </a:p>
        </c:rich>
      </c:tx>
      <c:layout>
        <c:manualLayout>
          <c:xMode val="edge"/>
          <c:yMode val="edge"/>
          <c:x val="0.3578622152565658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863801980398719E-2"/>
          <c:y val="7.4777018910512805E-2"/>
          <c:w val="0.87866352225161404"/>
          <c:h val="0.74254026704192821"/>
        </c:manualLayout>
      </c:layout>
      <c:lineChart>
        <c:grouping val="standard"/>
        <c:varyColors val="0"/>
        <c:ser>
          <c:idx val="1"/>
          <c:order val="0"/>
          <c:tx>
            <c:strRef>
              <c:f>'PIB Régions 2070'!$A$17</c:f>
              <c:strCache>
                <c:ptCount val="1"/>
                <c:pt idx="0">
                  <c:v>Auvergne-Rhône-Alpes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2070'!$D$17:$CF$17</c:f>
              <c:numCache>
                <c:formatCode>#,##0</c:formatCode>
                <c:ptCount val="81"/>
                <c:pt idx="0">
                  <c:v>166.66850196886</c:v>
                </c:pt>
                <c:pt idx="1">
                  <c:v>167.69660581269198</c:v>
                </c:pt>
                <c:pt idx="2">
                  <c:v>168.73337167881201</c:v>
                </c:pt>
                <c:pt idx="3">
                  <c:v>166.10811021947598</c:v>
                </c:pt>
                <c:pt idx="4">
                  <c:v>169.52239162396899</c:v>
                </c:pt>
                <c:pt idx="5">
                  <c:v>175.64329691828701</c:v>
                </c:pt>
                <c:pt idx="6">
                  <c:v>179.38585732110499</c:v>
                </c:pt>
                <c:pt idx="7">
                  <c:v>185.67616691085698</c:v>
                </c:pt>
                <c:pt idx="8">
                  <c:v>193.04511349485401</c:v>
                </c:pt>
                <c:pt idx="9">
                  <c:v>197.37639060423299</c:v>
                </c:pt>
                <c:pt idx="10">
                  <c:v>205.233848987578</c:v>
                </c:pt>
                <c:pt idx="11">
                  <c:v>208.74576404920501</c:v>
                </c:pt>
                <c:pt idx="12">
                  <c:v>209.01283552743598</c:v>
                </c:pt>
                <c:pt idx="13">
                  <c:v>210.57442268329299</c:v>
                </c:pt>
                <c:pt idx="14">
                  <c:v>219.901971532978</c:v>
                </c:pt>
                <c:pt idx="15">
                  <c:v>222.91808901228401</c:v>
                </c:pt>
                <c:pt idx="16">
                  <c:v>230.42820993362301</c:v>
                </c:pt>
                <c:pt idx="17">
                  <c:v>234.47693275275299</c:v>
                </c:pt>
                <c:pt idx="18">
                  <c:v>237.15570631907102</c:v>
                </c:pt>
                <c:pt idx="19">
                  <c:v>228.692219269194</c:v>
                </c:pt>
                <c:pt idx="20">
                  <c:v>232.23699809764099</c:v>
                </c:pt>
                <c:pt idx="21">
                  <c:v>240.55544598327501</c:v>
                </c:pt>
                <c:pt idx="22">
                  <c:v>240.23496234191299</c:v>
                </c:pt>
                <c:pt idx="23">
                  <c:v>241.29765731191199</c:v>
                </c:pt>
                <c:pt idx="24">
                  <c:v>243.946541046953</c:v>
                </c:pt>
                <c:pt idx="25" formatCode="0">
                  <c:v>247.06919724042601</c:v>
                </c:pt>
                <c:pt idx="26" formatCode="0">
                  <c:v>251.617056811742</c:v>
                </c:pt>
                <c:pt idx="27" formatCode="0">
                  <c:v>258.58544311412402</c:v>
                </c:pt>
                <c:pt idx="28" formatCode="0">
                  <c:v>264.33495024121402</c:v>
                </c:pt>
                <c:pt idx="29" formatCode="0">
                  <c:v>270.29722482231699</c:v>
                </c:pt>
                <c:pt idx="30" formatCode="0">
                  <c:v>250.79102865610699</c:v>
                </c:pt>
                <c:pt idx="31" formatCode="0">
                  <c:v>268.48499629041333</c:v>
                </c:pt>
                <c:pt idx="32" formatCode="0">
                  <c:v>275.84809082644813</c:v>
                </c:pt>
                <c:pt idx="33" formatCode="0">
                  <c:v>280.26714167622447</c:v>
                </c:pt>
                <c:pt idx="34" formatCode="0">
                  <c:v>285.30893411457282</c:v>
                </c:pt>
                <c:pt idx="35" formatCode="0">
                  <c:v>290.75718936049168</c:v>
                </c:pt>
                <c:pt idx="36" formatCode="0">
                  <c:v>296.30213057994672</c:v>
                </c:pt>
                <c:pt idx="37" formatCode="0">
                  <c:v>302.25004175776621</c:v>
                </c:pt>
                <c:pt idx="38" formatCode="0">
                  <c:v>304.7834096956737</c:v>
                </c:pt>
                <c:pt idx="39" formatCode="0">
                  <c:v>307.26390746205163</c:v>
                </c:pt>
                <c:pt idx="40" formatCode="0">
                  <c:v>309.88807574027584</c:v>
                </c:pt>
                <c:pt idx="41" formatCode="0">
                  <c:v>312.60319525239584</c:v>
                </c:pt>
                <c:pt idx="42" formatCode="0">
                  <c:v>315.20073988386031</c:v>
                </c:pt>
                <c:pt idx="43" formatCode="0">
                  <c:v>319.14506892198693</c:v>
                </c:pt>
                <c:pt idx="44" formatCode="0">
                  <c:v>323.19179893077848</c:v>
                </c:pt>
                <c:pt idx="45" formatCode="0">
                  <c:v>327.42688260380999</c:v>
                </c:pt>
                <c:pt idx="46" formatCode="0">
                  <c:v>331.51373044690922</c:v>
                </c:pt>
                <c:pt idx="47" formatCode="0">
                  <c:v>335.49552078471413</c:v>
                </c:pt>
                <c:pt idx="48" formatCode="0">
                  <c:v>339.51643011997345</c:v>
                </c:pt>
                <c:pt idx="49" formatCode="0">
                  <c:v>343.48025651922995</c:v>
                </c:pt>
                <c:pt idx="50" formatCode="0">
                  <c:v>347.13829135341859</c:v>
                </c:pt>
                <c:pt idx="51" formatCode="0">
                  <c:v>350.64553047110815</c:v>
                </c:pt>
                <c:pt idx="52" formatCode="0">
                  <c:v>354.07977597354238</c:v>
                </c:pt>
                <c:pt idx="53" formatCode="0">
                  <c:v>357.55162389453187</c:v>
                </c:pt>
                <c:pt idx="54" formatCode="0">
                  <c:v>361.03098436459408</c:v>
                </c:pt>
                <c:pt idx="55" formatCode="0">
                  <c:v>364.4996136218893</c:v>
                </c:pt>
                <c:pt idx="56" formatCode="0">
                  <c:v>367.69302589742955</c:v>
                </c:pt>
                <c:pt idx="57" formatCode="0">
                  <c:v>370.96517297700296</c:v>
                </c:pt>
                <c:pt idx="58" formatCode="0">
                  <c:v>374.28516720219307</c:v>
                </c:pt>
                <c:pt idx="59" formatCode="0">
                  <c:v>377.80803204411365</c:v>
                </c:pt>
                <c:pt idx="60" formatCode="0">
                  <c:v>381.14874738299181</c:v>
                </c:pt>
                <c:pt idx="61" formatCode="0">
                  <c:v>384.59581459282015</c:v>
                </c:pt>
                <c:pt idx="62" formatCode="0">
                  <c:v>388.15524052216909</c:v>
                </c:pt>
                <c:pt idx="63" formatCode="0">
                  <c:v>391.85752392768791</c:v>
                </c:pt>
                <c:pt idx="64" formatCode="0">
                  <c:v>395.70371812625768</c:v>
                </c:pt>
                <c:pt idx="65" formatCode="0">
                  <c:v>399.71731583150216</c:v>
                </c:pt>
                <c:pt idx="66" formatCode="0">
                  <c:v>403.5648791049307</c:v>
                </c:pt>
                <c:pt idx="67" formatCode="0">
                  <c:v>407.54497285430006</c:v>
                </c:pt>
                <c:pt idx="68" formatCode="0">
                  <c:v>411.56666546852728</c:v>
                </c:pt>
                <c:pt idx="69" formatCode="0">
                  <c:v>415.71599145277577</c:v>
                </c:pt>
                <c:pt idx="70" formatCode="0">
                  <c:v>419.82695836851315</c:v>
                </c:pt>
                <c:pt idx="71" formatCode="0">
                  <c:v>423.91693977571396</c:v>
                </c:pt>
                <c:pt idx="72" formatCode="0">
                  <c:v>428.05775540894001</c:v>
                </c:pt>
                <c:pt idx="73" formatCode="0">
                  <c:v>432.25261135254959</c:v>
                </c:pt>
                <c:pt idx="74" formatCode="0">
                  <c:v>436.42775714914586</c:v>
                </c:pt>
                <c:pt idx="75" formatCode="0">
                  <c:v>440.39979876940095</c:v>
                </c:pt>
                <c:pt idx="76" formatCode="0">
                  <c:v>444.2220000181548</c:v>
                </c:pt>
                <c:pt idx="77" formatCode="0">
                  <c:v>448.07146333990602</c:v>
                </c:pt>
                <c:pt idx="78" formatCode="0">
                  <c:v>451.91878756737231</c:v>
                </c:pt>
                <c:pt idx="79" formatCode="0">
                  <c:v>455.76665228644083</c:v>
                </c:pt>
                <c:pt idx="80" formatCode="0">
                  <c:v>459.42683177910283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D-497D-8D79-574FEA98C2F2}"/>
            </c:ext>
          </c:extLst>
        </c:ser>
        <c:ser>
          <c:idx val="2"/>
          <c:order val="1"/>
          <c:tx>
            <c:strRef>
              <c:f>'PIB Régions 2070'!$A$18</c:f>
              <c:strCache>
                <c:ptCount val="1"/>
                <c:pt idx="0">
                  <c:v>Bourgogne-Franche-Comté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2070'!$D$18:$CF$18</c:f>
              <c:numCache>
                <c:formatCode>#,##0</c:formatCode>
                <c:ptCount val="81"/>
                <c:pt idx="0">
                  <c:v>60.151413844649198</c:v>
                </c:pt>
                <c:pt idx="1">
                  <c:v>60.275784210849899</c:v>
                </c:pt>
                <c:pt idx="2">
                  <c:v>60.724931500991502</c:v>
                </c:pt>
                <c:pt idx="3">
                  <c:v>59.436992236675202</c:v>
                </c:pt>
                <c:pt idx="4">
                  <c:v>60.7902435302858</c:v>
                </c:pt>
                <c:pt idx="5">
                  <c:v>62.788651003823396</c:v>
                </c:pt>
                <c:pt idx="6">
                  <c:v>63.435389283413095</c:v>
                </c:pt>
                <c:pt idx="7">
                  <c:v>64.599300637754595</c:v>
                </c:pt>
                <c:pt idx="8">
                  <c:v>67.060323569284506</c:v>
                </c:pt>
                <c:pt idx="9">
                  <c:v>68.391875078545297</c:v>
                </c:pt>
                <c:pt idx="10">
                  <c:v>71.439722862532093</c:v>
                </c:pt>
                <c:pt idx="11">
                  <c:v>72.1984449513117</c:v>
                </c:pt>
                <c:pt idx="12">
                  <c:v>72.385484220881494</c:v>
                </c:pt>
                <c:pt idx="13">
                  <c:v>72.268942945766312</c:v>
                </c:pt>
                <c:pt idx="14">
                  <c:v>74.20541646343159</c:v>
                </c:pt>
                <c:pt idx="15">
                  <c:v>73.909563169732394</c:v>
                </c:pt>
                <c:pt idx="16">
                  <c:v>74.982983147184299</c:v>
                </c:pt>
                <c:pt idx="17">
                  <c:v>77.0060063258491</c:v>
                </c:pt>
                <c:pt idx="18">
                  <c:v>76.887069785376809</c:v>
                </c:pt>
                <c:pt idx="19">
                  <c:v>73.809289829840608</c:v>
                </c:pt>
                <c:pt idx="20">
                  <c:v>72.996903670518392</c:v>
                </c:pt>
                <c:pt idx="21">
                  <c:v>74.693472775330306</c:v>
                </c:pt>
                <c:pt idx="22">
                  <c:v>72.844355228515397</c:v>
                </c:pt>
                <c:pt idx="23">
                  <c:v>72.590247189469508</c:v>
                </c:pt>
                <c:pt idx="24">
                  <c:v>73.480009586699396</c:v>
                </c:pt>
                <c:pt idx="25" formatCode="0">
                  <c:v>73.509214062863308</c:v>
                </c:pt>
                <c:pt idx="26" formatCode="0">
                  <c:v>73.224804467368202</c:v>
                </c:pt>
                <c:pt idx="27" formatCode="0">
                  <c:v>75.18620167023829</c:v>
                </c:pt>
                <c:pt idx="28" formatCode="0">
                  <c:v>75.8720698395814</c:v>
                </c:pt>
                <c:pt idx="29" formatCode="0">
                  <c:v>76.003803835487901</c:v>
                </c:pt>
                <c:pt idx="30" formatCode="0">
                  <c:v>70.474635357407607</c:v>
                </c:pt>
                <c:pt idx="31" formatCode="0">
                  <c:v>74.616529681146787</c:v>
                </c:pt>
                <c:pt idx="32" formatCode="0">
                  <c:v>75.833347085039605</c:v>
                </c:pt>
                <c:pt idx="33" formatCode="0">
                  <c:v>76.200807849643098</c:v>
                </c:pt>
                <c:pt idx="34" formatCode="0">
                  <c:v>76.738379931944522</c:v>
                </c:pt>
                <c:pt idx="35" formatCode="0">
                  <c:v>77.356173417135082</c:v>
                </c:pt>
                <c:pt idx="36" formatCode="0">
                  <c:v>77.987313543337024</c:v>
                </c:pt>
                <c:pt idx="37" formatCode="0">
                  <c:v>78.711651715634602</c:v>
                </c:pt>
                <c:pt idx="38" formatCode="0">
                  <c:v>78.537909599106086</c:v>
                </c:pt>
                <c:pt idx="39" formatCode="0">
                  <c:v>78.36502057368142</c:v>
                </c:pt>
                <c:pt idx="40" formatCode="0">
                  <c:v>78.20506007917561</c:v>
                </c:pt>
                <c:pt idx="41" formatCode="0">
                  <c:v>78.10086439593411</c:v>
                </c:pt>
                <c:pt idx="42" formatCode="0">
                  <c:v>77.951959428843267</c:v>
                </c:pt>
                <c:pt idx="43" formatCode="0">
                  <c:v>78.129404815589822</c:v>
                </c:pt>
                <c:pt idx="44" formatCode="0">
                  <c:v>78.338836378728871</c:v>
                </c:pt>
                <c:pt idx="45" formatCode="0">
                  <c:v>78.581869474389379</c:v>
                </c:pt>
                <c:pt idx="46" formatCode="0">
                  <c:v>78.795586144029912</c:v>
                </c:pt>
                <c:pt idx="47" formatCode="0">
                  <c:v>78.952727964582465</c:v>
                </c:pt>
                <c:pt idx="48" formatCode="0">
                  <c:v>79.146673555277474</c:v>
                </c:pt>
                <c:pt idx="49" formatCode="0">
                  <c:v>79.286755267079982</c:v>
                </c:pt>
                <c:pt idx="50" formatCode="0">
                  <c:v>79.364435721832493</c:v>
                </c:pt>
                <c:pt idx="51" formatCode="0">
                  <c:v>79.407854277607825</c:v>
                </c:pt>
                <c:pt idx="52" formatCode="0">
                  <c:v>79.405609192547686</c:v>
                </c:pt>
                <c:pt idx="53" formatCode="0">
                  <c:v>79.433628701843901</c:v>
                </c:pt>
                <c:pt idx="54" formatCode="0">
                  <c:v>79.473781121574945</c:v>
                </c:pt>
                <c:pt idx="55" formatCode="0">
                  <c:v>79.473242552596631</c:v>
                </c:pt>
                <c:pt idx="56" formatCode="0">
                  <c:v>79.414177565784286</c:v>
                </c:pt>
                <c:pt idx="57" formatCode="0">
                  <c:v>79.395747301714451</c:v>
                </c:pt>
                <c:pt idx="58" formatCode="0">
                  <c:v>79.368496648563791</c:v>
                </c:pt>
                <c:pt idx="59" formatCode="0">
                  <c:v>79.407636517998796</c:v>
                </c:pt>
                <c:pt idx="60" formatCode="0">
                  <c:v>79.388632813404968</c:v>
                </c:pt>
                <c:pt idx="61" formatCode="0">
                  <c:v>79.384626260135533</c:v>
                </c:pt>
                <c:pt idx="62" formatCode="0">
                  <c:v>79.44579794492229</c:v>
                </c:pt>
                <c:pt idx="63" formatCode="0">
                  <c:v>79.497508241240524</c:v>
                </c:pt>
                <c:pt idx="64" formatCode="0">
                  <c:v>79.588622300657676</c:v>
                </c:pt>
                <c:pt idx="65" formatCode="0">
                  <c:v>79.736311764420677</c:v>
                </c:pt>
                <c:pt idx="66" formatCode="0">
                  <c:v>79.829216034726784</c:v>
                </c:pt>
                <c:pt idx="67" formatCode="0">
                  <c:v>79.949284800751471</c:v>
                </c:pt>
                <c:pt idx="68" formatCode="0">
                  <c:v>80.078242337475999</c:v>
                </c:pt>
                <c:pt idx="69" formatCode="0">
                  <c:v>80.255555441978203</c:v>
                </c:pt>
                <c:pt idx="70" formatCode="0">
                  <c:v>80.394025854239032</c:v>
                </c:pt>
                <c:pt idx="71" formatCode="0">
                  <c:v>80.519908684233016</c:v>
                </c:pt>
                <c:pt idx="72" formatCode="0">
                  <c:v>80.679666464028017</c:v>
                </c:pt>
                <c:pt idx="73" formatCode="0">
                  <c:v>80.850800170616864</c:v>
                </c:pt>
                <c:pt idx="74" formatCode="0">
                  <c:v>81.000733739736035</c:v>
                </c:pt>
                <c:pt idx="75" formatCode="0">
                  <c:v>81.147572237186381</c:v>
                </c:pt>
                <c:pt idx="76" formatCode="0">
                  <c:v>81.217150239096966</c:v>
                </c:pt>
                <c:pt idx="77" formatCode="0">
                  <c:v>81.318264969909293</c:v>
                </c:pt>
                <c:pt idx="78" formatCode="0">
                  <c:v>81.445915297687208</c:v>
                </c:pt>
                <c:pt idx="79" formatCode="0">
                  <c:v>81.524313358135146</c:v>
                </c:pt>
                <c:pt idx="80" formatCode="0">
                  <c:v>81.596567062923654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D-497D-8D79-574FEA98C2F2}"/>
            </c:ext>
          </c:extLst>
        </c:ser>
        <c:ser>
          <c:idx val="3"/>
          <c:order val="2"/>
          <c:tx>
            <c:strRef>
              <c:f>'PIB Régions 2070'!$A$19</c:f>
              <c:strCache>
                <c:ptCount val="1"/>
                <c:pt idx="0">
                  <c:v>Bretagne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2070'!$D$19:$CF$19</c:f>
              <c:numCache>
                <c:formatCode>#,##0</c:formatCode>
                <c:ptCount val="81"/>
                <c:pt idx="0">
                  <c:v>56.795100032333401</c:v>
                </c:pt>
                <c:pt idx="1">
                  <c:v>57.615187893511802</c:v>
                </c:pt>
                <c:pt idx="2">
                  <c:v>59.077998551485102</c:v>
                </c:pt>
                <c:pt idx="3">
                  <c:v>59.117394938781203</c:v>
                </c:pt>
                <c:pt idx="4">
                  <c:v>61.297659628788402</c:v>
                </c:pt>
                <c:pt idx="5">
                  <c:v>62.7599843186226</c:v>
                </c:pt>
                <c:pt idx="6">
                  <c:v>63.668420843181899</c:v>
                </c:pt>
                <c:pt idx="7">
                  <c:v>66.160615261049401</c:v>
                </c:pt>
                <c:pt idx="8">
                  <c:v>68.937181675578287</c:v>
                </c:pt>
                <c:pt idx="9">
                  <c:v>70.939734907901212</c:v>
                </c:pt>
                <c:pt idx="10">
                  <c:v>75.060514108393605</c:v>
                </c:pt>
                <c:pt idx="11">
                  <c:v>76.608093542722997</c:v>
                </c:pt>
                <c:pt idx="12">
                  <c:v>77.324025265374004</c:v>
                </c:pt>
                <c:pt idx="13">
                  <c:v>78.604626249305596</c:v>
                </c:pt>
                <c:pt idx="14">
                  <c:v>82.82555225060689</c:v>
                </c:pt>
                <c:pt idx="15">
                  <c:v>84.764635422461097</c:v>
                </c:pt>
                <c:pt idx="16">
                  <c:v>86.876017783550708</c:v>
                </c:pt>
                <c:pt idx="17">
                  <c:v>87.955157385720199</c:v>
                </c:pt>
                <c:pt idx="18">
                  <c:v>86.201100178002704</c:v>
                </c:pt>
                <c:pt idx="19">
                  <c:v>83.456518134175312</c:v>
                </c:pt>
                <c:pt idx="20">
                  <c:v>83.506479513140903</c:v>
                </c:pt>
                <c:pt idx="21">
                  <c:v>86.3764664773569</c:v>
                </c:pt>
                <c:pt idx="22">
                  <c:v>86.6786015379802</c:v>
                </c:pt>
                <c:pt idx="23">
                  <c:v>87.4138265570718</c:v>
                </c:pt>
                <c:pt idx="24">
                  <c:v>88.974086632660701</c:v>
                </c:pt>
                <c:pt idx="25" formatCode="0">
                  <c:v>90.263021723897097</c:v>
                </c:pt>
                <c:pt idx="26" formatCode="0">
                  <c:v>91.820674422652601</c:v>
                </c:pt>
                <c:pt idx="27" formatCode="0">
                  <c:v>94.696155117805489</c:v>
                </c:pt>
                <c:pt idx="28" formatCode="0">
                  <c:v>95.733266997682392</c:v>
                </c:pt>
                <c:pt idx="29" formatCode="0">
                  <c:v>97.6603491011942</c:v>
                </c:pt>
                <c:pt idx="30" formatCode="0">
                  <c:v>92.950839607931499</c:v>
                </c:pt>
                <c:pt idx="31" formatCode="0">
                  <c:v>99.595254801576573</c:v>
                </c:pt>
                <c:pt idx="32" formatCode="0">
                  <c:v>102.39572098373759</c:v>
                </c:pt>
                <c:pt idx="33" formatCode="0">
                  <c:v>104.14789602652922</c:v>
                </c:pt>
                <c:pt idx="34" formatCode="0">
                  <c:v>106.12196455283734</c:v>
                </c:pt>
                <c:pt idx="35" formatCode="0">
                  <c:v>108.24551340538966</c:v>
                </c:pt>
                <c:pt idx="36" formatCode="0">
                  <c:v>110.42201618442037</c:v>
                </c:pt>
                <c:pt idx="37" formatCode="0">
                  <c:v>112.73385853046727</c:v>
                </c:pt>
                <c:pt idx="38" formatCode="0">
                  <c:v>113.78938573608565</c:v>
                </c:pt>
                <c:pt idx="39" formatCode="0">
                  <c:v>114.82150360427396</c:v>
                </c:pt>
                <c:pt idx="40" formatCode="0">
                  <c:v>115.92282265793609</c:v>
                </c:pt>
                <c:pt idx="41" formatCode="0">
                  <c:v>117.0407038837247</c:v>
                </c:pt>
                <c:pt idx="42" formatCode="0">
                  <c:v>118.17791121438295</c:v>
                </c:pt>
                <c:pt idx="43" formatCode="0">
                  <c:v>119.75507215091166</c:v>
                </c:pt>
                <c:pt idx="44" formatCode="0">
                  <c:v>121.43605451254899</c:v>
                </c:pt>
                <c:pt idx="45" formatCode="0">
                  <c:v>123.15706848508623</c:v>
                </c:pt>
                <c:pt idx="46" formatCode="0">
                  <c:v>124.81991098400245</c:v>
                </c:pt>
                <c:pt idx="47" formatCode="0">
                  <c:v>126.46108751259781</c:v>
                </c:pt>
                <c:pt idx="48" formatCode="0">
                  <c:v>128.09953473610105</c:v>
                </c:pt>
                <c:pt idx="49" formatCode="0">
                  <c:v>129.68319122174242</c:v>
                </c:pt>
                <c:pt idx="50" formatCode="0">
                  <c:v>131.18411978951656</c:v>
                </c:pt>
                <c:pt idx="51" formatCode="0">
                  <c:v>132.64604270674516</c:v>
                </c:pt>
                <c:pt idx="52" formatCode="0">
                  <c:v>134.06150157584386</c:v>
                </c:pt>
                <c:pt idx="53" formatCode="0">
                  <c:v>135.45600194950123</c:v>
                </c:pt>
                <c:pt idx="54" formatCode="0">
                  <c:v>136.88674315419632</c:v>
                </c:pt>
                <c:pt idx="55" formatCode="0">
                  <c:v>138.31564900975516</c:v>
                </c:pt>
                <c:pt idx="56" formatCode="0">
                  <c:v>139.58147904613097</c:v>
                </c:pt>
                <c:pt idx="57" formatCode="0">
                  <c:v>140.91707491091205</c:v>
                </c:pt>
                <c:pt idx="58" formatCode="0">
                  <c:v>142.26625759689435</c:v>
                </c:pt>
                <c:pt idx="59" formatCode="0">
                  <c:v>143.69419241887826</c:v>
                </c:pt>
                <c:pt idx="60" formatCode="0">
                  <c:v>145.04815397378937</c:v>
                </c:pt>
                <c:pt idx="61" formatCode="0">
                  <c:v>146.40388577066744</c:v>
                </c:pt>
                <c:pt idx="62" formatCode="0">
                  <c:v>147.87788993420071</c:v>
                </c:pt>
                <c:pt idx="63" formatCode="0">
                  <c:v>149.32655280773065</c:v>
                </c:pt>
                <c:pt idx="64" formatCode="0">
                  <c:v>150.86550727768974</c:v>
                </c:pt>
                <c:pt idx="65" formatCode="0">
                  <c:v>152.46974416056659</c:v>
                </c:pt>
                <c:pt idx="66" formatCode="0">
                  <c:v>154.04763419634361</c:v>
                </c:pt>
                <c:pt idx="67" formatCode="0">
                  <c:v>155.61066336765964</c:v>
                </c:pt>
                <c:pt idx="68" formatCode="0">
                  <c:v>157.25171933739756</c:v>
                </c:pt>
                <c:pt idx="69" formatCode="0">
                  <c:v>158.89996336084869</c:v>
                </c:pt>
                <c:pt idx="70" formatCode="0">
                  <c:v>160.59747446199805</c:v>
                </c:pt>
                <c:pt idx="71" formatCode="0">
                  <c:v>162.24488139943978</c:v>
                </c:pt>
                <c:pt idx="72" formatCode="0">
                  <c:v>163.91335498687459</c:v>
                </c:pt>
                <c:pt idx="73" formatCode="0">
                  <c:v>165.62325346293457</c:v>
                </c:pt>
                <c:pt idx="74" formatCode="0">
                  <c:v>167.30837966007584</c:v>
                </c:pt>
                <c:pt idx="75" formatCode="0">
                  <c:v>168.93680022026757</c:v>
                </c:pt>
                <c:pt idx="76" formatCode="0">
                  <c:v>170.53711467716448</c:v>
                </c:pt>
                <c:pt idx="77" formatCode="0">
                  <c:v>172.10279120282314</c:v>
                </c:pt>
                <c:pt idx="78" formatCode="0">
                  <c:v>173.7171765095737</c:v>
                </c:pt>
                <c:pt idx="79" formatCode="0">
                  <c:v>175.31396948534149</c:v>
                </c:pt>
                <c:pt idx="80" formatCode="0">
                  <c:v>176.88951732729572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D-497D-8D79-574FEA98C2F2}"/>
            </c:ext>
          </c:extLst>
        </c:ser>
        <c:ser>
          <c:idx val="4"/>
          <c:order val="3"/>
          <c:tx>
            <c:strRef>
              <c:f>'PIB Régions 2070'!$A$20</c:f>
              <c:strCache>
                <c:ptCount val="1"/>
                <c:pt idx="0">
                  <c:v>Centre-Val de Loire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2070'!$D$20:$CF$20</c:f>
              <c:numCache>
                <c:formatCode>#,##0</c:formatCode>
                <c:ptCount val="81"/>
                <c:pt idx="0">
                  <c:v>55.4317544754755</c:v>
                </c:pt>
                <c:pt idx="1">
                  <c:v>55.921667590564297</c:v>
                </c:pt>
                <c:pt idx="2">
                  <c:v>56.730207401937797</c:v>
                </c:pt>
                <c:pt idx="3">
                  <c:v>56.072819670791603</c:v>
                </c:pt>
                <c:pt idx="4">
                  <c:v>57.238923868581701</c:v>
                </c:pt>
                <c:pt idx="5">
                  <c:v>58.776779541314497</c:v>
                </c:pt>
                <c:pt idx="6">
                  <c:v>59.111285543644996</c:v>
                </c:pt>
                <c:pt idx="7">
                  <c:v>59.7033999437284</c:v>
                </c:pt>
                <c:pt idx="8">
                  <c:v>62.000304013081795</c:v>
                </c:pt>
                <c:pt idx="9">
                  <c:v>63.496293688551205</c:v>
                </c:pt>
                <c:pt idx="10">
                  <c:v>65.421224376047903</c:v>
                </c:pt>
                <c:pt idx="11">
                  <c:v>66.669795101084901</c:v>
                </c:pt>
                <c:pt idx="12">
                  <c:v>66.931696205742298</c:v>
                </c:pt>
                <c:pt idx="13">
                  <c:v>67.305600036348594</c:v>
                </c:pt>
                <c:pt idx="14">
                  <c:v>69.0736890403725</c:v>
                </c:pt>
                <c:pt idx="15">
                  <c:v>69.324526110478203</c:v>
                </c:pt>
                <c:pt idx="16">
                  <c:v>70.595160180434107</c:v>
                </c:pt>
                <c:pt idx="17">
                  <c:v>71.846595624799306</c:v>
                </c:pt>
                <c:pt idx="18">
                  <c:v>69.696942565548397</c:v>
                </c:pt>
                <c:pt idx="19">
                  <c:v>67.961459621636095</c:v>
                </c:pt>
                <c:pt idx="20">
                  <c:v>68.558326917051801</c:v>
                </c:pt>
                <c:pt idx="21">
                  <c:v>69.7820873540701</c:v>
                </c:pt>
                <c:pt idx="22">
                  <c:v>69.532870146050698</c:v>
                </c:pt>
                <c:pt idx="23">
                  <c:v>69.488381754186193</c:v>
                </c:pt>
                <c:pt idx="24">
                  <c:v>69.471714400070098</c:v>
                </c:pt>
                <c:pt idx="25" formatCode="0">
                  <c:v>69.923299541213595</c:v>
                </c:pt>
                <c:pt idx="26" formatCode="0">
                  <c:v>69.874099284180801</c:v>
                </c:pt>
                <c:pt idx="27" formatCode="0">
                  <c:v>71.172651527886401</c:v>
                </c:pt>
                <c:pt idx="28" formatCode="0">
                  <c:v>72.005862063615595</c:v>
                </c:pt>
                <c:pt idx="29" formatCode="0">
                  <c:v>72.102592170672793</c:v>
                </c:pt>
                <c:pt idx="30" formatCode="0">
                  <c:v>66.758332626255097</c:v>
                </c:pt>
                <c:pt idx="31" formatCode="0">
                  <c:v>70.81461119352501</c:v>
                </c:pt>
                <c:pt idx="32" formatCode="0">
                  <c:v>72.10550159929646</c:v>
                </c:pt>
                <c:pt idx="33" formatCode="0">
                  <c:v>72.594566679509953</c:v>
                </c:pt>
                <c:pt idx="34" formatCode="0">
                  <c:v>73.250033800753116</c:v>
                </c:pt>
                <c:pt idx="35" formatCode="0">
                  <c:v>74.011500160208271</c:v>
                </c:pt>
                <c:pt idx="36" formatCode="0">
                  <c:v>74.760127635475286</c:v>
                </c:pt>
                <c:pt idx="37" formatCode="0">
                  <c:v>75.601229378016725</c:v>
                </c:pt>
                <c:pt idx="38" formatCode="0">
                  <c:v>75.552055465202869</c:v>
                </c:pt>
                <c:pt idx="39" formatCode="0">
                  <c:v>75.533162261704646</c:v>
                </c:pt>
                <c:pt idx="40" formatCode="0">
                  <c:v>75.524859505748196</c:v>
                </c:pt>
                <c:pt idx="41" formatCode="0">
                  <c:v>75.572474365725839</c:v>
                </c:pt>
                <c:pt idx="42" formatCode="0">
                  <c:v>75.575213430186551</c:v>
                </c:pt>
                <c:pt idx="43" formatCode="0">
                  <c:v>75.895098728067182</c:v>
                </c:pt>
                <c:pt idx="44" formatCode="0">
                  <c:v>76.247532680127961</c:v>
                </c:pt>
                <c:pt idx="45" formatCode="0">
                  <c:v>76.634283667546541</c:v>
                </c:pt>
                <c:pt idx="46" formatCode="0">
                  <c:v>76.994088494263508</c:v>
                </c:pt>
                <c:pt idx="47" formatCode="0">
                  <c:v>77.298531420812424</c:v>
                </c:pt>
                <c:pt idx="48" formatCode="0">
                  <c:v>77.642081597641706</c:v>
                </c:pt>
                <c:pt idx="49" formatCode="0">
                  <c:v>77.93275214627981</c:v>
                </c:pt>
                <c:pt idx="50" formatCode="0">
                  <c:v>78.163412568076765</c:v>
                </c:pt>
                <c:pt idx="51" formatCode="0">
                  <c:v>78.36147344272824</c:v>
                </c:pt>
                <c:pt idx="52" formatCode="0">
                  <c:v>78.545151644503505</c:v>
                </c:pt>
                <c:pt idx="53" formatCode="0">
                  <c:v>78.699071090639933</c:v>
                </c:pt>
                <c:pt idx="54" formatCode="0">
                  <c:v>78.89709482963049</c:v>
                </c:pt>
                <c:pt idx="55" formatCode="0">
                  <c:v>79.054557182208598</c:v>
                </c:pt>
                <c:pt idx="56" formatCode="0">
                  <c:v>79.154742827243908</c:v>
                </c:pt>
                <c:pt idx="57" formatCode="0">
                  <c:v>79.26587136425492</c:v>
                </c:pt>
                <c:pt idx="58" formatCode="0">
                  <c:v>79.39947358524725</c:v>
                </c:pt>
                <c:pt idx="59" formatCode="0">
                  <c:v>79.569811490260008</c:v>
                </c:pt>
                <c:pt idx="60" formatCode="0">
                  <c:v>79.713621096409383</c:v>
                </c:pt>
                <c:pt idx="61" formatCode="0">
                  <c:v>79.873543118055508</c:v>
                </c:pt>
                <c:pt idx="62" formatCode="0">
                  <c:v>80.036865942250884</c:v>
                </c:pt>
                <c:pt idx="63" formatCode="0">
                  <c:v>80.255080215050796</c:v>
                </c:pt>
                <c:pt idx="64" formatCode="0">
                  <c:v>80.482091862611583</c:v>
                </c:pt>
                <c:pt idx="65" formatCode="0">
                  <c:v>80.735753122369644</c:v>
                </c:pt>
                <c:pt idx="66" formatCode="0">
                  <c:v>80.966927088942768</c:v>
                </c:pt>
                <c:pt idx="67" formatCode="0">
                  <c:v>81.22694673669838</c:v>
                </c:pt>
                <c:pt idx="68" formatCode="0">
                  <c:v>81.497370287681036</c:v>
                </c:pt>
                <c:pt idx="69" formatCode="0">
                  <c:v>81.785752733444397</c:v>
                </c:pt>
                <c:pt idx="70" formatCode="0">
                  <c:v>82.068567750576506</c:v>
                </c:pt>
                <c:pt idx="71" formatCode="0">
                  <c:v>82.339980568536319</c:v>
                </c:pt>
                <c:pt idx="72" formatCode="0">
                  <c:v>82.61411165655845</c:v>
                </c:pt>
                <c:pt idx="73" formatCode="0">
                  <c:v>82.901014012741143</c:v>
                </c:pt>
                <c:pt idx="74" formatCode="0">
                  <c:v>83.16730220097952</c:v>
                </c:pt>
                <c:pt idx="75" formatCode="0">
                  <c:v>83.431810170791195</c:v>
                </c:pt>
                <c:pt idx="76" formatCode="0">
                  <c:v>83.652046153063239</c:v>
                </c:pt>
                <c:pt idx="77" formatCode="0">
                  <c:v>83.871555323521676</c:v>
                </c:pt>
                <c:pt idx="78" formatCode="0">
                  <c:v>84.084753332983894</c:v>
                </c:pt>
                <c:pt idx="79" formatCode="0">
                  <c:v>84.317387062517568</c:v>
                </c:pt>
                <c:pt idx="80" formatCode="0">
                  <c:v>84.50980783827022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8D-497D-8D79-574FEA98C2F2}"/>
            </c:ext>
          </c:extLst>
        </c:ser>
        <c:ser>
          <c:idx val="5"/>
          <c:order val="4"/>
          <c:tx>
            <c:strRef>
              <c:f>'PIB Régions 2070'!$A$21</c:f>
              <c:strCache>
                <c:ptCount val="1"/>
                <c:pt idx="0">
                  <c:v>Corse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2070'!$D$21:$CF$21</c:f>
              <c:numCache>
                <c:formatCode>#,##0</c:formatCode>
                <c:ptCount val="81"/>
                <c:pt idx="0">
                  <c:v>4.78965687200012</c:v>
                </c:pt>
                <c:pt idx="1">
                  <c:v>4.8793578800053305</c:v>
                </c:pt>
                <c:pt idx="2">
                  <c:v>4.9709960075902497</c:v>
                </c:pt>
                <c:pt idx="3">
                  <c:v>4.9026854869275205</c:v>
                </c:pt>
                <c:pt idx="4">
                  <c:v>4.9649768472191402</c:v>
                </c:pt>
                <c:pt idx="5">
                  <c:v>4.9154376654135703</c:v>
                </c:pt>
                <c:pt idx="6">
                  <c:v>4.8963696936831704</c:v>
                </c:pt>
                <c:pt idx="7">
                  <c:v>5.1615641885388506</c:v>
                </c:pt>
                <c:pt idx="8">
                  <c:v>5.4055922994812802</c:v>
                </c:pt>
                <c:pt idx="9">
                  <c:v>5.6960522035259604</c:v>
                </c:pt>
                <c:pt idx="10">
                  <c:v>5.8372196843663593</c:v>
                </c:pt>
                <c:pt idx="11">
                  <c:v>6.0829819184264</c:v>
                </c:pt>
                <c:pt idx="12">
                  <c:v>6.1396403130098696</c:v>
                </c:pt>
                <c:pt idx="13">
                  <c:v>6.3084235512644202</c:v>
                </c:pt>
                <c:pt idx="14">
                  <c:v>6.53475717516171</c:v>
                </c:pt>
                <c:pt idx="15">
                  <c:v>6.8146858758085997</c:v>
                </c:pt>
                <c:pt idx="16">
                  <c:v>7.1512068419494996</c:v>
                </c:pt>
                <c:pt idx="17">
                  <c:v>7.1480128069709901</c:v>
                </c:pt>
                <c:pt idx="18">
                  <c:v>7.6146999984263006</c:v>
                </c:pt>
                <c:pt idx="19">
                  <c:v>7.8297494672295294</c:v>
                </c:pt>
                <c:pt idx="20">
                  <c:v>7.8548009935995795</c:v>
                </c:pt>
                <c:pt idx="21">
                  <c:v>8.1873406980696206</c:v>
                </c:pt>
                <c:pt idx="22">
                  <c:v>8.2014344495620897</c:v>
                </c:pt>
                <c:pt idx="23">
                  <c:v>8.264825064723091</c:v>
                </c:pt>
                <c:pt idx="24">
                  <c:v>8.3430213588478086</c:v>
                </c:pt>
                <c:pt idx="25" formatCode="0">
                  <c:v>8.5191989674046908</c:v>
                </c:pt>
                <c:pt idx="26" formatCode="0">
                  <c:v>8.5918216668911001</c:v>
                </c:pt>
                <c:pt idx="27" formatCode="0">
                  <c:v>8.8610332862781398</c:v>
                </c:pt>
                <c:pt idx="28" formatCode="0">
                  <c:v>9.0968428603369507</c:v>
                </c:pt>
                <c:pt idx="29" formatCode="0">
                  <c:v>8.9985116725288812</c:v>
                </c:pt>
                <c:pt idx="30" formatCode="0">
                  <c:v>8.2309205255027091</c:v>
                </c:pt>
                <c:pt idx="31" formatCode="0">
                  <c:v>8.8326016484112042</c:v>
                </c:pt>
                <c:pt idx="32" formatCode="0">
                  <c:v>9.0735947519623981</c:v>
                </c:pt>
                <c:pt idx="33" formatCode="0">
                  <c:v>9.2398265599260512</c:v>
                </c:pt>
                <c:pt idx="34" formatCode="0">
                  <c:v>9.426024235954042</c:v>
                </c:pt>
                <c:pt idx="35" formatCode="0">
                  <c:v>9.6286136794199422</c:v>
                </c:pt>
                <c:pt idx="36" formatCode="0">
                  <c:v>9.8363351021262933</c:v>
                </c:pt>
                <c:pt idx="37" formatCode="0">
                  <c:v>10.031200582948376</c:v>
                </c:pt>
                <c:pt idx="38" formatCode="0">
                  <c:v>10.142412753585322</c:v>
                </c:pt>
                <c:pt idx="39" formatCode="0">
                  <c:v>10.226081685498972</c:v>
                </c:pt>
                <c:pt idx="40" formatCode="0">
                  <c:v>10.315808294858885</c:v>
                </c:pt>
                <c:pt idx="41" formatCode="0">
                  <c:v>10.409861928919177</c:v>
                </c:pt>
                <c:pt idx="42" formatCode="0">
                  <c:v>10.502572516101187</c:v>
                </c:pt>
                <c:pt idx="43" formatCode="0">
                  <c:v>10.640264278303521</c:v>
                </c:pt>
                <c:pt idx="44" formatCode="0">
                  <c:v>10.784074966804294</c:v>
                </c:pt>
                <c:pt idx="45" formatCode="0">
                  <c:v>10.934387221721803</c:v>
                </c:pt>
                <c:pt idx="46" formatCode="0">
                  <c:v>11.082579070555678</c:v>
                </c:pt>
                <c:pt idx="47" formatCode="0">
                  <c:v>11.228848687320587</c:v>
                </c:pt>
                <c:pt idx="48" formatCode="0">
                  <c:v>11.347052281584451</c:v>
                </c:pt>
                <c:pt idx="49" formatCode="0">
                  <c:v>11.494353888176805</c:v>
                </c:pt>
                <c:pt idx="50" formatCode="0">
                  <c:v>11.6344507720961</c:v>
                </c:pt>
                <c:pt idx="51" formatCode="0">
                  <c:v>11.739308882382053</c:v>
                </c:pt>
                <c:pt idx="52" formatCode="0">
                  <c:v>11.875078348426602</c:v>
                </c:pt>
                <c:pt idx="53" formatCode="0">
                  <c:v>11.98002442327158</c:v>
                </c:pt>
                <c:pt idx="54" formatCode="0">
                  <c:v>12.120599211788587</c:v>
                </c:pt>
                <c:pt idx="55" formatCode="0">
                  <c:v>12.228205599502287</c:v>
                </c:pt>
                <c:pt idx="56" formatCode="0">
                  <c:v>12.361194188888959</c:v>
                </c:pt>
                <c:pt idx="57" formatCode="0">
                  <c:v>12.463669007372069</c:v>
                </c:pt>
                <c:pt idx="58" formatCode="0">
                  <c:v>12.604423424217011</c:v>
                </c:pt>
                <c:pt idx="59" formatCode="0">
                  <c:v>12.71833856385024</c:v>
                </c:pt>
                <c:pt idx="60" formatCode="0">
                  <c:v>12.82900951516284</c:v>
                </c:pt>
                <c:pt idx="61" formatCode="0">
                  <c:v>12.978027112761339</c:v>
                </c:pt>
                <c:pt idx="62" formatCode="0">
                  <c:v>13.09933706164388</c:v>
                </c:pt>
                <c:pt idx="63" formatCode="0">
                  <c:v>13.225491448921977</c:v>
                </c:pt>
                <c:pt idx="64" formatCode="0">
                  <c:v>13.359600718737235</c:v>
                </c:pt>
                <c:pt idx="65" formatCode="0">
                  <c:v>13.49944646841449</c:v>
                </c:pt>
                <c:pt idx="66" formatCode="0">
                  <c:v>13.636912931514713</c:v>
                </c:pt>
                <c:pt idx="67" formatCode="0">
                  <c:v>13.780591159706939</c:v>
                </c:pt>
                <c:pt idx="68" formatCode="0">
                  <c:v>13.927464865082882</c:v>
                </c:pt>
                <c:pt idx="69" formatCode="0">
                  <c:v>14.078881365845231</c:v>
                </c:pt>
                <c:pt idx="70" formatCode="0">
                  <c:v>14.230866602901591</c:v>
                </c:pt>
                <c:pt idx="71" formatCode="0">
                  <c:v>14.382404591344429</c:v>
                </c:pt>
                <c:pt idx="72" formatCode="0">
                  <c:v>14.535930439872152</c:v>
                </c:pt>
                <c:pt idx="73" formatCode="0">
                  <c:v>14.653860485146328</c:v>
                </c:pt>
                <c:pt idx="74" formatCode="0">
                  <c:v>14.808691497791962</c:v>
                </c:pt>
                <c:pt idx="75" formatCode="0">
                  <c:v>14.958622733385464</c:v>
                </c:pt>
                <c:pt idx="76" formatCode="0">
                  <c:v>15.102012086637711</c:v>
                </c:pt>
                <c:pt idx="77" formatCode="0">
                  <c:v>15.246576294194858</c:v>
                </c:pt>
                <c:pt idx="78" formatCode="0">
                  <c:v>15.34994408150903</c:v>
                </c:pt>
                <c:pt idx="79" formatCode="0">
                  <c:v>15.492775557709322</c:v>
                </c:pt>
                <c:pt idx="80" formatCode="0">
                  <c:v>15.6294413034596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8D-497D-8D79-574FEA98C2F2}"/>
            </c:ext>
          </c:extLst>
        </c:ser>
        <c:ser>
          <c:idx val="6"/>
          <c:order val="5"/>
          <c:tx>
            <c:strRef>
              <c:f>'PIB Régions 2070'!$A$22</c:f>
              <c:strCache>
                <c:ptCount val="1"/>
                <c:pt idx="0">
                  <c:v>Grand Est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2070'!$D$22:$CF$22</c:f>
              <c:numCache>
                <c:formatCode>#,##0</c:formatCode>
                <c:ptCount val="81"/>
                <c:pt idx="0">
                  <c:v>121.802882084218</c:v>
                </c:pt>
                <c:pt idx="1">
                  <c:v>122.313055622042</c:v>
                </c:pt>
                <c:pt idx="2">
                  <c:v>124.798882699236</c:v>
                </c:pt>
                <c:pt idx="3">
                  <c:v>123.98771708640001</c:v>
                </c:pt>
                <c:pt idx="4">
                  <c:v>126.64455544096801</c:v>
                </c:pt>
                <c:pt idx="5">
                  <c:v>130.77401314724901</c:v>
                </c:pt>
                <c:pt idx="6">
                  <c:v>131.75449401101199</c:v>
                </c:pt>
                <c:pt idx="7">
                  <c:v>133.21815377049299</c:v>
                </c:pt>
                <c:pt idx="8">
                  <c:v>138.98550441058501</c:v>
                </c:pt>
                <c:pt idx="9">
                  <c:v>140.791420436999</c:v>
                </c:pt>
                <c:pt idx="10">
                  <c:v>145.852237658235</c:v>
                </c:pt>
                <c:pt idx="11">
                  <c:v>146.499943721075</c:v>
                </c:pt>
                <c:pt idx="12">
                  <c:v>146.70030236661898</c:v>
                </c:pt>
                <c:pt idx="13">
                  <c:v>146.688138616988</c:v>
                </c:pt>
                <c:pt idx="14">
                  <c:v>151.31550726780401</c:v>
                </c:pt>
                <c:pt idx="15">
                  <c:v>150.73722199776802</c:v>
                </c:pt>
                <c:pt idx="16">
                  <c:v>152.97249222424801</c:v>
                </c:pt>
                <c:pt idx="17">
                  <c:v>156.46906136522702</c:v>
                </c:pt>
                <c:pt idx="18">
                  <c:v>155.35172558514401</c:v>
                </c:pt>
                <c:pt idx="19">
                  <c:v>149.456174986842</c:v>
                </c:pt>
                <c:pt idx="20">
                  <c:v>148.14518164767199</c:v>
                </c:pt>
                <c:pt idx="21">
                  <c:v>152.17820883240398</c:v>
                </c:pt>
                <c:pt idx="22">
                  <c:v>149.186709414462</c:v>
                </c:pt>
                <c:pt idx="23">
                  <c:v>149.73082348674299</c:v>
                </c:pt>
                <c:pt idx="24">
                  <c:v>150.491001435095</c:v>
                </c:pt>
                <c:pt idx="25" formatCode="0">
                  <c:v>150.44068150799501</c:v>
                </c:pt>
                <c:pt idx="26" formatCode="0">
                  <c:v>150.28168841021798</c:v>
                </c:pt>
                <c:pt idx="27" formatCode="0">
                  <c:v>153.86313754751998</c:v>
                </c:pt>
                <c:pt idx="28" formatCode="0">
                  <c:v>155.72830022238099</c:v>
                </c:pt>
                <c:pt idx="29" formatCode="0">
                  <c:v>155.44967250564102</c:v>
                </c:pt>
                <c:pt idx="30" formatCode="0">
                  <c:v>142.51186938982801</c:v>
                </c:pt>
                <c:pt idx="31" formatCode="0">
                  <c:v>150.98993044348492</c:v>
                </c:pt>
                <c:pt idx="32" formatCode="0">
                  <c:v>153.49896730335507</c:v>
                </c:pt>
                <c:pt idx="33" formatCode="0">
                  <c:v>154.34589561754979</c:v>
                </c:pt>
                <c:pt idx="34" formatCode="0">
                  <c:v>155.48320889155158</c:v>
                </c:pt>
                <c:pt idx="35" formatCode="0">
                  <c:v>156.84091852624132</c:v>
                </c:pt>
                <c:pt idx="36" formatCode="0">
                  <c:v>158.19924754422294</c:v>
                </c:pt>
                <c:pt idx="37" formatCode="0">
                  <c:v>159.7486057089765</c:v>
                </c:pt>
                <c:pt idx="38" formatCode="0">
                  <c:v>159.4465399644867</c:v>
                </c:pt>
                <c:pt idx="39" formatCode="0">
                  <c:v>159.11733563623713</c:v>
                </c:pt>
                <c:pt idx="40" formatCode="0">
                  <c:v>158.87274471309033</c:v>
                </c:pt>
                <c:pt idx="41" formatCode="0">
                  <c:v>158.65455403345419</c:v>
                </c:pt>
                <c:pt idx="42" formatCode="0">
                  <c:v>158.40397630958586</c:v>
                </c:pt>
                <c:pt idx="43" formatCode="0">
                  <c:v>158.78814838120425</c:v>
                </c:pt>
                <c:pt idx="44" formatCode="0">
                  <c:v>159.20850080751222</c:v>
                </c:pt>
                <c:pt idx="45" formatCode="0">
                  <c:v>159.69742870834321</c:v>
                </c:pt>
                <c:pt idx="46" formatCode="0">
                  <c:v>160.09733171336114</c:v>
                </c:pt>
                <c:pt idx="47" formatCode="0">
                  <c:v>160.44199103281699</c:v>
                </c:pt>
                <c:pt idx="48" formatCode="0">
                  <c:v>160.77203031138052</c:v>
                </c:pt>
                <c:pt idx="49" formatCode="0">
                  <c:v>161.05269311078382</c:v>
                </c:pt>
                <c:pt idx="50" formatCode="0">
                  <c:v>161.17669109117929</c:v>
                </c:pt>
                <c:pt idx="51" formatCode="0">
                  <c:v>161.23122172549873</c:v>
                </c:pt>
                <c:pt idx="52" formatCode="0">
                  <c:v>161.22376056710334</c:v>
                </c:pt>
                <c:pt idx="53" formatCode="0">
                  <c:v>161.18651854635243</c:v>
                </c:pt>
                <c:pt idx="54" formatCode="0">
                  <c:v>161.17370191206845</c:v>
                </c:pt>
                <c:pt idx="55" formatCode="0">
                  <c:v>161.13966145124778</c:v>
                </c:pt>
                <c:pt idx="56" formatCode="0">
                  <c:v>160.95642439652212</c:v>
                </c:pt>
                <c:pt idx="57" formatCode="0">
                  <c:v>160.79385930563595</c:v>
                </c:pt>
                <c:pt idx="58" formatCode="0">
                  <c:v>160.67514262888011</c:v>
                </c:pt>
                <c:pt idx="59" formatCode="0">
                  <c:v>160.6287461075151</c:v>
                </c:pt>
                <c:pt idx="60" formatCode="0">
                  <c:v>160.49557514391094</c:v>
                </c:pt>
                <c:pt idx="61" formatCode="0">
                  <c:v>160.39260371867383</c:v>
                </c:pt>
                <c:pt idx="62" formatCode="0">
                  <c:v>160.35845935715429</c:v>
                </c:pt>
                <c:pt idx="63" formatCode="0">
                  <c:v>160.3673702559818</c:v>
                </c:pt>
                <c:pt idx="64" formatCode="0">
                  <c:v>160.42393291108777</c:v>
                </c:pt>
                <c:pt idx="65" formatCode="0">
                  <c:v>160.5621077448736</c:v>
                </c:pt>
                <c:pt idx="66" formatCode="0">
                  <c:v>160.62075115897682</c:v>
                </c:pt>
                <c:pt idx="67" formatCode="0">
                  <c:v>160.7333544628905</c:v>
                </c:pt>
                <c:pt idx="68" formatCode="0">
                  <c:v>160.89516846227932</c:v>
                </c:pt>
                <c:pt idx="69" formatCode="0">
                  <c:v>161.05683715383577</c:v>
                </c:pt>
                <c:pt idx="70" formatCode="0">
                  <c:v>161.23623329657761</c:v>
                </c:pt>
                <c:pt idx="71" formatCode="0">
                  <c:v>161.35726758839044</c:v>
                </c:pt>
                <c:pt idx="72" formatCode="0">
                  <c:v>161.54549396438915</c:v>
                </c:pt>
                <c:pt idx="73" formatCode="0">
                  <c:v>161.72269870391861</c:v>
                </c:pt>
                <c:pt idx="74" formatCode="0">
                  <c:v>161.88934540268511</c:v>
                </c:pt>
                <c:pt idx="75" formatCode="0">
                  <c:v>162.01599084105533</c:v>
                </c:pt>
                <c:pt idx="76" formatCode="0">
                  <c:v>162.02043080506022</c:v>
                </c:pt>
                <c:pt idx="77" formatCode="0">
                  <c:v>162.08747593290525</c:v>
                </c:pt>
                <c:pt idx="78" formatCode="0">
                  <c:v>162.13992803653048</c:v>
                </c:pt>
                <c:pt idx="79" formatCode="0">
                  <c:v>162.16019536662256</c:v>
                </c:pt>
                <c:pt idx="80" formatCode="0">
                  <c:v>162.13430613215476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8D-497D-8D79-574FEA98C2F2}"/>
            </c:ext>
          </c:extLst>
        </c:ser>
        <c:ser>
          <c:idx val="7"/>
          <c:order val="6"/>
          <c:tx>
            <c:strRef>
              <c:f>'PIB Régions 2070'!$A$23</c:f>
              <c:strCache>
                <c:ptCount val="1"/>
                <c:pt idx="0">
                  <c:v>Hauts-de-France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2070'!$D$23:$CF$23</c:f>
              <c:numCache>
                <c:formatCode>#,##0</c:formatCode>
                <c:ptCount val="81"/>
                <c:pt idx="0">
                  <c:v>117.817519568446</c:v>
                </c:pt>
                <c:pt idx="1">
                  <c:v>118.406856359199</c:v>
                </c:pt>
                <c:pt idx="2">
                  <c:v>120.311519443943</c:v>
                </c:pt>
                <c:pt idx="3">
                  <c:v>119.002633887651</c:v>
                </c:pt>
                <c:pt idx="4">
                  <c:v>121.63472919815401</c:v>
                </c:pt>
                <c:pt idx="5">
                  <c:v>124.993965422343</c:v>
                </c:pt>
                <c:pt idx="6">
                  <c:v>126.81856341750401</c:v>
                </c:pt>
                <c:pt idx="7">
                  <c:v>127.66867913692799</c:v>
                </c:pt>
                <c:pt idx="8">
                  <c:v>133.35706382013601</c:v>
                </c:pt>
                <c:pt idx="9">
                  <c:v>135.46251047408401</c:v>
                </c:pt>
                <c:pt idx="10">
                  <c:v>139.08466604434099</c:v>
                </c:pt>
                <c:pt idx="11">
                  <c:v>140.530014517419</c:v>
                </c:pt>
                <c:pt idx="12">
                  <c:v>142.143823060736</c:v>
                </c:pt>
                <c:pt idx="13">
                  <c:v>143.71407670990101</c:v>
                </c:pt>
                <c:pt idx="14">
                  <c:v>146.085862821973</c:v>
                </c:pt>
                <c:pt idx="15">
                  <c:v>147.57922165479101</c:v>
                </c:pt>
                <c:pt idx="16">
                  <c:v>150.70884271787799</c:v>
                </c:pt>
                <c:pt idx="17">
                  <c:v>154.30841136340402</c:v>
                </c:pt>
                <c:pt idx="18">
                  <c:v>155.593256920627</c:v>
                </c:pt>
                <c:pt idx="19">
                  <c:v>150.29080050510598</c:v>
                </c:pt>
                <c:pt idx="20">
                  <c:v>150.81902551170501</c:v>
                </c:pt>
                <c:pt idx="21">
                  <c:v>154.21825652399798</c:v>
                </c:pt>
                <c:pt idx="22">
                  <c:v>152.95561065344802</c:v>
                </c:pt>
                <c:pt idx="23">
                  <c:v>153.42446380619398</c:v>
                </c:pt>
                <c:pt idx="24">
                  <c:v>153.92600233611</c:v>
                </c:pt>
                <c:pt idx="25" formatCode="0">
                  <c:v>155.65523775792201</c:v>
                </c:pt>
                <c:pt idx="26" formatCode="0">
                  <c:v>155.554240846883</c:v>
                </c:pt>
                <c:pt idx="27" formatCode="0">
                  <c:v>159.69233698188498</c:v>
                </c:pt>
                <c:pt idx="28" formatCode="0">
                  <c:v>161.13712642142701</c:v>
                </c:pt>
                <c:pt idx="29" formatCode="0">
                  <c:v>165.46602901580499</c:v>
                </c:pt>
                <c:pt idx="30" formatCode="0">
                  <c:v>150.75759469574399</c:v>
                </c:pt>
                <c:pt idx="31" formatCode="0">
                  <c:v>160.51515629197871</c:v>
                </c:pt>
                <c:pt idx="32" formatCode="0">
                  <c:v>164.08201975321447</c:v>
                </c:pt>
                <c:pt idx="33" formatCode="0">
                  <c:v>165.89790694256271</c:v>
                </c:pt>
                <c:pt idx="34" formatCode="0">
                  <c:v>168.04112921128836</c:v>
                </c:pt>
                <c:pt idx="35" formatCode="0">
                  <c:v>170.44134096048182</c:v>
                </c:pt>
                <c:pt idx="36" formatCode="0">
                  <c:v>172.89497977675711</c:v>
                </c:pt>
                <c:pt idx="37" formatCode="0">
                  <c:v>175.55060193307725</c:v>
                </c:pt>
                <c:pt idx="38" formatCode="0">
                  <c:v>176.22727105526988</c:v>
                </c:pt>
                <c:pt idx="39" formatCode="0">
                  <c:v>176.90826819057077</c:v>
                </c:pt>
                <c:pt idx="40" formatCode="0">
                  <c:v>177.65563807644151</c:v>
                </c:pt>
                <c:pt idx="41" formatCode="0">
                  <c:v>178.46802537993301</c:v>
                </c:pt>
                <c:pt idx="42" formatCode="0">
                  <c:v>179.2476833700695</c:v>
                </c:pt>
                <c:pt idx="43" formatCode="0">
                  <c:v>180.7519090116968</c:v>
                </c:pt>
                <c:pt idx="44" formatCode="0">
                  <c:v>182.34279348105579</c:v>
                </c:pt>
                <c:pt idx="45" formatCode="0">
                  <c:v>184.02549706825906</c:v>
                </c:pt>
                <c:pt idx="46" formatCode="0">
                  <c:v>185.62257373028964</c:v>
                </c:pt>
                <c:pt idx="47" formatCode="0">
                  <c:v>187.13705106626128</c:v>
                </c:pt>
                <c:pt idx="48" formatCode="0">
                  <c:v>188.68144663568557</c:v>
                </c:pt>
                <c:pt idx="49" formatCode="0">
                  <c:v>190.18050046889056</c:v>
                </c:pt>
                <c:pt idx="50" formatCode="0">
                  <c:v>191.4765766113095</c:v>
                </c:pt>
                <c:pt idx="51" formatCode="0">
                  <c:v>192.73251305708078</c:v>
                </c:pt>
                <c:pt idx="52" formatCode="0">
                  <c:v>193.92635332160324</c:v>
                </c:pt>
                <c:pt idx="53" formatCode="0">
                  <c:v>195.09575570517282</c:v>
                </c:pt>
                <c:pt idx="54" formatCode="0">
                  <c:v>196.30279690805659</c:v>
                </c:pt>
                <c:pt idx="55" formatCode="0">
                  <c:v>197.45829321050019</c:v>
                </c:pt>
                <c:pt idx="56" formatCode="0">
                  <c:v>198.51063144176737</c:v>
                </c:pt>
                <c:pt idx="57" formatCode="0">
                  <c:v>199.52572729742775</c:v>
                </c:pt>
                <c:pt idx="58" formatCode="0">
                  <c:v>200.63626973481092</c:v>
                </c:pt>
                <c:pt idx="59" formatCode="0">
                  <c:v>201.80919158852907</c:v>
                </c:pt>
                <c:pt idx="60" formatCode="0">
                  <c:v>202.95550868971111</c:v>
                </c:pt>
                <c:pt idx="61" formatCode="0">
                  <c:v>204.07624718791806</c:v>
                </c:pt>
                <c:pt idx="62" formatCode="0">
                  <c:v>205.32804433358078</c:v>
                </c:pt>
                <c:pt idx="63" formatCode="0">
                  <c:v>206.64408349155275</c:v>
                </c:pt>
                <c:pt idx="64" formatCode="0">
                  <c:v>208.03526519330657</c:v>
                </c:pt>
                <c:pt idx="65" formatCode="0">
                  <c:v>209.50209433993965</c:v>
                </c:pt>
                <c:pt idx="66" formatCode="0">
                  <c:v>210.91808193214584</c:v>
                </c:pt>
                <c:pt idx="67" formatCode="0">
                  <c:v>212.41612732214912</c:v>
                </c:pt>
                <c:pt idx="68" formatCode="0">
                  <c:v>213.94891443027922</c:v>
                </c:pt>
                <c:pt idx="69" formatCode="0">
                  <c:v>215.57533719191298</c:v>
                </c:pt>
                <c:pt idx="70" formatCode="0">
                  <c:v>217.15695762704038</c:v>
                </c:pt>
                <c:pt idx="71" formatCode="0">
                  <c:v>218.71658774484825</c:v>
                </c:pt>
                <c:pt idx="72" formatCode="0">
                  <c:v>220.33118836109267</c:v>
                </c:pt>
                <c:pt idx="73" formatCode="0">
                  <c:v>221.98867283869319</c:v>
                </c:pt>
                <c:pt idx="74" formatCode="0">
                  <c:v>223.60004954574276</c:v>
                </c:pt>
                <c:pt idx="75" formatCode="0">
                  <c:v>225.12302549923538</c:v>
                </c:pt>
                <c:pt idx="76" formatCode="0">
                  <c:v>226.5752089722366</c:v>
                </c:pt>
                <c:pt idx="77" formatCode="0">
                  <c:v>228.03227945366871</c:v>
                </c:pt>
                <c:pt idx="78" formatCode="0">
                  <c:v>229.52145916863438</c:v>
                </c:pt>
                <c:pt idx="79" formatCode="0">
                  <c:v>230.97590303738531</c:v>
                </c:pt>
                <c:pt idx="80" formatCode="0">
                  <c:v>232.32676066523547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8D-497D-8D79-574FEA98C2F2}"/>
            </c:ext>
          </c:extLst>
        </c:ser>
        <c:ser>
          <c:idx val="8"/>
          <c:order val="7"/>
          <c:tx>
            <c:strRef>
              <c:f>'PIB Régions 2070'!$A$24</c:f>
              <c:strCache>
                <c:ptCount val="1"/>
                <c:pt idx="0">
                  <c:v>Île-de-France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2070'!$D$24:$CF$24</c:f>
              <c:numCache>
                <c:formatCode>#,##0</c:formatCode>
                <c:ptCount val="81"/>
                <c:pt idx="0">
                  <c:v>434.94688739679202</c:v>
                </c:pt>
                <c:pt idx="1">
                  <c:v>439.50659241217897</c:v>
                </c:pt>
                <c:pt idx="2">
                  <c:v>445.99304518493699</c:v>
                </c:pt>
                <c:pt idx="3">
                  <c:v>445.50778244177297</c:v>
                </c:pt>
                <c:pt idx="4">
                  <c:v>454.96478006942101</c:v>
                </c:pt>
                <c:pt idx="5">
                  <c:v>455.50501090904197</c:v>
                </c:pt>
                <c:pt idx="6">
                  <c:v>462.69557575723502</c:v>
                </c:pt>
                <c:pt idx="7">
                  <c:v>474.78260109608902</c:v>
                </c:pt>
                <c:pt idx="8">
                  <c:v>487.57570813369597</c:v>
                </c:pt>
                <c:pt idx="9">
                  <c:v>517.44700617530202</c:v>
                </c:pt>
                <c:pt idx="10">
                  <c:v>536.30422474261593</c:v>
                </c:pt>
                <c:pt idx="11">
                  <c:v>544.37119003126998</c:v>
                </c:pt>
                <c:pt idx="12">
                  <c:v>553.13463183354509</c:v>
                </c:pt>
                <c:pt idx="13">
                  <c:v>554.01257504717398</c:v>
                </c:pt>
                <c:pt idx="14">
                  <c:v>564.02311997754498</c:v>
                </c:pt>
                <c:pt idx="15">
                  <c:v>576.48139022941302</c:v>
                </c:pt>
                <c:pt idx="16">
                  <c:v>585.89471962061896</c:v>
                </c:pt>
                <c:pt idx="17">
                  <c:v>608.223157037448</c:v>
                </c:pt>
                <c:pt idx="18">
                  <c:v>616.4064591799231</c:v>
                </c:pt>
                <c:pt idx="19">
                  <c:v>597.8537823539981</c:v>
                </c:pt>
                <c:pt idx="20">
                  <c:v>626.62127926317305</c:v>
                </c:pt>
                <c:pt idx="21">
                  <c:v>631.11001717371505</c:v>
                </c:pt>
                <c:pt idx="22">
                  <c:v>639.180933127922</c:v>
                </c:pt>
                <c:pt idx="23">
                  <c:v>648.40770845983593</c:v>
                </c:pt>
                <c:pt idx="24">
                  <c:v>653.96901441707496</c:v>
                </c:pt>
                <c:pt idx="25" formatCode="0">
                  <c:v>662.97398767891002</c:v>
                </c:pt>
                <c:pt idx="26" formatCode="0">
                  <c:v>674.47987775652803</c:v>
                </c:pt>
                <c:pt idx="27" formatCode="0">
                  <c:v>690.02793792406794</c:v>
                </c:pt>
                <c:pt idx="28" formatCode="0">
                  <c:v>706.93044042562292</c:v>
                </c:pt>
                <c:pt idx="29" formatCode="0">
                  <c:v>725.48006732796</c:v>
                </c:pt>
                <c:pt idx="30" formatCode="0">
                  <c:v>662.32538856201506</c:v>
                </c:pt>
                <c:pt idx="31" formatCode="0">
                  <c:v>708.98308381952438</c:v>
                </c:pt>
                <c:pt idx="32" formatCode="0">
                  <c:v>728.46235169319527</c:v>
                </c:pt>
                <c:pt idx="33" formatCode="0">
                  <c:v>740.1945614888765</c:v>
                </c:pt>
                <c:pt idx="34" formatCode="0">
                  <c:v>753.61043307139846</c:v>
                </c:pt>
                <c:pt idx="35" formatCode="0">
                  <c:v>768.17402156064816</c:v>
                </c:pt>
                <c:pt idx="36" formatCode="0">
                  <c:v>782.9770665975127</c:v>
                </c:pt>
                <c:pt idx="37" formatCode="0">
                  <c:v>798.89001859226744</c:v>
                </c:pt>
                <c:pt idx="38" formatCode="0">
                  <c:v>805.84551896629944</c:v>
                </c:pt>
                <c:pt idx="39" formatCode="0">
                  <c:v>812.80320507288627</c:v>
                </c:pt>
                <c:pt idx="40" formatCode="0">
                  <c:v>820.12009298943258</c:v>
                </c:pt>
                <c:pt idx="41" formatCode="0">
                  <c:v>827.78895588305454</c:v>
                </c:pt>
                <c:pt idx="42" formatCode="0">
                  <c:v>835.29308112734952</c:v>
                </c:pt>
                <c:pt idx="43" formatCode="0">
                  <c:v>846.3088816544705</c:v>
                </c:pt>
                <c:pt idx="44" formatCode="0">
                  <c:v>857.68085395694845</c:v>
                </c:pt>
                <c:pt idx="45" formatCode="0">
                  <c:v>869.5732435654113</c:v>
                </c:pt>
                <c:pt idx="46" formatCode="0">
                  <c:v>881.23150125707309</c:v>
                </c:pt>
                <c:pt idx="47" formatCode="0">
                  <c:v>892.59780347489243</c:v>
                </c:pt>
                <c:pt idx="48" formatCode="0">
                  <c:v>904.1247478190669</c:v>
                </c:pt>
                <c:pt idx="49" formatCode="0">
                  <c:v>915.37790591286273</c:v>
                </c:pt>
                <c:pt idx="50" formatCode="0">
                  <c:v>925.97966887725704</c:v>
                </c:pt>
                <c:pt idx="51" formatCode="0">
                  <c:v>936.23570352470654</c:v>
                </c:pt>
                <c:pt idx="52" formatCode="0">
                  <c:v>946.35314768734099</c:v>
                </c:pt>
                <c:pt idx="53" formatCode="0">
                  <c:v>956.51649720041132</c:v>
                </c:pt>
                <c:pt idx="54" formatCode="0">
                  <c:v>966.78999883728022</c:v>
                </c:pt>
                <c:pt idx="55" formatCode="0">
                  <c:v>977.05617679977047</c:v>
                </c:pt>
                <c:pt idx="56" formatCode="0">
                  <c:v>986.64230742578536</c:v>
                </c:pt>
                <c:pt idx="57" formatCode="0">
                  <c:v>996.38029839619583</c:v>
                </c:pt>
                <c:pt idx="58" formatCode="0">
                  <c:v>1006.4176084599076</c:v>
                </c:pt>
                <c:pt idx="59" formatCode="0">
                  <c:v>1016.9406635359131</c:v>
                </c:pt>
                <c:pt idx="60" formatCode="0">
                  <c:v>1027.149990637989</c:v>
                </c:pt>
                <c:pt idx="61" formatCode="0">
                  <c:v>1037.5860194809325</c:v>
                </c:pt>
                <c:pt idx="62" formatCode="0">
                  <c:v>1048.5878751910657</c:v>
                </c:pt>
                <c:pt idx="63" formatCode="0">
                  <c:v>1059.8334165658196</c:v>
                </c:pt>
                <c:pt idx="64" formatCode="0">
                  <c:v>1071.6530050351896</c:v>
                </c:pt>
                <c:pt idx="65" formatCode="0">
                  <c:v>1083.9544048074517</c:v>
                </c:pt>
                <c:pt idx="66" formatCode="0">
                  <c:v>1095.9123243294778</c:v>
                </c:pt>
                <c:pt idx="67" formatCode="0">
                  <c:v>1108.3874513447415</c:v>
                </c:pt>
                <c:pt idx="68" formatCode="0">
                  <c:v>1121.0485663042837</c:v>
                </c:pt>
                <c:pt idx="69" formatCode="0">
                  <c:v>1134.092440161327</c:v>
                </c:pt>
                <c:pt idx="70" formatCode="0">
                  <c:v>1147.200141619812</c:v>
                </c:pt>
                <c:pt idx="71" formatCode="0">
                  <c:v>1160.1965259163737</c:v>
                </c:pt>
                <c:pt idx="72" formatCode="0">
                  <c:v>1173.3686688554608</c:v>
                </c:pt>
                <c:pt idx="73" formatCode="0">
                  <c:v>1186.8629561159596</c:v>
                </c:pt>
                <c:pt idx="74" formatCode="0">
                  <c:v>1200.2060567905394</c:v>
                </c:pt>
                <c:pt idx="75" formatCode="0">
                  <c:v>1213.1685150342221</c:v>
                </c:pt>
                <c:pt idx="76" formatCode="0">
                  <c:v>1225.6164992967651</c:v>
                </c:pt>
                <c:pt idx="77" formatCode="0">
                  <c:v>1238.2747785743736</c:v>
                </c:pt>
                <c:pt idx="78" formatCode="0">
                  <c:v>1250.8631545442636</c:v>
                </c:pt>
                <c:pt idx="79" formatCode="0">
                  <c:v>1263.4451299921363</c:v>
                </c:pt>
                <c:pt idx="80" formatCode="0">
                  <c:v>1275.5416139062716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8D-497D-8D79-574FEA98C2F2}"/>
            </c:ext>
          </c:extLst>
        </c:ser>
        <c:ser>
          <c:idx val="9"/>
          <c:order val="8"/>
          <c:tx>
            <c:strRef>
              <c:f>'PIB Régions 2070'!$A$25</c:f>
              <c:strCache>
                <c:ptCount val="1"/>
                <c:pt idx="0">
                  <c:v>Normandie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2070'!$D$25:$CF$25</c:f>
              <c:numCache>
                <c:formatCode>#,##0</c:formatCode>
                <c:ptCount val="81"/>
                <c:pt idx="0">
                  <c:v>70.544342863076807</c:v>
                </c:pt>
                <c:pt idx="1">
                  <c:v>71.404872296424301</c:v>
                </c:pt>
                <c:pt idx="2">
                  <c:v>72.672696523315693</c:v>
                </c:pt>
                <c:pt idx="3">
                  <c:v>71.982396135706992</c:v>
                </c:pt>
                <c:pt idx="4">
                  <c:v>73.987959874004801</c:v>
                </c:pt>
                <c:pt idx="5">
                  <c:v>75.419688917633394</c:v>
                </c:pt>
                <c:pt idx="6">
                  <c:v>75.628396299578299</c:v>
                </c:pt>
                <c:pt idx="7">
                  <c:v>76.587799570087498</c:v>
                </c:pt>
                <c:pt idx="8">
                  <c:v>78.810131373692002</c:v>
                </c:pt>
                <c:pt idx="9">
                  <c:v>81.015686683142391</c:v>
                </c:pt>
                <c:pt idx="10">
                  <c:v>84.382500550556898</c:v>
                </c:pt>
                <c:pt idx="11">
                  <c:v>84.684014547474405</c:v>
                </c:pt>
                <c:pt idx="12">
                  <c:v>85.247748508965998</c:v>
                </c:pt>
                <c:pt idx="13">
                  <c:v>86.346619968025593</c:v>
                </c:pt>
                <c:pt idx="14">
                  <c:v>88.591793378215002</c:v>
                </c:pt>
                <c:pt idx="15">
                  <c:v>88.912884824579905</c:v>
                </c:pt>
                <c:pt idx="16">
                  <c:v>90.378569164355497</c:v>
                </c:pt>
                <c:pt idx="17">
                  <c:v>92.523590112200708</c:v>
                </c:pt>
                <c:pt idx="18">
                  <c:v>92.0171877428279</c:v>
                </c:pt>
                <c:pt idx="19">
                  <c:v>88.629463091004695</c:v>
                </c:pt>
                <c:pt idx="20">
                  <c:v>89.988537842705</c:v>
                </c:pt>
                <c:pt idx="21">
                  <c:v>91.9714761943128</c:v>
                </c:pt>
                <c:pt idx="22">
                  <c:v>91.419775420478999</c:v>
                </c:pt>
                <c:pt idx="23">
                  <c:v>91.579656441903808</c:v>
                </c:pt>
                <c:pt idx="24">
                  <c:v>91.30069583827671</c:v>
                </c:pt>
                <c:pt idx="25" formatCode="0">
                  <c:v>92.016101697768903</c:v>
                </c:pt>
                <c:pt idx="26" formatCode="0">
                  <c:v>91.160641450321506</c:v>
                </c:pt>
                <c:pt idx="27" formatCode="0">
                  <c:v>91.396129754085095</c:v>
                </c:pt>
                <c:pt idx="28" formatCode="0">
                  <c:v>91.790433991723688</c:v>
                </c:pt>
                <c:pt idx="29" formatCode="0">
                  <c:v>92.071185359007799</c:v>
                </c:pt>
                <c:pt idx="30" formatCode="0">
                  <c:v>84.038075010259689</c:v>
                </c:pt>
                <c:pt idx="31" formatCode="0">
                  <c:v>89.017838981173654</c:v>
                </c:pt>
                <c:pt idx="32" formatCode="0">
                  <c:v>90.512344639899723</c:v>
                </c:pt>
                <c:pt idx="33" formatCode="0">
                  <c:v>91.016931788675606</c:v>
                </c:pt>
                <c:pt idx="34" formatCode="0">
                  <c:v>91.720381503917807</c:v>
                </c:pt>
                <c:pt idx="35" formatCode="0">
                  <c:v>92.554181261502805</c:v>
                </c:pt>
                <c:pt idx="36" formatCode="0">
                  <c:v>93.377321629928346</c:v>
                </c:pt>
                <c:pt idx="37" formatCode="0">
                  <c:v>94.313373476141152</c:v>
                </c:pt>
                <c:pt idx="38" formatCode="0">
                  <c:v>94.174410098752929</c:v>
                </c:pt>
                <c:pt idx="39" formatCode="0">
                  <c:v>94.036346051460924</c:v>
                </c:pt>
                <c:pt idx="40" formatCode="0">
                  <c:v>93.919145197845708</c:v>
                </c:pt>
                <c:pt idx="41" formatCode="0">
                  <c:v>93.863385746099297</c:v>
                </c:pt>
                <c:pt idx="42" formatCode="0">
                  <c:v>93.75937839680158</c:v>
                </c:pt>
                <c:pt idx="43" formatCode="0">
                  <c:v>94.048018542395823</c:v>
                </c:pt>
                <c:pt idx="44" formatCode="0">
                  <c:v>94.375765496632042</c:v>
                </c:pt>
                <c:pt idx="45" formatCode="0">
                  <c:v>94.715226446831522</c:v>
                </c:pt>
                <c:pt idx="46" formatCode="0">
                  <c:v>95.049313246114608</c:v>
                </c:pt>
                <c:pt idx="47" formatCode="0">
                  <c:v>95.321521222869691</c:v>
                </c:pt>
                <c:pt idx="48" formatCode="0">
                  <c:v>95.573215266395067</c:v>
                </c:pt>
                <c:pt idx="49" formatCode="0">
                  <c:v>95.825790062385423</c:v>
                </c:pt>
                <c:pt idx="50" formatCode="0">
                  <c:v>95.973325510687999</c:v>
                </c:pt>
                <c:pt idx="51" formatCode="0">
                  <c:v>96.079652020314654</c:v>
                </c:pt>
                <c:pt idx="52" formatCode="0">
                  <c:v>96.136792805473917</c:v>
                </c:pt>
                <c:pt idx="53" formatCode="0">
                  <c:v>96.194288704782153</c:v>
                </c:pt>
                <c:pt idx="54" formatCode="0">
                  <c:v>96.266411180175965</c:v>
                </c:pt>
                <c:pt idx="55" formatCode="0">
                  <c:v>96.32593197104741</c:v>
                </c:pt>
                <c:pt idx="56" formatCode="0">
                  <c:v>96.314687050519325</c:v>
                </c:pt>
                <c:pt idx="57" formatCode="0">
                  <c:v>96.284844999342795</c:v>
                </c:pt>
                <c:pt idx="58" formatCode="0">
                  <c:v>96.281106285104372</c:v>
                </c:pt>
                <c:pt idx="59" formatCode="0">
                  <c:v>96.351805377451839</c:v>
                </c:pt>
                <c:pt idx="60" formatCode="0">
                  <c:v>96.357941294162103</c:v>
                </c:pt>
                <c:pt idx="61" formatCode="0">
                  <c:v>96.382216022294287</c:v>
                </c:pt>
                <c:pt idx="62" formatCode="0">
                  <c:v>96.447888592653698</c:v>
                </c:pt>
                <c:pt idx="63" formatCode="0">
                  <c:v>96.539571789675136</c:v>
                </c:pt>
                <c:pt idx="64" formatCode="0">
                  <c:v>96.679087535075425</c:v>
                </c:pt>
                <c:pt idx="65" formatCode="0">
                  <c:v>96.817042728855057</c:v>
                </c:pt>
                <c:pt idx="66" formatCode="0">
                  <c:v>96.958421724605898</c:v>
                </c:pt>
                <c:pt idx="67" formatCode="0">
                  <c:v>97.13280023407296</c:v>
                </c:pt>
                <c:pt idx="68" formatCode="0">
                  <c:v>97.318004000433049</c:v>
                </c:pt>
                <c:pt idx="69" formatCode="0">
                  <c:v>97.52297530256665</c:v>
                </c:pt>
                <c:pt idx="70" formatCode="0">
                  <c:v>97.719604202017848</c:v>
                </c:pt>
                <c:pt idx="71" formatCode="0">
                  <c:v>97.9009723306241</c:v>
                </c:pt>
                <c:pt idx="72" formatCode="0">
                  <c:v>98.083884855257352</c:v>
                </c:pt>
                <c:pt idx="73" formatCode="0">
                  <c:v>98.313765106059577</c:v>
                </c:pt>
                <c:pt idx="74" formatCode="0">
                  <c:v>98.517858335034887</c:v>
                </c:pt>
                <c:pt idx="75" formatCode="0">
                  <c:v>98.67788589061206</c:v>
                </c:pt>
                <c:pt idx="76" formatCode="0">
                  <c:v>98.784014533191211</c:v>
                </c:pt>
                <c:pt idx="77" formatCode="0">
                  <c:v>98.922002371996953</c:v>
                </c:pt>
                <c:pt idx="78" formatCode="0">
                  <c:v>99.051385264368193</c:v>
                </c:pt>
                <c:pt idx="79" formatCode="0">
                  <c:v>99.195872264747408</c:v>
                </c:pt>
                <c:pt idx="80" formatCode="0">
                  <c:v>99.25734150370252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8D-497D-8D79-574FEA98C2F2}"/>
            </c:ext>
          </c:extLst>
        </c:ser>
        <c:ser>
          <c:idx val="10"/>
          <c:order val="9"/>
          <c:tx>
            <c:strRef>
              <c:f>'PIB Régions 2070'!$A$26</c:f>
              <c:strCache>
                <c:ptCount val="1"/>
                <c:pt idx="0">
                  <c:v>Nouvelle-Aquitaine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2070'!$D$26:$CF$26</c:f>
              <c:numCache>
                <c:formatCode>#,##0</c:formatCode>
                <c:ptCount val="81"/>
                <c:pt idx="0">
                  <c:v>108.96561963607699</c:v>
                </c:pt>
                <c:pt idx="1">
                  <c:v>110.135086586141</c:v>
                </c:pt>
                <c:pt idx="2">
                  <c:v>111.98734059396701</c:v>
                </c:pt>
                <c:pt idx="3">
                  <c:v>111.168562638544</c:v>
                </c:pt>
                <c:pt idx="4">
                  <c:v>114.392990518413</c:v>
                </c:pt>
                <c:pt idx="5">
                  <c:v>117.445392392391</c:v>
                </c:pt>
                <c:pt idx="6">
                  <c:v>119.31489782641</c:v>
                </c:pt>
                <c:pt idx="7">
                  <c:v>123.235838773187</c:v>
                </c:pt>
                <c:pt idx="8">
                  <c:v>128.08765591207799</c:v>
                </c:pt>
                <c:pt idx="9">
                  <c:v>128.75787499142399</c:v>
                </c:pt>
                <c:pt idx="10">
                  <c:v>135.21835267200001</c:v>
                </c:pt>
                <c:pt idx="11">
                  <c:v>139.75434115148698</c:v>
                </c:pt>
                <c:pt idx="12">
                  <c:v>142.72634790656099</c:v>
                </c:pt>
                <c:pt idx="13">
                  <c:v>143.780737098987</c:v>
                </c:pt>
                <c:pt idx="14">
                  <c:v>146.905860639005</c:v>
                </c:pt>
                <c:pt idx="15">
                  <c:v>149.44604763867102</c:v>
                </c:pt>
                <c:pt idx="16">
                  <c:v>153.82835768315198</c:v>
                </c:pt>
                <c:pt idx="17">
                  <c:v>157.158255270567</c:v>
                </c:pt>
                <c:pt idx="18">
                  <c:v>154.35347169975</c:v>
                </c:pt>
                <c:pt idx="19">
                  <c:v>152.058807582627</c:v>
                </c:pt>
                <c:pt idx="20">
                  <c:v>153.474358363292</c:v>
                </c:pt>
                <c:pt idx="21">
                  <c:v>158.335410953024</c:v>
                </c:pt>
                <c:pt idx="22">
                  <c:v>158.97490675493398</c:v>
                </c:pt>
                <c:pt idx="23">
                  <c:v>158.779056367583</c:v>
                </c:pt>
                <c:pt idx="24">
                  <c:v>161.051574279611</c:v>
                </c:pt>
                <c:pt idx="25" formatCode="0">
                  <c:v>162.39632742842701</c:v>
                </c:pt>
                <c:pt idx="26" formatCode="0">
                  <c:v>164.007942449821</c:v>
                </c:pt>
                <c:pt idx="27" formatCode="0">
                  <c:v>167.33765419548402</c:v>
                </c:pt>
                <c:pt idx="28" formatCode="0">
                  <c:v>171.07987707019802</c:v>
                </c:pt>
                <c:pt idx="29" formatCode="0">
                  <c:v>173.55463662357099</c:v>
                </c:pt>
                <c:pt idx="30" formatCode="0">
                  <c:v>160.52502241069502</c:v>
                </c:pt>
                <c:pt idx="31" formatCode="0">
                  <c:v>171.50089503429649</c:v>
                </c:pt>
                <c:pt idx="32" formatCode="0">
                  <c:v>175.87098418308167</c:v>
                </c:pt>
                <c:pt idx="33" formatCode="0">
                  <c:v>178.37707154758695</c:v>
                </c:pt>
                <c:pt idx="34" formatCode="0">
                  <c:v>181.24812439825493</c:v>
                </c:pt>
                <c:pt idx="35" formatCode="0">
                  <c:v>184.41117750573397</c:v>
                </c:pt>
                <c:pt idx="36" formatCode="0">
                  <c:v>187.61708322073426</c:v>
                </c:pt>
                <c:pt idx="37" formatCode="0">
                  <c:v>191.02828807434557</c:v>
                </c:pt>
                <c:pt idx="38" formatCode="0">
                  <c:v>192.29198303944312</c:v>
                </c:pt>
                <c:pt idx="39" formatCode="0">
                  <c:v>193.53282284200745</c:v>
                </c:pt>
                <c:pt idx="40" formatCode="0">
                  <c:v>194.88279311197257</c:v>
                </c:pt>
                <c:pt idx="41" formatCode="0">
                  <c:v>196.24596550503426</c:v>
                </c:pt>
                <c:pt idx="42" formatCode="0">
                  <c:v>197.54563508436308</c:v>
                </c:pt>
                <c:pt idx="43" formatCode="0">
                  <c:v>199.6844613832302</c:v>
                </c:pt>
                <c:pt idx="44" formatCode="0">
                  <c:v>201.89549377398097</c:v>
                </c:pt>
                <c:pt idx="45" formatCode="0">
                  <c:v>204.15208322519379</c:v>
                </c:pt>
                <c:pt idx="46" formatCode="0">
                  <c:v>206.35577683544554</c:v>
                </c:pt>
                <c:pt idx="47" formatCode="0">
                  <c:v>208.44504446215188</c:v>
                </c:pt>
                <c:pt idx="48" formatCode="0">
                  <c:v>210.57496486723022</c:v>
                </c:pt>
                <c:pt idx="49" formatCode="0">
                  <c:v>212.59478568937001</c:v>
                </c:pt>
                <c:pt idx="50" formatCode="0">
                  <c:v>214.43304254685555</c:v>
                </c:pt>
                <c:pt idx="51" formatCode="0">
                  <c:v>216.19550032391604</c:v>
                </c:pt>
                <c:pt idx="52" formatCode="0">
                  <c:v>217.86308882357994</c:v>
                </c:pt>
                <c:pt idx="53" formatCode="0">
                  <c:v>219.5462143801339</c:v>
                </c:pt>
                <c:pt idx="54" formatCode="0">
                  <c:v>221.24324744561056</c:v>
                </c:pt>
                <c:pt idx="55" formatCode="0">
                  <c:v>222.92625269757377</c:v>
                </c:pt>
                <c:pt idx="56" formatCode="0">
                  <c:v>224.38976566521626</c:v>
                </c:pt>
                <c:pt idx="57" formatCode="0">
                  <c:v>225.92921018593492</c:v>
                </c:pt>
                <c:pt idx="58" formatCode="0">
                  <c:v>227.47270291476954</c:v>
                </c:pt>
                <c:pt idx="59" formatCode="0">
                  <c:v>229.13207928568596</c:v>
                </c:pt>
                <c:pt idx="60" formatCode="0">
                  <c:v>230.72648520563988</c:v>
                </c:pt>
                <c:pt idx="61" formatCode="0">
                  <c:v>232.34245209998491</c:v>
                </c:pt>
                <c:pt idx="62" formatCode="0">
                  <c:v>234.0365398664191</c:v>
                </c:pt>
                <c:pt idx="63" formatCode="0">
                  <c:v>235.80927478475331</c:v>
                </c:pt>
                <c:pt idx="64" formatCode="0">
                  <c:v>237.67872122534169</c:v>
                </c:pt>
                <c:pt idx="65" formatCode="0">
                  <c:v>239.64087868172319</c:v>
                </c:pt>
                <c:pt idx="66" formatCode="0">
                  <c:v>241.47600707047465</c:v>
                </c:pt>
                <c:pt idx="67" formatCode="0">
                  <c:v>243.41035023987621</c:v>
                </c:pt>
                <c:pt idx="68" formatCode="0">
                  <c:v>245.38987350954</c:v>
                </c:pt>
                <c:pt idx="69" formatCode="0">
                  <c:v>247.39947316237982</c:v>
                </c:pt>
                <c:pt idx="70" formatCode="0">
                  <c:v>249.40654917712112</c:v>
                </c:pt>
                <c:pt idx="71" formatCode="0">
                  <c:v>251.39324993065131</c:v>
                </c:pt>
                <c:pt idx="72" formatCode="0">
                  <c:v>253.36285360258907</c:v>
                </c:pt>
                <c:pt idx="73" formatCode="0">
                  <c:v>255.38533147170469</c:v>
                </c:pt>
                <c:pt idx="74" formatCode="0">
                  <c:v>257.39835968591575</c:v>
                </c:pt>
                <c:pt idx="75" formatCode="0">
                  <c:v>259.31364876697654</c:v>
                </c:pt>
                <c:pt idx="76" formatCode="0">
                  <c:v>261.10346839076749</c:v>
                </c:pt>
                <c:pt idx="77" formatCode="0">
                  <c:v>262.90216543787437</c:v>
                </c:pt>
                <c:pt idx="78" formatCode="0">
                  <c:v>264.69236704889374</c:v>
                </c:pt>
                <c:pt idx="79" formatCode="0">
                  <c:v>266.48648776208734</c:v>
                </c:pt>
                <c:pt idx="80" formatCode="0">
                  <c:v>268.16388470555268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8D-497D-8D79-574FEA98C2F2}"/>
            </c:ext>
          </c:extLst>
        </c:ser>
        <c:ser>
          <c:idx val="11"/>
          <c:order val="10"/>
          <c:tx>
            <c:strRef>
              <c:f>'PIB Régions 2070'!$A$27</c:f>
              <c:strCache>
                <c:ptCount val="1"/>
                <c:pt idx="0">
                  <c:v>Occitanie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2070'!$D$27:$CF$27</c:f>
              <c:numCache>
                <c:formatCode>#,##0</c:formatCode>
                <c:ptCount val="81"/>
                <c:pt idx="0">
                  <c:v>94.930334998455209</c:v>
                </c:pt>
                <c:pt idx="1">
                  <c:v>96.246835415352493</c:v>
                </c:pt>
                <c:pt idx="2">
                  <c:v>97.842210567335897</c:v>
                </c:pt>
                <c:pt idx="3">
                  <c:v>97.4718063535814</c:v>
                </c:pt>
                <c:pt idx="4">
                  <c:v>99.913772132664903</c:v>
                </c:pt>
                <c:pt idx="5">
                  <c:v>103.057501824361</c:v>
                </c:pt>
                <c:pt idx="6">
                  <c:v>104.48027669859201</c:v>
                </c:pt>
                <c:pt idx="7">
                  <c:v>108.07537269780499</c:v>
                </c:pt>
                <c:pt idx="8">
                  <c:v>111.66615802845699</c:v>
                </c:pt>
                <c:pt idx="9">
                  <c:v>115.852526013324</c:v>
                </c:pt>
                <c:pt idx="10">
                  <c:v>119.58099153673599</c:v>
                </c:pt>
                <c:pt idx="11">
                  <c:v>124.96166071976299</c:v>
                </c:pt>
                <c:pt idx="12">
                  <c:v>127.105367312298</c:v>
                </c:pt>
                <c:pt idx="13">
                  <c:v>129.80978755448498</c:v>
                </c:pt>
                <c:pt idx="14">
                  <c:v>134.336612836049</c:v>
                </c:pt>
                <c:pt idx="15">
                  <c:v>138.42080606547</c:v>
                </c:pt>
                <c:pt idx="16">
                  <c:v>144.89546830546001</c:v>
                </c:pt>
                <c:pt idx="17">
                  <c:v>145.822464717527</c:v>
                </c:pt>
                <c:pt idx="18">
                  <c:v>146.50551700477598</c:v>
                </c:pt>
                <c:pt idx="19">
                  <c:v>144.87489704915598</c:v>
                </c:pt>
                <c:pt idx="20">
                  <c:v>145.133534681686</c:v>
                </c:pt>
                <c:pt idx="21">
                  <c:v>150.22149644115601</c:v>
                </c:pt>
                <c:pt idx="22">
                  <c:v>151.91207647905497</c:v>
                </c:pt>
                <c:pt idx="23">
                  <c:v>152.82490822571498</c:v>
                </c:pt>
                <c:pt idx="24">
                  <c:v>155.596870291448</c:v>
                </c:pt>
                <c:pt idx="25" formatCode="0">
                  <c:v>157.703353096065</c:v>
                </c:pt>
                <c:pt idx="26" formatCode="0">
                  <c:v>160.17109971620499</c:v>
                </c:pt>
                <c:pt idx="27" formatCode="0">
                  <c:v>163.29154508862899</c:v>
                </c:pt>
                <c:pt idx="28" formatCode="0">
                  <c:v>167.150455255834</c:v>
                </c:pt>
                <c:pt idx="29" formatCode="0">
                  <c:v>170.31116891995899</c:v>
                </c:pt>
                <c:pt idx="30" formatCode="0">
                  <c:v>157.38491275938998</c:v>
                </c:pt>
                <c:pt idx="31" formatCode="0">
                  <c:v>168.67570456739389</c:v>
                </c:pt>
                <c:pt idx="32" formatCode="0">
                  <c:v>173.52612213368826</c:v>
                </c:pt>
                <c:pt idx="33" formatCode="0">
                  <c:v>176.5622484385031</c:v>
                </c:pt>
                <c:pt idx="34" formatCode="0">
                  <c:v>179.97504840305601</c:v>
                </c:pt>
                <c:pt idx="35" formatCode="0">
                  <c:v>183.63530563841687</c:v>
                </c:pt>
                <c:pt idx="36" formatCode="0">
                  <c:v>187.41624342904248</c:v>
                </c:pt>
                <c:pt idx="37" formatCode="0">
                  <c:v>191.42165483816845</c:v>
                </c:pt>
                <c:pt idx="38" formatCode="0">
                  <c:v>193.26118740585366</c:v>
                </c:pt>
                <c:pt idx="39" formatCode="0">
                  <c:v>195.08465824909638</c:v>
                </c:pt>
                <c:pt idx="40" formatCode="0">
                  <c:v>197.02519515152881</c:v>
                </c:pt>
                <c:pt idx="41" formatCode="0">
                  <c:v>199.01843453471858</c:v>
                </c:pt>
                <c:pt idx="42" formatCode="0">
                  <c:v>200.95547967790941</c:v>
                </c:pt>
                <c:pt idx="43" formatCode="0">
                  <c:v>203.72326848616692</c:v>
                </c:pt>
                <c:pt idx="44" formatCode="0">
                  <c:v>206.54515219441785</c:v>
                </c:pt>
                <c:pt idx="45" formatCode="0">
                  <c:v>209.49213692662408</c:v>
                </c:pt>
                <c:pt idx="46" formatCode="0">
                  <c:v>212.36584457668403</c:v>
                </c:pt>
                <c:pt idx="47" formatCode="0">
                  <c:v>215.13561337925137</c:v>
                </c:pt>
                <c:pt idx="48" formatCode="0">
                  <c:v>217.92637104321423</c:v>
                </c:pt>
                <c:pt idx="49" formatCode="0">
                  <c:v>220.65038246647381</c:v>
                </c:pt>
                <c:pt idx="50" formatCode="0">
                  <c:v>223.19877313881892</c:v>
                </c:pt>
                <c:pt idx="51" formatCode="0">
                  <c:v>225.6450814599913</c:v>
                </c:pt>
                <c:pt idx="52" formatCode="0">
                  <c:v>228.03902361480206</c:v>
                </c:pt>
                <c:pt idx="53" formatCode="0">
                  <c:v>230.38964089469863</c:v>
                </c:pt>
                <c:pt idx="54" formatCode="0">
                  <c:v>232.83637458017651</c:v>
                </c:pt>
                <c:pt idx="55" formatCode="0">
                  <c:v>235.20786982935738</c:v>
                </c:pt>
                <c:pt idx="56" formatCode="0">
                  <c:v>237.39515894879395</c:v>
                </c:pt>
                <c:pt idx="57" formatCode="0">
                  <c:v>239.63510677070366</c:v>
                </c:pt>
                <c:pt idx="58" formatCode="0">
                  <c:v>241.96371230077298</c:v>
                </c:pt>
                <c:pt idx="59" formatCode="0">
                  <c:v>244.35253364902854</c:v>
                </c:pt>
                <c:pt idx="60" formatCode="0">
                  <c:v>246.68214380897896</c:v>
                </c:pt>
                <c:pt idx="61" formatCode="0">
                  <c:v>249.04573979883517</c:v>
                </c:pt>
                <c:pt idx="62" formatCode="0">
                  <c:v>251.50433959349297</c:v>
                </c:pt>
                <c:pt idx="63" formatCode="0">
                  <c:v>254.05816853900922</c:v>
                </c:pt>
                <c:pt idx="64" formatCode="0">
                  <c:v>256.72862884387257</c:v>
                </c:pt>
                <c:pt idx="65" formatCode="0">
                  <c:v>259.47214321067725</c:v>
                </c:pt>
                <c:pt idx="66" formatCode="0">
                  <c:v>262.13151972037747</c:v>
                </c:pt>
                <c:pt idx="67" formatCode="0">
                  <c:v>264.87088350934982</c:v>
                </c:pt>
                <c:pt idx="68" formatCode="0">
                  <c:v>267.67112551353</c:v>
                </c:pt>
                <c:pt idx="69" formatCode="0">
                  <c:v>270.5176449573101</c:v>
                </c:pt>
                <c:pt idx="70" formatCode="0">
                  <c:v>273.37366783434663</c:v>
                </c:pt>
                <c:pt idx="71" formatCode="0">
                  <c:v>276.17834387976922</c:v>
                </c:pt>
                <c:pt idx="72" formatCode="0">
                  <c:v>279.01896929305008</c:v>
                </c:pt>
                <c:pt idx="73" formatCode="0">
                  <c:v>281.93019835047573</c:v>
                </c:pt>
                <c:pt idx="74" formatCode="0">
                  <c:v>284.84183398652698</c:v>
                </c:pt>
                <c:pt idx="75" formatCode="0">
                  <c:v>287.61475225840042</c:v>
                </c:pt>
                <c:pt idx="76" formatCode="0">
                  <c:v>290.25961972016353</c:v>
                </c:pt>
                <c:pt idx="77" formatCode="0">
                  <c:v>292.96868232152576</c:v>
                </c:pt>
                <c:pt idx="78" formatCode="0">
                  <c:v>295.67977430653588</c:v>
                </c:pt>
                <c:pt idx="79" formatCode="0">
                  <c:v>298.36016538920944</c:v>
                </c:pt>
                <c:pt idx="80" formatCode="0">
                  <c:v>300.92040114110989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8D-497D-8D79-574FEA98C2F2}"/>
            </c:ext>
          </c:extLst>
        </c:ser>
        <c:ser>
          <c:idx val="12"/>
          <c:order val="11"/>
          <c:tx>
            <c:strRef>
              <c:f>'PIB Régions 2070'!$A$28</c:f>
              <c:strCache>
                <c:ptCount val="1"/>
                <c:pt idx="0">
                  <c:v>Pays de la Loire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2070'!$D$28:$CF$28</c:f>
              <c:numCache>
                <c:formatCode>#,##0</c:formatCode>
                <c:ptCount val="81"/>
                <c:pt idx="0">
                  <c:v>64.788354763324008</c:v>
                </c:pt>
                <c:pt idx="1">
                  <c:v>65.9963133851778</c:v>
                </c:pt>
                <c:pt idx="2">
                  <c:v>67.686965705743006</c:v>
                </c:pt>
                <c:pt idx="3">
                  <c:v>67.502675221663793</c:v>
                </c:pt>
                <c:pt idx="4">
                  <c:v>69.66434646662951</c:v>
                </c:pt>
                <c:pt idx="5">
                  <c:v>72.465445987329701</c:v>
                </c:pt>
                <c:pt idx="6">
                  <c:v>74.087540894562693</c:v>
                </c:pt>
                <c:pt idx="7">
                  <c:v>75.148653834664202</c:v>
                </c:pt>
                <c:pt idx="8">
                  <c:v>78.757021587463399</c:v>
                </c:pt>
                <c:pt idx="9">
                  <c:v>81.687236805655601</c:v>
                </c:pt>
                <c:pt idx="10">
                  <c:v>86.546380526524089</c:v>
                </c:pt>
                <c:pt idx="11">
                  <c:v>89.313436442452598</c:v>
                </c:pt>
                <c:pt idx="12">
                  <c:v>90.55194880503511</c:v>
                </c:pt>
                <c:pt idx="13">
                  <c:v>91.899160982023304</c:v>
                </c:pt>
                <c:pt idx="14">
                  <c:v>94.169060418486694</c:v>
                </c:pt>
                <c:pt idx="15">
                  <c:v>95.872360947169895</c:v>
                </c:pt>
                <c:pt idx="16">
                  <c:v>97.812630642251506</c:v>
                </c:pt>
                <c:pt idx="17">
                  <c:v>100.477818107244</c:v>
                </c:pt>
                <c:pt idx="18">
                  <c:v>102.29853482000401</c:v>
                </c:pt>
                <c:pt idx="19">
                  <c:v>99.048664039519807</c:v>
                </c:pt>
                <c:pt idx="20">
                  <c:v>98.994277540132501</c:v>
                </c:pt>
                <c:pt idx="21">
                  <c:v>103.448207715443</c:v>
                </c:pt>
                <c:pt idx="22">
                  <c:v>103.60059796621501</c:v>
                </c:pt>
                <c:pt idx="23">
                  <c:v>104.530903563932</c:v>
                </c:pt>
                <c:pt idx="24">
                  <c:v>105.995364768903</c:v>
                </c:pt>
                <c:pt idx="25" formatCode="0">
                  <c:v>107.70651077392701</c:v>
                </c:pt>
                <c:pt idx="26" formatCode="0">
                  <c:v>109.138628585155</c:v>
                </c:pt>
                <c:pt idx="27" formatCode="0">
                  <c:v>111.83804901798901</c:v>
                </c:pt>
                <c:pt idx="28" formatCode="0">
                  <c:v>113.803868768809</c:v>
                </c:pt>
                <c:pt idx="29" formatCode="0">
                  <c:v>116.087908385273</c:v>
                </c:pt>
                <c:pt idx="30" formatCode="0">
                  <c:v>108.33966724339</c:v>
                </c:pt>
                <c:pt idx="31" formatCode="0">
                  <c:v>116.01842737456548</c:v>
                </c:pt>
                <c:pt idx="32" formatCode="0">
                  <c:v>119.24643750360465</c:v>
                </c:pt>
                <c:pt idx="33" formatCode="0">
                  <c:v>121.20544070544935</c:v>
                </c:pt>
                <c:pt idx="34" formatCode="0">
                  <c:v>123.41951151028351</c:v>
                </c:pt>
                <c:pt idx="35" formatCode="0">
                  <c:v>125.84049828390624</c:v>
                </c:pt>
                <c:pt idx="36" formatCode="0">
                  <c:v>128.28762134203598</c:v>
                </c:pt>
                <c:pt idx="37" formatCode="0">
                  <c:v>130.92603211499724</c:v>
                </c:pt>
                <c:pt idx="38" formatCode="0">
                  <c:v>132.06804575922891</c:v>
                </c:pt>
                <c:pt idx="39" formatCode="0">
                  <c:v>133.21900415393205</c:v>
                </c:pt>
                <c:pt idx="40" formatCode="0">
                  <c:v>134.41500465873779</c:v>
                </c:pt>
                <c:pt idx="41" formatCode="0">
                  <c:v>135.66680992304066</c:v>
                </c:pt>
                <c:pt idx="42" formatCode="0">
                  <c:v>136.8664809771393</c:v>
                </c:pt>
                <c:pt idx="43" formatCode="0">
                  <c:v>138.65187509872314</c:v>
                </c:pt>
                <c:pt idx="44" formatCode="0">
                  <c:v>140.51596430449331</c:v>
                </c:pt>
                <c:pt idx="45" formatCode="0">
                  <c:v>142.42874807335417</c:v>
                </c:pt>
                <c:pt idx="46" formatCode="0">
                  <c:v>144.27670468390403</c:v>
                </c:pt>
                <c:pt idx="47" formatCode="0">
                  <c:v>146.09705873842191</c:v>
                </c:pt>
                <c:pt idx="48" formatCode="0">
                  <c:v>147.91712898707536</c:v>
                </c:pt>
                <c:pt idx="49" formatCode="0">
                  <c:v>149.71328728481265</c:v>
                </c:pt>
                <c:pt idx="50" formatCode="0">
                  <c:v>151.37572177878255</c:v>
                </c:pt>
                <c:pt idx="51" formatCode="0">
                  <c:v>152.95411875423937</c:v>
                </c:pt>
                <c:pt idx="52" formatCode="0">
                  <c:v>154.51913718784667</c:v>
                </c:pt>
                <c:pt idx="53" formatCode="0">
                  <c:v>156.06387420597267</c:v>
                </c:pt>
                <c:pt idx="54" formatCode="0">
                  <c:v>157.61090815149052</c:v>
                </c:pt>
                <c:pt idx="55" formatCode="0">
                  <c:v>159.11539877727361</c:v>
                </c:pt>
                <c:pt idx="56" formatCode="0">
                  <c:v>160.51790642186802</c:v>
                </c:pt>
                <c:pt idx="57" formatCode="0">
                  <c:v>161.95471271672577</c:v>
                </c:pt>
                <c:pt idx="58" formatCode="0">
                  <c:v>163.37225930446419</c:v>
                </c:pt>
                <c:pt idx="59" formatCode="0">
                  <c:v>164.87772319366937</c:v>
                </c:pt>
                <c:pt idx="60" formatCode="0">
                  <c:v>166.34135671268595</c:v>
                </c:pt>
                <c:pt idx="61" formatCode="0">
                  <c:v>167.81152229243767</c:v>
                </c:pt>
                <c:pt idx="62" formatCode="0">
                  <c:v>169.32890155088336</c:v>
                </c:pt>
                <c:pt idx="63" formatCode="0">
                  <c:v>170.90791191558483</c:v>
                </c:pt>
                <c:pt idx="64" formatCode="0">
                  <c:v>172.54782684162222</c:v>
                </c:pt>
                <c:pt idx="65" formatCode="0">
                  <c:v>174.21872620011555</c:v>
                </c:pt>
                <c:pt idx="66" formatCode="0">
                  <c:v>175.85617815064046</c:v>
                </c:pt>
                <c:pt idx="67" formatCode="0">
                  <c:v>177.57107910425023</c:v>
                </c:pt>
                <c:pt idx="68" formatCode="0">
                  <c:v>179.28191889378522</c:v>
                </c:pt>
                <c:pt idx="69" formatCode="0">
                  <c:v>181.0475725535496</c:v>
                </c:pt>
                <c:pt idx="70" formatCode="0">
                  <c:v>182.77346833091735</c:v>
                </c:pt>
                <c:pt idx="71" formatCode="0">
                  <c:v>184.53269423724277</c:v>
                </c:pt>
                <c:pt idx="72" formatCode="0">
                  <c:v>186.26953680265663</c:v>
                </c:pt>
                <c:pt idx="73" formatCode="0">
                  <c:v>188.05034288083596</c:v>
                </c:pt>
                <c:pt idx="74" formatCode="0">
                  <c:v>189.79983158641321</c:v>
                </c:pt>
                <c:pt idx="75" formatCode="0">
                  <c:v>191.48183798439726</c:v>
                </c:pt>
                <c:pt idx="76" formatCode="0">
                  <c:v>193.12137368794194</c:v>
                </c:pt>
                <c:pt idx="77" formatCode="0">
                  <c:v>194.72622901587155</c:v>
                </c:pt>
                <c:pt idx="78" formatCode="0">
                  <c:v>196.37556536954486</c:v>
                </c:pt>
                <c:pt idx="79" formatCode="0">
                  <c:v>197.95492428858316</c:v>
                </c:pt>
                <c:pt idx="80" formatCode="0">
                  <c:v>199.49855930308809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8D-497D-8D79-574FEA98C2F2}"/>
            </c:ext>
          </c:extLst>
        </c:ser>
        <c:ser>
          <c:idx val="13"/>
          <c:order val="12"/>
          <c:tx>
            <c:strRef>
              <c:f>'PIB Régions 2070'!$A$29</c:f>
              <c:strCache>
                <c:ptCount val="1"/>
                <c:pt idx="0">
                  <c:v>Provence-Alpes-Côte d'Azur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'PIB Régions 2070'!$D$16:$CF$16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'PIB Régions 2070'!$D$29:$CF$29</c:f>
              <c:numCache>
                <c:formatCode>#,##0</c:formatCode>
                <c:ptCount val="81"/>
                <c:pt idx="0">
                  <c:v>99.687407043913211</c:v>
                </c:pt>
                <c:pt idx="1">
                  <c:v>102.50772869678499</c:v>
                </c:pt>
                <c:pt idx="2">
                  <c:v>105.045099311627</c:v>
                </c:pt>
                <c:pt idx="3">
                  <c:v>104.11973104132899</c:v>
                </c:pt>
                <c:pt idx="4">
                  <c:v>106.60384508199401</c:v>
                </c:pt>
                <c:pt idx="5">
                  <c:v>108.55000013110499</c:v>
                </c:pt>
                <c:pt idx="6">
                  <c:v>109.443467164035</c:v>
                </c:pt>
                <c:pt idx="7">
                  <c:v>110.9994471693</c:v>
                </c:pt>
                <c:pt idx="8">
                  <c:v>114.988317764564</c:v>
                </c:pt>
                <c:pt idx="9">
                  <c:v>118.32514935584699</c:v>
                </c:pt>
                <c:pt idx="10">
                  <c:v>123.8623459584</c:v>
                </c:pt>
                <c:pt idx="11">
                  <c:v>127.89015979781401</c:v>
                </c:pt>
                <c:pt idx="12">
                  <c:v>129.01298668228799</c:v>
                </c:pt>
                <c:pt idx="13">
                  <c:v>131.408490131039</c:v>
                </c:pt>
                <c:pt idx="14">
                  <c:v>136.97863061494499</c:v>
                </c:pt>
                <c:pt idx="15">
                  <c:v>140.94550777407298</c:v>
                </c:pt>
                <c:pt idx="16">
                  <c:v>145.16738783500398</c:v>
                </c:pt>
                <c:pt idx="17">
                  <c:v>146.635177942768</c:v>
                </c:pt>
                <c:pt idx="18">
                  <c:v>145.673169493524</c:v>
                </c:pt>
                <c:pt idx="19">
                  <c:v>143.157862532754</c:v>
                </c:pt>
                <c:pt idx="20">
                  <c:v>148.06627473086101</c:v>
                </c:pt>
                <c:pt idx="21">
                  <c:v>149.64949351970199</c:v>
                </c:pt>
                <c:pt idx="22">
                  <c:v>152.22609632263502</c:v>
                </c:pt>
                <c:pt idx="23">
                  <c:v>150.745025647517</c:v>
                </c:pt>
                <c:pt idx="24">
                  <c:v>152.003956147629</c:v>
                </c:pt>
                <c:pt idx="25" formatCode="0">
                  <c:v>153.26015627230001</c:v>
                </c:pt>
                <c:pt idx="26" formatCode="0">
                  <c:v>154.53870442503901</c:v>
                </c:pt>
                <c:pt idx="27" formatCode="0">
                  <c:v>158.13754136723</c:v>
                </c:pt>
                <c:pt idx="28" formatCode="0">
                  <c:v>160.771212097312</c:v>
                </c:pt>
                <c:pt idx="29" formatCode="0">
                  <c:v>163.47200269436101</c:v>
                </c:pt>
                <c:pt idx="30" formatCode="0">
                  <c:v>150.440847184338</c:v>
                </c:pt>
                <c:pt idx="31" formatCode="0">
                  <c:v>160.79806371393354</c:v>
                </c:pt>
                <c:pt idx="32" formatCode="0">
                  <c:v>165.01004382852668</c:v>
                </c:pt>
                <c:pt idx="33" formatCode="0">
                  <c:v>167.43844626335442</c:v>
                </c:pt>
                <c:pt idx="34" formatCode="0">
                  <c:v>170.24608010432723</c:v>
                </c:pt>
                <c:pt idx="35" formatCode="0">
                  <c:v>173.26539939825446</c:v>
                </c:pt>
                <c:pt idx="36" formatCode="0">
                  <c:v>176.35709840416683</c:v>
                </c:pt>
                <c:pt idx="37" formatCode="0">
                  <c:v>179.63426528652619</c:v>
                </c:pt>
                <c:pt idx="38" formatCode="0">
                  <c:v>180.89952918544523</c:v>
                </c:pt>
                <c:pt idx="39" formatCode="0">
                  <c:v>182.13988449751943</c:v>
                </c:pt>
                <c:pt idx="40" formatCode="0">
                  <c:v>183.48521841280572</c:v>
                </c:pt>
                <c:pt idx="41" formatCode="0">
                  <c:v>184.83307120628899</c:v>
                </c:pt>
                <c:pt idx="42" formatCode="0">
                  <c:v>186.18886407883852</c:v>
                </c:pt>
                <c:pt idx="43" formatCode="0">
                  <c:v>188.26492441229362</c:v>
                </c:pt>
                <c:pt idx="44" formatCode="0">
                  <c:v>190.441598692182</c:v>
                </c:pt>
                <c:pt idx="45" formatCode="0">
                  <c:v>192.72507104342978</c:v>
                </c:pt>
                <c:pt idx="46" formatCode="0">
                  <c:v>194.88823364072718</c:v>
                </c:pt>
                <c:pt idx="47" formatCode="0">
                  <c:v>197.04590891367278</c:v>
                </c:pt>
                <c:pt idx="48" formatCode="0">
                  <c:v>199.17009965442475</c:v>
                </c:pt>
                <c:pt idx="49" formatCode="0">
                  <c:v>201.29486863823195</c:v>
                </c:pt>
                <c:pt idx="50" formatCode="0">
                  <c:v>203.24550219419498</c:v>
                </c:pt>
                <c:pt idx="51" formatCode="0">
                  <c:v>205.08930531784975</c:v>
                </c:pt>
                <c:pt idx="52" formatCode="0">
                  <c:v>206.95073000161975</c:v>
                </c:pt>
                <c:pt idx="53" formatCode="0">
                  <c:v>208.7918537947468</c:v>
                </c:pt>
                <c:pt idx="54" formatCode="0">
                  <c:v>210.68321760526081</c:v>
                </c:pt>
                <c:pt idx="55" formatCode="0">
                  <c:v>212.52539353420829</c:v>
                </c:pt>
                <c:pt idx="56" formatCode="0">
                  <c:v>214.27013288085371</c:v>
                </c:pt>
                <c:pt idx="57" formatCode="0">
                  <c:v>216.0590238272558</c:v>
                </c:pt>
                <c:pt idx="58" formatCode="0">
                  <c:v>217.88266858169027</c:v>
                </c:pt>
                <c:pt idx="59" formatCode="0">
                  <c:v>219.82259983541852</c:v>
                </c:pt>
                <c:pt idx="60" formatCode="0">
                  <c:v>221.70593711120094</c:v>
                </c:pt>
                <c:pt idx="61" formatCode="0">
                  <c:v>223.60738900275871</c:v>
                </c:pt>
                <c:pt idx="62" formatCode="0">
                  <c:v>225.6243516679813</c:v>
                </c:pt>
                <c:pt idx="63" formatCode="0">
                  <c:v>227.7233971062702</c:v>
                </c:pt>
                <c:pt idx="64" formatCode="0">
                  <c:v>229.91397148395512</c:v>
                </c:pt>
                <c:pt idx="65" formatCode="0">
                  <c:v>232.20087615438493</c:v>
                </c:pt>
                <c:pt idx="66" formatCode="0">
                  <c:v>234.39949098724051</c:v>
                </c:pt>
                <c:pt idx="67" formatCode="0">
                  <c:v>236.701508405634</c:v>
                </c:pt>
                <c:pt idx="68" formatCode="0">
                  <c:v>239.05492422732169</c:v>
                </c:pt>
                <c:pt idx="69" formatCode="0">
                  <c:v>241.43637663344413</c:v>
                </c:pt>
                <c:pt idx="70" formatCode="0">
                  <c:v>243.82294642704775</c:v>
                </c:pt>
                <c:pt idx="71" formatCode="0">
                  <c:v>246.19721360157871</c:v>
                </c:pt>
                <c:pt idx="72" formatCode="0">
                  <c:v>248.64870087487182</c:v>
                </c:pt>
                <c:pt idx="73" formatCode="0">
                  <c:v>251.1130405183774</c:v>
                </c:pt>
                <c:pt idx="74" formatCode="0">
                  <c:v>253.5371432544502</c:v>
                </c:pt>
                <c:pt idx="75" formatCode="0">
                  <c:v>255.92203286316573</c:v>
                </c:pt>
                <c:pt idx="76" formatCode="0">
                  <c:v>258.14164007667995</c:v>
                </c:pt>
                <c:pt idx="77" formatCode="0">
                  <c:v>260.47750529546619</c:v>
                </c:pt>
                <c:pt idx="78" formatCode="0">
                  <c:v>262.76311787956968</c:v>
                </c:pt>
                <c:pt idx="79" formatCode="0">
                  <c:v>265.07043991071788</c:v>
                </c:pt>
                <c:pt idx="80" formatCode="0">
                  <c:v>267.26980277539684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8D-497D-8D79-574FEA9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918400"/>
        <c:axId val="122919936"/>
      </c:lineChart>
      <c:catAx>
        <c:axId val="1229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919936"/>
        <c:crosses val="autoZero"/>
        <c:auto val="1"/>
        <c:lblAlgn val="ctr"/>
        <c:lblOffset val="100"/>
        <c:tickLblSkip val="5"/>
        <c:noMultiLvlLbl val="0"/>
      </c:catAx>
      <c:valAx>
        <c:axId val="122919936"/>
        <c:scaling>
          <c:orientation val="minMax"/>
          <c:max val="1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PIB en milliards d'€2014</a:t>
                </a:r>
              </a:p>
            </c:rich>
          </c:tx>
          <c:layout>
            <c:manualLayout>
              <c:xMode val="edge"/>
              <c:yMode val="edge"/>
              <c:x val="1.5397908632609134E-2"/>
              <c:y val="0.2940352836532237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2918400"/>
        <c:crosses val="autoZero"/>
        <c:crossBetween val="between"/>
        <c:majorUnit val="100"/>
      </c:valAx>
    </c:plotArea>
    <c:legend>
      <c:legendPos val="b"/>
      <c:layout>
        <c:manualLayout>
          <c:xMode val="edge"/>
          <c:yMode val="edge"/>
          <c:x val="1.2489818924366498E-2"/>
          <c:y val="0.8857552331389541"/>
          <c:w val="0.98524724083757076"/>
          <c:h val="0.112029996581491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Population active en France 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38287720988979E-2"/>
          <c:y val="0.11513592910977871"/>
          <c:w val="0.85849417450867427"/>
          <c:h val="0.76546028076765638"/>
        </c:manualLayout>
      </c:layout>
      <c:scatterChart>
        <c:scatterStyle val="lineMarker"/>
        <c:varyColors val="0"/>
        <c:ser>
          <c:idx val="1"/>
          <c:order val="0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sysDot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73-40BE-A391-DE68C17F0832}"/>
            </c:ext>
          </c:extLst>
        </c:ser>
        <c:ser>
          <c:idx val="2"/>
          <c:order val="1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73-40BE-A391-DE68C17F0832}"/>
            </c:ext>
          </c:extLst>
        </c:ser>
        <c:ser>
          <c:idx val="3"/>
          <c:order val="2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sysDash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73-40BE-A391-DE68C17F0832}"/>
            </c:ext>
          </c:extLst>
        </c:ser>
        <c:ser>
          <c:idx val="4"/>
          <c:order val="3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dashDot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73-40BE-A391-DE68C17F0832}"/>
            </c:ext>
          </c:extLst>
        </c:ser>
        <c:ser>
          <c:idx val="5"/>
          <c:order val="4"/>
          <c:tx>
            <c:strRef>
              <c:f>'Pop Active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prstDash val="lgDash"/>
            </a:ln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C73-40BE-A391-DE68C17F0832}"/>
            </c:ext>
          </c:extLst>
        </c:ser>
        <c:ser>
          <c:idx val="0"/>
          <c:order val="5"/>
          <c:tx>
            <c:strRef>
              <c:f>'Pop Active 2070'!$A$7</c:f>
              <c:strCache>
                <c:ptCount val="1"/>
                <c:pt idx="0">
                  <c:v>Population active observée et projetée
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'Pop Active 2070'!$B$6:$CS$6</c:f>
              <c:numCache>
                <c:formatCode>General</c:formatCode>
                <c:ptCount val="96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 formatCode="#,##0">
                  <c:v>2015</c:v>
                </c:pt>
                <c:pt idx="41" formatCode="#,##0">
                  <c:v>2016</c:v>
                </c:pt>
                <c:pt idx="42" formatCode="#,##0">
                  <c:v>2017</c:v>
                </c:pt>
                <c:pt idx="43" formatCode="#,##0">
                  <c:v>2018</c:v>
                </c:pt>
                <c:pt idx="44" formatCode="#,##0">
                  <c:v>2019</c:v>
                </c:pt>
                <c:pt idx="45" formatCode="#,##0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  <c:pt idx="59">
                  <c:v>2034</c:v>
                </c:pt>
                <c:pt idx="60">
                  <c:v>2035</c:v>
                </c:pt>
                <c:pt idx="61">
                  <c:v>2036</c:v>
                </c:pt>
                <c:pt idx="62">
                  <c:v>2037</c:v>
                </c:pt>
                <c:pt idx="63">
                  <c:v>2038</c:v>
                </c:pt>
                <c:pt idx="64">
                  <c:v>2039</c:v>
                </c:pt>
                <c:pt idx="65">
                  <c:v>2040</c:v>
                </c:pt>
                <c:pt idx="66">
                  <c:v>2041</c:v>
                </c:pt>
                <c:pt idx="67">
                  <c:v>2042</c:v>
                </c:pt>
                <c:pt idx="68">
                  <c:v>2043</c:v>
                </c:pt>
                <c:pt idx="69">
                  <c:v>2044</c:v>
                </c:pt>
                <c:pt idx="70">
                  <c:v>2045</c:v>
                </c:pt>
                <c:pt idx="71">
                  <c:v>2046</c:v>
                </c:pt>
                <c:pt idx="72">
                  <c:v>2047</c:v>
                </c:pt>
                <c:pt idx="73">
                  <c:v>2048</c:v>
                </c:pt>
                <c:pt idx="74">
                  <c:v>2049</c:v>
                </c:pt>
                <c:pt idx="75">
                  <c:v>2050</c:v>
                </c:pt>
                <c:pt idx="76">
                  <c:v>2051</c:v>
                </c:pt>
                <c:pt idx="77">
                  <c:v>2052</c:v>
                </c:pt>
                <c:pt idx="78">
                  <c:v>2053</c:v>
                </c:pt>
                <c:pt idx="79">
                  <c:v>2054</c:v>
                </c:pt>
                <c:pt idx="80">
                  <c:v>2055</c:v>
                </c:pt>
                <c:pt idx="81">
                  <c:v>2056</c:v>
                </c:pt>
                <c:pt idx="82">
                  <c:v>2057</c:v>
                </c:pt>
                <c:pt idx="83">
                  <c:v>2058</c:v>
                </c:pt>
                <c:pt idx="84">
                  <c:v>2059</c:v>
                </c:pt>
                <c:pt idx="85">
                  <c:v>2060</c:v>
                </c:pt>
                <c:pt idx="86">
                  <c:v>2061</c:v>
                </c:pt>
                <c:pt idx="87">
                  <c:v>2062</c:v>
                </c:pt>
                <c:pt idx="88">
                  <c:v>2063</c:v>
                </c:pt>
                <c:pt idx="89">
                  <c:v>2064</c:v>
                </c:pt>
                <c:pt idx="90">
                  <c:v>2065</c:v>
                </c:pt>
                <c:pt idx="91">
                  <c:v>2066</c:v>
                </c:pt>
                <c:pt idx="92">
                  <c:v>2067</c:v>
                </c:pt>
                <c:pt idx="93">
                  <c:v>2068</c:v>
                </c:pt>
                <c:pt idx="94">
                  <c:v>2069</c:v>
                </c:pt>
                <c:pt idx="95">
                  <c:v>2070</c:v>
                </c:pt>
              </c:numCache>
            </c:numRef>
          </c:xVal>
          <c:yVal>
            <c:numRef>
              <c:f>'Pop Active 2070'!$B$7:$CS$7</c:f>
              <c:numCache>
                <c:formatCode>0.0</c:formatCode>
                <c:ptCount val="96"/>
                <c:pt idx="0">
                  <c:v>23.155834318686697</c:v>
                </c:pt>
                <c:pt idx="1">
                  <c:v>23.425373317409402</c:v>
                </c:pt>
                <c:pt idx="2">
                  <c:v>23.720327087294301</c:v>
                </c:pt>
                <c:pt idx="3">
                  <c:v>23.786950509533099</c:v>
                </c:pt>
                <c:pt idx="4">
                  <c:v>24.197202920786903</c:v>
                </c:pt>
                <c:pt idx="5">
                  <c:v>24.462533257539501</c:v>
                </c:pt>
                <c:pt idx="6">
                  <c:v>24.576984712783801</c:v>
                </c:pt>
                <c:pt idx="7">
                  <c:v>24.712690431606198</c:v>
                </c:pt>
                <c:pt idx="8">
                  <c:v>24.751150117035799</c:v>
                </c:pt>
                <c:pt idx="9">
                  <c:v>24.861765552380199</c:v>
                </c:pt>
                <c:pt idx="10">
                  <c:v>25.028523798510001</c:v>
                </c:pt>
                <c:pt idx="11">
                  <c:v>25.255518752602701</c:v>
                </c:pt>
                <c:pt idx="12">
                  <c:v>25.3309972026473</c:v>
                </c:pt>
                <c:pt idx="13">
                  <c:v>25.344656947226003</c:v>
                </c:pt>
                <c:pt idx="14">
                  <c:v>25.5316352632159</c:v>
                </c:pt>
                <c:pt idx="15">
                  <c:v>25.555777196381101</c:v>
                </c:pt>
                <c:pt idx="16">
                  <c:v>25.499685695439101</c:v>
                </c:pt>
                <c:pt idx="17">
                  <c:v>25.6851234598128</c:v>
                </c:pt>
                <c:pt idx="18">
                  <c:v>25.823583477176598</c:v>
                </c:pt>
                <c:pt idx="19">
                  <c:v>25.919113944008799</c:v>
                </c:pt>
                <c:pt idx="20">
                  <c:v>26.0654104334414</c:v>
                </c:pt>
                <c:pt idx="21">
                  <c:v>26.3663864090598</c:v>
                </c:pt>
                <c:pt idx="22">
                  <c:v>26.331395544616303</c:v>
                </c:pt>
                <c:pt idx="23">
                  <c:v>26.4906907360863</c:v>
                </c:pt>
                <c:pt idx="24">
                  <c:v>26.716515455956301</c:v>
                </c:pt>
                <c:pt idx="25">
                  <c:v>27.0298498220555</c:v>
                </c:pt>
                <c:pt idx="26">
                  <c:v>27.197695587150999</c:v>
                </c:pt>
                <c:pt idx="27">
                  <c:v>27.514336986637602</c:v>
                </c:pt>
                <c:pt idx="28">
                  <c:v>27.740367506407498</c:v>
                </c:pt>
                <c:pt idx="29">
                  <c:v>27.975216870856102</c:v>
                </c:pt>
                <c:pt idx="30">
                  <c:v>28.184438420343302</c:v>
                </c:pt>
                <c:pt idx="31">
                  <c:v>28.374333872164701</c:v>
                </c:pt>
                <c:pt idx="32">
                  <c:v>28.598990469246697</c:v>
                </c:pt>
                <c:pt idx="33">
                  <c:v>28.7955141592508</c:v>
                </c:pt>
                <c:pt idx="34">
                  <c:v>29.039768368862003</c:v>
                </c:pt>
                <c:pt idx="35">
                  <c:v>29.162097540525199</c:v>
                </c:pt>
                <c:pt idx="36">
                  <c:v>29.179722511152999</c:v>
                </c:pt>
                <c:pt idx="37">
                  <c:v>29.420349663494299</c:v>
                </c:pt>
                <c:pt idx="38">
                  <c:v>29.572035155959998</c:v>
                </c:pt>
                <c:pt idx="39">
                  <c:v>29.600861593079099</c:v>
                </c:pt>
                <c:pt idx="40">
                  <c:v>29.690301038144899</c:v>
                </c:pt>
                <c:pt idx="41">
                  <c:v>29.738507755916</c:v>
                </c:pt>
                <c:pt idx="42">
                  <c:v>29.7928992307085</c:v>
                </c:pt>
                <c:pt idx="43">
                  <c:v>29.920053685458399</c:v>
                </c:pt>
                <c:pt idx="44">
                  <c:v>29.859961770829702</c:v>
                </c:pt>
                <c:pt idx="45">
                  <c:v>29.5988541368393</c:v>
                </c:pt>
                <c:pt idx="46">
                  <c:v>30.0653747171331</c:v>
                </c:pt>
                <c:pt idx="47">
                  <c:v>30.0908150196164</c:v>
                </c:pt>
                <c:pt idx="48">
                  <c:v>30.094903002782402</c:v>
                </c:pt>
                <c:pt idx="49">
                  <c:v>30.0904691205264</c:v>
                </c:pt>
                <c:pt idx="50">
                  <c:v>30.090400612478902</c:v>
                </c:pt>
                <c:pt idx="51">
                  <c:v>30.102785756211897</c:v>
                </c:pt>
                <c:pt idx="52">
                  <c:v>30.123645985233402</c:v>
                </c:pt>
                <c:pt idx="53">
                  <c:v>30.1452166729011</c:v>
                </c:pt>
                <c:pt idx="54">
                  <c:v>30.164487752093102</c:v>
                </c:pt>
                <c:pt idx="55">
                  <c:v>30.193640837876799</c:v>
                </c:pt>
                <c:pt idx="56">
                  <c:v>30.238011328745802</c:v>
                </c:pt>
                <c:pt idx="57">
                  <c:v>30.273966084823002</c:v>
                </c:pt>
                <c:pt idx="58">
                  <c:v>30.302802044024599</c:v>
                </c:pt>
                <c:pt idx="59">
                  <c:v>30.341299556215901</c:v>
                </c:pt>
                <c:pt idx="60">
                  <c:v>30.390954111166401</c:v>
                </c:pt>
                <c:pt idx="61">
                  <c:v>30.426395952810999</c:v>
                </c:pt>
                <c:pt idx="62">
                  <c:v>30.448428675994002</c:v>
                </c:pt>
                <c:pt idx="63">
                  <c:v>30.470491549714801</c:v>
                </c:pt>
                <c:pt idx="64">
                  <c:v>30.479201922653001</c:v>
                </c:pt>
                <c:pt idx="65">
                  <c:v>30.4606618564627</c:v>
                </c:pt>
                <c:pt idx="66">
                  <c:v>30.426113901620301</c:v>
                </c:pt>
                <c:pt idx="67">
                  <c:v>30.385237319644499</c:v>
                </c:pt>
                <c:pt idx="68">
                  <c:v>30.339961518779898</c:v>
                </c:pt>
                <c:pt idx="69">
                  <c:v>30.297142583824201</c:v>
                </c:pt>
                <c:pt idx="70">
                  <c:v>30.250540862616798</c:v>
                </c:pt>
                <c:pt idx="71">
                  <c:v>30.1790187840983</c:v>
                </c:pt>
                <c:pt idx="72">
                  <c:v>30.110070512976502</c:v>
                </c:pt>
                <c:pt idx="73">
                  <c:v>30.046775636972299</c:v>
                </c:pt>
                <c:pt idx="74">
                  <c:v>29.995713562836301</c:v>
                </c:pt>
                <c:pt idx="75">
                  <c:v>29.934342545854602</c:v>
                </c:pt>
                <c:pt idx="76">
                  <c:v>29.875807466967398</c:v>
                </c:pt>
                <c:pt idx="77">
                  <c:v>29.827057696780699</c:v>
                </c:pt>
                <c:pt idx="78">
                  <c:v>29.786797499960098</c:v>
                </c:pt>
                <c:pt idx="79">
                  <c:v>29.7563574410499</c:v>
                </c:pt>
                <c:pt idx="80">
                  <c:v>29.734465072233</c:v>
                </c:pt>
                <c:pt idx="81">
                  <c:v>29.703421784797502</c:v>
                </c:pt>
                <c:pt idx="82">
                  <c:v>29.679277714083497</c:v>
                </c:pt>
                <c:pt idx="83">
                  <c:v>29.660095464520801</c:v>
                </c:pt>
                <c:pt idx="84">
                  <c:v>29.646583499094998</c:v>
                </c:pt>
                <c:pt idx="85">
                  <c:v>29.6284718651929</c:v>
                </c:pt>
                <c:pt idx="86">
                  <c:v>29.604961397222102</c:v>
                </c:pt>
                <c:pt idx="87">
                  <c:v>29.584132682723897</c:v>
                </c:pt>
                <c:pt idx="88">
                  <c:v>29.5656432213393</c:v>
                </c:pt>
                <c:pt idx="89">
                  <c:v>29.541998412255801</c:v>
                </c:pt>
                <c:pt idx="90">
                  <c:v>29.505479918479399</c:v>
                </c:pt>
                <c:pt idx="91">
                  <c:v>29.4562859598025</c:v>
                </c:pt>
                <c:pt idx="92">
                  <c:v>29.409000708674402</c:v>
                </c:pt>
                <c:pt idx="93">
                  <c:v>29.3608663707886</c:v>
                </c:pt>
                <c:pt idx="94">
                  <c:v>29.307506935181202</c:v>
                </c:pt>
                <c:pt idx="95">
                  <c:v>29.243310264578998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73-40BE-A391-DE68C17F0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39168"/>
        <c:axId val="122440704"/>
      </c:scatterChart>
      <c:valAx>
        <c:axId val="122439168"/>
        <c:scaling>
          <c:orientation val="minMax"/>
          <c:max val="2070"/>
          <c:min val="1975"/>
        </c:scaling>
        <c:delete val="0"/>
        <c:axPos val="b"/>
        <c:numFmt formatCode="General" sourceLinked="1"/>
        <c:majorTickMark val="out"/>
        <c:minorTickMark val="none"/>
        <c:tickLblPos val="nextTo"/>
        <c:crossAx val="122440704"/>
        <c:crosses val="autoZero"/>
        <c:crossBetween val="midCat"/>
        <c:majorUnit val="5"/>
        <c:minorUnit val="5"/>
      </c:valAx>
      <c:valAx>
        <c:axId val="122440704"/>
        <c:scaling>
          <c:orientation val="minMax"/>
          <c:max val="35"/>
          <c:min val="20"/>
        </c:scaling>
        <c:delete val="0"/>
        <c:axPos val="l"/>
        <c:majorGridlines>
          <c:spPr>
            <a:ln w="6350"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En millions</a:t>
                </a:r>
              </a:p>
            </c:rich>
          </c:tx>
          <c:layout>
            <c:manualLayout>
              <c:xMode val="edge"/>
              <c:yMode val="edge"/>
              <c:x val="1.74521085721078E-2"/>
              <c:y val="0.3227270100411760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22439168"/>
        <c:crosses val="autoZero"/>
        <c:crossBetween val="midCat"/>
        <c:minorUnit val="2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PIB volume France (%)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4898920538009757E-2"/>
          <c:y val="0.14043840930115215"/>
          <c:w val="0.59946716761668672"/>
          <c:h val="0.82250572912286601"/>
        </c:manualLayout>
      </c:layout>
      <c:lineChart>
        <c:grouping val="standard"/>
        <c:varyColors val="0"/>
        <c:ser>
          <c:idx val="1"/>
          <c:order val="0"/>
          <c:tx>
            <c:strRef>
              <c:f>'Déflateur et inflation'!$A$12</c:f>
              <c:strCache>
                <c:ptCount val="1"/>
                <c:pt idx="0">
                  <c:v>INSEE, passé pour PIB nominal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inflation'!$E$12:$AN$12</c:f>
              <c:numCache>
                <c:formatCode>#,##0</c:formatCode>
                <c:ptCount val="36"/>
                <c:pt idx="0">
                  <c:v>451.77009999999996</c:v>
                </c:pt>
                <c:pt idx="1">
                  <c:v>509.98527300000001</c:v>
                </c:pt>
                <c:pt idx="2">
                  <c:v>585.98863000000006</c:v>
                </c:pt>
                <c:pt idx="3">
                  <c:v>650.51243999999997</c:v>
                </c:pt>
                <c:pt idx="4">
                  <c:v>707.02957400000003</c:v>
                </c:pt>
                <c:pt idx="5">
                  <c:v>757.68925400000001</c:v>
                </c:pt>
                <c:pt idx="6">
                  <c:v>814.59608800000001</c:v>
                </c:pt>
                <c:pt idx="7">
                  <c:v>855.98260400000004</c:v>
                </c:pt>
                <c:pt idx="8">
                  <c:v>925.21516500000007</c:v>
                </c:pt>
                <c:pt idx="9">
                  <c:v>997.12080000000003</c:v>
                </c:pt>
                <c:pt idx="10">
                  <c:v>1053.5456370000002</c:v>
                </c:pt>
                <c:pt idx="11">
                  <c:v>1091.7052060000001</c:v>
                </c:pt>
                <c:pt idx="12">
                  <c:v>1130.9833679999999</c:v>
                </c:pt>
                <c:pt idx="13">
                  <c:v>1142.118543</c:v>
                </c:pt>
                <c:pt idx="14">
                  <c:v>1179.86706</c:v>
                </c:pt>
                <c:pt idx="15">
                  <c:v>1218.2726499999999</c:v>
                </c:pt>
                <c:pt idx="16">
                  <c:v>1252.2655160000002</c:v>
                </c:pt>
                <c:pt idx="17">
                  <c:v>1292.7768970000002</c:v>
                </c:pt>
                <c:pt idx="18">
                  <c:v>1351.895775</c:v>
                </c:pt>
                <c:pt idx="19">
                  <c:v>1400.9992990000001</c:v>
                </c:pt>
                <c:pt idx="20">
                  <c:v>1478.5850619999999</c:v>
                </c:pt>
                <c:pt idx="21">
                  <c:v>1538.1999029999999</c:v>
                </c:pt>
                <c:pt idx="22">
                  <c:v>1587.8291629999999</c:v>
                </c:pt>
                <c:pt idx="23">
                  <c:v>1630.665796</c:v>
                </c:pt>
                <c:pt idx="24">
                  <c:v>1704.0185490000001</c:v>
                </c:pt>
                <c:pt idx="25">
                  <c:v>1765.9049219999999</c:v>
                </c:pt>
                <c:pt idx="26">
                  <c:v>1848.1507279999998</c:v>
                </c:pt>
                <c:pt idx="27">
                  <c:v>1941.360222</c:v>
                </c:pt>
                <c:pt idx="28">
                  <c:v>1992.3799739999999</c:v>
                </c:pt>
                <c:pt idx="29">
                  <c:v>1936.4222520000001</c:v>
                </c:pt>
                <c:pt idx="30">
                  <c:v>1995.288992</c:v>
                </c:pt>
                <c:pt idx="31">
                  <c:v>2058.3688819999998</c:v>
                </c:pt>
                <c:pt idx="32">
                  <c:v>2088.804384</c:v>
                </c:pt>
                <c:pt idx="33">
                  <c:v>2117.1891000000001</c:v>
                </c:pt>
                <c:pt idx="34">
                  <c:v>2149.7649999999999</c:v>
                </c:pt>
                <c:pt idx="35">
                  <c:v>2198.4319999999998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7-4723-BA57-BE982C144249}"/>
            </c:ext>
          </c:extLst>
        </c:ser>
        <c:ser>
          <c:idx val="5"/>
          <c:order val="1"/>
          <c:tx>
            <c:strRef>
              <c:f>'Déflateur et inflation'!#REF!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7-4723-BA57-BE982C144249}"/>
            </c:ext>
          </c:extLst>
        </c:ser>
        <c:ser>
          <c:idx val="6"/>
          <c:order val="2"/>
          <c:tx>
            <c:strRef>
              <c:f>'Déflateur et inflation'!#REF!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7-4723-BA57-BE982C144249}"/>
            </c:ext>
          </c:extLst>
        </c:ser>
        <c:ser>
          <c:idx val="7"/>
          <c:order val="3"/>
          <c:tx>
            <c:strRef>
              <c:f>'Déflateur et inflation'!#REF!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'Déflateur et inflation'!#REF!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E7-4723-BA57-BE982C144249}"/>
            </c:ext>
          </c:extLst>
        </c:ser>
        <c:ser>
          <c:idx val="10"/>
          <c:order val="4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E7-4723-BA57-BE982C144249}"/>
            </c:ext>
          </c:extLst>
        </c:ser>
        <c:ser>
          <c:idx val="0"/>
          <c:order val="5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E7-4723-BA57-BE982C144249}"/>
            </c:ext>
          </c:extLst>
        </c:ser>
        <c:ser>
          <c:idx val="2"/>
          <c:order val="6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E7-4723-BA57-BE982C144249}"/>
            </c:ext>
          </c:extLst>
        </c:ser>
        <c:ser>
          <c:idx val="3"/>
          <c:order val="7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'Déflateur et inflation'!$E$1:$CQ$1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E7-4723-BA57-BE982C14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115520"/>
        <c:axId val="95117312"/>
      </c:lineChart>
      <c:catAx>
        <c:axId val="951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95117312"/>
        <c:crosses val="autoZero"/>
        <c:auto val="1"/>
        <c:lblAlgn val="ctr"/>
        <c:lblOffset val="100"/>
        <c:tickLblSkip val="5"/>
        <c:noMultiLvlLbl val="0"/>
      </c:catAx>
      <c:valAx>
        <c:axId val="9511731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95115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028821866586418"/>
          <c:y val="0.1076207043886956"/>
          <c:w val="0.32594192088152718"/>
          <c:h val="0.500623206982848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Scénarios de référence </a:t>
            </a:r>
          </a:p>
          <a:p>
            <a:pPr>
              <a:defRPr sz="1600"/>
            </a:pPr>
            <a:r>
              <a:rPr lang="en-US" sz="1200"/>
              <a:t>Croissance du PIB, base 2014, France (%)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5373481550023819E-2"/>
          <c:y val="0.14649213813656212"/>
          <c:w val="0.90163070718253346"/>
          <c:h val="0.82250561936201816"/>
        </c:manualLayout>
      </c:layout>
      <c:lineChart>
        <c:grouping val="standard"/>
        <c:varyColors val="0"/>
        <c:ser>
          <c:idx val="1"/>
          <c:order val="0"/>
          <c:tx>
            <c:strRef>
              <c:f>'PIB France 2070'!$A$35</c:f>
              <c:strCache>
                <c:ptCount val="1"/>
                <c:pt idx="0">
                  <c:v>INSEE, passé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2070'!$E$35:$AT$35</c:f>
              <c:numCache>
                <c:formatCode>0.00%</c:formatCode>
                <c:ptCount val="42"/>
                <c:pt idx="1">
                  <c:v>1.0690127567096719E-2</c:v>
                </c:pt>
                <c:pt idx="2">
                  <c:v>2.5053613656016233E-2</c:v>
                </c:pt>
                <c:pt idx="3">
                  <c:v>1.2408529155249898E-2</c:v>
                </c:pt>
                <c:pt idx="4">
                  <c:v>1.5137078700601186E-2</c:v>
                </c:pt>
                <c:pt idx="5">
                  <c:v>1.6228216501732839E-2</c:v>
                </c:pt>
                <c:pt idx="6">
                  <c:v>2.3372356023938123E-2</c:v>
                </c:pt>
                <c:pt idx="7">
                  <c:v>2.5619086940667918E-2</c:v>
                </c:pt>
                <c:pt idx="8">
                  <c:v>4.7431850612702338E-2</c:v>
                </c:pt>
                <c:pt idx="9">
                  <c:v>4.343819958895731E-2</c:v>
                </c:pt>
                <c:pt idx="10">
                  <c:v>2.9239517418551506E-2</c:v>
                </c:pt>
                <c:pt idx="11">
                  <c:v>1.0481802223057956E-2</c:v>
                </c:pt>
                <c:pt idx="12">
                  <c:v>1.5993464997729419E-2</c:v>
                </c:pt>
                <c:pt idx="13">
                  <c:v>-6.2865884690887488E-3</c:v>
                </c:pt>
                <c:pt idx="14">
                  <c:v>2.3583717439039913E-2</c:v>
                </c:pt>
                <c:pt idx="15">
                  <c:v>2.1066514052863014E-2</c:v>
                </c:pt>
                <c:pt idx="16">
                  <c:v>1.4129960153008551E-2</c:v>
                </c:pt>
                <c:pt idx="17">
                  <c:v>2.3363293667506706E-2</c:v>
                </c:pt>
                <c:pt idx="18">
                  <c:v>3.5886293379514073E-2</c:v>
                </c:pt>
                <c:pt idx="19">
                  <c:v>3.4213523598000617E-2</c:v>
                </c:pt>
                <c:pt idx="20">
                  <c:v>3.9237124557619123E-2</c:v>
                </c:pt>
                <c:pt idx="21">
                  <c:v>1.9837121146297772E-2</c:v>
                </c:pt>
                <c:pt idx="22">
                  <c:v>1.1355417436923225E-2</c:v>
                </c:pt>
                <c:pt idx="23">
                  <c:v>8.2312299739515944E-3</c:v>
                </c:pt>
                <c:pt idx="24">
                  <c:v>2.829796584511169E-2</c:v>
                </c:pt>
                <c:pt idx="25">
                  <c:v>1.6631821300672825E-2</c:v>
                </c:pt>
                <c:pt idx="26">
                  <c:v>2.449345401394162E-2</c:v>
                </c:pt>
                <c:pt idx="27">
                  <c:v>2.4247397856177737E-2</c:v>
                </c:pt>
                <c:pt idx="28">
                  <c:v>2.549367677319273E-3</c:v>
                </c:pt>
                <c:pt idx="29">
                  <c:v>-2.8733254071544732E-2</c:v>
                </c:pt>
                <c:pt idx="30">
                  <c:v>1.9494589034499559E-2</c:v>
                </c:pt>
                <c:pt idx="31">
                  <c:v>2.192679715841386E-2</c:v>
                </c:pt>
                <c:pt idx="32">
                  <c:v>3.1316447000193531E-3</c:v>
                </c:pt>
                <c:pt idx="33">
                  <c:v>5.7632357018263299E-3</c:v>
                </c:pt>
                <c:pt idx="34">
                  <c:v>9.5616872389906304E-3</c:v>
                </c:pt>
                <c:pt idx="35">
                  <c:v>1.1129123415815302E-2</c:v>
                </c:pt>
                <c:pt idx="36">
                  <c:v>1.0954625842418641E-2</c:v>
                </c:pt>
                <c:pt idx="37">
                  <c:v>2.2914075239165034E-2</c:v>
                </c:pt>
                <c:pt idx="38">
                  <c:v>1.8650985399013078E-2</c:v>
                </c:pt>
                <c:pt idx="39">
                  <c:v>1.8429691288390171E-2</c:v>
                </c:pt>
                <c:pt idx="40">
                  <c:v>-7.784594494253666E-2</c:v>
                </c:pt>
                <c:pt idx="41">
                  <c:v>6.8165798490550406E-2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C-4A0E-AE20-9762F72AF1D2}"/>
            </c:ext>
          </c:extLst>
        </c:ser>
        <c:ser>
          <c:idx val="5"/>
          <c:order val="1"/>
          <c:tx>
            <c:strRef>
              <c:f>'PIB France 2070'!$A$12</c:f>
              <c:strCache>
                <c:ptCount val="1"/>
                <c:pt idx="0">
                  <c:v>Scénario PIB (productivité 1,6%)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2070'!$E$13:$CQ$13</c:f>
              <c:numCache>
                <c:formatCode>0.00%</c:formatCode>
                <c:ptCount val="91"/>
                <c:pt idx="1">
                  <c:v>1.0690127567096752E-2</c:v>
                </c:pt>
                <c:pt idx="2">
                  <c:v>2.5053613656016216E-2</c:v>
                </c:pt>
                <c:pt idx="3">
                  <c:v>1.2408529155249814E-2</c:v>
                </c:pt>
                <c:pt idx="4">
                  <c:v>1.5137078700601103E-2</c:v>
                </c:pt>
                <c:pt idx="5">
                  <c:v>1.6228216501732895E-2</c:v>
                </c:pt>
                <c:pt idx="6">
                  <c:v>2.3372356023938057E-2</c:v>
                </c:pt>
                <c:pt idx="7">
                  <c:v>2.5619086940667835E-2</c:v>
                </c:pt>
                <c:pt idx="8">
                  <c:v>4.7431850612702275E-2</c:v>
                </c:pt>
                <c:pt idx="9">
                  <c:v>4.3438199588957227E-2</c:v>
                </c:pt>
                <c:pt idx="10">
                  <c:v>2.9239517418551575E-2</c:v>
                </c:pt>
                <c:pt idx="11">
                  <c:v>1.0481802223057946E-2</c:v>
                </c:pt>
                <c:pt idx="12">
                  <c:v>1.5993464997729356E-2</c:v>
                </c:pt>
                <c:pt idx="13">
                  <c:v>-6.2865884690886942E-3</c:v>
                </c:pt>
                <c:pt idx="14">
                  <c:v>2.3583717439039864E-2</c:v>
                </c:pt>
                <c:pt idx="15">
                  <c:v>2.1066514052862972E-2</c:v>
                </c:pt>
                <c:pt idx="16">
                  <c:v>1.4129960153008492E-2</c:v>
                </c:pt>
                <c:pt idx="17">
                  <c:v>2.3363293667506779E-2</c:v>
                </c:pt>
                <c:pt idx="18">
                  <c:v>3.58862933795141E-2</c:v>
                </c:pt>
                <c:pt idx="19">
                  <c:v>3.4213523598000561E-2</c:v>
                </c:pt>
                <c:pt idx="20">
                  <c:v>3.9237124557619074E-2</c:v>
                </c:pt>
                <c:pt idx="21">
                  <c:v>1.9837121146297765E-2</c:v>
                </c:pt>
                <c:pt idx="22">
                  <c:v>1.1355417436923254E-2</c:v>
                </c:pt>
                <c:pt idx="23">
                  <c:v>8.2312299739515371E-3</c:v>
                </c:pt>
                <c:pt idx="24">
                  <c:v>2.8297965845111683E-2</c:v>
                </c:pt>
                <c:pt idx="25">
                  <c:v>1.6631821300672867E-2</c:v>
                </c:pt>
                <c:pt idx="26">
                  <c:v>2.4493454013941651E-2</c:v>
                </c:pt>
                <c:pt idx="27">
                  <c:v>2.4247397856177688E-2</c:v>
                </c:pt>
                <c:pt idx="28">
                  <c:v>2.5493676773191698E-3</c:v>
                </c:pt>
                <c:pt idx="29">
                  <c:v>-2.87332540715447E-2</c:v>
                </c:pt>
                <c:pt idx="30">
                  <c:v>1.9494589034499521E-2</c:v>
                </c:pt>
                <c:pt idx="31">
                  <c:v>2.1926797158413835E-2</c:v>
                </c:pt>
                <c:pt idx="32">
                  <c:v>3.1316447000193648E-3</c:v>
                </c:pt>
                <c:pt idx="33">
                  <c:v>5.7632357018262415E-3</c:v>
                </c:pt>
                <c:pt idx="34">
                  <c:v>9.561687238990535E-3</c:v>
                </c:pt>
                <c:pt idx="35">
                  <c:v>1.112912341581529E-2</c:v>
                </c:pt>
                <c:pt idx="36">
                  <c:v>1.0954625842418686E-2</c:v>
                </c:pt>
                <c:pt idx="37">
                  <c:v>2.2914075239164999E-2</c:v>
                </c:pt>
                <c:pt idx="38">
                  <c:v>1.8650985399013109E-2</c:v>
                </c:pt>
                <c:pt idx="39">
                  <c:v>1.8429691288390115E-2</c:v>
                </c:pt>
                <c:pt idx="40">
                  <c:v>-7.7845944942536716E-2</c:v>
                </c:pt>
                <c:pt idx="41">
                  <c:v>6.8165798490550378E-2</c:v>
                </c:pt>
                <c:pt idx="42">
                  <c:v>2.53E-2</c:v>
                </c:pt>
                <c:pt idx="43">
                  <c:v>1.4000000000000012E-2</c:v>
                </c:pt>
                <c:pt idx="44">
                  <c:v>1.6000000000000014E-2</c:v>
                </c:pt>
                <c:pt idx="45">
                  <c:v>1.7200000000000104E-2</c:v>
                </c:pt>
                <c:pt idx="46">
                  <c:v>1.7200000000000104E-2</c:v>
                </c:pt>
                <c:pt idx="47">
                  <c:v>1.8199999999999994E-2</c:v>
                </c:pt>
                <c:pt idx="48">
                  <c:v>7.8000000000000005E-3</c:v>
                </c:pt>
                <c:pt idx="49">
                  <c:v>8.8999999999999999E-3</c:v>
                </c:pt>
                <c:pt idx="50">
                  <c:v>1.04E-2</c:v>
                </c:pt>
                <c:pt idx="51">
                  <c:v>1.2E-2</c:v>
                </c:pt>
                <c:pt idx="52">
                  <c:v>1.29E-2</c:v>
                </c:pt>
                <c:pt idx="53">
                  <c:v>1.7000000000000001E-2</c:v>
                </c:pt>
                <c:pt idx="54">
                  <c:v>1.7299999999999999E-2</c:v>
                </c:pt>
                <c:pt idx="55">
                  <c:v>1.77E-2</c:v>
                </c:pt>
                <c:pt idx="56">
                  <c:v>1.72E-2</c:v>
                </c:pt>
                <c:pt idx="57">
                  <c:v>1.67E-2</c:v>
                </c:pt>
                <c:pt idx="58">
                  <c:v>1.67E-2</c:v>
                </c:pt>
                <c:pt idx="59">
                  <c:v>1.6299999999999999E-2</c:v>
                </c:pt>
                <c:pt idx="60">
                  <c:v>1.54E-2</c:v>
                </c:pt>
                <c:pt idx="61">
                  <c:v>1.4800000000000001E-2</c:v>
                </c:pt>
                <c:pt idx="62">
                  <c:v>1.46E-2</c:v>
                </c:pt>
                <c:pt idx="63">
                  <c:v>1.4499999999999999E-2</c:v>
                </c:pt>
                <c:pt idx="64">
                  <c:v>1.46E-2</c:v>
                </c:pt>
                <c:pt idx="65">
                  <c:v>1.44E-2</c:v>
                </c:pt>
                <c:pt idx="66">
                  <c:v>1.3600000000000001E-2</c:v>
                </c:pt>
                <c:pt idx="67">
                  <c:v>1.37E-2</c:v>
                </c:pt>
                <c:pt idx="68">
                  <c:v>1.3899999999999999E-2</c:v>
                </c:pt>
                <c:pt idx="69">
                  <c:v>1.43E-2</c:v>
                </c:pt>
                <c:pt idx="70">
                  <c:v>1.3899999999999999E-2</c:v>
                </c:pt>
                <c:pt idx="71">
                  <c:v>1.3999999999999999E-2</c:v>
                </c:pt>
                <c:pt idx="72">
                  <c:v>1.43E-2</c:v>
                </c:pt>
                <c:pt idx="73">
                  <c:v>1.46E-2</c:v>
                </c:pt>
                <c:pt idx="74">
                  <c:v>1.4999999999999999E-2</c:v>
                </c:pt>
                <c:pt idx="75">
                  <c:v>1.5300000000000001E-2</c:v>
                </c:pt>
                <c:pt idx="76">
                  <c:v>1.49E-2</c:v>
                </c:pt>
                <c:pt idx="77">
                  <c:v>1.52E-2</c:v>
                </c:pt>
                <c:pt idx="78">
                  <c:v>1.5300000000000001E-2</c:v>
                </c:pt>
                <c:pt idx="79">
                  <c:v>1.55E-2</c:v>
                </c:pt>
                <c:pt idx="80">
                  <c:v>1.54E-2</c:v>
                </c:pt>
                <c:pt idx="81">
                  <c:v>1.52E-2</c:v>
                </c:pt>
                <c:pt idx="82">
                  <c:v>1.5300000000000001E-2</c:v>
                </c:pt>
                <c:pt idx="83">
                  <c:v>1.54E-2</c:v>
                </c:pt>
                <c:pt idx="84">
                  <c:v>1.52E-2</c:v>
                </c:pt>
                <c:pt idx="85">
                  <c:v>1.47E-2</c:v>
                </c:pt>
                <c:pt idx="86">
                  <c:v>1.43E-2</c:v>
                </c:pt>
                <c:pt idx="87">
                  <c:v>1.44E-2</c:v>
                </c:pt>
                <c:pt idx="88">
                  <c:v>1.43E-2</c:v>
                </c:pt>
                <c:pt idx="89">
                  <c:v>1.4199999999999999E-2</c:v>
                </c:pt>
                <c:pt idx="90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C-4A0E-AE20-9762F72AF1D2}"/>
            </c:ext>
          </c:extLst>
        </c:ser>
        <c:ser>
          <c:idx val="6"/>
          <c:order val="2"/>
          <c:tx>
            <c:strRef>
              <c:f>'PIB France 2070'!$A$3</c:f>
              <c:strCache>
                <c:ptCount val="1"/>
                <c:pt idx="0">
                  <c:v>Scénario PIB (productivité 1,0%)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2070'!$E$4:$CQ$4</c:f>
              <c:numCache>
                <c:formatCode>0.00%</c:formatCode>
                <c:ptCount val="91"/>
                <c:pt idx="1">
                  <c:v>1.0690127567096752E-2</c:v>
                </c:pt>
                <c:pt idx="2">
                  <c:v>2.5053613656016216E-2</c:v>
                </c:pt>
                <c:pt idx="3">
                  <c:v>1.2408529155249814E-2</c:v>
                </c:pt>
                <c:pt idx="4">
                  <c:v>1.5137078700601103E-2</c:v>
                </c:pt>
                <c:pt idx="5">
                  <c:v>1.6228216501732895E-2</c:v>
                </c:pt>
                <c:pt idx="6">
                  <c:v>2.3372356023938057E-2</c:v>
                </c:pt>
                <c:pt idx="7">
                  <c:v>2.5619086940667835E-2</c:v>
                </c:pt>
                <c:pt idx="8">
                  <c:v>4.7431850612702275E-2</c:v>
                </c:pt>
                <c:pt idx="9">
                  <c:v>4.3438199588957227E-2</c:v>
                </c:pt>
                <c:pt idx="10">
                  <c:v>2.9239517418551575E-2</c:v>
                </c:pt>
                <c:pt idx="11">
                  <c:v>1.0481802223057946E-2</c:v>
                </c:pt>
                <c:pt idx="12">
                  <c:v>1.5993464997729356E-2</c:v>
                </c:pt>
                <c:pt idx="13">
                  <c:v>-6.2865884690886942E-3</c:v>
                </c:pt>
                <c:pt idx="14">
                  <c:v>2.3583717439039864E-2</c:v>
                </c:pt>
                <c:pt idx="15">
                  <c:v>2.1066514052862972E-2</c:v>
                </c:pt>
                <c:pt idx="16">
                  <c:v>1.4129960153008492E-2</c:v>
                </c:pt>
                <c:pt idx="17">
                  <c:v>2.3363293667506779E-2</c:v>
                </c:pt>
                <c:pt idx="18">
                  <c:v>3.58862933795141E-2</c:v>
                </c:pt>
                <c:pt idx="19">
                  <c:v>3.4213523598000561E-2</c:v>
                </c:pt>
                <c:pt idx="20">
                  <c:v>3.9237124557619074E-2</c:v>
                </c:pt>
                <c:pt idx="21">
                  <c:v>1.9837121146297765E-2</c:v>
                </c:pt>
                <c:pt idx="22">
                  <c:v>1.1355417436923254E-2</c:v>
                </c:pt>
                <c:pt idx="23">
                  <c:v>8.2312299739515371E-3</c:v>
                </c:pt>
                <c:pt idx="24">
                  <c:v>2.8297965845111683E-2</c:v>
                </c:pt>
                <c:pt idx="25">
                  <c:v>1.6631821300672867E-2</c:v>
                </c:pt>
                <c:pt idx="26">
                  <c:v>2.4493454013941651E-2</c:v>
                </c:pt>
                <c:pt idx="27">
                  <c:v>2.4247397856177688E-2</c:v>
                </c:pt>
                <c:pt idx="28">
                  <c:v>2.5493676773191698E-3</c:v>
                </c:pt>
                <c:pt idx="29">
                  <c:v>-2.87332540715447E-2</c:v>
                </c:pt>
                <c:pt idx="30">
                  <c:v>1.9494589034499521E-2</c:v>
                </c:pt>
                <c:pt idx="31">
                  <c:v>2.1926797158413835E-2</c:v>
                </c:pt>
                <c:pt idx="32">
                  <c:v>3.1316447000193648E-3</c:v>
                </c:pt>
                <c:pt idx="33">
                  <c:v>5.7632357018262415E-3</c:v>
                </c:pt>
                <c:pt idx="34">
                  <c:v>9.561687238990535E-3</c:v>
                </c:pt>
                <c:pt idx="35">
                  <c:v>1.112912341581529E-2</c:v>
                </c:pt>
                <c:pt idx="36">
                  <c:v>1.0954625842418686E-2</c:v>
                </c:pt>
                <c:pt idx="37">
                  <c:v>2.2914075239164999E-2</c:v>
                </c:pt>
                <c:pt idx="38">
                  <c:v>1.8650985399013109E-2</c:v>
                </c:pt>
                <c:pt idx="39">
                  <c:v>1.8429691288390115E-2</c:v>
                </c:pt>
                <c:pt idx="40">
                  <c:v>-7.7845944942536716E-2</c:v>
                </c:pt>
                <c:pt idx="41">
                  <c:v>6.8165798490550378E-2</c:v>
                </c:pt>
                <c:pt idx="42">
                  <c:v>2.53E-2</c:v>
                </c:pt>
                <c:pt idx="43">
                  <c:v>1.4000000000000012E-2</c:v>
                </c:pt>
                <c:pt idx="44">
                  <c:v>1.6000000000000014E-2</c:v>
                </c:pt>
                <c:pt idx="45">
                  <c:v>1.7200000000000104E-2</c:v>
                </c:pt>
                <c:pt idx="46">
                  <c:v>1.7200000000000104E-2</c:v>
                </c:pt>
                <c:pt idx="47">
                  <c:v>1.8199999999999994E-2</c:v>
                </c:pt>
                <c:pt idx="48">
                  <c:v>6.6E-3</c:v>
                </c:pt>
                <c:pt idx="49">
                  <c:v>6.5000000000000006E-3</c:v>
                </c:pt>
                <c:pt idx="50">
                  <c:v>6.8999999999999999E-3</c:v>
                </c:pt>
                <c:pt idx="51">
                  <c:v>7.1999999999999998E-3</c:v>
                </c:pt>
                <c:pt idx="52">
                  <c:v>6.8999999999999999E-3</c:v>
                </c:pt>
                <c:pt idx="53">
                  <c:v>1.1000000000000001E-2</c:v>
                </c:pt>
                <c:pt idx="54">
                  <c:v>1.1299999999999999E-2</c:v>
                </c:pt>
                <c:pt idx="55">
                  <c:v>1.1699999999999999E-2</c:v>
                </c:pt>
                <c:pt idx="56">
                  <c:v>1.1200000000000002E-2</c:v>
                </c:pt>
                <c:pt idx="57">
                  <c:v>1.0700000000000001E-2</c:v>
                </c:pt>
                <c:pt idx="58">
                  <c:v>1.0700000000000001E-2</c:v>
                </c:pt>
                <c:pt idx="59">
                  <c:v>1.03E-2</c:v>
                </c:pt>
                <c:pt idx="60">
                  <c:v>9.3999999999999986E-3</c:v>
                </c:pt>
                <c:pt idx="61">
                  <c:v>8.8999999999999999E-3</c:v>
                </c:pt>
                <c:pt idx="62">
                  <c:v>8.6E-3</c:v>
                </c:pt>
                <c:pt idx="63">
                  <c:v>8.5000000000000006E-3</c:v>
                </c:pt>
                <c:pt idx="64">
                  <c:v>8.6E-3</c:v>
                </c:pt>
                <c:pt idx="65">
                  <c:v>8.3999999999999995E-3</c:v>
                </c:pt>
                <c:pt idx="66">
                  <c:v>7.6E-3</c:v>
                </c:pt>
                <c:pt idx="67">
                  <c:v>7.7000000000000002E-3</c:v>
                </c:pt>
                <c:pt idx="68">
                  <c:v>7.9000000000000008E-3</c:v>
                </c:pt>
                <c:pt idx="69">
                  <c:v>8.3000000000000001E-3</c:v>
                </c:pt>
                <c:pt idx="70">
                  <c:v>7.9000000000000008E-3</c:v>
                </c:pt>
                <c:pt idx="71">
                  <c:v>8.0000000000000002E-3</c:v>
                </c:pt>
                <c:pt idx="72">
                  <c:v>8.3999999999999995E-3</c:v>
                </c:pt>
                <c:pt idx="73">
                  <c:v>8.6E-3</c:v>
                </c:pt>
                <c:pt idx="74">
                  <c:v>9.0000000000000011E-3</c:v>
                </c:pt>
                <c:pt idx="75">
                  <c:v>9.300000000000001E-3</c:v>
                </c:pt>
                <c:pt idx="76">
                  <c:v>8.8999999999999999E-3</c:v>
                </c:pt>
                <c:pt idx="77">
                  <c:v>9.1999999999999998E-3</c:v>
                </c:pt>
                <c:pt idx="78">
                  <c:v>9.300000000000001E-3</c:v>
                </c:pt>
                <c:pt idx="79">
                  <c:v>9.4999999999999998E-3</c:v>
                </c:pt>
                <c:pt idx="80">
                  <c:v>9.3999999999999986E-3</c:v>
                </c:pt>
                <c:pt idx="81">
                  <c:v>9.1999999999999998E-3</c:v>
                </c:pt>
                <c:pt idx="82">
                  <c:v>9.300000000000001E-3</c:v>
                </c:pt>
                <c:pt idx="83">
                  <c:v>9.3999999999999986E-3</c:v>
                </c:pt>
                <c:pt idx="84">
                  <c:v>9.1999999999999998E-3</c:v>
                </c:pt>
                <c:pt idx="85">
                  <c:v>8.8000000000000005E-3</c:v>
                </c:pt>
                <c:pt idx="86">
                  <c:v>8.3000000000000001E-3</c:v>
                </c:pt>
                <c:pt idx="87">
                  <c:v>8.3999999999999995E-3</c:v>
                </c:pt>
                <c:pt idx="88">
                  <c:v>8.3000000000000001E-3</c:v>
                </c:pt>
                <c:pt idx="89">
                  <c:v>8.199999999999999E-3</c:v>
                </c:pt>
                <c:pt idx="90">
                  <c:v>7.8000000000000005E-3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C-4A0E-AE20-9762F72AF1D2}"/>
            </c:ext>
          </c:extLst>
        </c:ser>
        <c:ser>
          <c:idx val="7"/>
          <c:order val="3"/>
          <c:tx>
            <c:strRef>
              <c:f>'PIB France 2070'!$A$9</c:f>
              <c:strCache>
                <c:ptCount val="1"/>
                <c:pt idx="0">
                  <c:v>Scénario PIB (productivité 0,7%)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2070'!$E$10:$CQ$10</c:f>
              <c:numCache>
                <c:formatCode>0.00%</c:formatCode>
                <c:ptCount val="91"/>
                <c:pt idx="1">
                  <c:v>1.0690127567096752E-2</c:v>
                </c:pt>
                <c:pt idx="2">
                  <c:v>2.5053613656016216E-2</c:v>
                </c:pt>
                <c:pt idx="3">
                  <c:v>1.2408529155249814E-2</c:v>
                </c:pt>
                <c:pt idx="4">
                  <c:v>1.5137078700601103E-2</c:v>
                </c:pt>
                <c:pt idx="5">
                  <c:v>1.6228216501732895E-2</c:v>
                </c:pt>
                <c:pt idx="6">
                  <c:v>2.3372356023938057E-2</c:v>
                </c:pt>
                <c:pt idx="7">
                  <c:v>2.5619086940667835E-2</c:v>
                </c:pt>
                <c:pt idx="8">
                  <c:v>4.7431850612702275E-2</c:v>
                </c:pt>
                <c:pt idx="9">
                  <c:v>4.3438199588957227E-2</c:v>
                </c:pt>
                <c:pt idx="10">
                  <c:v>2.9239517418551575E-2</c:v>
                </c:pt>
                <c:pt idx="11">
                  <c:v>1.0481802223057946E-2</c:v>
                </c:pt>
                <c:pt idx="12">
                  <c:v>1.5993464997729356E-2</c:v>
                </c:pt>
                <c:pt idx="13">
                  <c:v>-6.2865884690886942E-3</c:v>
                </c:pt>
                <c:pt idx="14">
                  <c:v>2.3583717439039864E-2</c:v>
                </c:pt>
                <c:pt idx="15">
                  <c:v>2.1066514052862972E-2</c:v>
                </c:pt>
                <c:pt idx="16">
                  <c:v>1.4129960153008492E-2</c:v>
                </c:pt>
                <c:pt idx="17">
                  <c:v>2.3363293667506779E-2</c:v>
                </c:pt>
                <c:pt idx="18">
                  <c:v>3.58862933795141E-2</c:v>
                </c:pt>
                <c:pt idx="19">
                  <c:v>3.4213523598000561E-2</c:v>
                </c:pt>
                <c:pt idx="20">
                  <c:v>3.9237124557619074E-2</c:v>
                </c:pt>
                <c:pt idx="21">
                  <c:v>1.9837121146297765E-2</c:v>
                </c:pt>
                <c:pt idx="22">
                  <c:v>1.1355417436923254E-2</c:v>
                </c:pt>
                <c:pt idx="23">
                  <c:v>8.2312299739515371E-3</c:v>
                </c:pt>
                <c:pt idx="24">
                  <c:v>2.8297965845111683E-2</c:v>
                </c:pt>
                <c:pt idx="25">
                  <c:v>1.6631821300672867E-2</c:v>
                </c:pt>
                <c:pt idx="26">
                  <c:v>2.4493454013941651E-2</c:v>
                </c:pt>
                <c:pt idx="27">
                  <c:v>2.4247397856177688E-2</c:v>
                </c:pt>
                <c:pt idx="28">
                  <c:v>2.5493676773191698E-3</c:v>
                </c:pt>
                <c:pt idx="29">
                  <c:v>-2.87332540715447E-2</c:v>
                </c:pt>
                <c:pt idx="30">
                  <c:v>1.9494589034499521E-2</c:v>
                </c:pt>
                <c:pt idx="31">
                  <c:v>2.1926797158413835E-2</c:v>
                </c:pt>
                <c:pt idx="32">
                  <c:v>3.1316447000193648E-3</c:v>
                </c:pt>
                <c:pt idx="33">
                  <c:v>5.7632357018262415E-3</c:v>
                </c:pt>
                <c:pt idx="34">
                  <c:v>9.561687238990535E-3</c:v>
                </c:pt>
                <c:pt idx="35">
                  <c:v>1.112912341581529E-2</c:v>
                </c:pt>
                <c:pt idx="36">
                  <c:v>1.0954625842418686E-2</c:v>
                </c:pt>
                <c:pt idx="37">
                  <c:v>2.2914075239164999E-2</c:v>
                </c:pt>
                <c:pt idx="38">
                  <c:v>1.8650985399013109E-2</c:v>
                </c:pt>
                <c:pt idx="39">
                  <c:v>1.8429691288390115E-2</c:v>
                </c:pt>
                <c:pt idx="40">
                  <c:v>-7.7845944942536716E-2</c:v>
                </c:pt>
                <c:pt idx="41">
                  <c:v>6.8165798490550378E-2</c:v>
                </c:pt>
                <c:pt idx="42">
                  <c:v>2.53E-2</c:v>
                </c:pt>
                <c:pt idx="43">
                  <c:v>1.4000000000000012E-2</c:v>
                </c:pt>
                <c:pt idx="44">
                  <c:v>1.6000000000000014E-2</c:v>
                </c:pt>
                <c:pt idx="45">
                  <c:v>1.7200000000000104E-2</c:v>
                </c:pt>
                <c:pt idx="46">
                  <c:v>1.7200000000000104E-2</c:v>
                </c:pt>
                <c:pt idx="47">
                  <c:v>1.8199999999999994E-2</c:v>
                </c:pt>
                <c:pt idx="48">
                  <c:v>6.0000000000000001E-3</c:v>
                </c:pt>
                <c:pt idx="49">
                  <c:v>5.3E-3</c:v>
                </c:pt>
                <c:pt idx="50">
                  <c:v>5.1000000000000004E-3</c:v>
                </c:pt>
                <c:pt idx="51">
                  <c:v>4.7999999999999996E-3</c:v>
                </c:pt>
                <c:pt idx="52">
                  <c:v>3.9000000000000003E-3</c:v>
                </c:pt>
                <c:pt idx="53">
                  <c:v>8.0000000000000002E-3</c:v>
                </c:pt>
                <c:pt idx="54">
                  <c:v>8.3000000000000001E-3</c:v>
                </c:pt>
                <c:pt idx="55">
                  <c:v>8.6E-3</c:v>
                </c:pt>
                <c:pt idx="56">
                  <c:v>8.199999999999999E-3</c:v>
                </c:pt>
                <c:pt idx="57">
                  <c:v>7.7000000000000002E-3</c:v>
                </c:pt>
                <c:pt idx="58">
                  <c:v>7.7000000000000002E-3</c:v>
                </c:pt>
                <c:pt idx="59">
                  <c:v>7.3000000000000001E-3</c:v>
                </c:pt>
                <c:pt idx="60">
                  <c:v>6.4000000000000003E-3</c:v>
                </c:pt>
                <c:pt idx="61">
                  <c:v>5.8999999999999999E-3</c:v>
                </c:pt>
                <c:pt idx="62">
                  <c:v>5.6000000000000008E-3</c:v>
                </c:pt>
                <c:pt idx="63">
                  <c:v>5.5000000000000005E-3</c:v>
                </c:pt>
                <c:pt idx="64">
                  <c:v>5.6000000000000008E-3</c:v>
                </c:pt>
                <c:pt idx="65">
                  <c:v>5.5000000000000005E-3</c:v>
                </c:pt>
                <c:pt idx="66">
                  <c:v>4.5999999999999999E-3</c:v>
                </c:pt>
                <c:pt idx="67">
                  <c:v>4.6999999999999993E-3</c:v>
                </c:pt>
                <c:pt idx="68">
                  <c:v>4.8999999999999998E-3</c:v>
                </c:pt>
                <c:pt idx="69">
                  <c:v>5.3E-3</c:v>
                </c:pt>
                <c:pt idx="70">
                  <c:v>4.8999999999999998E-3</c:v>
                </c:pt>
                <c:pt idx="71">
                  <c:v>5.0000000000000001E-3</c:v>
                </c:pt>
                <c:pt idx="72">
                  <c:v>5.4000000000000003E-3</c:v>
                </c:pt>
                <c:pt idx="73">
                  <c:v>5.6000000000000008E-3</c:v>
                </c:pt>
                <c:pt idx="74">
                  <c:v>6.0000000000000001E-3</c:v>
                </c:pt>
                <c:pt idx="75">
                  <c:v>6.3E-3</c:v>
                </c:pt>
                <c:pt idx="76">
                  <c:v>5.8999999999999999E-3</c:v>
                </c:pt>
                <c:pt idx="77">
                  <c:v>6.1999999999999998E-3</c:v>
                </c:pt>
                <c:pt idx="78">
                  <c:v>6.3E-3</c:v>
                </c:pt>
                <c:pt idx="79">
                  <c:v>6.5000000000000006E-3</c:v>
                </c:pt>
                <c:pt idx="80">
                  <c:v>6.4000000000000003E-3</c:v>
                </c:pt>
                <c:pt idx="81">
                  <c:v>6.1999999999999998E-3</c:v>
                </c:pt>
                <c:pt idx="82">
                  <c:v>6.3E-3</c:v>
                </c:pt>
                <c:pt idx="83">
                  <c:v>6.4000000000000003E-3</c:v>
                </c:pt>
                <c:pt idx="84">
                  <c:v>6.1999999999999998E-3</c:v>
                </c:pt>
                <c:pt idx="85">
                  <c:v>5.7999999999999996E-3</c:v>
                </c:pt>
                <c:pt idx="86">
                  <c:v>5.3E-3</c:v>
                </c:pt>
                <c:pt idx="87">
                  <c:v>5.4000000000000003E-3</c:v>
                </c:pt>
                <c:pt idx="88">
                  <c:v>5.4000000000000003E-3</c:v>
                </c:pt>
                <c:pt idx="89">
                  <c:v>5.1999999999999998E-3</c:v>
                </c:pt>
                <c:pt idx="90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2C-4A0E-AE20-9762F72AF1D2}"/>
            </c:ext>
          </c:extLst>
        </c:ser>
        <c:ser>
          <c:idx val="0"/>
          <c:order val="4"/>
          <c:tx>
            <c:strRef>
              <c:f>'PIB France 2070'!$A$6</c:f>
              <c:strCache>
                <c:ptCount val="1"/>
                <c:pt idx="0">
                  <c:v>Scénario PIB (productivité 1,3%)</c:v>
                </c:pt>
              </c:strCache>
            </c:strRef>
          </c:tx>
          <c:spPr>
            <a:ln w="19050">
              <a:prstDash val="dash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2070'!$E$7:$CQ$7</c:f>
              <c:numCache>
                <c:formatCode>0.00%</c:formatCode>
                <c:ptCount val="91"/>
                <c:pt idx="1">
                  <c:v>1.0690127567096752E-2</c:v>
                </c:pt>
                <c:pt idx="2">
                  <c:v>2.5053613656016216E-2</c:v>
                </c:pt>
                <c:pt idx="3">
                  <c:v>1.2408529155249814E-2</c:v>
                </c:pt>
                <c:pt idx="4">
                  <c:v>1.5137078700601103E-2</c:v>
                </c:pt>
                <c:pt idx="5">
                  <c:v>1.6228216501732895E-2</c:v>
                </c:pt>
                <c:pt idx="6">
                  <c:v>2.3372356023938057E-2</c:v>
                </c:pt>
                <c:pt idx="7">
                  <c:v>2.5619086940667835E-2</c:v>
                </c:pt>
                <c:pt idx="8">
                  <c:v>4.7431850612702275E-2</c:v>
                </c:pt>
                <c:pt idx="9">
                  <c:v>4.3438199588957227E-2</c:v>
                </c:pt>
                <c:pt idx="10">
                  <c:v>2.9239517418551575E-2</c:v>
                </c:pt>
                <c:pt idx="11">
                  <c:v>1.0481802223057946E-2</c:v>
                </c:pt>
                <c:pt idx="12">
                  <c:v>1.5993464997729356E-2</c:v>
                </c:pt>
                <c:pt idx="13">
                  <c:v>-6.2865884690886942E-3</c:v>
                </c:pt>
                <c:pt idx="14">
                  <c:v>2.3583717439039864E-2</c:v>
                </c:pt>
                <c:pt idx="15">
                  <c:v>2.1066514052862972E-2</c:v>
                </c:pt>
                <c:pt idx="16">
                  <c:v>1.4129960153008492E-2</c:v>
                </c:pt>
                <c:pt idx="17">
                  <c:v>2.3363293667506779E-2</c:v>
                </c:pt>
                <c:pt idx="18">
                  <c:v>3.58862933795141E-2</c:v>
                </c:pt>
                <c:pt idx="19">
                  <c:v>3.4213523598000561E-2</c:v>
                </c:pt>
                <c:pt idx="20">
                  <c:v>3.9237124557619074E-2</c:v>
                </c:pt>
                <c:pt idx="21">
                  <c:v>1.9837121146297765E-2</c:v>
                </c:pt>
                <c:pt idx="22">
                  <c:v>1.1355417436923254E-2</c:v>
                </c:pt>
                <c:pt idx="23">
                  <c:v>8.2312299739515371E-3</c:v>
                </c:pt>
                <c:pt idx="24">
                  <c:v>2.8297965845111683E-2</c:v>
                </c:pt>
                <c:pt idx="25">
                  <c:v>1.6631821300672867E-2</c:v>
                </c:pt>
                <c:pt idx="26">
                  <c:v>2.4493454013941651E-2</c:v>
                </c:pt>
                <c:pt idx="27">
                  <c:v>2.4247397856177688E-2</c:v>
                </c:pt>
                <c:pt idx="28">
                  <c:v>2.5493676773191698E-3</c:v>
                </c:pt>
                <c:pt idx="29">
                  <c:v>-2.87332540715447E-2</c:v>
                </c:pt>
                <c:pt idx="30">
                  <c:v>1.9494589034499521E-2</c:v>
                </c:pt>
                <c:pt idx="31">
                  <c:v>2.1926797158413835E-2</c:v>
                </c:pt>
                <c:pt idx="32">
                  <c:v>3.1316447000193648E-3</c:v>
                </c:pt>
                <c:pt idx="33">
                  <c:v>5.7632357018262415E-3</c:v>
                </c:pt>
                <c:pt idx="34">
                  <c:v>9.561687238990535E-3</c:v>
                </c:pt>
                <c:pt idx="35">
                  <c:v>1.112912341581529E-2</c:v>
                </c:pt>
                <c:pt idx="36">
                  <c:v>1.0954625842418686E-2</c:v>
                </c:pt>
                <c:pt idx="37">
                  <c:v>2.2914075239164999E-2</c:v>
                </c:pt>
                <c:pt idx="38">
                  <c:v>1.8650985399013109E-2</c:v>
                </c:pt>
                <c:pt idx="39">
                  <c:v>1.8429691288390115E-2</c:v>
                </c:pt>
                <c:pt idx="40">
                  <c:v>-7.7845944942536716E-2</c:v>
                </c:pt>
                <c:pt idx="41">
                  <c:v>6.8165798490550378E-2</c:v>
                </c:pt>
                <c:pt idx="42">
                  <c:v>2.53E-2</c:v>
                </c:pt>
                <c:pt idx="43">
                  <c:v>1.4000000000000012E-2</c:v>
                </c:pt>
                <c:pt idx="44">
                  <c:v>1.6000000000000014E-2</c:v>
                </c:pt>
                <c:pt idx="45">
                  <c:v>1.7200000000000104E-2</c:v>
                </c:pt>
                <c:pt idx="46">
                  <c:v>1.7200000000000104E-2</c:v>
                </c:pt>
                <c:pt idx="47">
                  <c:v>1.8199999999999994E-2</c:v>
                </c:pt>
                <c:pt idx="48">
                  <c:v>7.1999999999999998E-3</c:v>
                </c:pt>
                <c:pt idx="49">
                  <c:v>7.7000000000000002E-3</c:v>
                </c:pt>
                <c:pt idx="50">
                  <c:v>8.6E-3</c:v>
                </c:pt>
                <c:pt idx="51">
                  <c:v>9.5999999999999992E-3</c:v>
                </c:pt>
                <c:pt idx="52">
                  <c:v>9.8999999999999991E-3</c:v>
                </c:pt>
                <c:pt idx="53">
                  <c:v>1.3999999999999999E-2</c:v>
                </c:pt>
                <c:pt idx="54">
                  <c:v>1.43E-2</c:v>
                </c:pt>
                <c:pt idx="55">
                  <c:v>1.47E-2</c:v>
                </c:pt>
                <c:pt idx="56">
                  <c:v>1.4199999999999999E-2</c:v>
                </c:pt>
                <c:pt idx="57">
                  <c:v>1.37E-2</c:v>
                </c:pt>
                <c:pt idx="58">
                  <c:v>1.37E-2</c:v>
                </c:pt>
                <c:pt idx="59">
                  <c:v>1.3300000000000001E-2</c:v>
                </c:pt>
                <c:pt idx="60">
                  <c:v>1.24E-2</c:v>
                </c:pt>
                <c:pt idx="61">
                  <c:v>1.1899999999999999E-2</c:v>
                </c:pt>
                <c:pt idx="62">
                  <c:v>1.1599999999999999E-2</c:v>
                </c:pt>
                <c:pt idx="63">
                  <c:v>1.15E-2</c:v>
                </c:pt>
                <c:pt idx="64">
                  <c:v>1.1599999999999999E-2</c:v>
                </c:pt>
                <c:pt idx="65">
                  <c:v>1.1399999999999999E-2</c:v>
                </c:pt>
                <c:pt idx="66">
                  <c:v>1.06E-2</c:v>
                </c:pt>
                <c:pt idx="67">
                  <c:v>1.0700000000000001E-2</c:v>
                </c:pt>
                <c:pt idx="68">
                  <c:v>1.09E-2</c:v>
                </c:pt>
                <c:pt idx="69">
                  <c:v>1.1299999999999999E-2</c:v>
                </c:pt>
                <c:pt idx="70">
                  <c:v>1.09E-2</c:v>
                </c:pt>
                <c:pt idx="71">
                  <c:v>1.1000000000000001E-2</c:v>
                </c:pt>
                <c:pt idx="72">
                  <c:v>1.1299999999999999E-2</c:v>
                </c:pt>
                <c:pt idx="73">
                  <c:v>1.1599999999999999E-2</c:v>
                </c:pt>
                <c:pt idx="74">
                  <c:v>1.2E-2</c:v>
                </c:pt>
                <c:pt idx="75">
                  <c:v>1.23E-2</c:v>
                </c:pt>
                <c:pt idx="76">
                  <c:v>1.1899999999999999E-2</c:v>
                </c:pt>
                <c:pt idx="77">
                  <c:v>1.2199999999999999E-2</c:v>
                </c:pt>
                <c:pt idx="78">
                  <c:v>1.23E-2</c:v>
                </c:pt>
                <c:pt idx="79">
                  <c:v>1.2500000000000001E-2</c:v>
                </c:pt>
                <c:pt idx="80">
                  <c:v>1.24E-2</c:v>
                </c:pt>
                <c:pt idx="81">
                  <c:v>1.2199999999999999E-2</c:v>
                </c:pt>
                <c:pt idx="82">
                  <c:v>1.23E-2</c:v>
                </c:pt>
                <c:pt idx="83">
                  <c:v>1.24E-2</c:v>
                </c:pt>
                <c:pt idx="84">
                  <c:v>1.2199999999999999E-2</c:v>
                </c:pt>
                <c:pt idx="85">
                  <c:v>1.1699999999999999E-2</c:v>
                </c:pt>
                <c:pt idx="86">
                  <c:v>1.1299999999999999E-2</c:v>
                </c:pt>
                <c:pt idx="87">
                  <c:v>1.1399999999999999E-2</c:v>
                </c:pt>
                <c:pt idx="88">
                  <c:v>1.1299999999999999E-2</c:v>
                </c:pt>
                <c:pt idx="89">
                  <c:v>1.1200000000000002E-2</c:v>
                </c:pt>
                <c:pt idx="90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2C-4A0E-AE20-9762F72AF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308480"/>
        <c:axId val="102318464"/>
      </c:lineChart>
      <c:catAx>
        <c:axId val="1023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02318464"/>
        <c:crosses val="autoZero"/>
        <c:auto val="1"/>
        <c:lblAlgn val="ctr"/>
        <c:lblOffset val="100"/>
        <c:tickLblSkip val="5"/>
        <c:noMultiLvlLbl val="0"/>
      </c:catAx>
      <c:valAx>
        <c:axId val="102318464"/>
        <c:scaling>
          <c:orientation val="minMax"/>
          <c:max val="7.0000000000000007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02308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2830423802796331E-2"/>
          <c:y val="0.8335446180085091"/>
          <c:w val="0.92502051187887646"/>
          <c:h val="0.11469361577077437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Scénarios</a:t>
            </a:r>
            <a:r>
              <a:rPr lang="en-US" sz="1600" baseline="0"/>
              <a:t> de référence</a:t>
            </a:r>
          </a:p>
          <a:p>
            <a:pPr>
              <a:defRPr sz="1600"/>
            </a:pPr>
            <a:r>
              <a:rPr lang="en-US" sz="1200"/>
              <a:t>PIB en volume, base 2014, France (Md€2014)</a:t>
            </a:r>
            <a:endParaRPr lang="en-US" sz="1600"/>
          </a:p>
        </c:rich>
      </c:tx>
      <c:layout>
        <c:manualLayout>
          <c:xMode val="edge"/>
          <c:yMode val="edge"/>
          <c:x val="0.26012848102982034"/>
          <c:y val="9.070294784580499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459999344987618E-2"/>
          <c:y val="0.14535921105099958"/>
          <c:w val="0.88128992362062675"/>
          <c:h val="0.7617685884502533"/>
        </c:manualLayout>
      </c:layout>
      <c:lineChart>
        <c:grouping val="standard"/>
        <c:varyColors val="0"/>
        <c:ser>
          <c:idx val="6"/>
          <c:order val="0"/>
          <c:tx>
            <c:strRef>
              <c:f>'PIB France 2070'!$A$34</c:f>
              <c:strCache>
                <c:ptCount val="1"/>
                <c:pt idx="0">
                  <c:v>INSEE, passé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2070'!$E$3:$AT$3</c:f>
              <c:numCache>
                <c:formatCode>#,##0</c:formatCode>
                <c:ptCount val="42"/>
                <c:pt idx="0">
                  <c:v>1158.7253245787645</c:v>
                </c:pt>
                <c:pt idx="1">
                  <c:v>1171.112246113737</c:v>
                </c:pt>
                <c:pt idx="2">
                  <c:v>1200.4528398757</c:v>
                </c:pt>
                <c:pt idx="3">
                  <c:v>1215.3486939388001</c:v>
                </c:pt>
                <c:pt idx="4">
                  <c:v>1233.7455227676246</c:v>
                </c:pt>
                <c:pt idx="5">
                  <c:v>1253.7670122191412</c:v>
                </c:pt>
                <c:pt idx="6">
                  <c:v>1283.0705011997961</c:v>
                </c:pt>
                <c:pt idx="7">
                  <c:v>1315.9415959210401</c:v>
                </c:pt>
                <c:pt idx="8">
                  <c:v>1378.3591411138079</c:v>
                </c:pt>
                <c:pt idx="9">
                  <c:v>1438.2325805907733</c:v>
                </c:pt>
                <c:pt idx="10">
                  <c:v>1480.2858071828855</c:v>
                </c:pt>
                <c:pt idx="11">
                  <c:v>1495.8018702473762</c:v>
                </c:pt>
                <c:pt idx="12">
                  <c:v>1519.7249251027158</c:v>
                </c:pt>
                <c:pt idx="13">
                  <c:v>1510.1710399123783</c:v>
                </c:pt>
                <c:pt idx="14">
                  <c:v>1545.7864870022929</c:v>
                </c:pt>
                <c:pt idx="15">
                  <c:v>1578.3508197534525</c:v>
                </c:pt>
                <c:pt idx="16">
                  <c:v>1600.6528539440371</c:v>
                </c:pt>
                <c:pt idx="17">
                  <c:v>1638.0493766304644</c:v>
                </c:pt>
                <c:pt idx="18">
                  <c:v>1696.8328971303554</c:v>
                </c:pt>
                <c:pt idx="19">
                  <c:v>1754.8875294981885</c:v>
                </c:pt>
                <c:pt idx="20">
                  <c:v>1823.7442700777215</c:v>
                </c:pt>
                <c:pt idx="21">
                  <c:v>1859.9221061031196</c:v>
                </c:pt>
                <c:pt idx="22">
                  <c:v>1881.042298018082</c:v>
                </c:pt>
                <c:pt idx="23">
                  <c:v>1896.5255897637992</c:v>
                </c:pt>
                <c:pt idx="24">
                  <c:v>1950.1934061273155</c:v>
                </c:pt>
                <c:pt idx="25">
                  <c:v>1982.6286743597755</c:v>
                </c:pt>
                <c:pt idx="26">
                  <c:v>2031.1900986219287</c:v>
                </c:pt>
                <c:pt idx="27">
                  <c:v>2080.4411730647435</c:v>
                </c:pt>
                <c:pt idx="28">
                  <c:v>2085.7449825459189</c:v>
                </c:pt>
                <c:pt idx="29">
                  <c:v>2025.8147420339774</c:v>
                </c:pt>
                <c:pt idx="30">
                  <c:v>2065.3071678899605</c:v>
                </c:pt>
                <c:pt idx="31">
                  <c:v>2110.5927392301019</c:v>
                </c:pt>
                <c:pt idx="32">
                  <c:v>2117.2023657958111</c:v>
                </c:pt>
                <c:pt idx="33">
                  <c:v>2129.4043020583567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2197.501960647407</c:v>
                </c:pt>
                <c:pt idx="37">
                  <c:v>2247.8556859118944</c:v>
                </c:pt>
                <c:pt idx="38">
                  <c:v>2289.7804094889257</c:v>
                </c:pt>
                <c:pt idx="39">
                  <c:v>2331.9803555540102</c:v>
                </c:pt>
                <c:pt idx="40">
                  <c:v>2150.4451411884756</c:v>
                </c:pt>
                <c:pt idx="41">
                  <c:v>2297.0319513477125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F-427C-954F-DAB62613EF61}"/>
            </c:ext>
          </c:extLst>
        </c:ser>
        <c:ser>
          <c:idx val="3"/>
          <c:order val="1"/>
          <c:tx>
            <c:strRef>
              <c:f>'PIB France 2070'!$A$12</c:f>
              <c:strCache>
                <c:ptCount val="1"/>
                <c:pt idx="0">
                  <c:v>Scénario PIB (productivité 1,6%)</c:v>
                </c:pt>
              </c:strCache>
            </c:strRef>
          </c:tx>
          <c:spPr>
            <a:ln w="25400">
              <a:prstDash val="sys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2070'!$E$12:$CQ$12</c:f>
              <c:numCache>
                <c:formatCode>#,##0</c:formatCode>
                <c:ptCount val="91"/>
                <c:pt idx="0">
                  <c:v>1158.7253245787645</c:v>
                </c:pt>
                <c:pt idx="1">
                  <c:v>1171.112246113737</c:v>
                </c:pt>
                <c:pt idx="2">
                  <c:v>1200.4528398757</c:v>
                </c:pt>
                <c:pt idx="3">
                  <c:v>1215.3486939388001</c:v>
                </c:pt>
                <c:pt idx="4">
                  <c:v>1233.7455227676246</c:v>
                </c:pt>
                <c:pt idx="5">
                  <c:v>1253.7670122191412</c:v>
                </c:pt>
                <c:pt idx="6">
                  <c:v>1283.0705011997961</c:v>
                </c:pt>
                <c:pt idx="7">
                  <c:v>1315.9415959210401</c:v>
                </c:pt>
                <c:pt idx="8">
                  <c:v>1378.3591411138079</c:v>
                </c:pt>
                <c:pt idx="9">
                  <c:v>1438.2325805907733</c:v>
                </c:pt>
                <c:pt idx="10">
                  <c:v>1480.2858071828855</c:v>
                </c:pt>
                <c:pt idx="11">
                  <c:v>1495.8018702473762</c:v>
                </c:pt>
                <c:pt idx="12">
                  <c:v>1519.7249251027158</c:v>
                </c:pt>
                <c:pt idx="13">
                  <c:v>1510.1710399123783</c:v>
                </c:pt>
                <c:pt idx="14">
                  <c:v>1545.7864870022929</c:v>
                </c:pt>
                <c:pt idx="15">
                  <c:v>1578.3508197534525</c:v>
                </c:pt>
                <c:pt idx="16">
                  <c:v>1600.6528539440371</c:v>
                </c:pt>
                <c:pt idx="17">
                  <c:v>1638.0493766304644</c:v>
                </c:pt>
                <c:pt idx="18">
                  <c:v>1696.8328971303554</c:v>
                </c:pt>
                <c:pt idx="19">
                  <c:v>1754.8875294981885</c:v>
                </c:pt>
                <c:pt idx="20">
                  <c:v>1823.7442700777215</c:v>
                </c:pt>
                <c:pt idx="21">
                  <c:v>1859.9221061031196</c:v>
                </c:pt>
                <c:pt idx="22">
                  <c:v>1881.042298018082</c:v>
                </c:pt>
                <c:pt idx="23">
                  <c:v>1896.5255897637992</c:v>
                </c:pt>
                <c:pt idx="24">
                  <c:v>1950.1934061273155</c:v>
                </c:pt>
                <c:pt idx="25">
                  <c:v>1982.6286743597755</c:v>
                </c:pt>
                <c:pt idx="26">
                  <c:v>2031.1900986219287</c:v>
                </c:pt>
                <c:pt idx="27">
                  <c:v>2080.4411730647435</c:v>
                </c:pt>
                <c:pt idx="28">
                  <c:v>2085.7449825459189</c:v>
                </c:pt>
                <c:pt idx="29">
                  <c:v>2025.8147420339774</c:v>
                </c:pt>
                <c:pt idx="30">
                  <c:v>2065.3071678899605</c:v>
                </c:pt>
                <c:pt idx="31">
                  <c:v>2110.5927392301019</c:v>
                </c:pt>
                <c:pt idx="32">
                  <c:v>2117.2023657958111</c:v>
                </c:pt>
                <c:pt idx="33">
                  <c:v>2129.4043020583567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2197.501960647407</c:v>
                </c:pt>
                <c:pt idx="37">
                  <c:v>2247.8556859118944</c:v>
                </c:pt>
                <c:pt idx="38">
                  <c:v>2289.7804094889257</c:v>
                </c:pt>
                <c:pt idx="39">
                  <c:v>2331.9803555540102</c:v>
                </c:pt>
                <c:pt idx="40">
                  <c:v>2150.4451411884756</c:v>
                </c:pt>
                <c:pt idx="41">
                  <c:v>2297.0319513477125</c:v>
                </c:pt>
                <c:pt idx="42">
                  <c:v>2355.14685971681</c:v>
                </c:pt>
                <c:pt idx="43">
                  <c:v>2388.1189157528452</c:v>
                </c:pt>
                <c:pt idx="44">
                  <c:v>2426.3288184048906</c:v>
                </c:pt>
                <c:pt idx="45">
                  <c:v>2468.0616740814548</c:v>
                </c:pt>
                <c:pt idx="46">
                  <c:v>2510.5123348756561</c:v>
                </c:pt>
                <c:pt idx="47">
                  <c:v>2556.2036593703929</c:v>
                </c:pt>
                <c:pt idx="48">
                  <c:v>2576.1420479134822</c:v>
                </c:pt>
                <c:pt idx="49">
                  <c:v>2599.0697121399121</c:v>
                </c:pt>
                <c:pt idx="50">
                  <c:v>2626.1000371461669</c:v>
                </c:pt>
                <c:pt idx="51">
                  <c:v>2657.613237591921</c:v>
                </c:pt>
                <c:pt idx="52">
                  <c:v>2691.8964483568566</c:v>
                </c:pt>
                <c:pt idx="53">
                  <c:v>2737.6586879789229</c:v>
                </c:pt>
                <c:pt idx="54">
                  <c:v>2785.0201832809585</c:v>
                </c:pt>
                <c:pt idx="55">
                  <c:v>2834.3150405250317</c:v>
                </c:pt>
                <c:pt idx="56">
                  <c:v>2883.0652592220627</c:v>
                </c:pt>
                <c:pt idx="57">
                  <c:v>2931.212449051071</c:v>
                </c:pt>
                <c:pt idx="58">
                  <c:v>2980.1636969502238</c:v>
                </c:pt>
                <c:pt idx="59">
                  <c:v>3028.7403652105122</c:v>
                </c:pt>
                <c:pt idx="60">
                  <c:v>3075.3829668347544</c:v>
                </c:pt>
                <c:pt idx="61">
                  <c:v>3120.8986347439086</c:v>
                </c:pt>
                <c:pt idx="62">
                  <c:v>3166.4637548111696</c:v>
                </c:pt>
                <c:pt idx="63">
                  <c:v>3212.3774792559316</c:v>
                </c:pt>
                <c:pt idx="64">
                  <c:v>3259.278190453068</c:v>
                </c:pt>
                <c:pt idx="65">
                  <c:v>3306.211796395592</c:v>
                </c:pt>
                <c:pt idx="66">
                  <c:v>3351.1762768265721</c:v>
                </c:pt>
                <c:pt idx="67">
                  <c:v>3397.0873918190964</c:v>
                </c:pt>
                <c:pt idx="68">
                  <c:v>3444.3069065653817</c:v>
                </c:pt>
                <c:pt idx="69">
                  <c:v>3493.5604953292668</c:v>
                </c:pt>
                <c:pt idx="70">
                  <c:v>3542.1209862143437</c:v>
                </c:pt>
                <c:pt idx="71">
                  <c:v>3591.7106800213446</c:v>
                </c:pt>
                <c:pt idx="72">
                  <c:v>3643.0721427456497</c:v>
                </c:pt>
                <c:pt idx="73">
                  <c:v>3696.2609960297359</c:v>
                </c:pt>
                <c:pt idx="74">
                  <c:v>3751.7049109701816</c:v>
                </c:pt>
                <c:pt idx="75">
                  <c:v>3809.1059961080259</c:v>
                </c:pt>
                <c:pt idx="76">
                  <c:v>3865.8616754500354</c:v>
                </c:pt>
                <c:pt idx="77">
                  <c:v>3924.6227729168763</c:v>
                </c:pt>
                <c:pt idx="78">
                  <c:v>3984.6695013425051</c:v>
                </c:pt>
                <c:pt idx="79">
                  <c:v>4046.431878613314</c:v>
                </c:pt>
                <c:pt idx="80">
                  <c:v>4108.7469295439596</c:v>
                </c:pt>
                <c:pt idx="81">
                  <c:v>4171.1998828730284</c:v>
                </c:pt>
                <c:pt idx="82">
                  <c:v>4235.0192410809859</c:v>
                </c:pt>
                <c:pt idx="83">
                  <c:v>4300.2385373936331</c:v>
                </c:pt>
                <c:pt idx="84">
                  <c:v>4365.602163162017</c:v>
                </c:pt>
                <c:pt idx="85">
                  <c:v>4429.7765149604984</c:v>
                </c:pt>
                <c:pt idx="86">
                  <c:v>4493.1223191244335</c:v>
                </c:pt>
                <c:pt idx="87">
                  <c:v>4557.8232805198249</c:v>
                </c:pt>
                <c:pt idx="88">
                  <c:v>4623.0001534312587</c:v>
                </c:pt>
                <c:pt idx="89">
                  <c:v>4688.6467556099824</c:v>
                </c:pt>
                <c:pt idx="90">
                  <c:v>4753.3500808374001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F-427C-954F-DAB62613EF61}"/>
            </c:ext>
          </c:extLst>
        </c:ser>
        <c:ser>
          <c:idx val="4"/>
          <c:order val="2"/>
          <c:tx>
            <c:strRef>
              <c:f>'PIB France 2070'!$A$3</c:f>
              <c:strCache>
                <c:ptCount val="1"/>
                <c:pt idx="0">
                  <c:v>Scénario PIB (productivité 1,0%)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2070'!$E$3:$CQ$3</c:f>
              <c:numCache>
                <c:formatCode>#,##0</c:formatCode>
                <c:ptCount val="91"/>
                <c:pt idx="0">
                  <c:v>1158.7253245787645</c:v>
                </c:pt>
                <c:pt idx="1">
                  <c:v>1171.112246113737</c:v>
                </c:pt>
                <c:pt idx="2">
                  <c:v>1200.4528398757</c:v>
                </c:pt>
                <c:pt idx="3">
                  <c:v>1215.3486939388001</c:v>
                </c:pt>
                <c:pt idx="4">
                  <c:v>1233.7455227676246</c:v>
                </c:pt>
                <c:pt idx="5">
                  <c:v>1253.7670122191412</c:v>
                </c:pt>
                <c:pt idx="6">
                  <c:v>1283.0705011997961</c:v>
                </c:pt>
                <c:pt idx="7">
                  <c:v>1315.9415959210401</c:v>
                </c:pt>
                <c:pt idx="8">
                  <c:v>1378.3591411138079</c:v>
                </c:pt>
                <c:pt idx="9">
                  <c:v>1438.2325805907733</c:v>
                </c:pt>
                <c:pt idx="10">
                  <c:v>1480.2858071828855</c:v>
                </c:pt>
                <c:pt idx="11">
                  <c:v>1495.8018702473762</c:v>
                </c:pt>
                <c:pt idx="12">
                  <c:v>1519.7249251027158</c:v>
                </c:pt>
                <c:pt idx="13">
                  <c:v>1510.1710399123783</c:v>
                </c:pt>
                <c:pt idx="14">
                  <c:v>1545.7864870022929</c:v>
                </c:pt>
                <c:pt idx="15">
                  <c:v>1578.3508197534525</c:v>
                </c:pt>
                <c:pt idx="16">
                  <c:v>1600.6528539440371</c:v>
                </c:pt>
                <c:pt idx="17">
                  <c:v>1638.0493766304644</c:v>
                </c:pt>
                <c:pt idx="18">
                  <c:v>1696.8328971303554</c:v>
                </c:pt>
                <c:pt idx="19">
                  <c:v>1754.8875294981885</c:v>
                </c:pt>
                <c:pt idx="20">
                  <c:v>1823.7442700777215</c:v>
                </c:pt>
                <c:pt idx="21">
                  <c:v>1859.9221061031196</c:v>
                </c:pt>
                <c:pt idx="22">
                  <c:v>1881.042298018082</c:v>
                </c:pt>
                <c:pt idx="23">
                  <c:v>1896.5255897637992</c:v>
                </c:pt>
                <c:pt idx="24">
                  <c:v>1950.1934061273155</c:v>
                </c:pt>
                <c:pt idx="25">
                  <c:v>1982.6286743597755</c:v>
                </c:pt>
                <c:pt idx="26">
                  <c:v>2031.1900986219287</c:v>
                </c:pt>
                <c:pt idx="27">
                  <c:v>2080.4411730647435</c:v>
                </c:pt>
                <c:pt idx="28">
                  <c:v>2085.7449825459189</c:v>
                </c:pt>
                <c:pt idx="29">
                  <c:v>2025.8147420339774</c:v>
                </c:pt>
                <c:pt idx="30">
                  <c:v>2065.3071678899605</c:v>
                </c:pt>
                <c:pt idx="31">
                  <c:v>2110.5927392301019</c:v>
                </c:pt>
                <c:pt idx="32">
                  <c:v>2117.2023657958111</c:v>
                </c:pt>
                <c:pt idx="33">
                  <c:v>2129.4043020583567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2197.501960647407</c:v>
                </c:pt>
                <c:pt idx="37">
                  <c:v>2247.8556859118944</c:v>
                </c:pt>
                <c:pt idx="38">
                  <c:v>2289.7804094889257</c:v>
                </c:pt>
                <c:pt idx="39">
                  <c:v>2331.9803555540102</c:v>
                </c:pt>
                <c:pt idx="40">
                  <c:v>2150.4451411884756</c:v>
                </c:pt>
                <c:pt idx="41">
                  <c:v>2297.0319513477125</c:v>
                </c:pt>
                <c:pt idx="42">
                  <c:v>2355.14685971681</c:v>
                </c:pt>
                <c:pt idx="43">
                  <c:v>2388.1189157528452</c:v>
                </c:pt>
                <c:pt idx="44">
                  <c:v>2426.3288184048906</c:v>
                </c:pt>
                <c:pt idx="45">
                  <c:v>2468.0616740814548</c:v>
                </c:pt>
                <c:pt idx="46">
                  <c:v>2510.5123348756561</c:v>
                </c:pt>
                <c:pt idx="47">
                  <c:v>2556.2036593703929</c:v>
                </c:pt>
                <c:pt idx="48">
                  <c:v>2573.0746035222373</c:v>
                </c:pt>
                <c:pt idx="49">
                  <c:v>2589.7995884451316</c:v>
                </c:pt>
                <c:pt idx="50">
                  <c:v>2607.6692056054026</c:v>
                </c:pt>
                <c:pt idx="51">
                  <c:v>2626.4444238857618</c:v>
                </c:pt>
                <c:pt idx="52">
                  <c:v>2644.5668904105733</c:v>
                </c:pt>
                <c:pt idx="53">
                  <c:v>2673.6571262050893</c:v>
                </c:pt>
                <c:pt idx="54">
                  <c:v>2703.8694517312069</c:v>
                </c:pt>
                <c:pt idx="55">
                  <c:v>2735.5047243164622</c:v>
                </c:pt>
                <c:pt idx="56">
                  <c:v>2766.1423772288067</c:v>
                </c:pt>
                <c:pt idx="57">
                  <c:v>2795.7401006651548</c:v>
                </c:pt>
                <c:pt idx="58">
                  <c:v>2825.654519742272</c:v>
                </c:pt>
                <c:pt idx="59">
                  <c:v>2854.7587612956172</c:v>
                </c:pt>
                <c:pt idx="60">
                  <c:v>2881.5934936517961</c:v>
                </c:pt>
                <c:pt idx="61">
                  <c:v>2907.2396757452966</c:v>
                </c:pt>
                <c:pt idx="62">
                  <c:v>2932.241936956706</c:v>
                </c:pt>
                <c:pt idx="63">
                  <c:v>2957.1659934208378</c:v>
                </c:pt>
                <c:pt idx="64">
                  <c:v>2982.5976209642567</c:v>
                </c:pt>
                <c:pt idx="65">
                  <c:v>3007.6514409803563</c:v>
                </c:pt>
                <c:pt idx="66">
                  <c:v>3030.5095919318073</c:v>
                </c:pt>
                <c:pt idx="67">
                  <c:v>3053.8445157896822</c:v>
                </c:pt>
                <c:pt idx="68">
                  <c:v>3077.9698874644209</c:v>
                </c:pt>
                <c:pt idx="69">
                  <c:v>3103.5170375303755</c:v>
                </c:pt>
                <c:pt idx="70">
                  <c:v>3128.0348221268655</c:v>
                </c:pt>
                <c:pt idx="71">
                  <c:v>3153.0591007038806</c:v>
                </c:pt>
                <c:pt idx="72">
                  <c:v>3179.5447971497929</c:v>
                </c:pt>
                <c:pt idx="73">
                  <c:v>3206.888882405281</c:v>
                </c:pt>
                <c:pt idx="74">
                  <c:v>3235.7508823469284</c:v>
                </c:pt>
                <c:pt idx="75">
                  <c:v>3265.8433655527551</c:v>
                </c:pt>
                <c:pt idx="76">
                  <c:v>3294.9093715061745</c:v>
                </c:pt>
                <c:pt idx="77">
                  <c:v>3325.2225377240316</c:v>
                </c:pt>
                <c:pt idx="78">
                  <c:v>3356.1471073248654</c:v>
                </c:pt>
                <c:pt idx="79">
                  <c:v>3388.030504844452</c:v>
                </c:pt>
                <c:pt idx="80">
                  <c:v>3419.87799158999</c:v>
                </c:pt>
                <c:pt idx="81">
                  <c:v>3451.3408691126183</c:v>
                </c:pt>
                <c:pt idx="82">
                  <c:v>3483.4383391953661</c:v>
                </c:pt>
                <c:pt idx="83">
                  <c:v>3516.1826595838029</c:v>
                </c:pt>
                <c:pt idx="84">
                  <c:v>3548.5315400519744</c:v>
                </c:pt>
                <c:pt idx="85">
                  <c:v>3579.7586176044315</c:v>
                </c:pt>
                <c:pt idx="86">
                  <c:v>3609.4706141305483</c:v>
                </c:pt>
                <c:pt idx="87">
                  <c:v>3639.7901672892449</c:v>
                </c:pt>
                <c:pt idx="88">
                  <c:v>3670.0004256777456</c:v>
                </c:pt>
                <c:pt idx="89">
                  <c:v>3700.0944291683031</c:v>
                </c:pt>
                <c:pt idx="90">
                  <c:v>3728.9551657158158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F-427C-954F-DAB62613EF61}"/>
            </c:ext>
          </c:extLst>
        </c:ser>
        <c:ser>
          <c:idx val="5"/>
          <c:order val="3"/>
          <c:tx>
            <c:strRef>
              <c:f>'PIB France 2070'!$A$9</c:f>
              <c:strCache>
                <c:ptCount val="1"/>
                <c:pt idx="0">
                  <c:v>Scénario PIB (productivité 0,7%)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2070'!$E$9:$CQ$9</c:f>
              <c:numCache>
                <c:formatCode>#,##0</c:formatCode>
                <c:ptCount val="91"/>
                <c:pt idx="0">
                  <c:v>1158.7253245787645</c:v>
                </c:pt>
                <c:pt idx="1">
                  <c:v>1171.112246113737</c:v>
                </c:pt>
                <c:pt idx="2">
                  <c:v>1200.4528398757</c:v>
                </c:pt>
                <c:pt idx="3">
                  <c:v>1215.3486939388001</c:v>
                </c:pt>
                <c:pt idx="4">
                  <c:v>1233.7455227676246</c:v>
                </c:pt>
                <c:pt idx="5">
                  <c:v>1253.7670122191412</c:v>
                </c:pt>
                <c:pt idx="6">
                  <c:v>1283.0705011997961</c:v>
                </c:pt>
                <c:pt idx="7">
                  <c:v>1315.9415959210401</c:v>
                </c:pt>
                <c:pt idx="8">
                  <c:v>1378.3591411138079</c:v>
                </c:pt>
                <c:pt idx="9">
                  <c:v>1438.2325805907733</c:v>
                </c:pt>
                <c:pt idx="10">
                  <c:v>1480.2858071828855</c:v>
                </c:pt>
                <c:pt idx="11">
                  <c:v>1495.8018702473762</c:v>
                </c:pt>
                <c:pt idx="12">
                  <c:v>1519.7249251027158</c:v>
                </c:pt>
                <c:pt idx="13">
                  <c:v>1510.1710399123783</c:v>
                </c:pt>
                <c:pt idx="14">
                  <c:v>1545.7864870022929</c:v>
                </c:pt>
                <c:pt idx="15">
                  <c:v>1578.3508197534525</c:v>
                </c:pt>
                <c:pt idx="16">
                  <c:v>1600.6528539440371</c:v>
                </c:pt>
                <c:pt idx="17">
                  <c:v>1638.0493766304644</c:v>
                </c:pt>
                <c:pt idx="18">
                  <c:v>1696.8328971303554</c:v>
                </c:pt>
                <c:pt idx="19">
                  <c:v>1754.8875294981885</c:v>
                </c:pt>
                <c:pt idx="20">
                  <c:v>1823.7442700777215</c:v>
                </c:pt>
                <c:pt idx="21">
                  <c:v>1859.9221061031196</c:v>
                </c:pt>
                <c:pt idx="22">
                  <c:v>1881.042298018082</c:v>
                </c:pt>
                <c:pt idx="23">
                  <c:v>1896.5255897637992</c:v>
                </c:pt>
                <c:pt idx="24">
                  <c:v>1950.1934061273155</c:v>
                </c:pt>
                <c:pt idx="25">
                  <c:v>1982.6286743597755</c:v>
                </c:pt>
                <c:pt idx="26">
                  <c:v>2031.1900986219287</c:v>
                </c:pt>
                <c:pt idx="27">
                  <c:v>2080.4411730647435</c:v>
                </c:pt>
                <c:pt idx="28">
                  <c:v>2085.7449825459189</c:v>
                </c:pt>
                <c:pt idx="29">
                  <c:v>2025.8147420339774</c:v>
                </c:pt>
                <c:pt idx="30">
                  <c:v>2065.3071678899605</c:v>
                </c:pt>
                <c:pt idx="31">
                  <c:v>2110.5927392301019</c:v>
                </c:pt>
                <c:pt idx="32">
                  <c:v>2117.2023657958111</c:v>
                </c:pt>
                <c:pt idx="33">
                  <c:v>2129.4043020583567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2197.501960647407</c:v>
                </c:pt>
                <c:pt idx="37">
                  <c:v>2247.8556859118944</c:v>
                </c:pt>
                <c:pt idx="38">
                  <c:v>2289.7804094889257</c:v>
                </c:pt>
                <c:pt idx="39">
                  <c:v>2331.9803555540102</c:v>
                </c:pt>
                <c:pt idx="40">
                  <c:v>2150.4451411884756</c:v>
                </c:pt>
                <c:pt idx="41">
                  <c:v>2297.0319513477125</c:v>
                </c:pt>
                <c:pt idx="42">
                  <c:v>2355.14685971681</c:v>
                </c:pt>
                <c:pt idx="43">
                  <c:v>2388.1189157528452</c:v>
                </c:pt>
                <c:pt idx="44">
                  <c:v>2426.3288184048906</c:v>
                </c:pt>
                <c:pt idx="45">
                  <c:v>2468.0616740814548</c:v>
                </c:pt>
                <c:pt idx="46">
                  <c:v>2510.5123348756561</c:v>
                </c:pt>
                <c:pt idx="47">
                  <c:v>2556.2036593703929</c:v>
                </c:pt>
                <c:pt idx="48">
                  <c:v>2571.5408813266154</c:v>
                </c:pt>
                <c:pt idx="49">
                  <c:v>2585.1700479976466</c:v>
                </c:pt>
                <c:pt idx="50">
                  <c:v>2598.3544152424347</c:v>
                </c:pt>
                <c:pt idx="51">
                  <c:v>2610.826516435598</c:v>
                </c:pt>
                <c:pt idx="52">
                  <c:v>2621.0087398496967</c:v>
                </c:pt>
                <c:pt idx="53">
                  <c:v>2641.9768097684941</c:v>
                </c:pt>
                <c:pt idx="54">
                  <c:v>2663.9052172895726</c:v>
                </c:pt>
                <c:pt idx="55">
                  <c:v>2686.8148021582629</c:v>
                </c:pt>
                <c:pt idx="56">
                  <c:v>2708.8466835359604</c:v>
                </c:pt>
                <c:pt idx="57">
                  <c:v>2729.7048029991875</c:v>
                </c:pt>
                <c:pt idx="58">
                  <c:v>2750.7235299822814</c:v>
                </c:pt>
                <c:pt idx="59">
                  <c:v>2770.8038117511524</c:v>
                </c:pt>
                <c:pt idx="60">
                  <c:v>2788.5369561463594</c:v>
                </c:pt>
                <c:pt idx="61">
                  <c:v>2804.989324187623</c:v>
                </c:pt>
                <c:pt idx="62">
                  <c:v>2820.6972644030739</c:v>
                </c:pt>
                <c:pt idx="63">
                  <c:v>2836.211099357291</c:v>
                </c:pt>
                <c:pt idx="64">
                  <c:v>2852.0938815136919</c:v>
                </c:pt>
                <c:pt idx="65">
                  <c:v>2867.7803978620173</c:v>
                </c:pt>
                <c:pt idx="66">
                  <c:v>2880.9721876921822</c:v>
                </c:pt>
                <c:pt idx="67">
                  <c:v>2894.5127569743354</c:v>
                </c:pt>
                <c:pt idx="68">
                  <c:v>2908.6958694835093</c:v>
                </c:pt>
                <c:pt idx="69">
                  <c:v>2924.1119575917724</c:v>
                </c:pt>
                <c:pt idx="70">
                  <c:v>2938.4401061839717</c:v>
                </c:pt>
                <c:pt idx="71">
                  <c:v>2953.1323067148915</c:v>
                </c:pt>
                <c:pt idx="72">
                  <c:v>2969.0792211711519</c:v>
                </c:pt>
                <c:pt idx="73">
                  <c:v>2985.7060648097104</c:v>
                </c:pt>
                <c:pt idx="74">
                  <c:v>3003.6203011985685</c:v>
                </c:pt>
                <c:pt idx="75">
                  <c:v>3022.5431090961192</c:v>
                </c:pt>
                <c:pt idx="76">
                  <c:v>3040.3761134397864</c:v>
                </c:pt>
                <c:pt idx="77">
                  <c:v>3059.226445343113</c:v>
                </c:pt>
                <c:pt idx="78">
                  <c:v>3078.4995719487747</c:v>
                </c:pt>
                <c:pt idx="79">
                  <c:v>3098.5098191664415</c:v>
                </c:pt>
                <c:pt idx="80">
                  <c:v>3118.3402820091064</c:v>
                </c:pt>
                <c:pt idx="81">
                  <c:v>3137.6739917575628</c:v>
                </c:pt>
                <c:pt idx="82">
                  <c:v>3157.4413379056355</c:v>
                </c:pt>
                <c:pt idx="83">
                  <c:v>3177.6489624682313</c:v>
                </c:pt>
                <c:pt idx="84">
                  <c:v>3197.350386035534</c:v>
                </c:pt>
                <c:pt idx="85">
                  <c:v>3215.8950182745402</c:v>
                </c:pt>
                <c:pt idx="86">
                  <c:v>3232.9392618713955</c:v>
                </c:pt>
                <c:pt idx="87">
                  <c:v>3250.3971338855013</c:v>
                </c:pt>
                <c:pt idx="88">
                  <c:v>3267.9492784084832</c:v>
                </c:pt>
                <c:pt idx="89">
                  <c:v>3284.9426146562078</c:v>
                </c:pt>
                <c:pt idx="90">
                  <c:v>3300.7103392065574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4F-427C-954F-DAB62613EF61}"/>
            </c:ext>
          </c:extLst>
        </c:ser>
        <c:ser>
          <c:idx val="0"/>
          <c:order val="4"/>
          <c:tx>
            <c:strRef>
              <c:f>'PIB France 2070'!$A$6</c:f>
              <c:strCache>
                <c:ptCount val="1"/>
                <c:pt idx="0">
                  <c:v>Scénario PIB (productivité 1,3%)</c:v>
                </c:pt>
              </c:strCache>
            </c:strRef>
          </c:tx>
          <c:spPr>
            <a:ln w="19050">
              <a:prstDash val="dashDot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2070'!$E$6:$CQ$6</c:f>
              <c:numCache>
                <c:formatCode>#,##0</c:formatCode>
                <c:ptCount val="91"/>
                <c:pt idx="0">
                  <c:v>1158.7253245787645</c:v>
                </c:pt>
                <c:pt idx="1">
                  <c:v>1171.112246113737</c:v>
                </c:pt>
                <c:pt idx="2">
                  <c:v>1200.4528398757</c:v>
                </c:pt>
                <c:pt idx="3">
                  <c:v>1215.3486939388001</c:v>
                </c:pt>
                <c:pt idx="4">
                  <c:v>1233.7455227676246</c:v>
                </c:pt>
                <c:pt idx="5">
                  <c:v>1253.7670122191412</c:v>
                </c:pt>
                <c:pt idx="6">
                  <c:v>1283.0705011997961</c:v>
                </c:pt>
                <c:pt idx="7">
                  <c:v>1315.9415959210401</c:v>
                </c:pt>
                <c:pt idx="8">
                  <c:v>1378.3591411138079</c:v>
                </c:pt>
                <c:pt idx="9">
                  <c:v>1438.2325805907733</c:v>
                </c:pt>
                <c:pt idx="10">
                  <c:v>1480.2858071828855</c:v>
                </c:pt>
                <c:pt idx="11">
                  <c:v>1495.8018702473762</c:v>
                </c:pt>
                <c:pt idx="12">
                  <c:v>1519.7249251027158</c:v>
                </c:pt>
                <c:pt idx="13">
                  <c:v>1510.1710399123783</c:v>
                </c:pt>
                <c:pt idx="14">
                  <c:v>1545.7864870022929</c:v>
                </c:pt>
                <c:pt idx="15">
                  <c:v>1578.3508197534525</c:v>
                </c:pt>
                <c:pt idx="16">
                  <c:v>1600.6528539440371</c:v>
                </c:pt>
                <c:pt idx="17">
                  <c:v>1638.0493766304644</c:v>
                </c:pt>
                <c:pt idx="18">
                  <c:v>1696.8328971303554</c:v>
                </c:pt>
                <c:pt idx="19">
                  <c:v>1754.8875294981885</c:v>
                </c:pt>
                <c:pt idx="20">
                  <c:v>1823.7442700777215</c:v>
                </c:pt>
                <c:pt idx="21">
                  <c:v>1859.9221061031196</c:v>
                </c:pt>
                <c:pt idx="22">
                  <c:v>1881.042298018082</c:v>
                </c:pt>
                <c:pt idx="23">
                  <c:v>1896.5255897637992</c:v>
                </c:pt>
                <c:pt idx="24">
                  <c:v>1950.1934061273155</c:v>
                </c:pt>
                <c:pt idx="25">
                  <c:v>1982.6286743597755</c:v>
                </c:pt>
                <c:pt idx="26">
                  <c:v>2031.1900986219287</c:v>
                </c:pt>
                <c:pt idx="27">
                  <c:v>2080.4411730647435</c:v>
                </c:pt>
                <c:pt idx="28">
                  <c:v>2085.7449825459189</c:v>
                </c:pt>
                <c:pt idx="29">
                  <c:v>2025.8147420339774</c:v>
                </c:pt>
                <c:pt idx="30">
                  <c:v>2065.3071678899605</c:v>
                </c:pt>
                <c:pt idx="31">
                  <c:v>2110.5927392301019</c:v>
                </c:pt>
                <c:pt idx="32">
                  <c:v>2117.2023657958111</c:v>
                </c:pt>
                <c:pt idx="33">
                  <c:v>2129.4043020583567</c:v>
                </c:pt>
                <c:pt idx="34">
                  <c:v>2149.7649999999999</c:v>
                </c:pt>
                <c:pt idx="35">
                  <c:v>2173.69</c:v>
                </c:pt>
                <c:pt idx="36">
                  <c:v>2197.501960647407</c:v>
                </c:pt>
                <c:pt idx="37">
                  <c:v>2247.8556859118944</c:v>
                </c:pt>
                <c:pt idx="38">
                  <c:v>2289.7804094889257</c:v>
                </c:pt>
                <c:pt idx="39">
                  <c:v>2331.9803555540102</c:v>
                </c:pt>
                <c:pt idx="40">
                  <c:v>2150.4451411884756</c:v>
                </c:pt>
                <c:pt idx="41">
                  <c:v>2297.0319513477125</c:v>
                </c:pt>
                <c:pt idx="42">
                  <c:v>2355.14685971681</c:v>
                </c:pt>
                <c:pt idx="43">
                  <c:v>2388.1189157528452</c:v>
                </c:pt>
                <c:pt idx="44">
                  <c:v>2426.3288184048906</c:v>
                </c:pt>
                <c:pt idx="45">
                  <c:v>2468.0616740814548</c:v>
                </c:pt>
                <c:pt idx="46">
                  <c:v>2510.5123348756561</c:v>
                </c:pt>
                <c:pt idx="47">
                  <c:v>2556.2036593703929</c:v>
                </c:pt>
                <c:pt idx="48">
                  <c:v>2574.6083257178598</c:v>
                </c:pt>
                <c:pt idx="49">
                  <c:v>2594.4328098258875</c:v>
                </c:pt>
                <c:pt idx="50">
                  <c:v>2616.7449319903899</c:v>
                </c:pt>
                <c:pt idx="51">
                  <c:v>2641.8656833374976</c:v>
                </c:pt>
                <c:pt idx="52">
                  <c:v>2668.0201536025388</c:v>
                </c:pt>
                <c:pt idx="53">
                  <c:v>2705.3724357529745</c:v>
                </c:pt>
                <c:pt idx="54">
                  <c:v>2744.059261584242</c:v>
                </c:pt>
                <c:pt idx="55">
                  <c:v>2784.3969327295304</c:v>
                </c:pt>
                <c:pt idx="56">
                  <c:v>2823.9353691742895</c:v>
                </c:pt>
                <c:pt idx="57">
                  <c:v>2862.6232837319772</c:v>
                </c:pt>
                <c:pt idx="58">
                  <c:v>2901.8412227191052</c:v>
                </c:pt>
                <c:pt idx="59">
                  <c:v>2940.4357109812695</c:v>
                </c:pt>
                <c:pt idx="60">
                  <c:v>2976.8971137974372</c:v>
                </c:pt>
                <c:pt idx="61">
                  <c:v>3012.3221894516269</c:v>
                </c:pt>
                <c:pt idx="62">
                  <c:v>3047.2651268492659</c:v>
                </c:pt>
                <c:pt idx="63">
                  <c:v>3082.3086758080326</c:v>
                </c:pt>
                <c:pt idx="64">
                  <c:v>3118.0634564474058</c:v>
                </c:pt>
                <c:pt idx="65">
                  <c:v>3153.6093798509064</c:v>
                </c:pt>
                <c:pt idx="66">
                  <c:v>3187.037639277326</c:v>
                </c:pt>
                <c:pt idx="67">
                  <c:v>3221.1389420175933</c:v>
                </c:pt>
                <c:pt idx="68">
                  <c:v>3256.2493564855849</c:v>
                </c:pt>
                <c:pt idx="69">
                  <c:v>3293.0449742138721</c:v>
                </c:pt>
                <c:pt idx="70">
                  <c:v>3328.939164432803</c:v>
                </c:pt>
                <c:pt idx="71">
                  <c:v>3365.5574952415636</c:v>
                </c:pt>
                <c:pt idx="72">
                  <c:v>3403.5882949377938</c:v>
                </c:pt>
                <c:pt idx="73">
                  <c:v>3443.0699191590725</c:v>
                </c:pt>
                <c:pt idx="74">
                  <c:v>3484.3867581889813</c:v>
                </c:pt>
                <c:pt idx="75">
                  <c:v>3527.2447153147054</c:v>
                </c:pt>
                <c:pt idx="76">
                  <c:v>3569.2189274269504</c:v>
                </c:pt>
                <c:pt idx="77">
                  <c:v>3612.763398341559</c:v>
                </c:pt>
                <c:pt idx="78">
                  <c:v>3657.2003881411601</c:v>
                </c:pt>
                <c:pt idx="79">
                  <c:v>3702.9153929929244</c:v>
                </c:pt>
                <c:pt idx="80">
                  <c:v>3748.8315438660366</c:v>
                </c:pt>
                <c:pt idx="81">
                  <c:v>3794.567288701202</c:v>
                </c:pt>
                <c:pt idx="82">
                  <c:v>3841.2404663522266</c:v>
                </c:pt>
                <c:pt idx="83">
                  <c:v>3888.8718481349943</c:v>
                </c:pt>
                <c:pt idx="84">
                  <c:v>3936.3160846822411</c:v>
                </c:pt>
                <c:pt idx="85">
                  <c:v>3982.3709828730234</c:v>
                </c:pt>
                <c:pt idx="86">
                  <c:v>4027.3717749794891</c:v>
                </c:pt>
                <c:pt idx="87">
                  <c:v>4073.2838132142556</c:v>
                </c:pt>
                <c:pt idx="88">
                  <c:v>4119.3119203035767</c:v>
                </c:pt>
                <c:pt idx="89">
                  <c:v>4165.448213810977</c:v>
                </c:pt>
                <c:pt idx="90">
                  <c:v>4210.4350545201351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4F-427C-954F-DAB62613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23136"/>
        <c:axId val="101729024"/>
      </c:lineChart>
      <c:catAx>
        <c:axId val="1017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729024"/>
        <c:crosses val="autoZero"/>
        <c:auto val="1"/>
        <c:lblAlgn val="ctr"/>
        <c:lblOffset val="100"/>
        <c:tickLblSkip val="10"/>
        <c:noMultiLvlLbl val="0"/>
      </c:catAx>
      <c:valAx>
        <c:axId val="101729024"/>
        <c:scaling>
          <c:orientation val="minMax"/>
          <c:max val="6000"/>
          <c:min val="1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0172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197389644421171"/>
          <c:y val="0.18468381928449421"/>
          <c:w val="0.73759056155422187"/>
          <c:h val="0.11388005070794723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PIB volume France (%)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4898920538009757E-2"/>
          <c:y val="0.14043840930115215"/>
          <c:w val="0.59946716761668672"/>
          <c:h val="0.82250572912286601"/>
        </c:manualLayout>
      </c:layout>
      <c:lineChart>
        <c:grouping val="standard"/>
        <c:varyColors val="0"/>
        <c:ser>
          <c:idx val="1"/>
          <c:order val="0"/>
          <c:tx>
            <c:strRef>
              <c:f>'PIB France 2070'!$A$35</c:f>
              <c:strCache>
                <c:ptCount val="1"/>
                <c:pt idx="0">
                  <c:v>INSEE, passé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2070'!$E$35:$AN$35</c:f>
              <c:numCache>
                <c:formatCode>0.00%</c:formatCode>
                <c:ptCount val="36"/>
                <c:pt idx="1">
                  <c:v>1.0690127567096719E-2</c:v>
                </c:pt>
                <c:pt idx="2">
                  <c:v>2.5053613656016233E-2</c:v>
                </c:pt>
                <c:pt idx="3">
                  <c:v>1.2408529155249898E-2</c:v>
                </c:pt>
                <c:pt idx="4">
                  <c:v>1.5137078700601186E-2</c:v>
                </c:pt>
                <c:pt idx="5">
                  <c:v>1.6228216501732839E-2</c:v>
                </c:pt>
                <c:pt idx="6">
                  <c:v>2.3372356023938123E-2</c:v>
                </c:pt>
                <c:pt idx="7">
                  <c:v>2.5619086940667918E-2</c:v>
                </c:pt>
                <c:pt idx="8">
                  <c:v>4.7431850612702338E-2</c:v>
                </c:pt>
                <c:pt idx="9">
                  <c:v>4.343819958895731E-2</c:v>
                </c:pt>
                <c:pt idx="10">
                  <c:v>2.9239517418551506E-2</c:v>
                </c:pt>
                <c:pt idx="11">
                  <c:v>1.0481802223057956E-2</c:v>
                </c:pt>
                <c:pt idx="12">
                  <c:v>1.5993464997729419E-2</c:v>
                </c:pt>
                <c:pt idx="13">
                  <c:v>-6.2865884690887488E-3</c:v>
                </c:pt>
                <c:pt idx="14">
                  <c:v>2.3583717439039913E-2</c:v>
                </c:pt>
                <c:pt idx="15">
                  <c:v>2.1066514052863014E-2</c:v>
                </c:pt>
                <c:pt idx="16">
                  <c:v>1.4129960153008551E-2</c:v>
                </c:pt>
                <c:pt idx="17">
                  <c:v>2.3363293667506706E-2</c:v>
                </c:pt>
                <c:pt idx="18">
                  <c:v>3.5886293379514073E-2</c:v>
                </c:pt>
                <c:pt idx="19">
                  <c:v>3.4213523598000617E-2</c:v>
                </c:pt>
                <c:pt idx="20">
                  <c:v>3.9237124557619123E-2</c:v>
                </c:pt>
                <c:pt idx="21">
                  <c:v>1.9837121146297772E-2</c:v>
                </c:pt>
                <c:pt idx="22">
                  <c:v>1.1355417436923225E-2</c:v>
                </c:pt>
                <c:pt idx="23">
                  <c:v>8.2312299739515944E-3</c:v>
                </c:pt>
                <c:pt idx="24">
                  <c:v>2.829796584511169E-2</c:v>
                </c:pt>
                <c:pt idx="25">
                  <c:v>1.6631821300672825E-2</c:v>
                </c:pt>
                <c:pt idx="26">
                  <c:v>2.449345401394162E-2</c:v>
                </c:pt>
                <c:pt idx="27">
                  <c:v>2.4247397856177737E-2</c:v>
                </c:pt>
                <c:pt idx="28">
                  <c:v>2.549367677319273E-3</c:v>
                </c:pt>
                <c:pt idx="29">
                  <c:v>-2.8733254071544732E-2</c:v>
                </c:pt>
                <c:pt idx="30">
                  <c:v>1.9494589034499559E-2</c:v>
                </c:pt>
                <c:pt idx="31">
                  <c:v>2.192679715841386E-2</c:v>
                </c:pt>
                <c:pt idx="32">
                  <c:v>3.1316447000193531E-3</c:v>
                </c:pt>
                <c:pt idx="33">
                  <c:v>5.7632357018263299E-3</c:v>
                </c:pt>
                <c:pt idx="34">
                  <c:v>9.5616872389906304E-3</c:v>
                </c:pt>
                <c:pt idx="35">
                  <c:v>1.1129123415815302E-2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0-46F6-B330-B81FDC92953E}"/>
            </c:ext>
          </c:extLst>
        </c:ser>
        <c:ser>
          <c:idx val="5"/>
          <c:order val="1"/>
          <c:tx>
            <c:strRef>
              <c:f>'PIB France 2070'!$A$39</c:f>
              <c:strCache>
                <c:ptCount val="1"/>
                <c:pt idx="0">
                  <c:v>Scénario 1,6 du COR de juillet 2022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2070'!$E$39:$CG$39</c:f>
              <c:numCache>
                <c:formatCode>General</c:formatCode>
                <c:ptCount val="81"/>
                <c:pt idx="42" formatCode="0.00%">
                  <c:v>2.53E-2</c:v>
                </c:pt>
                <c:pt idx="43" formatCode="0.00%">
                  <c:v>1.4000000000000012E-2</c:v>
                </c:pt>
                <c:pt idx="44" formatCode="0.00%">
                  <c:v>1.6000000000000014E-2</c:v>
                </c:pt>
                <c:pt idx="45" formatCode="0.00%">
                  <c:v>1.7200000000000104E-2</c:v>
                </c:pt>
                <c:pt idx="46" formatCode="0.00%">
                  <c:v>1.7200000000000104E-2</c:v>
                </c:pt>
                <c:pt idx="47" formatCode="0.00%">
                  <c:v>1.8199999999999994E-2</c:v>
                </c:pt>
                <c:pt idx="48" formatCode="0.00%">
                  <c:v>7.8000000000000005E-3</c:v>
                </c:pt>
                <c:pt idx="49" formatCode="0.00%">
                  <c:v>8.8999999999999999E-3</c:v>
                </c:pt>
                <c:pt idx="50" formatCode="0.00%">
                  <c:v>1.04E-2</c:v>
                </c:pt>
                <c:pt idx="51" formatCode="0.00%">
                  <c:v>1.2E-2</c:v>
                </c:pt>
                <c:pt idx="52" formatCode="0.00%">
                  <c:v>1.29E-2</c:v>
                </c:pt>
                <c:pt idx="53" formatCode="0.00%">
                  <c:v>1.7000000000000001E-2</c:v>
                </c:pt>
                <c:pt idx="54" formatCode="0.00%">
                  <c:v>1.7299999999999999E-2</c:v>
                </c:pt>
                <c:pt idx="55" formatCode="0.00%">
                  <c:v>1.77E-2</c:v>
                </c:pt>
                <c:pt idx="56" formatCode="0.00%">
                  <c:v>1.72E-2</c:v>
                </c:pt>
                <c:pt idx="57" formatCode="0.00%">
                  <c:v>1.67E-2</c:v>
                </c:pt>
                <c:pt idx="58" formatCode="0.00%">
                  <c:v>1.67E-2</c:v>
                </c:pt>
                <c:pt idx="59" formatCode="0.00%">
                  <c:v>1.6299999999999999E-2</c:v>
                </c:pt>
                <c:pt idx="60" formatCode="0.00%">
                  <c:v>1.54E-2</c:v>
                </c:pt>
                <c:pt idx="61" formatCode="0.00%">
                  <c:v>1.4800000000000001E-2</c:v>
                </c:pt>
                <c:pt idx="62" formatCode="0.00%">
                  <c:v>1.46E-2</c:v>
                </c:pt>
                <c:pt idx="63" formatCode="0.00%">
                  <c:v>1.4499999999999999E-2</c:v>
                </c:pt>
                <c:pt idx="64" formatCode="0.00%">
                  <c:v>1.46E-2</c:v>
                </c:pt>
                <c:pt idx="65" formatCode="0.00%">
                  <c:v>1.44E-2</c:v>
                </c:pt>
                <c:pt idx="66" formatCode="0.00%">
                  <c:v>1.3600000000000001E-2</c:v>
                </c:pt>
                <c:pt idx="67" formatCode="0.00%">
                  <c:v>1.37E-2</c:v>
                </c:pt>
                <c:pt idx="68" formatCode="0.00%">
                  <c:v>1.3899999999999999E-2</c:v>
                </c:pt>
                <c:pt idx="69" formatCode="0.00%">
                  <c:v>1.43E-2</c:v>
                </c:pt>
                <c:pt idx="70" formatCode="0.00%">
                  <c:v>1.3899999999999999E-2</c:v>
                </c:pt>
                <c:pt idx="71" formatCode="0.00%">
                  <c:v>1.3999999999999999E-2</c:v>
                </c:pt>
                <c:pt idx="72" formatCode="0.00%">
                  <c:v>1.43E-2</c:v>
                </c:pt>
                <c:pt idx="73" formatCode="0.00%">
                  <c:v>1.46E-2</c:v>
                </c:pt>
                <c:pt idx="74" formatCode="0.00%">
                  <c:v>1.4999999999999999E-2</c:v>
                </c:pt>
                <c:pt idx="75" formatCode="0.00%">
                  <c:v>1.5300000000000001E-2</c:v>
                </c:pt>
                <c:pt idx="76" formatCode="0.00%">
                  <c:v>1.49E-2</c:v>
                </c:pt>
                <c:pt idx="77" formatCode="0.00%">
                  <c:v>1.52E-2</c:v>
                </c:pt>
                <c:pt idx="78" formatCode="0.00%">
                  <c:v>1.5300000000000001E-2</c:v>
                </c:pt>
                <c:pt idx="79" formatCode="0.00%">
                  <c:v>1.55E-2</c:v>
                </c:pt>
                <c:pt idx="80" formatCode="0.00%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0-46F6-B330-B81FDC92953E}"/>
            </c:ext>
          </c:extLst>
        </c:ser>
        <c:ser>
          <c:idx val="6"/>
          <c:order val="2"/>
          <c:tx>
            <c:strRef>
              <c:f>'PIB France 2070'!$A$41</c:f>
              <c:strCache>
                <c:ptCount val="1"/>
                <c:pt idx="0">
                  <c:v>Scénario 1,3 du COR de juillet 2022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2070'!$E$41:$CG$41</c:f>
              <c:numCache>
                <c:formatCode>General</c:formatCode>
                <c:ptCount val="81"/>
                <c:pt idx="42" formatCode="0.00%">
                  <c:v>2.53E-2</c:v>
                </c:pt>
                <c:pt idx="43" formatCode="0.00%">
                  <c:v>1.4000000000000012E-2</c:v>
                </c:pt>
                <c:pt idx="44" formatCode="0.00%">
                  <c:v>1.6000000000000014E-2</c:v>
                </c:pt>
                <c:pt idx="45" formatCode="0.00%">
                  <c:v>1.7200000000000104E-2</c:v>
                </c:pt>
                <c:pt idx="46" formatCode="0.00%">
                  <c:v>1.7200000000000104E-2</c:v>
                </c:pt>
                <c:pt idx="47" formatCode="0.00%">
                  <c:v>1.8199999999999994E-2</c:v>
                </c:pt>
                <c:pt idx="48" formatCode="0.00%">
                  <c:v>7.1999999999999998E-3</c:v>
                </c:pt>
                <c:pt idx="49" formatCode="0.00%">
                  <c:v>7.7000000000000002E-3</c:v>
                </c:pt>
                <c:pt idx="50" formatCode="0.00%">
                  <c:v>8.6E-3</c:v>
                </c:pt>
                <c:pt idx="51" formatCode="0.00%">
                  <c:v>9.5999999999999992E-3</c:v>
                </c:pt>
                <c:pt idx="52" formatCode="0.00%">
                  <c:v>9.8999999999999991E-3</c:v>
                </c:pt>
                <c:pt idx="53" formatCode="0.00%">
                  <c:v>1.3999999999999999E-2</c:v>
                </c:pt>
                <c:pt idx="54" formatCode="0.00%">
                  <c:v>1.43E-2</c:v>
                </c:pt>
                <c:pt idx="55" formatCode="0.00%">
                  <c:v>1.47E-2</c:v>
                </c:pt>
                <c:pt idx="56" formatCode="0.00%">
                  <c:v>1.4199999999999999E-2</c:v>
                </c:pt>
                <c:pt idx="57" formatCode="0.00%">
                  <c:v>1.37E-2</c:v>
                </c:pt>
                <c:pt idx="58" formatCode="0.00%">
                  <c:v>1.37E-2</c:v>
                </c:pt>
                <c:pt idx="59" formatCode="0.00%">
                  <c:v>1.3300000000000001E-2</c:v>
                </c:pt>
                <c:pt idx="60" formatCode="0.00%">
                  <c:v>1.24E-2</c:v>
                </c:pt>
                <c:pt idx="61" formatCode="0.00%">
                  <c:v>1.1899999999999999E-2</c:v>
                </c:pt>
                <c:pt idx="62" formatCode="0.00%">
                  <c:v>1.1599999999999999E-2</c:v>
                </c:pt>
                <c:pt idx="63" formatCode="0.00%">
                  <c:v>1.15E-2</c:v>
                </c:pt>
                <c:pt idx="64" formatCode="0.00%">
                  <c:v>1.1599999999999999E-2</c:v>
                </c:pt>
                <c:pt idx="65" formatCode="0.00%">
                  <c:v>1.1399999999999999E-2</c:v>
                </c:pt>
                <c:pt idx="66" formatCode="0.00%">
                  <c:v>1.06E-2</c:v>
                </c:pt>
                <c:pt idx="67" formatCode="0.00%">
                  <c:v>1.0700000000000001E-2</c:v>
                </c:pt>
                <c:pt idx="68" formatCode="0.00%">
                  <c:v>1.09E-2</c:v>
                </c:pt>
                <c:pt idx="69" formatCode="0.00%">
                  <c:v>1.1299999999999999E-2</c:v>
                </c:pt>
                <c:pt idx="70" formatCode="0.00%">
                  <c:v>1.09E-2</c:v>
                </c:pt>
                <c:pt idx="71" formatCode="0.00%">
                  <c:v>1.1000000000000001E-2</c:v>
                </c:pt>
                <c:pt idx="72" formatCode="0.00%">
                  <c:v>1.1299999999999999E-2</c:v>
                </c:pt>
                <c:pt idx="73" formatCode="0.00%">
                  <c:v>1.1599999999999999E-2</c:v>
                </c:pt>
                <c:pt idx="74" formatCode="0.00%">
                  <c:v>1.2E-2</c:v>
                </c:pt>
                <c:pt idx="75" formatCode="0.00%">
                  <c:v>1.23E-2</c:v>
                </c:pt>
                <c:pt idx="76" formatCode="0.00%">
                  <c:v>1.1899999999999999E-2</c:v>
                </c:pt>
                <c:pt idx="77" formatCode="0.00%">
                  <c:v>1.2199999999999999E-2</c:v>
                </c:pt>
                <c:pt idx="78" formatCode="0.00%">
                  <c:v>1.23E-2</c:v>
                </c:pt>
                <c:pt idx="79" formatCode="0.00%">
                  <c:v>1.2500000000000001E-2</c:v>
                </c:pt>
                <c:pt idx="80" formatCode="0.00%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0-46F6-B330-B81FDC92953E}"/>
            </c:ext>
          </c:extLst>
        </c:ser>
        <c:ser>
          <c:idx val="7"/>
          <c:order val="3"/>
          <c:tx>
            <c:strRef>
              <c:f>'PIB France 2070'!$A$43</c:f>
              <c:strCache>
                <c:ptCount val="1"/>
                <c:pt idx="0">
                  <c:v>Scénario 1,0 du COR de juillet 2022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2070'!$E$43:$CG$43</c:f>
              <c:numCache>
                <c:formatCode>General</c:formatCode>
                <c:ptCount val="81"/>
                <c:pt idx="42" formatCode="0.00%">
                  <c:v>2.53E-2</c:v>
                </c:pt>
                <c:pt idx="43" formatCode="0.00%">
                  <c:v>1.4000000000000012E-2</c:v>
                </c:pt>
                <c:pt idx="44" formatCode="0.00%">
                  <c:v>1.6000000000000014E-2</c:v>
                </c:pt>
                <c:pt idx="45" formatCode="0.00%">
                  <c:v>1.7200000000000104E-2</c:v>
                </c:pt>
                <c:pt idx="46" formatCode="0.00%">
                  <c:v>1.7200000000000104E-2</c:v>
                </c:pt>
                <c:pt idx="47" formatCode="0.00%">
                  <c:v>1.8199999999999994E-2</c:v>
                </c:pt>
                <c:pt idx="48" formatCode="0.00%">
                  <c:v>6.6E-3</c:v>
                </c:pt>
                <c:pt idx="49" formatCode="0.00%">
                  <c:v>6.5000000000000006E-3</c:v>
                </c:pt>
                <c:pt idx="50" formatCode="0.00%">
                  <c:v>6.8999999999999999E-3</c:v>
                </c:pt>
                <c:pt idx="51" formatCode="0.00%">
                  <c:v>7.1999999999999998E-3</c:v>
                </c:pt>
                <c:pt idx="52" formatCode="0.00%">
                  <c:v>6.8999999999999999E-3</c:v>
                </c:pt>
                <c:pt idx="53" formatCode="0.00%">
                  <c:v>1.1000000000000001E-2</c:v>
                </c:pt>
                <c:pt idx="54" formatCode="0.00%">
                  <c:v>1.1299999999999999E-2</c:v>
                </c:pt>
                <c:pt idx="55" formatCode="0.00%">
                  <c:v>1.1699999999999999E-2</c:v>
                </c:pt>
                <c:pt idx="56" formatCode="0.00%">
                  <c:v>1.1200000000000002E-2</c:v>
                </c:pt>
                <c:pt idx="57" formatCode="0.00%">
                  <c:v>1.0700000000000001E-2</c:v>
                </c:pt>
                <c:pt idx="58" formatCode="0.00%">
                  <c:v>1.0700000000000001E-2</c:v>
                </c:pt>
                <c:pt idx="59" formatCode="0.00%">
                  <c:v>1.03E-2</c:v>
                </c:pt>
                <c:pt idx="60" formatCode="0.00%">
                  <c:v>9.3999999999999986E-3</c:v>
                </c:pt>
                <c:pt idx="61" formatCode="0.00%">
                  <c:v>8.8999999999999999E-3</c:v>
                </c:pt>
                <c:pt idx="62" formatCode="0.00%">
                  <c:v>8.6E-3</c:v>
                </c:pt>
                <c:pt idx="63" formatCode="0.00%">
                  <c:v>8.5000000000000006E-3</c:v>
                </c:pt>
                <c:pt idx="64" formatCode="0.00%">
                  <c:v>8.6E-3</c:v>
                </c:pt>
                <c:pt idx="65" formatCode="0.00%">
                  <c:v>8.3999999999999995E-3</c:v>
                </c:pt>
                <c:pt idx="66" formatCode="0.00%">
                  <c:v>7.6E-3</c:v>
                </c:pt>
                <c:pt idx="67" formatCode="0.00%">
                  <c:v>7.7000000000000002E-3</c:v>
                </c:pt>
                <c:pt idx="68" formatCode="0.00%">
                  <c:v>7.9000000000000008E-3</c:v>
                </c:pt>
                <c:pt idx="69" formatCode="0.00%">
                  <c:v>8.3000000000000001E-3</c:v>
                </c:pt>
                <c:pt idx="70" formatCode="0.00%">
                  <c:v>7.9000000000000008E-3</c:v>
                </c:pt>
                <c:pt idx="71" formatCode="0.00%">
                  <c:v>8.0000000000000002E-3</c:v>
                </c:pt>
                <c:pt idx="72" formatCode="0.00%">
                  <c:v>8.3999999999999995E-3</c:v>
                </c:pt>
                <c:pt idx="73" formatCode="0.00%">
                  <c:v>8.6E-3</c:v>
                </c:pt>
                <c:pt idx="74" formatCode="0.00%">
                  <c:v>9.0000000000000011E-3</c:v>
                </c:pt>
                <c:pt idx="75" formatCode="0.00%">
                  <c:v>9.300000000000001E-3</c:v>
                </c:pt>
                <c:pt idx="76" formatCode="0.00%">
                  <c:v>8.8999999999999999E-3</c:v>
                </c:pt>
                <c:pt idx="77" formatCode="0.00%">
                  <c:v>9.1999999999999998E-3</c:v>
                </c:pt>
                <c:pt idx="78" formatCode="0.00%">
                  <c:v>9.300000000000001E-3</c:v>
                </c:pt>
                <c:pt idx="79" formatCode="0.00%">
                  <c:v>9.4999999999999998E-3</c:v>
                </c:pt>
                <c:pt idx="80" formatCode="0.00%">
                  <c:v>9.3999999999999986E-3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50-46F6-B330-B81FDC92953E}"/>
            </c:ext>
          </c:extLst>
        </c:ser>
        <c:ser>
          <c:idx val="10"/>
          <c:order val="4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50-46F6-B330-B81FDC92953E}"/>
            </c:ext>
          </c:extLst>
        </c:ser>
        <c:ser>
          <c:idx val="0"/>
          <c:order val="5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50-46F6-B330-B81FDC92953E}"/>
            </c:ext>
          </c:extLst>
        </c:ser>
        <c:ser>
          <c:idx val="2"/>
          <c:order val="6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50-46F6-B330-B81FDC92953E}"/>
            </c:ext>
          </c:extLst>
        </c:ser>
        <c:ser>
          <c:idx val="3"/>
          <c:order val="7"/>
          <c:tx>
            <c:strRef>
              <c:f>'PIB France à 2070'!#REF!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'PIB France 2070'!$E$1:$CQ$1</c:f>
              <c:numCache>
                <c:formatCode>General</c:formatCode>
                <c:ptCount val="9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  <c:pt idx="64">
                  <c:v>2044</c:v>
                </c:pt>
                <c:pt idx="65">
                  <c:v>2045</c:v>
                </c:pt>
                <c:pt idx="66">
                  <c:v>2046</c:v>
                </c:pt>
                <c:pt idx="67">
                  <c:v>2047</c:v>
                </c:pt>
                <c:pt idx="68">
                  <c:v>2048</c:v>
                </c:pt>
                <c:pt idx="69">
                  <c:v>2049</c:v>
                </c:pt>
                <c:pt idx="70">
                  <c:v>2050</c:v>
                </c:pt>
                <c:pt idx="71">
                  <c:v>2051</c:v>
                </c:pt>
                <c:pt idx="72">
                  <c:v>2052</c:v>
                </c:pt>
                <c:pt idx="73">
                  <c:v>2053</c:v>
                </c:pt>
                <c:pt idx="74">
                  <c:v>2054</c:v>
                </c:pt>
                <c:pt idx="75">
                  <c:v>2055</c:v>
                </c:pt>
                <c:pt idx="76">
                  <c:v>2056</c:v>
                </c:pt>
                <c:pt idx="77">
                  <c:v>2057</c:v>
                </c:pt>
                <c:pt idx="78">
                  <c:v>2058</c:v>
                </c:pt>
                <c:pt idx="79">
                  <c:v>2059</c:v>
                </c:pt>
                <c:pt idx="80">
                  <c:v>2060</c:v>
                </c:pt>
                <c:pt idx="81">
                  <c:v>2061</c:v>
                </c:pt>
                <c:pt idx="82">
                  <c:v>2062</c:v>
                </c:pt>
                <c:pt idx="83">
                  <c:v>2063</c:v>
                </c:pt>
                <c:pt idx="84">
                  <c:v>2064</c:v>
                </c:pt>
                <c:pt idx="85">
                  <c:v>2065</c:v>
                </c:pt>
                <c:pt idx="86">
                  <c:v>2066</c:v>
                </c:pt>
                <c:pt idx="87">
                  <c:v>2067</c:v>
                </c:pt>
                <c:pt idx="88">
                  <c:v>2068</c:v>
                </c:pt>
                <c:pt idx="89">
                  <c:v>2069</c:v>
                </c:pt>
                <c:pt idx="90">
                  <c:v>2070</c:v>
                </c:pt>
              </c:numCache>
            </c:numRef>
          </c:cat>
          <c:val>
            <c:numRef>
              <c:f>'PIB France à 2070'!#REF!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50-46F6-B330-B81FDC929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705792"/>
        <c:axId val="102707584"/>
      </c:lineChart>
      <c:catAx>
        <c:axId val="102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102707584"/>
        <c:crosses val="autoZero"/>
        <c:auto val="1"/>
        <c:lblAlgn val="ctr"/>
        <c:lblOffset val="100"/>
        <c:tickLblSkip val="5"/>
        <c:noMultiLvlLbl val="0"/>
      </c:catAx>
      <c:valAx>
        <c:axId val="10270758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02705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028821866586418"/>
          <c:y val="0.1076207043886956"/>
          <c:w val="0.32594192088152718"/>
          <c:h val="0.500623206982848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(%)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89461694155737"/>
          <c:y val="0.12860381764795209"/>
          <c:w val="0.86164978696250993"/>
          <c:h val="0.71317391050087831"/>
        </c:manualLayout>
      </c:layout>
      <c:lineChart>
        <c:grouping val="standard"/>
        <c:varyColors val="0"/>
        <c:ser>
          <c:idx val="2"/>
          <c:order val="0"/>
          <c:tx>
            <c:strRef>
              <c:f>'Pop France 2070'!$A$16</c:f>
              <c:strCache>
                <c:ptCount val="1"/>
                <c:pt idx="0">
                  <c:v>INSEE , passé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2070'!$J$16:$AT$16</c:f>
              <c:numCache>
                <c:formatCode>0.00%</c:formatCode>
                <c:ptCount val="37"/>
                <c:pt idx="0">
                  <c:v>4.9598000932056241E-3</c:v>
                </c:pt>
                <c:pt idx="1">
                  <c:v>4.8753340169045423E-3</c:v>
                </c:pt>
                <c:pt idx="2">
                  <c:v>5.1539727610758757E-3</c:v>
                </c:pt>
                <c:pt idx="3">
                  <c:v>5.4862753398969843E-3</c:v>
                </c:pt>
                <c:pt idx="4">
                  <c:v>5.8349531748360661E-3</c:v>
                </c:pt>
                <c:pt idx="5">
                  <c:v>5.8422073487853776E-3</c:v>
                </c:pt>
                <c:pt idx="6">
                  <c:v>4.8922690909734001E-3</c:v>
                </c:pt>
                <c:pt idx="7">
                  <c:v>4.9948751834565375E-3</c:v>
                </c:pt>
                <c:pt idx="8">
                  <c:v>4.7935644589511828E-3</c:v>
                </c:pt>
                <c:pt idx="9">
                  <c:v>3.7054814210057962E-3</c:v>
                </c:pt>
                <c:pt idx="10">
                  <c:v>3.5635640021258741E-3</c:v>
                </c:pt>
                <c:pt idx="11">
                  <c:v>3.4891023412271238E-3</c:v>
                </c:pt>
                <c:pt idx="12">
                  <c:v>3.4253296575530445E-3</c:v>
                </c:pt>
                <c:pt idx="13">
                  <c:v>3.4874500799340069E-3</c:v>
                </c:pt>
                <c:pt idx="14">
                  <c:v>3.728220943710836E-3</c:v>
                </c:pt>
                <c:pt idx="15">
                  <c:v>6.411641932372758E-3</c:v>
                </c:pt>
                <c:pt idx="16">
                  <c:v>7.1603577369330207E-3</c:v>
                </c:pt>
                <c:pt idx="17">
                  <c:v>7.2801072374268916E-3</c:v>
                </c:pt>
                <c:pt idx="18">
                  <c:v>7.1509244837548724E-3</c:v>
                </c:pt>
                <c:pt idx="19">
                  <c:v>6.9072171451780573E-3</c:v>
                </c:pt>
                <c:pt idx="20">
                  <c:v>7.7022782358315833E-3</c:v>
                </c:pt>
                <c:pt idx="21">
                  <c:v>7.2624916314680821E-3</c:v>
                </c:pt>
                <c:pt idx="22">
                  <c:v>6.5611406379031401E-3</c:v>
                </c:pt>
                <c:pt idx="23">
                  <c:v>5.6786962531381047E-3</c:v>
                </c:pt>
                <c:pt idx="24">
                  <c:v>5.356958120932731E-3</c:v>
                </c:pt>
                <c:pt idx="25">
                  <c:v>4.7965383449057875E-3</c:v>
                </c:pt>
                <c:pt idx="26">
                  <c:v>4.959703195051901E-3</c:v>
                </c:pt>
                <c:pt idx="27">
                  <c:v>4.740872955982578E-3</c:v>
                </c:pt>
                <c:pt idx="28">
                  <c:v>4.9587499416205993E-3</c:v>
                </c:pt>
                <c:pt idx="29">
                  <c:v>5.2223789256533593E-3</c:v>
                </c:pt>
                <c:pt idx="30">
                  <c:v>4.4093777500866516E-3</c:v>
                </c:pt>
                <c:pt idx="31">
                  <c:v>2.7125760712087832E-3</c:v>
                </c:pt>
                <c:pt idx="32">
                  <c:v>2.5800326698737219E-3</c:v>
                </c:pt>
                <c:pt idx="33">
                  <c:v>3.259883019384624E-3</c:v>
                </c:pt>
                <c:pt idx="34">
                  <c:v>2.268056475086988E-3</c:v>
                </c:pt>
                <c:pt idx="35">
                  <c:v>2.1318328470880665E-3</c:v>
                </c:pt>
                <c:pt idx="36">
                  <c:v>1.7833990250841758E-3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C-46A4-A5E9-A185E046C8E5}"/>
            </c:ext>
          </c:extLst>
        </c:ser>
        <c:ser>
          <c:idx val="0"/>
          <c:order val="1"/>
          <c:tx>
            <c:strRef>
              <c:f>'Pop France 2070'!$A$22</c:f>
              <c:strCache>
                <c:ptCount val="1"/>
                <c:pt idx="0">
                  <c:v>INSEE, projection haute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2070'!$J$10:$CQ$10</c:f>
              <c:numCache>
                <c:formatCode>0.00%</c:formatCode>
                <c:ptCount val="86"/>
                <c:pt idx="0">
                  <c:v>4.959800093205402E-3</c:v>
                </c:pt>
                <c:pt idx="1">
                  <c:v>4.8753340169045423E-3</c:v>
                </c:pt>
                <c:pt idx="2">
                  <c:v>5.1539727610758757E-3</c:v>
                </c:pt>
                <c:pt idx="3">
                  <c:v>5.4862753398969843E-3</c:v>
                </c:pt>
                <c:pt idx="4">
                  <c:v>5.8349531748362882E-3</c:v>
                </c:pt>
                <c:pt idx="5">
                  <c:v>5.8422073487853776E-3</c:v>
                </c:pt>
                <c:pt idx="6">
                  <c:v>4.8922690909734001E-3</c:v>
                </c:pt>
                <c:pt idx="7">
                  <c:v>4.9948751834565375E-3</c:v>
                </c:pt>
                <c:pt idx="8">
                  <c:v>4.7935644589509607E-3</c:v>
                </c:pt>
                <c:pt idx="9">
                  <c:v>3.7054814210057962E-3</c:v>
                </c:pt>
                <c:pt idx="10">
                  <c:v>3.5635640021258741E-3</c:v>
                </c:pt>
                <c:pt idx="11">
                  <c:v>3.4891023412271238E-3</c:v>
                </c:pt>
                <c:pt idx="12">
                  <c:v>3.4253296575530445E-3</c:v>
                </c:pt>
                <c:pt idx="13">
                  <c:v>3.4874500799337849E-3</c:v>
                </c:pt>
                <c:pt idx="14">
                  <c:v>3.728220943710836E-3</c:v>
                </c:pt>
                <c:pt idx="15">
                  <c:v>6.411641932372758E-3</c:v>
                </c:pt>
                <c:pt idx="16">
                  <c:v>7.1603577369330207E-3</c:v>
                </c:pt>
                <c:pt idx="17">
                  <c:v>7.2801072374268916E-3</c:v>
                </c:pt>
                <c:pt idx="18">
                  <c:v>7.1509244837548724E-3</c:v>
                </c:pt>
                <c:pt idx="19">
                  <c:v>6.9072171451780573E-3</c:v>
                </c:pt>
                <c:pt idx="20">
                  <c:v>7.7022782358315833E-3</c:v>
                </c:pt>
                <c:pt idx="21">
                  <c:v>7.2624916314680821E-3</c:v>
                </c:pt>
                <c:pt idx="22">
                  <c:v>6.5611406379031401E-3</c:v>
                </c:pt>
                <c:pt idx="23">
                  <c:v>5.6786962531381047E-3</c:v>
                </c:pt>
                <c:pt idx="24">
                  <c:v>5.356958120932731E-3</c:v>
                </c:pt>
                <c:pt idx="25">
                  <c:v>4.7965383449057875E-3</c:v>
                </c:pt>
                <c:pt idx="26">
                  <c:v>4.9597031950521231E-3</c:v>
                </c:pt>
                <c:pt idx="27">
                  <c:v>4.740872955982578E-3</c:v>
                </c:pt>
                <c:pt idx="28">
                  <c:v>4.9587499416205993E-3</c:v>
                </c:pt>
                <c:pt idx="29">
                  <c:v>5.2744343317618902E-3</c:v>
                </c:pt>
                <c:pt idx="30">
                  <c:v>4.4093777500866516E-3</c:v>
                </c:pt>
                <c:pt idx="31">
                  <c:v>2.7125760712085611E-3</c:v>
                </c:pt>
                <c:pt idx="32">
                  <c:v>2.580032669873944E-3</c:v>
                </c:pt>
                <c:pt idx="33">
                  <c:v>3.2598830193844019E-3</c:v>
                </c:pt>
                <c:pt idx="34">
                  <c:v>2.268056475086988E-3</c:v>
                </c:pt>
                <c:pt idx="35">
                  <c:v>2.1318328470878445E-3</c:v>
                </c:pt>
                <c:pt idx="36">
                  <c:v>1.7833990250841758E-3</c:v>
                </c:pt>
                <c:pt idx="37">
                  <c:v>2.675513747848024E-3</c:v>
                </c:pt>
                <c:pt idx="38">
                  <c:v>3.3181091380827255E-3</c:v>
                </c:pt>
                <c:pt idx="39">
                  <c:v>3.6201340789197012E-3</c:v>
                </c:pt>
                <c:pt idx="40">
                  <c:v>3.6779720794557491E-3</c:v>
                </c:pt>
                <c:pt idx="41">
                  <c:v>3.743153000101529E-3</c:v>
                </c:pt>
                <c:pt idx="42">
                  <c:v>3.8184983403666273E-3</c:v>
                </c:pt>
                <c:pt idx="43">
                  <c:v>3.9034859190787419E-3</c:v>
                </c:pt>
                <c:pt idx="44">
                  <c:v>3.996638946237363E-3</c:v>
                </c:pt>
                <c:pt idx="45">
                  <c:v>4.0953467603768168E-3</c:v>
                </c:pt>
                <c:pt idx="46">
                  <c:v>4.19593728111467E-3</c:v>
                </c:pt>
                <c:pt idx="47">
                  <c:v>4.1482961473819913E-3</c:v>
                </c:pt>
                <c:pt idx="48">
                  <c:v>4.0986116812882223E-3</c:v>
                </c:pt>
                <c:pt idx="49">
                  <c:v>4.0448305945104401E-3</c:v>
                </c:pt>
                <c:pt idx="50">
                  <c:v>3.9854908367860098E-3</c:v>
                </c:pt>
                <c:pt idx="51">
                  <c:v>3.9191435390137919E-3</c:v>
                </c:pt>
                <c:pt idx="52">
                  <c:v>3.845416253429379E-3</c:v>
                </c:pt>
                <c:pt idx="53">
                  <c:v>3.7657263863504209E-3</c:v>
                </c:pt>
                <c:pt idx="54">
                  <c:v>3.6812099161240841E-3</c:v>
                </c:pt>
                <c:pt idx="55">
                  <c:v>3.5931718139428082E-3</c:v>
                </c:pt>
                <c:pt idx="56">
                  <c:v>3.5047122633538041E-3</c:v>
                </c:pt>
                <c:pt idx="57">
                  <c:v>3.4147063648843901E-3</c:v>
                </c:pt>
                <c:pt idx="58">
                  <c:v>3.3261330707132775E-3</c:v>
                </c:pt>
                <c:pt idx="59">
                  <c:v>3.2392834507475321E-3</c:v>
                </c:pt>
                <c:pt idx="60">
                  <c:v>3.1556432083010844E-3</c:v>
                </c:pt>
                <c:pt idx="61">
                  <c:v>3.0745848529751818E-3</c:v>
                </c:pt>
                <c:pt idx="62">
                  <c:v>2.9967106879429384E-3</c:v>
                </c:pt>
                <c:pt idx="63">
                  <c:v>2.9212390818074141E-3</c:v>
                </c:pt>
                <c:pt idx="64">
                  <c:v>2.8493527422239762E-3</c:v>
                </c:pt>
                <c:pt idx="65">
                  <c:v>2.7812395136284085E-3</c:v>
                </c:pt>
                <c:pt idx="66">
                  <c:v>2.7176620415325647E-3</c:v>
                </c:pt>
                <c:pt idx="67">
                  <c:v>2.6594281072622739E-3</c:v>
                </c:pt>
                <c:pt idx="68">
                  <c:v>2.609280246381962E-3</c:v>
                </c:pt>
                <c:pt idx="69">
                  <c:v>2.5608484071566462E-3</c:v>
                </c:pt>
                <c:pt idx="70">
                  <c:v>2.5274293858892349E-3</c:v>
                </c:pt>
                <c:pt idx="71">
                  <c:v>2.5106373233696466E-3</c:v>
                </c:pt>
                <c:pt idx="72">
                  <c:v>2.5118193849742454E-3</c:v>
                </c:pt>
                <c:pt idx="73">
                  <c:v>2.5317813694663016E-3</c:v>
                </c:pt>
                <c:pt idx="74">
                  <c:v>2.5704648886508696E-3</c:v>
                </c:pt>
                <c:pt idx="75">
                  <c:v>2.6255448579857177E-3</c:v>
                </c:pt>
                <c:pt idx="76">
                  <c:v>2.6949523631301098E-3</c:v>
                </c:pt>
                <c:pt idx="77">
                  <c:v>2.7753742792724356E-3</c:v>
                </c:pt>
                <c:pt idx="78">
                  <c:v>2.8639341987017897E-3</c:v>
                </c:pt>
                <c:pt idx="79">
                  <c:v>2.9571920914273075E-3</c:v>
                </c:pt>
                <c:pt idx="80">
                  <c:v>3.0521504381455511E-3</c:v>
                </c:pt>
                <c:pt idx="81">
                  <c:v>3.1469579325240638E-3</c:v>
                </c:pt>
                <c:pt idx="82">
                  <c:v>3.2391752310469979E-3</c:v>
                </c:pt>
                <c:pt idx="83">
                  <c:v>3.3260574602342885E-3</c:v>
                </c:pt>
                <c:pt idx="84">
                  <c:v>3.4064735077738995E-3</c:v>
                </c:pt>
                <c:pt idx="85">
                  <c:v>3.4777684327258473E-3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C-46A4-A5E9-A185E046C8E5}"/>
            </c:ext>
          </c:extLst>
        </c:ser>
        <c:ser>
          <c:idx val="1"/>
          <c:order val="2"/>
          <c:tx>
            <c:strRef>
              <c:f>'Pop France 2070'!$A$18</c:f>
              <c:strCache>
                <c:ptCount val="1"/>
                <c:pt idx="0">
                  <c:v>INSEE, projection centrale </c:v>
                </c:pt>
              </c:strCache>
            </c:strRef>
          </c:tx>
          <c:spPr>
            <a:ln w="254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2070'!$J$4:$CQ$4</c:f>
              <c:numCache>
                <c:formatCode>0.00%</c:formatCode>
                <c:ptCount val="86"/>
                <c:pt idx="0">
                  <c:v>4.959800093205402E-3</c:v>
                </c:pt>
                <c:pt idx="1">
                  <c:v>4.8753340169045423E-3</c:v>
                </c:pt>
                <c:pt idx="2">
                  <c:v>5.1539727610758757E-3</c:v>
                </c:pt>
                <c:pt idx="3">
                  <c:v>5.4862753398969843E-3</c:v>
                </c:pt>
                <c:pt idx="4">
                  <c:v>5.8349531748362882E-3</c:v>
                </c:pt>
                <c:pt idx="5">
                  <c:v>5.8422073487853776E-3</c:v>
                </c:pt>
                <c:pt idx="6">
                  <c:v>4.8922690909734001E-3</c:v>
                </c:pt>
                <c:pt idx="7">
                  <c:v>4.9948751834565375E-3</c:v>
                </c:pt>
                <c:pt idx="8">
                  <c:v>4.7935644589509607E-3</c:v>
                </c:pt>
                <c:pt idx="9">
                  <c:v>3.7054814210057962E-3</c:v>
                </c:pt>
                <c:pt idx="10">
                  <c:v>3.5635640021258741E-3</c:v>
                </c:pt>
                <c:pt idx="11">
                  <c:v>3.4891023412271238E-3</c:v>
                </c:pt>
                <c:pt idx="12">
                  <c:v>3.4253296575530445E-3</c:v>
                </c:pt>
                <c:pt idx="13">
                  <c:v>3.4874500799337849E-3</c:v>
                </c:pt>
                <c:pt idx="14">
                  <c:v>3.728220943710836E-3</c:v>
                </c:pt>
                <c:pt idx="15">
                  <c:v>6.411641932372758E-3</c:v>
                </c:pt>
                <c:pt idx="16">
                  <c:v>7.1603577369330207E-3</c:v>
                </c:pt>
                <c:pt idx="17">
                  <c:v>7.2801072374268916E-3</c:v>
                </c:pt>
                <c:pt idx="18">
                  <c:v>7.1509244837548724E-3</c:v>
                </c:pt>
                <c:pt idx="19">
                  <c:v>6.9072171451780573E-3</c:v>
                </c:pt>
                <c:pt idx="20">
                  <c:v>7.7022782358315833E-3</c:v>
                </c:pt>
                <c:pt idx="21">
                  <c:v>7.2624916314680821E-3</c:v>
                </c:pt>
                <c:pt idx="22">
                  <c:v>6.5611406379031401E-3</c:v>
                </c:pt>
                <c:pt idx="23">
                  <c:v>5.6786962531381047E-3</c:v>
                </c:pt>
                <c:pt idx="24">
                  <c:v>5.356958120932731E-3</c:v>
                </c:pt>
                <c:pt idx="25">
                  <c:v>4.7965383449057875E-3</c:v>
                </c:pt>
                <c:pt idx="26">
                  <c:v>4.9597031950521231E-3</c:v>
                </c:pt>
                <c:pt idx="27">
                  <c:v>4.740872955982578E-3</c:v>
                </c:pt>
                <c:pt idx="28">
                  <c:v>4.9587499416205993E-3</c:v>
                </c:pt>
                <c:pt idx="29">
                  <c:v>5.2223789256531372E-3</c:v>
                </c:pt>
                <c:pt idx="30">
                  <c:v>4.4093777500866516E-3</c:v>
                </c:pt>
                <c:pt idx="31">
                  <c:v>2.7125760712085611E-3</c:v>
                </c:pt>
                <c:pt idx="32">
                  <c:v>2.580032669873944E-3</c:v>
                </c:pt>
                <c:pt idx="33">
                  <c:v>3.2598830193844019E-3</c:v>
                </c:pt>
                <c:pt idx="34">
                  <c:v>2.268056475086988E-3</c:v>
                </c:pt>
                <c:pt idx="35">
                  <c:v>2.1318328470878445E-3</c:v>
                </c:pt>
                <c:pt idx="36">
                  <c:v>1.7833990250841758E-3</c:v>
                </c:pt>
                <c:pt idx="37">
                  <c:v>1.6028841767905533E-3</c:v>
                </c:pt>
                <c:pt idx="38">
                  <c:v>2.1328651094973949E-3</c:v>
                </c:pt>
                <c:pt idx="39">
                  <c:v>2.2563642703423703E-3</c:v>
                </c:pt>
                <c:pt idx="40">
                  <c:v>2.1147746934049305E-3</c:v>
                </c:pt>
                <c:pt idx="41">
                  <c:v>1.9816685833415892E-3</c:v>
                </c:pt>
                <c:pt idx="42">
                  <c:v>1.85943538513067E-3</c:v>
                </c:pt>
                <c:pt idx="43">
                  <c:v>1.7471398800934512E-3</c:v>
                </c:pt>
                <c:pt idx="44">
                  <c:v>1.6430768655328887E-3</c:v>
                </c:pt>
                <c:pt idx="45">
                  <c:v>1.5444987236898911E-3</c:v>
                </c:pt>
                <c:pt idx="46">
                  <c:v>1.4477968666253282E-3</c:v>
                </c:pt>
                <c:pt idx="47">
                  <c:v>1.3507189511181572E-3</c:v>
                </c:pt>
                <c:pt idx="48">
                  <c:v>1.2515528403416187E-3</c:v>
                </c:pt>
                <c:pt idx="49">
                  <c:v>1.14933731683875E-3</c:v>
                </c:pt>
                <c:pt idx="50">
                  <c:v>1.0431288647614334E-3</c:v>
                </c:pt>
                <c:pt idx="51">
                  <c:v>9.3233342464094093E-4</c:v>
                </c:pt>
                <c:pt idx="52">
                  <c:v>8.1736903626161705E-4</c:v>
                </c:pt>
                <c:pt idx="53">
                  <c:v>7.0067277552476881E-4</c:v>
                </c:pt>
                <c:pt idx="54">
                  <c:v>5.8390210331293879E-4</c:v>
                </c:pt>
                <c:pt idx="55">
                  <c:v>4.6990722865869472E-4</c:v>
                </c:pt>
                <c:pt idx="56">
                  <c:v>3.6177736347586809E-4</c:v>
                </c:pt>
                <c:pt idx="57">
                  <c:v>2.5963921787730548E-4</c:v>
                </c:pt>
                <c:pt idx="58">
                  <c:v>1.6452060585203654E-4</c:v>
                </c:pt>
                <c:pt idx="59">
                  <c:v>7.6862769211816229E-5</c:v>
                </c:pt>
                <c:pt idx="60">
                  <c:v>-3.7959351451011258E-6</c:v>
                </c:pt>
                <c:pt idx="61">
                  <c:v>-7.9671640837664093E-5</c:v>
                </c:pt>
                <c:pt idx="62">
                  <c:v>-1.5255736681685228E-4</c:v>
                </c:pt>
                <c:pt idx="63">
                  <c:v>-2.2513909972776691E-4</c:v>
                </c:pt>
                <c:pt idx="64">
                  <c:v>-2.9763463494481002E-4</c:v>
                </c:pt>
                <c:pt idx="65">
                  <c:v>-3.7203850625255885E-4</c:v>
                </c:pt>
                <c:pt idx="66">
                  <c:v>-4.4818158525505858E-4</c:v>
                </c:pt>
                <c:pt idx="67">
                  <c:v>-5.2588129460706678E-4</c:v>
                </c:pt>
                <c:pt idx="68">
                  <c:v>-6.0301772970761114E-4</c:v>
                </c:pt>
                <c:pt idx="69">
                  <c:v>-6.8794357146306773E-4</c:v>
                </c:pt>
                <c:pt idx="70">
                  <c:v>-7.6698375903194727E-4</c:v>
                </c:pt>
                <c:pt idx="71">
                  <c:v>-8.3744533908558516E-4</c:v>
                </c:pt>
                <c:pt idx="72">
                  <c:v>-8.9754761462113031E-4</c:v>
                </c:pt>
                <c:pt idx="73">
                  <c:v>-9.4501676428371262E-4</c:v>
                </c:pt>
                <c:pt idx="74">
                  <c:v>-9.7808528876386358E-4</c:v>
                </c:pt>
                <c:pt idx="75">
                  <c:v>-9.9655695594014215E-4</c:v>
                </c:pt>
                <c:pt idx="76">
                  <c:v>-1.0001138240310903E-3</c:v>
                </c:pt>
                <c:pt idx="77">
                  <c:v>-9.8976060911371011E-4</c:v>
                </c:pt>
                <c:pt idx="78">
                  <c:v>-9.6665293932152174E-4</c:v>
                </c:pt>
                <c:pt idx="79">
                  <c:v>-9.31749495496903E-4</c:v>
                </c:pt>
                <c:pt idx="80">
                  <c:v>-8.8749317712133458E-4</c:v>
                </c:pt>
                <c:pt idx="81">
                  <c:v>-8.3501067253144434E-4</c:v>
                </c:pt>
                <c:pt idx="82">
                  <c:v>-7.7718020279304856E-4</c:v>
                </c:pt>
                <c:pt idx="83">
                  <c:v>-7.1732044054795274E-4</c:v>
                </c:pt>
                <c:pt idx="84">
                  <c:v>-6.5826627179377262E-4</c:v>
                </c:pt>
                <c:pt idx="85">
                  <c:v>-6.0383145054976328E-4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C-46A4-A5E9-A185E046C8E5}"/>
            </c:ext>
          </c:extLst>
        </c:ser>
        <c:ser>
          <c:idx val="4"/>
          <c:order val="3"/>
          <c:tx>
            <c:strRef>
              <c:f>'Pop France 2070'!$A$20</c:f>
              <c:strCache>
                <c:ptCount val="1"/>
                <c:pt idx="0">
                  <c:v>INSEE, projection basse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2070'!$J$7:$CQ$7</c:f>
              <c:numCache>
                <c:formatCode>0.00%</c:formatCode>
                <c:ptCount val="86"/>
                <c:pt idx="0">
                  <c:v>4.959800093205402E-3</c:v>
                </c:pt>
                <c:pt idx="1">
                  <c:v>4.8753340169045423E-3</c:v>
                </c:pt>
                <c:pt idx="2">
                  <c:v>5.1539727610758757E-3</c:v>
                </c:pt>
                <c:pt idx="3">
                  <c:v>5.4862753398969843E-3</c:v>
                </c:pt>
                <c:pt idx="4">
                  <c:v>5.8349531748362882E-3</c:v>
                </c:pt>
                <c:pt idx="5">
                  <c:v>5.8422073487853776E-3</c:v>
                </c:pt>
                <c:pt idx="6">
                  <c:v>4.8922690909734001E-3</c:v>
                </c:pt>
                <c:pt idx="7">
                  <c:v>4.9948751834565375E-3</c:v>
                </c:pt>
                <c:pt idx="8">
                  <c:v>4.7935644589509607E-3</c:v>
                </c:pt>
                <c:pt idx="9">
                  <c:v>3.7054814210057962E-3</c:v>
                </c:pt>
                <c:pt idx="10">
                  <c:v>3.5635640021258741E-3</c:v>
                </c:pt>
                <c:pt idx="11">
                  <c:v>3.4891023412271238E-3</c:v>
                </c:pt>
                <c:pt idx="12">
                  <c:v>3.4253296575530445E-3</c:v>
                </c:pt>
                <c:pt idx="13">
                  <c:v>3.4874500799337849E-3</c:v>
                </c:pt>
                <c:pt idx="14">
                  <c:v>3.728220943710836E-3</c:v>
                </c:pt>
                <c:pt idx="15">
                  <c:v>6.411641932372758E-3</c:v>
                </c:pt>
                <c:pt idx="16">
                  <c:v>7.1603577369330207E-3</c:v>
                </c:pt>
                <c:pt idx="17">
                  <c:v>7.2801072374268916E-3</c:v>
                </c:pt>
                <c:pt idx="18">
                  <c:v>7.1509244837548724E-3</c:v>
                </c:pt>
                <c:pt idx="19">
                  <c:v>6.9072171451780573E-3</c:v>
                </c:pt>
                <c:pt idx="20">
                  <c:v>7.7022782358315833E-3</c:v>
                </c:pt>
                <c:pt idx="21">
                  <c:v>7.2624916314680821E-3</c:v>
                </c:pt>
                <c:pt idx="22">
                  <c:v>6.5611406379031401E-3</c:v>
                </c:pt>
                <c:pt idx="23">
                  <c:v>5.6786962531381047E-3</c:v>
                </c:pt>
                <c:pt idx="24">
                  <c:v>5.356958120932731E-3</c:v>
                </c:pt>
                <c:pt idx="25">
                  <c:v>4.7965383449057875E-3</c:v>
                </c:pt>
                <c:pt idx="26">
                  <c:v>4.9597031950521231E-3</c:v>
                </c:pt>
                <c:pt idx="27">
                  <c:v>4.740872955982578E-3</c:v>
                </c:pt>
                <c:pt idx="28">
                  <c:v>4.9587499416205993E-3</c:v>
                </c:pt>
                <c:pt idx="29">
                  <c:v>5.2744343317618902E-3</c:v>
                </c:pt>
                <c:pt idx="30">
                  <c:v>4.4093777500866516E-3</c:v>
                </c:pt>
                <c:pt idx="31">
                  <c:v>2.7125760712085611E-3</c:v>
                </c:pt>
                <c:pt idx="32">
                  <c:v>2.580032669873944E-3</c:v>
                </c:pt>
                <c:pt idx="33">
                  <c:v>3.2598830193844019E-3</c:v>
                </c:pt>
                <c:pt idx="34">
                  <c:v>2.268056475086988E-3</c:v>
                </c:pt>
                <c:pt idx="35">
                  <c:v>2.1318328470878445E-3</c:v>
                </c:pt>
                <c:pt idx="36">
                  <c:v>1.7833990250841758E-3</c:v>
                </c:pt>
                <c:pt idx="37">
                  <c:v>5.2208040972923087E-4</c:v>
                </c:pt>
                <c:pt idx="38">
                  <c:v>9.2925176646585506E-4</c:v>
                </c:pt>
                <c:pt idx="39">
                  <c:v>9.6247537075111467E-4</c:v>
                </c:pt>
                <c:pt idx="40">
                  <c:v>6.2074815484880475E-4</c:v>
                </c:pt>
                <c:pt idx="41">
                  <c:v>2.8804049930775122E-4</c:v>
                </c:pt>
                <c:pt idx="42">
                  <c:v>-3.3120663678998241E-5</c:v>
                </c:pt>
                <c:pt idx="43">
                  <c:v>-3.4502819822579411E-4</c:v>
                </c:pt>
                <c:pt idx="44">
                  <c:v>-6.5022411276671743E-4</c:v>
                </c:pt>
                <c:pt idx="45">
                  <c:v>-9.5084568443992712E-4</c:v>
                </c:pt>
                <c:pt idx="46">
                  <c:v>-1.2509607546600243E-3</c:v>
                </c:pt>
                <c:pt idx="47">
                  <c:v>-1.4143206552585941E-3</c:v>
                </c:pt>
                <c:pt idx="48">
                  <c:v>-1.5808267454410219E-3</c:v>
                </c:pt>
                <c:pt idx="49">
                  <c:v>-1.7509497850680678E-3</c:v>
                </c:pt>
                <c:pt idx="50">
                  <c:v>-1.9246625897301195E-3</c:v>
                </c:pt>
                <c:pt idx="51">
                  <c:v>-2.0999719180423426E-3</c:v>
                </c:pt>
                <c:pt idx="52">
                  <c:v>-2.2746291116222395E-3</c:v>
                </c:pt>
                <c:pt idx="53">
                  <c:v>-2.4457913650542951E-3</c:v>
                </c:pt>
                <c:pt idx="54">
                  <c:v>-2.610488217274165E-3</c:v>
                </c:pt>
                <c:pt idx="55">
                  <c:v>-2.7657784017983689E-3</c:v>
                </c:pt>
                <c:pt idx="56">
                  <c:v>-2.9093030928428742E-3</c:v>
                </c:pt>
                <c:pt idx="57">
                  <c:v>-3.0410493450152565E-3</c:v>
                </c:pt>
                <c:pt idx="58">
                  <c:v>-3.1617477444072506E-3</c:v>
                </c:pt>
                <c:pt idx="59">
                  <c:v>-3.2724458539670209E-3</c:v>
                </c:pt>
                <c:pt idx="60">
                  <c:v>-3.375190617158963E-3</c:v>
                </c:pt>
                <c:pt idx="61">
                  <c:v>-3.47182298772164E-3</c:v>
                </c:pt>
                <c:pt idx="62">
                  <c:v>-3.5654566944385291E-3</c:v>
                </c:pt>
                <c:pt idx="63">
                  <c:v>-3.6587763817973462E-3</c:v>
                </c:pt>
                <c:pt idx="64">
                  <c:v>-3.7528989933568457E-3</c:v>
                </c:pt>
                <c:pt idx="65">
                  <c:v>-3.8511277051621606E-3</c:v>
                </c:pt>
                <c:pt idx="66">
                  <c:v>-3.9542805095510447E-3</c:v>
                </c:pt>
                <c:pt idx="67">
                  <c:v>-4.0627236223410579E-3</c:v>
                </c:pt>
                <c:pt idx="68">
                  <c:v>-4.1747533075233711E-3</c:v>
                </c:pt>
                <c:pt idx="69">
                  <c:v>-4.3017761709315261E-3</c:v>
                </c:pt>
                <c:pt idx="70">
                  <c:v>-4.4302126848434487E-3</c:v>
                </c:pt>
                <c:pt idx="71">
                  <c:v>-4.5577272478894981E-3</c:v>
                </c:pt>
                <c:pt idx="72">
                  <c:v>-4.6822840682478883E-3</c:v>
                </c:pt>
                <c:pt idx="73">
                  <c:v>-4.8010233877471276E-3</c:v>
                </c:pt>
                <c:pt idx="74">
                  <c:v>-4.9106719002370847E-3</c:v>
                </c:pt>
                <c:pt idx="75">
                  <c:v>-5.0087640347300511E-3</c:v>
                </c:pt>
                <c:pt idx="76">
                  <c:v>-5.093090636081099E-3</c:v>
                </c:pt>
                <c:pt idx="77">
                  <c:v>-5.1611302241241219E-3</c:v>
                </c:pt>
                <c:pt idx="78">
                  <c:v>-5.2127009095386256E-3</c:v>
                </c:pt>
                <c:pt idx="79">
                  <c:v>-5.2489553659416099E-3</c:v>
                </c:pt>
                <c:pt idx="80">
                  <c:v>-5.2727434365620329E-3</c:v>
                </c:pt>
                <c:pt idx="81">
                  <c:v>-5.2861163076574069E-3</c:v>
                </c:pt>
                <c:pt idx="82">
                  <c:v>-5.2917375692533852E-3</c:v>
                </c:pt>
                <c:pt idx="83">
                  <c:v>-5.2928525504629675E-3</c:v>
                </c:pt>
                <c:pt idx="84">
                  <c:v>-5.2908155286912617E-3</c:v>
                </c:pt>
                <c:pt idx="85">
                  <c:v>-5.2875154948351932E-3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CC-46A4-A5E9-A185E046C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255424"/>
        <c:axId val="101265408"/>
      </c:lineChart>
      <c:catAx>
        <c:axId val="1012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265408"/>
        <c:crosses val="autoZero"/>
        <c:auto val="1"/>
        <c:lblAlgn val="ctr"/>
        <c:lblOffset val="100"/>
        <c:tickLblSkip val="5"/>
        <c:noMultiLvlLbl val="0"/>
      </c:catAx>
      <c:valAx>
        <c:axId val="101265408"/>
        <c:scaling>
          <c:orientation val="minMax"/>
          <c:max val="8.0000000000000019E-3"/>
          <c:min val="-6.0000000000000019E-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Taux d'évolution annuelle</a:t>
                </a:r>
              </a:p>
            </c:rich>
          </c:tx>
          <c:layout>
            <c:manualLayout>
              <c:xMode val="edge"/>
              <c:yMode val="edge"/>
              <c:x val="1.8524944713250631E-3"/>
              <c:y val="0.3114446411686718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125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5495096357761378E-2"/>
          <c:y val="0.88793633932338145"/>
          <c:w val="0.85032127928145085"/>
          <c:h val="9.372555069079563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Population France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496653575648724E-2"/>
          <c:y val="0.12787107821507637"/>
          <c:w val="0.8855008059833962"/>
          <c:h val="0.70888484867047674"/>
        </c:manualLayout>
      </c:layout>
      <c:lineChart>
        <c:grouping val="standard"/>
        <c:varyColors val="0"/>
        <c:ser>
          <c:idx val="2"/>
          <c:order val="0"/>
          <c:tx>
            <c:strRef>
              <c:f>'Pop France 2070'!$A$15</c:f>
              <c:strCache>
                <c:ptCount val="1"/>
                <c:pt idx="0">
                  <c:v>INSEE , passé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2070'!$J$3:$AT$3</c:f>
              <c:numCache>
                <c:formatCode>#\ ##0.0</c:formatCode>
                <c:ptCount val="37"/>
                <c:pt idx="0">
                  <c:v>56.444747999999997</c:v>
                </c:pt>
                <c:pt idx="1">
                  <c:v>56.719935</c:v>
                </c:pt>
                <c:pt idx="2">
                  <c:v>57.012267999999999</c:v>
                </c:pt>
                <c:pt idx="3">
                  <c:v>57.325052999999997</c:v>
                </c:pt>
                <c:pt idx="4">
                  <c:v>57.659542000000002</c:v>
                </c:pt>
                <c:pt idx="5">
                  <c:v>57.996400999999999</c:v>
                </c:pt>
                <c:pt idx="6">
                  <c:v>58.280135000000001</c:v>
                </c:pt>
                <c:pt idx="7">
                  <c:v>58.571237000000004</c:v>
                </c:pt>
                <c:pt idx="8">
                  <c:v>58.852001999999999</c:v>
                </c:pt>
                <c:pt idx="9">
                  <c:v>59.070076999999998</c:v>
                </c:pt>
                <c:pt idx="10">
                  <c:v>59.280577000000001</c:v>
                </c:pt>
                <c:pt idx="11">
                  <c:v>59.487412999999997</c:v>
                </c:pt>
                <c:pt idx="12">
                  <c:v>59.691177000000003</c:v>
                </c:pt>
                <c:pt idx="13">
                  <c:v>59.899346999999999</c:v>
                </c:pt>
                <c:pt idx="14">
                  <c:v>60.122664999999998</c:v>
                </c:pt>
                <c:pt idx="15">
                  <c:v>60.508150000000001</c:v>
                </c:pt>
                <c:pt idx="16">
                  <c:v>60.941409999999998</c:v>
                </c:pt>
                <c:pt idx="17">
                  <c:v>61.385069999999999</c:v>
                </c:pt>
                <c:pt idx="18">
                  <c:v>61.82403</c:v>
                </c:pt>
                <c:pt idx="19">
                  <c:v>62.251061999999997</c:v>
                </c:pt>
                <c:pt idx="20">
                  <c:v>62.730536999999998</c:v>
                </c:pt>
                <c:pt idx="21">
                  <c:v>63.186117000000003</c:v>
                </c:pt>
                <c:pt idx="22">
                  <c:v>63.60069</c:v>
                </c:pt>
                <c:pt idx="23">
                  <c:v>63.961858999999997</c:v>
                </c:pt>
                <c:pt idx="24">
                  <c:v>64.304500000000004</c:v>
                </c:pt>
                <c:pt idx="25">
                  <c:v>64.612938999999997</c:v>
                </c:pt>
                <c:pt idx="26">
                  <c:v>64.933400000000006</c:v>
                </c:pt>
                <c:pt idx="27">
                  <c:v>65.241241000000002</c:v>
                </c:pt>
                <c:pt idx="28">
                  <c:v>65.564756000000003</c:v>
                </c:pt>
                <c:pt idx="29">
                  <c:v>66.130872999999994</c:v>
                </c:pt>
                <c:pt idx="30">
                  <c:v>66.422469000000007</c:v>
                </c:pt>
                <c:pt idx="31">
                  <c:v>66.602644999999995</c:v>
                </c:pt>
                <c:pt idx="32">
                  <c:v>66.774482000000006</c:v>
                </c:pt>
                <c:pt idx="33">
                  <c:v>66.992159000000001</c:v>
                </c:pt>
                <c:pt idx="34">
                  <c:v>67.144101000000006</c:v>
                </c:pt>
                <c:pt idx="35">
                  <c:v>67.287240999999995</c:v>
                </c:pt>
                <c:pt idx="36">
                  <c:v>67.407240999999999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2-4A99-A62F-145B46DEB755}"/>
            </c:ext>
          </c:extLst>
        </c:ser>
        <c:ser>
          <c:idx val="0"/>
          <c:order val="1"/>
          <c:tx>
            <c:strRef>
              <c:f>'Pop France 2070'!$A$21</c:f>
              <c:strCache>
                <c:ptCount val="1"/>
                <c:pt idx="0">
                  <c:v>INSEE, projection haute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2070'!$J$9:$CQ$9</c:f>
              <c:numCache>
                <c:formatCode>#\ ##0.0</c:formatCode>
                <c:ptCount val="86"/>
                <c:pt idx="0">
                  <c:v>56.444747999999997</c:v>
                </c:pt>
                <c:pt idx="1">
                  <c:v>56.719935</c:v>
                </c:pt>
                <c:pt idx="2">
                  <c:v>57.012267999999999</c:v>
                </c:pt>
                <c:pt idx="3">
                  <c:v>57.325052999999997</c:v>
                </c:pt>
                <c:pt idx="4">
                  <c:v>57.659542000000002</c:v>
                </c:pt>
                <c:pt idx="5">
                  <c:v>57.996400999999999</c:v>
                </c:pt>
                <c:pt idx="6">
                  <c:v>58.280135000000001</c:v>
                </c:pt>
                <c:pt idx="7">
                  <c:v>58.571237000000004</c:v>
                </c:pt>
                <c:pt idx="8">
                  <c:v>58.852001999999999</c:v>
                </c:pt>
                <c:pt idx="9">
                  <c:v>59.070076999999998</c:v>
                </c:pt>
                <c:pt idx="10">
                  <c:v>59.280577000000001</c:v>
                </c:pt>
                <c:pt idx="11">
                  <c:v>59.487412999999997</c:v>
                </c:pt>
                <c:pt idx="12">
                  <c:v>59.691177000000003</c:v>
                </c:pt>
                <c:pt idx="13">
                  <c:v>59.899346999999999</c:v>
                </c:pt>
                <c:pt idx="14">
                  <c:v>60.122664999999998</c:v>
                </c:pt>
                <c:pt idx="15">
                  <c:v>60.508150000000001</c:v>
                </c:pt>
                <c:pt idx="16">
                  <c:v>60.941409999999998</c:v>
                </c:pt>
                <c:pt idx="17">
                  <c:v>61.385069999999999</c:v>
                </c:pt>
                <c:pt idx="18">
                  <c:v>61.82403</c:v>
                </c:pt>
                <c:pt idx="19">
                  <c:v>62.251061999999997</c:v>
                </c:pt>
                <c:pt idx="20">
                  <c:v>62.730536999999998</c:v>
                </c:pt>
                <c:pt idx="21">
                  <c:v>63.186117000000003</c:v>
                </c:pt>
                <c:pt idx="22">
                  <c:v>63.60069</c:v>
                </c:pt>
                <c:pt idx="23">
                  <c:v>63.961858999999997</c:v>
                </c:pt>
                <c:pt idx="24">
                  <c:v>64.304500000000004</c:v>
                </c:pt>
                <c:pt idx="25">
                  <c:v>64.612938999999997</c:v>
                </c:pt>
                <c:pt idx="26">
                  <c:v>64.933400000000006</c:v>
                </c:pt>
                <c:pt idx="27">
                  <c:v>65.241241000000002</c:v>
                </c:pt>
                <c:pt idx="28">
                  <c:v>65.564756000000003</c:v>
                </c:pt>
                <c:pt idx="29">
                  <c:v>66.130872999999994</c:v>
                </c:pt>
                <c:pt idx="30">
                  <c:v>66.422469000000007</c:v>
                </c:pt>
                <c:pt idx="31">
                  <c:v>66.602644999999995</c:v>
                </c:pt>
                <c:pt idx="32">
                  <c:v>66.774482000000006</c:v>
                </c:pt>
                <c:pt idx="33">
                  <c:v>66.992159000000001</c:v>
                </c:pt>
                <c:pt idx="34">
                  <c:v>67.144101000000006</c:v>
                </c:pt>
                <c:pt idx="35">
                  <c:v>67.287240999999995</c:v>
                </c:pt>
                <c:pt idx="36">
                  <c:v>67.407240999999999</c:v>
                </c:pt>
                <c:pt idx="37">
                  <c:v>67.587590000000006</c:v>
                </c:pt>
                <c:pt idx="38">
                  <c:v>67.811852999999999</c:v>
                </c:pt>
                <c:pt idx="39">
                  <c:v>68.057340999999994</c:v>
                </c:pt>
                <c:pt idx="40">
                  <c:v>68.307653999999999</c:v>
                </c:pt>
                <c:pt idx="41">
                  <c:v>68.563339999999997</c:v>
                </c:pt>
                <c:pt idx="42">
                  <c:v>68.825148999999996</c:v>
                </c:pt>
                <c:pt idx="43">
                  <c:v>69.093806999999998</c:v>
                </c:pt>
                <c:pt idx="44">
                  <c:v>69.369950000000003</c:v>
                </c:pt>
                <c:pt idx="45">
                  <c:v>69.654043999999999</c:v>
                </c:pt>
                <c:pt idx="46">
                  <c:v>69.946308000000002</c:v>
                </c:pt>
                <c:pt idx="47">
                  <c:v>70.236465999999993</c:v>
                </c:pt>
                <c:pt idx="48">
                  <c:v>70.524338</c:v>
                </c:pt>
                <c:pt idx="49">
                  <c:v>70.809596999999997</c:v>
                </c:pt>
                <c:pt idx="50">
                  <c:v>71.091808</c:v>
                </c:pt>
                <c:pt idx="51">
                  <c:v>71.370427000000007</c:v>
                </c:pt>
                <c:pt idx="52">
                  <c:v>71.644875999999996</c:v>
                </c:pt>
                <c:pt idx="53">
                  <c:v>71.914670999999998</c:v>
                </c:pt>
                <c:pt idx="54">
                  <c:v>72.179404000000005</c:v>
                </c:pt>
                <c:pt idx="55">
                  <c:v>72.438756999999995</c:v>
                </c:pt>
                <c:pt idx="56">
                  <c:v>72.692633999999998</c:v>
                </c:pt>
                <c:pt idx="57">
                  <c:v>72.940858000000006</c:v>
                </c:pt>
                <c:pt idx="58">
                  <c:v>73.183469000000002</c:v>
                </c:pt>
                <c:pt idx="59">
                  <c:v>73.420530999999997</c:v>
                </c:pt>
                <c:pt idx="60">
                  <c:v>73.65222</c:v>
                </c:pt>
                <c:pt idx="61">
                  <c:v>73.87867</c:v>
                </c:pt>
                <c:pt idx="62">
                  <c:v>74.100063000000006</c:v>
                </c:pt>
                <c:pt idx="63">
                  <c:v>74.316526999999994</c:v>
                </c:pt>
                <c:pt idx="64">
                  <c:v>74.528281000000007</c:v>
                </c:pt>
                <c:pt idx="65">
                  <c:v>74.735562000000002</c:v>
                </c:pt>
                <c:pt idx="66">
                  <c:v>74.938668000000007</c:v>
                </c:pt>
                <c:pt idx="67">
                  <c:v>75.137962000000002</c:v>
                </c:pt>
                <c:pt idx="68">
                  <c:v>75.334018</c:v>
                </c:pt>
                <c:pt idx="69">
                  <c:v>75.526937000000004</c:v>
                </c:pt>
                <c:pt idx="70">
                  <c:v>75.717826000000002</c:v>
                </c:pt>
                <c:pt idx="71">
                  <c:v>75.907926000000003</c:v>
                </c:pt>
                <c:pt idx="72">
                  <c:v>76.098592999999994</c:v>
                </c:pt>
                <c:pt idx="73">
                  <c:v>76.291257999999999</c:v>
                </c:pt>
                <c:pt idx="74">
                  <c:v>76.487362000000005</c:v>
                </c:pt>
                <c:pt idx="75">
                  <c:v>76.688182999999995</c:v>
                </c:pt>
                <c:pt idx="76">
                  <c:v>76.894853999999995</c:v>
                </c:pt>
                <c:pt idx="77">
                  <c:v>77.108266</c:v>
                </c:pt>
                <c:pt idx="78">
                  <c:v>77.329098999999999</c:v>
                </c:pt>
                <c:pt idx="79">
                  <c:v>77.557776000000004</c:v>
                </c:pt>
                <c:pt idx="80">
                  <c:v>77.794494</c:v>
                </c:pt>
                <c:pt idx="81">
                  <c:v>78.03931</c:v>
                </c:pt>
                <c:pt idx="82">
                  <c:v>78.292092999999994</c:v>
                </c:pt>
                <c:pt idx="83">
                  <c:v>78.552497000000002</c:v>
                </c:pt>
                <c:pt idx="84">
                  <c:v>78.820083999999994</c:v>
                </c:pt>
                <c:pt idx="85" formatCode="#,##0">
                  <c:v>79.094201999999996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2-4A99-A62F-145B46DEB755}"/>
            </c:ext>
          </c:extLst>
        </c:ser>
        <c:ser>
          <c:idx val="1"/>
          <c:order val="2"/>
          <c:tx>
            <c:strRef>
              <c:f>'Pop France 2070'!$A$17</c:f>
              <c:strCache>
                <c:ptCount val="1"/>
                <c:pt idx="0">
                  <c:v>INSEE, projection centrale </c:v>
                </c:pt>
              </c:strCache>
            </c:strRef>
          </c:tx>
          <c:spPr>
            <a:ln w="254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2070'!$J$3:$CQ$3</c:f>
              <c:numCache>
                <c:formatCode>#\ ##0.0</c:formatCode>
                <c:ptCount val="86"/>
                <c:pt idx="0">
                  <c:v>56.444747999999997</c:v>
                </c:pt>
                <c:pt idx="1">
                  <c:v>56.719935</c:v>
                </c:pt>
                <c:pt idx="2">
                  <c:v>57.012267999999999</c:v>
                </c:pt>
                <c:pt idx="3">
                  <c:v>57.325052999999997</c:v>
                </c:pt>
                <c:pt idx="4">
                  <c:v>57.659542000000002</c:v>
                </c:pt>
                <c:pt idx="5">
                  <c:v>57.996400999999999</c:v>
                </c:pt>
                <c:pt idx="6">
                  <c:v>58.280135000000001</c:v>
                </c:pt>
                <c:pt idx="7">
                  <c:v>58.571237000000004</c:v>
                </c:pt>
                <c:pt idx="8">
                  <c:v>58.852001999999999</c:v>
                </c:pt>
                <c:pt idx="9">
                  <c:v>59.070076999999998</c:v>
                </c:pt>
                <c:pt idx="10">
                  <c:v>59.280577000000001</c:v>
                </c:pt>
                <c:pt idx="11">
                  <c:v>59.487412999999997</c:v>
                </c:pt>
                <c:pt idx="12">
                  <c:v>59.691177000000003</c:v>
                </c:pt>
                <c:pt idx="13">
                  <c:v>59.899346999999999</c:v>
                </c:pt>
                <c:pt idx="14">
                  <c:v>60.122664999999998</c:v>
                </c:pt>
                <c:pt idx="15">
                  <c:v>60.508150000000001</c:v>
                </c:pt>
                <c:pt idx="16">
                  <c:v>60.941409999999998</c:v>
                </c:pt>
                <c:pt idx="17">
                  <c:v>61.385069999999999</c:v>
                </c:pt>
                <c:pt idx="18">
                  <c:v>61.82403</c:v>
                </c:pt>
                <c:pt idx="19">
                  <c:v>62.251061999999997</c:v>
                </c:pt>
                <c:pt idx="20">
                  <c:v>62.730536999999998</c:v>
                </c:pt>
                <c:pt idx="21">
                  <c:v>63.186117000000003</c:v>
                </c:pt>
                <c:pt idx="22">
                  <c:v>63.60069</c:v>
                </c:pt>
                <c:pt idx="23">
                  <c:v>63.961858999999997</c:v>
                </c:pt>
                <c:pt idx="24">
                  <c:v>64.304500000000004</c:v>
                </c:pt>
                <c:pt idx="25">
                  <c:v>64.612938999999997</c:v>
                </c:pt>
                <c:pt idx="26">
                  <c:v>64.933400000000006</c:v>
                </c:pt>
                <c:pt idx="27">
                  <c:v>65.241241000000002</c:v>
                </c:pt>
                <c:pt idx="28">
                  <c:v>65.564756000000003</c:v>
                </c:pt>
                <c:pt idx="29">
                  <c:v>66.130872999999994</c:v>
                </c:pt>
                <c:pt idx="30">
                  <c:v>66.422469000000007</c:v>
                </c:pt>
                <c:pt idx="31">
                  <c:v>66.602644999999995</c:v>
                </c:pt>
                <c:pt idx="32">
                  <c:v>66.774482000000006</c:v>
                </c:pt>
                <c:pt idx="33">
                  <c:v>66.992159000000001</c:v>
                </c:pt>
                <c:pt idx="34">
                  <c:v>67.144101000000006</c:v>
                </c:pt>
                <c:pt idx="35">
                  <c:v>67.287240999999995</c:v>
                </c:pt>
                <c:pt idx="36">
                  <c:v>67.407240999999999</c:v>
                </c:pt>
                <c:pt idx="37">
                  <c:v>67.515287000000001</c:v>
                </c:pt>
                <c:pt idx="38">
                  <c:v>67.659288000000004</c:v>
                </c:pt>
                <c:pt idx="39">
                  <c:v>67.811952000000005</c:v>
                </c:pt>
                <c:pt idx="40">
                  <c:v>67.955359000000001</c:v>
                </c:pt>
                <c:pt idx="41">
                  <c:v>68.090024</c:v>
                </c:pt>
                <c:pt idx="42">
                  <c:v>68.216633000000002</c:v>
                </c:pt>
                <c:pt idx="43">
                  <c:v>68.335817000000006</c:v>
                </c:pt>
                <c:pt idx="44">
                  <c:v>68.448098000000002</c:v>
                </c:pt>
                <c:pt idx="45">
                  <c:v>68.553815999999998</c:v>
                </c:pt>
                <c:pt idx="46">
                  <c:v>68.653068000000005</c:v>
                </c:pt>
                <c:pt idx="47">
                  <c:v>68.745799000000005</c:v>
                </c:pt>
                <c:pt idx="48">
                  <c:v>68.831838000000005</c:v>
                </c:pt>
                <c:pt idx="49">
                  <c:v>68.910949000000002</c:v>
                </c:pt>
                <c:pt idx="50">
                  <c:v>68.982832000000002</c:v>
                </c:pt>
                <c:pt idx="51">
                  <c:v>69.047146999999995</c:v>
                </c:pt>
                <c:pt idx="52">
                  <c:v>69.103583999999998</c:v>
                </c:pt>
                <c:pt idx="53">
                  <c:v>69.152002999999993</c:v>
                </c:pt>
                <c:pt idx="54">
                  <c:v>69.192380999999997</c:v>
                </c:pt>
                <c:pt idx="55">
                  <c:v>69.224895000000004</c:v>
                </c:pt>
                <c:pt idx="56">
                  <c:v>69.249938999999998</c:v>
                </c:pt>
                <c:pt idx="57">
                  <c:v>69.267919000000006</c:v>
                </c:pt>
                <c:pt idx="58">
                  <c:v>69.279314999999997</c:v>
                </c:pt>
                <c:pt idx="59">
                  <c:v>69.284639999999996</c:v>
                </c:pt>
                <c:pt idx="60">
                  <c:v>69.284377000000006</c:v>
                </c:pt>
                <c:pt idx="61">
                  <c:v>69.278857000000002</c:v>
                </c:pt>
                <c:pt idx="62">
                  <c:v>69.268287999999998</c:v>
                </c:pt>
                <c:pt idx="63">
                  <c:v>69.252692999999994</c:v>
                </c:pt>
                <c:pt idx="64">
                  <c:v>69.232080999999994</c:v>
                </c:pt>
                <c:pt idx="65">
                  <c:v>69.206323999999995</c:v>
                </c:pt>
                <c:pt idx="66">
                  <c:v>69.175307000000004</c:v>
                </c:pt>
                <c:pt idx="67">
                  <c:v>69.138929000000005</c:v>
                </c:pt>
                <c:pt idx="68">
                  <c:v>69.097237000000007</c:v>
                </c:pt>
                <c:pt idx="69">
                  <c:v>69.049701999999996</c:v>
                </c:pt>
                <c:pt idx="70">
                  <c:v>68.996741999999998</c:v>
                </c:pt>
                <c:pt idx="71">
                  <c:v>68.938961000000006</c:v>
                </c:pt>
                <c:pt idx="72">
                  <c:v>68.877084999999994</c:v>
                </c:pt>
                <c:pt idx="73">
                  <c:v>68.811994999999996</c:v>
                </c:pt>
                <c:pt idx="74">
                  <c:v>68.744691000000003</c:v>
                </c:pt>
                <c:pt idx="75">
                  <c:v>68.676182999999995</c:v>
                </c:pt>
                <c:pt idx="76">
                  <c:v>68.607499000000004</c:v>
                </c:pt>
                <c:pt idx="77">
                  <c:v>68.539593999999994</c:v>
                </c:pt>
                <c:pt idx="78">
                  <c:v>68.473339999999993</c:v>
                </c:pt>
                <c:pt idx="79">
                  <c:v>68.409540000000007</c:v>
                </c:pt>
                <c:pt idx="80">
                  <c:v>68.348827</c:v>
                </c:pt>
                <c:pt idx="81">
                  <c:v>68.291754999999995</c:v>
                </c:pt>
                <c:pt idx="82">
                  <c:v>68.238680000000002</c:v>
                </c:pt>
                <c:pt idx="83">
                  <c:v>68.189730999999995</c:v>
                </c:pt>
                <c:pt idx="84">
                  <c:v>68.144844000000006</c:v>
                </c:pt>
                <c:pt idx="85">
                  <c:v>68.103695999999999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62-4A99-A62F-145B46DEB755}"/>
            </c:ext>
          </c:extLst>
        </c:ser>
        <c:ser>
          <c:idx val="4"/>
          <c:order val="3"/>
          <c:tx>
            <c:strRef>
              <c:f>'Pop France 2070'!$A$19</c:f>
              <c:strCache>
                <c:ptCount val="1"/>
                <c:pt idx="0">
                  <c:v>INSEE, projection basse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'Pop France 2070'!$J$1:$CQ$1</c:f>
              <c:numCache>
                <c:formatCode>General</c:formatCode>
                <c:ptCount val="8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  <c:pt idx="56">
                  <c:v>2041</c:v>
                </c:pt>
                <c:pt idx="57">
                  <c:v>2042</c:v>
                </c:pt>
                <c:pt idx="58">
                  <c:v>2043</c:v>
                </c:pt>
                <c:pt idx="59">
                  <c:v>2044</c:v>
                </c:pt>
                <c:pt idx="60">
                  <c:v>2045</c:v>
                </c:pt>
                <c:pt idx="61">
                  <c:v>2046</c:v>
                </c:pt>
                <c:pt idx="62">
                  <c:v>2047</c:v>
                </c:pt>
                <c:pt idx="63">
                  <c:v>2048</c:v>
                </c:pt>
                <c:pt idx="64">
                  <c:v>2049</c:v>
                </c:pt>
                <c:pt idx="65">
                  <c:v>2050</c:v>
                </c:pt>
                <c:pt idx="66">
                  <c:v>2051</c:v>
                </c:pt>
                <c:pt idx="67">
                  <c:v>2052</c:v>
                </c:pt>
                <c:pt idx="68">
                  <c:v>2053</c:v>
                </c:pt>
                <c:pt idx="69">
                  <c:v>2054</c:v>
                </c:pt>
                <c:pt idx="70">
                  <c:v>2055</c:v>
                </c:pt>
                <c:pt idx="71">
                  <c:v>2056</c:v>
                </c:pt>
                <c:pt idx="72">
                  <c:v>2057</c:v>
                </c:pt>
                <c:pt idx="73">
                  <c:v>2058</c:v>
                </c:pt>
                <c:pt idx="74">
                  <c:v>2059</c:v>
                </c:pt>
                <c:pt idx="75">
                  <c:v>2060</c:v>
                </c:pt>
                <c:pt idx="76">
                  <c:v>2061</c:v>
                </c:pt>
                <c:pt idx="77">
                  <c:v>2062</c:v>
                </c:pt>
                <c:pt idx="78">
                  <c:v>2063</c:v>
                </c:pt>
                <c:pt idx="79">
                  <c:v>2064</c:v>
                </c:pt>
                <c:pt idx="80">
                  <c:v>2065</c:v>
                </c:pt>
                <c:pt idx="81">
                  <c:v>2066</c:v>
                </c:pt>
                <c:pt idx="82">
                  <c:v>2067</c:v>
                </c:pt>
                <c:pt idx="83">
                  <c:v>2068</c:v>
                </c:pt>
                <c:pt idx="84">
                  <c:v>2069</c:v>
                </c:pt>
                <c:pt idx="85">
                  <c:v>2070</c:v>
                </c:pt>
              </c:numCache>
            </c:numRef>
          </c:cat>
          <c:val>
            <c:numRef>
              <c:f>'Pop France 2070'!$J$6:$CQ$6</c:f>
              <c:numCache>
                <c:formatCode>#\ ##0.0</c:formatCode>
                <c:ptCount val="86"/>
                <c:pt idx="0">
                  <c:v>56.444747999999997</c:v>
                </c:pt>
                <c:pt idx="1">
                  <c:v>56.719935</c:v>
                </c:pt>
                <c:pt idx="2">
                  <c:v>57.012267999999999</c:v>
                </c:pt>
                <c:pt idx="3">
                  <c:v>57.325052999999997</c:v>
                </c:pt>
                <c:pt idx="4">
                  <c:v>57.659542000000002</c:v>
                </c:pt>
                <c:pt idx="5">
                  <c:v>57.996400999999999</c:v>
                </c:pt>
                <c:pt idx="6">
                  <c:v>58.280135000000001</c:v>
                </c:pt>
                <c:pt idx="7">
                  <c:v>58.571237000000004</c:v>
                </c:pt>
                <c:pt idx="8">
                  <c:v>58.852001999999999</c:v>
                </c:pt>
                <c:pt idx="9">
                  <c:v>59.070076999999998</c:v>
                </c:pt>
                <c:pt idx="10">
                  <c:v>59.280577000000001</c:v>
                </c:pt>
                <c:pt idx="11">
                  <c:v>59.487412999999997</c:v>
                </c:pt>
                <c:pt idx="12">
                  <c:v>59.691177000000003</c:v>
                </c:pt>
                <c:pt idx="13">
                  <c:v>59.899346999999999</c:v>
                </c:pt>
                <c:pt idx="14">
                  <c:v>60.122664999999998</c:v>
                </c:pt>
                <c:pt idx="15">
                  <c:v>60.508150000000001</c:v>
                </c:pt>
                <c:pt idx="16">
                  <c:v>60.941409999999998</c:v>
                </c:pt>
                <c:pt idx="17">
                  <c:v>61.385069999999999</c:v>
                </c:pt>
                <c:pt idx="18">
                  <c:v>61.82403</c:v>
                </c:pt>
                <c:pt idx="19">
                  <c:v>62.251061999999997</c:v>
                </c:pt>
                <c:pt idx="20">
                  <c:v>62.730536999999998</c:v>
                </c:pt>
                <c:pt idx="21">
                  <c:v>63.186117000000003</c:v>
                </c:pt>
                <c:pt idx="22">
                  <c:v>63.60069</c:v>
                </c:pt>
                <c:pt idx="23">
                  <c:v>63.961858999999997</c:v>
                </c:pt>
                <c:pt idx="24">
                  <c:v>64.304500000000004</c:v>
                </c:pt>
                <c:pt idx="25">
                  <c:v>64.612938999999997</c:v>
                </c:pt>
                <c:pt idx="26">
                  <c:v>64.933400000000006</c:v>
                </c:pt>
                <c:pt idx="27">
                  <c:v>65.241241000000002</c:v>
                </c:pt>
                <c:pt idx="28">
                  <c:v>65.564756000000003</c:v>
                </c:pt>
                <c:pt idx="29">
                  <c:v>66.130872999999994</c:v>
                </c:pt>
                <c:pt idx="30">
                  <c:v>66.422469000000007</c:v>
                </c:pt>
                <c:pt idx="31">
                  <c:v>66.602644999999995</c:v>
                </c:pt>
                <c:pt idx="32">
                  <c:v>66.774482000000006</c:v>
                </c:pt>
                <c:pt idx="33">
                  <c:v>66.992159000000001</c:v>
                </c:pt>
                <c:pt idx="34">
                  <c:v>67.144101000000006</c:v>
                </c:pt>
                <c:pt idx="35">
                  <c:v>67.287240999999995</c:v>
                </c:pt>
                <c:pt idx="36">
                  <c:v>67.407240999999999</c:v>
                </c:pt>
                <c:pt idx="37">
                  <c:v>67.442432999999994</c:v>
                </c:pt>
                <c:pt idx="38">
                  <c:v>67.505104000000003</c:v>
                </c:pt>
                <c:pt idx="39">
                  <c:v>67.570076</c:v>
                </c:pt>
                <c:pt idx="40">
                  <c:v>67.612020000000001</c:v>
                </c:pt>
                <c:pt idx="41">
                  <c:v>67.631495000000001</c:v>
                </c:pt>
                <c:pt idx="42">
                  <c:v>67.629255000000001</c:v>
                </c:pt>
                <c:pt idx="43">
                  <c:v>67.605920999999995</c:v>
                </c:pt>
                <c:pt idx="44">
                  <c:v>67.561961999999994</c:v>
                </c:pt>
                <c:pt idx="45">
                  <c:v>67.497720999999999</c:v>
                </c:pt>
                <c:pt idx="46">
                  <c:v>67.413284000000004</c:v>
                </c:pt>
                <c:pt idx="47">
                  <c:v>67.317939999999993</c:v>
                </c:pt>
                <c:pt idx="48">
                  <c:v>67.211522000000002</c:v>
                </c:pt>
                <c:pt idx="49">
                  <c:v>67.093838000000005</c:v>
                </c:pt>
                <c:pt idx="50">
                  <c:v>66.964704999999995</c:v>
                </c:pt>
                <c:pt idx="51">
                  <c:v>66.824081000000007</c:v>
                </c:pt>
                <c:pt idx="52">
                  <c:v>66.672081000000006</c:v>
                </c:pt>
                <c:pt idx="53">
                  <c:v>66.509015000000005</c:v>
                </c:pt>
                <c:pt idx="54">
                  <c:v>66.335393999999994</c:v>
                </c:pt>
                <c:pt idx="55">
                  <c:v>66.151925000000006</c:v>
                </c:pt>
                <c:pt idx="56">
                  <c:v>65.959468999999999</c:v>
                </c:pt>
                <c:pt idx="57">
                  <c:v>65.758882999999997</c:v>
                </c:pt>
                <c:pt idx="58">
                  <c:v>65.550970000000007</c:v>
                </c:pt>
                <c:pt idx="59">
                  <c:v>65.336457999999993</c:v>
                </c:pt>
                <c:pt idx="60">
                  <c:v>65.115934999999993</c:v>
                </c:pt>
                <c:pt idx="61">
                  <c:v>64.889864000000003</c:v>
                </c:pt>
                <c:pt idx="62">
                  <c:v>64.658501999999999</c:v>
                </c:pt>
                <c:pt idx="63">
                  <c:v>64.421931000000001</c:v>
                </c:pt>
                <c:pt idx="64">
                  <c:v>64.180161999999996</c:v>
                </c:pt>
                <c:pt idx="65">
                  <c:v>63.932996000000003</c:v>
                </c:pt>
                <c:pt idx="66">
                  <c:v>63.680186999999997</c:v>
                </c:pt>
                <c:pt idx="67">
                  <c:v>63.421472000000001</c:v>
                </c:pt>
                <c:pt idx="68">
                  <c:v>63.156703</c:v>
                </c:pt>
                <c:pt idx="69">
                  <c:v>62.885016999999998</c:v>
                </c:pt>
                <c:pt idx="70">
                  <c:v>62.606422999999999</c:v>
                </c:pt>
                <c:pt idx="71">
                  <c:v>62.321080000000002</c:v>
                </c:pt>
                <c:pt idx="72">
                  <c:v>62.029274999999998</c:v>
                </c:pt>
                <c:pt idx="73">
                  <c:v>61.731470999999999</c:v>
                </c:pt>
                <c:pt idx="74">
                  <c:v>61.428328</c:v>
                </c:pt>
                <c:pt idx="75">
                  <c:v>61.120648000000003</c:v>
                </c:pt>
                <c:pt idx="76">
                  <c:v>60.809354999999996</c:v>
                </c:pt>
                <c:pt idx="77">
                  <c:v>60.495510000000003</c:v>
                </c:pt>
                <c:pt idx="78">
                  <c:v>60.180165000000002</c:v>
                </c:pt>
                <c:pt idx="79">
                  <c:v>59.864282000000003</c:v>
                </c:pt>
                <c:pt idx="80">
                  <c:v>59.548633000000002</c:v>
                </c:pt>
                <c:pt idx="81">
                  <c:v>59.233851999999999</c:v>
                </c:pt>
                <c:pt idx="82">
                  <c:v>58.920402000000003</c:v>
                </c:pt>
                <c:pt idx="83">
                  <c:v>58.608544999999999</c:v>
                </c:pt>
                <c:pt idx="84">
                  <c:v>58.298457999999997</c:v>
                </c:pt>
                <c:pt idx="85">
                  <c:v>57.990203999999999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62-4A99-A62F-145B46DE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307904"/>
        <c:axId val="101309440"/>
      </c:lineChart>
      <c:catAx>
        <c:axId val="1013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309440"/>
        <c:crosses val="autoZero"/>
        <c:auto val="1"/>
        <c:lblAlgn val="ctr"/>
        <c:lblOffset val="100"/>
        <c:tickLblSkip val="5"/>
        <c:noMultiLvlLbl val="0"/>
      </c:catAx>
      <c:valAx>
        <c:axId val="101309440"/>
        <c:scaling>
          <c:orientation val="minMax"/>
          <c:max val="80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fr-FR" b="1"/>
                  <a:t>en millions d'ahbitants</a:t>
                </a:r>
              </a:p>
            </c:rich>
          </c:tx>
          <c:layout>
            <c:manualLayout>
              <c:xMode val="edge"/>
              <c:yMode val="edge"/>
              <c:x val="5.01773631216845E-3"/>
              <c:y val="0.3293866227400593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130790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7.4195713438692967E-2"/>
          <c:y val="0.91468338098323754"/>
          <c:w val="0.8820500347157636"/>
          <c:h val="7.661425017683266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Evolution des populations régionales : scénario</a:t>
            </a:r>
            <a:r>
              <a:rPr lang="fr-FR" sz="1400" baseline="0"/>
              <a:t> central</a:t>
            </a:r>
            <a:endParaRPr lang="fr-FR" sz="1400"/>
          </a:p>
        </c:rich>
      </c:tx>
      <c:layout>
        <c:manualLayout>
          <c:xMode val="edge"/>
          <c:yMode val="edge"/>
          <c:x val="0.28111884857640707"/>
          <c:y val="1.317204390294091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56253940898997"/>
          <c:y val="7.4777018910512805E-2"/>
          <c:w val="0.8649646913940936"/>
          <c:h val="0.71619626675664827"/>
        </c:manualLayout>
      </c:layout>
      <c:lineChart>
        <c:grouping val="standard"/>
        <c:varyColors val="0"/>
        <c:ser>
          <c:idx val="1"/>
          <c:order val="0"/>
          <c:tx>
            <c:strRef>
              <c:f>'Pop Régions 2070'!$A$29</c:f>
              <c:strCache>
                <c:ptCount val="1"/>
                <c:pt idx="0">
                  <c:v>Auvergne-Rhône-Alpes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2070'!$T$29:$CV$29</c:f>
              <c:numCache>
                <c:formatCode>0</c:formatCode>
                <c:ptCount val="81"/>
                <c:pt idx="0">
                  <c:v>6668.1679999999997</c:v>
                </c:pt>
                <c:pt idx="1">
                  <c:v>6708.7650000000003</c:v>
                </c:pt>
                <c:pt idx="2">
                  <c:v>6750.4459999999999</c:v>
                </c:pt>
                <c:pt idx="3">
                  <c:v>6790.8919999999998</c:v>
                </c:pt>
                <c:pt idx="4">
                  <c:v>6812.2950000000001</c:v>
                </c:pt>
                <c:pt idx="5">
                  <c:v>6837.3220000000001</c:v>
                </c:pt>
                <c:pt idx="6">
                  <c:v>6862.6459999999997</c:v>
                </c:pt>
                <c:pt idx="7">
                  <c:v>6890.8490000000002</c:v>
                </c:pt>
                <c:pt idx="8">
                  <c:v>6918.402</c:v>
                </c:pt>
                <c:pt idx="9">
                  <c:v>6949.6080000000002</c:v>
                </c:pt>
                <c:pt idx="10">
                  <c:v>7000.7510000000002</c:v>
                </c:pt>
                <c:pt idx="11">
                  <c:v>7057.8209999999999</c:v>
                </c:pt>
                <c:pt idx="12">
                  <c:v>7115.9440000000004</c:v>
                </c:pt>
                <c:pt idx="13">
                  <c:v>7173.9189999999999</c:v>
                </c:pt>
                <c:pt idx="14">
                  <c:v>7231.8329999999996</c:v>
                </c:pt>
                <c:pt idx="15">
                  <c:v>7295.5150000000003</c:v>
                </c:pt>
                <c:pt idx="16">
                  <c:v>7357.2839999999997</c:v>
                </c:pt>
                <c:pt idx="17">
                  <c:v>7405.2060000000001</c:v>
                </c:pt>
                <c:pt idx="18">
                  <c:v>7459.0919999999996</c:v>
                </c:pt>
                <c:pt idx="19">
                  <c:v>7518.0039999999999</c:v>
                </c:pt>
                <c:pt idx="20">
                  <c:v>7578.0780000000004</c:v>
                </c:pt>
                <c:pt idx="21">
                  <c:v>7634.223</c:v>
                </c:pt>
                <c:pt idx="22">
                  <c:v>7695.2640000000001</c:v>
                </c:pt>
                <c:pt idx="23">
                  <c:v>7757.5950000000003</c:v>
                </c:pt>
                <c:pt idx="24">
                  <c:v>7820.9660000000003</c:v>
                </c:pt>
                <c:pt idx="25">
                  <c:v>7877.6980000000003</c:v>
                </c:pt>
                <c:pt idx="26">
                  <c:v>7916.8890000000001</c:v>
                </c:pt>
                <c:pt idx="27">
                  <c:v>7948.2870000000003</c:v>
                </c:pt>
                <c:pt idx="28">
                  <c:v>7994</c:v>
                </c:pt>
                <c:pt idx="29">
                  <c:v>8030</c:v>
                </c:pt>
                <c:pt idx="30">
                  <c:v>8065</c:v>
                </c:pt>
                <c:pt idx="31">
                  <c:v>8097</c:v>
                </c:pt>
                <c:pt idx="32">
                  <c:v>8126</c:v>
                </c:pt>
                <c:pt idx="33" formatCode="#,##0">
                  <c:v>8159</c:v>
                </c:pt>
                <c:pt idx="34" formatCode="#,##0">
                  <c:v>8193</c:v>
                </c:pt>
                <c:pt idx="35" formatCode="#,##0">
                  <c:v>8225</c:v>
                </c:pt>
                <c:pt idx="36" formatCode="#,##0">
                  <c:v>8256</c:v>
                </c:pt>
                <c:pt idx="37" formatCode="#,##0">
                  <c:v>8286</c:v>
                </c:pt>
                <c:pt idx="38" formatCode="#,##0">
                  <c:v>8315</c:v>
                </c:pt>
                <c:pt idx="39" formatCode="#,##0">
                  <c:v>8342</c:v>
                </c:pt>
                <c:pt idx="40" formatCode="#,##0">
                  <c:v>8368</c:v>
                </c:pt>
                <c:pt idx="41" formatCode="#,##0">
                  <c:v>8393</c:v>
                </c:pt>
                <c:pt idx="42" formatCode="#,##0">
                  <c:v>8416</c:v>
                </c:pt>
                <c:pt idx="43" formatCode="#,##0">
                  <c:v>8439</c:v>
                </c:pt>
                <c:pt idx="44" formatCode="#,##0">
                  <c:v>8460</c:v>
                </c:pt>
                <c:pt idx="45" formatCode="#,##0">
                  <c:v>8481</c:v>
                </c:pt>
                <c:pt idx="46" formatCode="#,##0">
                  <c:v>8500</c:v>
                </c:pt>
                <c:pt idx="47" formatCode="#,##0">
                  <c:v>8518</c:v>
                </c:pt>
                <c:pt idx="48" formatCode="#,##0">
                  <c:v>8535</c:v>
                </c:pt>
                <c:pt idx="49" formatCode="#,##0">
                  <c:v>8552</c:v>
                </c:pt>
                <c:pt idx="50" formatCode="#,##0">
                  <c:v>8567</c:v>
                </c:pt>
                <c:pt idx="51" formatCode="#,##0">
                  <c:v>8581</c:v>
                </c:pt>
                <c:pt idx="52" formatCode="#,##0">
                  <c:v>8594</c:v>
                </c:pt>
                <c:pt idx="53" formatCode="#,##0">
                  <c:v>8607</c:v>
                </c:pt>
                <c:pt idx="54" formatCode="#,##0">
                  <c:v>8618</c:v>
                </c:pt>
                <c:pt idx="55" formatCode="#,##0">
                  <c:v>8629</c:v>
                </c:pt>
                <c:pt idx="56" formatCode="#,##0">
                  <c:v>8639</c:v>
                </c:pt>
                <c:pt idx="57" formatCode="#,##0">
                  <c:v>8649</c:v>
                </c:pt>
                <c:pt idx="58" formatCode="#,##0">
                  <c:v>8657</c:v>
                </c:pt>
                <c:pt idx="59" formatCode="#,##0">
                  <c:v>8665</c:v>
                </c:pt>
                <c:pt idx="60" formatCode="#,##0">
                  <c:v>8671</c:v>
                </c:pt>
                <c:pt idx="61" formatCode="#,##0">
                  <c:v>8677</c:v>
                </c:pt>
                <c:pt idx="62" formatCode="#,##0">
                  <c:v>8681</c:v>
                </c:pt>
                <c:pt idx="63" formatCode="#,##0">
                  <c:v>8685</c:v>
                </c:pt>
                <c:pt idx="64" formatCode="#,##0">
                  <c:v>8687</c:v>
                </c:pt>
                <c:pt idx="65" formatCode="#,##0">
                  <c:v>8689</c:v>
                </c:pt>
                <c:pt idx="66" formatCode="#,##0">
                  <c:v>8689</c:v>
                </c:pt>
                <c:pt idx="67" formatCode="#,##0">
                  <c:v>8688</c:v>
                </c:pt>
                <c:pt idx="68" formatCode="#,##0">
                  <c:v>8686</c:v>
                </c:pt>
                <c:pt idx="69" formatCode="#,##0">
                  <c:v>8684</c:v>
                </c:pt>
                <c:pt idx="70" formatCode="#,##0">
                  <c:v>8681</c:v>
                </c:pt>
                <c:pt idx="71" formatCode="#,##0">
                  <c:v>8678</c:v>
                </c:pt>
                <c:pt idx="72" formatCode="#,##0">
                  <c:v>8675</c:v>
                </c:pt>
                <c:pt idx="73" formatCode="#,##0">
                  <c:v>8671</c:v>
                </c:pt>
                <c:pt idx="74" formatCode="#,##0">
                  <c:v>8668</c:v>
                </c:pt>
                <c:pt idx="75" formatCode="#,##0">
                  <c:v>8664</c:v>
                </c:pt>
                <c:pt idx="76" formatCode="#,##0">
                  <c:v>8661</c:v>
                </c:pt>
                <c:pt idx="77" formatCode="#,##0">
                  <c:v>8658</c:v>
                </c:pt>
                <c:pt idx="78" formatCode="#,##0">
                  <c:v>8655</c:v>
                </c:pt>
                <c:pt idx="79" formatCode="#,##0">
                  <c:v>8653</c:v>
                </c:pt>
                <c:pt idx="80" formatCode="#,##0">
                  <c:v>8651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0-4649-9D55-902A60F05193}"/>
            </c:ext>
          </c:extLst>
        </c:ser>
        <c:ser>
          <c:idx val="2"/>
          <c:order val="1"/>
          <c:tx>
            <c:strRef>
              <c:f>'Pop Régions 2070'!$A$30</c:f>
              <c:strCache>
                <c:ptCount val="1"/>
                <c:pt idx="0">
                  <c:v>Bourgogne-Franche-Comté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2070'!$T$30:$CV$30</c:f>
              <c:numCache>
                <c:formatCode>0</c:formatCode>
                <c:ptCount val="81"/>
                <c:pt idx="0">
                  <c:v>2705.826</c:v>
                </c:pt>
                <c:pt idx="1">
                  <c:v>2710.54</c:v>
                </c:pt>
                <c:pt idx="2">
                  <c:v>2715.5909999999999</c:v>
                </c:pt>
                <c:pt idx="3">
                  <c:v>2720.0160000000001</c:v>
                </c:pt>
                <c:pt idx="4">
                  <c:v>2722.9470000000001</c:v>
                </c:pt>
                <c:pt idx="5">
                  <c:v>2727.049</c:v>
                </c:pt>
                <c:pt idx="6">
                  <c:v>2728.6709999999998</c:v>
                </c:pt>
                <c:pt idx="7">
                  <c:v>2729.12</c:v>
                </c:pt>
                <c:pt idx="8">
                  <c:v>2729.1469999999999</c:v>
                </c:pt>
                <c:pt idx="9">
                  <c:v>2728.0859999999998</c:v>
                </c:pt>
                <c:pt idx="10">
                  <c:v>2734.33</c:v>
                </c:pt>
                <c:pt idx="11">
                  <c:v>2742.346</c:v>
                </c:pt>
                <c:pt idx="12">
                  <c:v>2749.8919999999998</c:v>
                </c:pt>
                <c:pt idx="13">
                  <c:v>2756.739</c:v>
                </c:pt>
                <c:pt idx="14">
                  <c:v>2762.9340000000002</c:v>
                </c:pt>
                <c:pt idx="15">
                  <c:v>2771.9340000000002</c:v>
                </c:pt>
                <c:pt idx="16">
                  <c:v>2779.4609999999998</c:v>
                </c:pt>
                <c:pt idx="17">
                  <c:v>2792.5619999999999</c:v>
                </c:pt>
                <c:pt idx="18">
                  <c:v>2802.5189999999998</c:v>
                </c:pt>
                <c:pt idx="19">
                  <c:v>2810.6480000000001</c:v>
                </c:pt>
                <c:pt idx="20">
                  <c:v>2813.8780000000002</c:v>
                </c:pt>
                <c:pt idx="21">
                  <c:v>2816.174</c:v>
                </c:pt>
                <c:pt idx="22">
                  <c:v>2816.8139999999999</c:v>
                </c:pt>
                <c:pt idx="23">
                  <c:v>2819.7829999999999</c:v>
                </c:pt>
                <c:pt idx="24">
                  <c:v>2820.623</c:v>
                </c:pt>
                <c:pt idx="25">
                  <c:v>2820.94</c:v>
                </c:pt>
                <c:pt idx="26">
                  <c:v>2818.3380000000002</c:v>
                </c:pt>
                <c:pt idx="27">
                  <c:v>2811.4229999999998</c:v>
                </c:pt>
                <c:pt idx="28">
                  <c:v>2808</c:v>
                </c:pt>
                <c:pt idx="29">
                  <c:v>2802</c:v>
                </c:pt>
                <c:pt idx="30">
                  <c:v>2796</c:v>
                </c:pt>
                <c:pt idx="31">
                  <c:v>2789</c:v>
                </c:pt>
                <c:pt idx="32">
                  <c:v>2782</c:v>
                </c:pt>
                <c:pt idx="33" formatCode="#,##0">
                  <c:v>2776</c:v>
                </c:pt>
                <c:pt idx="34" formatCode="#,##0">
                  <c:v>2771</c:v>
                </c:pt>
                <c:pt idx="35" formatCode="#,##0">
                  <c:v>2765</c:v>
                </c:pt>
                <c:pt idx="36" formatCode="#,##0">
                  <c:v>2759</c:v>
                </c:pt>
                <c:pt idx="37" formatCode="#,##0">
                  <c:v>2753</c:v>
                </c:pt>
                <c:pt idx="38" formatCode="#,##0">
                  <c:v>2747</c:v>
                </c:pt>
                <c:pt idx="39" formatCode="#,##0">
                  <c:v>2741</c:v>
                </c:pt>
                <c:pt idx="40" formatCode="#,##0">
                  <c:v>2734</c:v>
                </c:pt>
                <c:pt idx="41" formatCode="#,##0">
                  <c:v>2728</c:v>
                </c:pt>
                <c:pt idx="42" formatCode="#,##0">
                  <c:v>2721</c:v>
                </c:pt>
                <c:pt idx="43" formatCode="#,##0">
                  <c:v>2714</c:v>
                </c:pt>
                <c:pt idx="44" formatCode="#,##0">
                  <c:v>2707</c:v>
                </c:pt>
                <c:pt idx="45" formatCode="#,##0">
                  <c:v>2700</c:v>
                </c:pt>
                <c:pt idx="46" formatCode="#,##0">
                  <c:v>2693</c:v>
                </c:pt>
                <c:pt idx="47" formatCode="#,##0">
                  <c:v>2685</c:v>
                </c:pt>
                <c:pt idx="48" formatCode="#,##0">
                  <c:v>2678</c:v>
                </c:pt>
                <c:pt idx="49" formatCode="#,##0">
                  <c:v>2670</c:v>
                </c:pt>
                <c:pt idx="50" formatCode="#,##0">
                  <c:v>2662</c:v>
                </c:pt>
                <c:pt idx="51" formatCode="#,##0">
                  <c:v>2654</c:v>
                </c:pt>
                <c:pt idx="52" formatCode="#,##0">
                  <c:v>2645</c:v>
                </c:pt>
                <c:pt idx="53" formatCode="#,##0">
                  <c:v>2637</c:v>
                </c:pt>
                <c:pt idx="54" formatCode="#,##0">
                  <c:v>2629</c:v>
                </c:pt>
                <c:pt idx="55" formatCode="#,##0">
                  <c:v>2620</c:v>
                </c:pt>
                <c:pt idx="56" formatCode="#,##0">
                  <c:v>2611</c:v>
                </c:pt>
                <c:pt idx="57" formatCode="#,##0">
                  <c:v>2603</c:v>
                </c:pt>
                <c:pt idx="58" formatCode="#,##0">
                  <c:v>2594</c:v>
                </c:pt>
                <c:pt idx="59" formatCode="#,##0">
                  <c:v>2586</c:v>
                </c:pt>
                <c:pt idx="60" formatCode="#,##0">
                  <c:v>2577</c:v>
                </c:pt>
                <c:pt idx="61" formatCode="#,##0">
                  <c:v>2568</c:v>
                </c:pt>
                <c:pt idx="62" formatCode="#,##0">
                  <c:v>2560</c:v>
                </c:pt>
                <c:pt idx="63" formatCode="#,##0">
                  <c:v>2551</c:v>
                </c:pt>
                <c:pt idx="64" formatCode="#,##0">
                  <c:v>2542</c:v>
                </c:pt>
                <c:pt idx="65" formatCode="#,##0">
                  <c:v>2534</c:v>
                </c:pt>
                <c:pt idx="66" formatCode="#,##0">
                  <c:v>2525</c:v>
                </c:pt>
                <c:pt idx="67" formatCode="#,##0">
                  <c:v>2516</c:v>
                </c:pt>
                <c:pt idx="68" formatCode="#,##0">
                  <c:v>2507</c:v>
                </c:pt>
                <c:pt idx="69" formatCode="#,##0">
                  <c:v>2499</c:v>
                </c:pt>
                <c:pt idx="70" formatCode="#,##0">
                  <c:v>2490</c:v>
                </c:pt>
                <c:pt idx="71" formatCode="#,##0">
                  <c:v>2481</c:v>
                </c:pt>
                <c:pt idx="72" formatCode="#,##0">
                  <c:v>2473</c:v>
                </c:pt>
                <c:pt idx="73" formatCode="#,##0">
                  <c:v>2465</c:v>
                </c:pt>
                <c:pt idx="74" formatCode="#,##0">
                  <c:v>2457</c:v>
                </c:pt>
                <c:pt idx="75" formatCode="#,##0">
                  <c:v>2450</c:v>
                </c:pt>
                <c:pt idx="76" formatCode="#,##0">
                  <c:v>2442</c:v>
                </c:pt>
                <c:pt idx="77" formatCode="#,##0">
                  <c:v>2435</c:v>
                </c:pt>
                <c:pt idx="78" formatCode="#,##0">
                  <c:v>2429</c:v>
                </c:pt>
                <c:pt idx="79" formatCode="#,##0">
                  <c:v>2422</c:v>
                </c:pt>
                <c:pt idx="80" formatCode="#,##0">
                  <c:v>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0-4649-9D55-902A60F05193}"/>
            </c:ext>
          </c:extLst>
        </c:ser>
        <c:ser>
          <c:idx val="3"/>
          <c:order val="2"/>
          <c:tx>
            <c:strRef>
              <c:f>'Pop Régions 2070'!$A$31</c:f>
              <c:strCache>
                <c:ptCount val="1"/>
                <c:pt idx="0">
                  <c:v>Bretagne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2070'!$T$31:$CV$31</c:f>
              <c:numCache>
                <c:formatCode>0</c:formatCode>
                <c:ptCount val="81"/>
                <c:pt idx="0">
                  <c:v>2794.317</c:v>
                </c:pt>
                <c:pt idx="1">
                  <c:v>2803.4830000000002</c:v>
                </c:pt>
                <c:pt idx="2">
                  <c:v>2811.473</c:v>
                </c:pt>
                <c:pt idx="3">
                  <c:v>2822.7220000000002</c:v>
                </c:pt>
                <c:pt idx="4">
                  <c:v>2830.5830000000001</c:v>
                </c:pt>
                <c:pt idx="5">
                  <c:v>2840.68</c:v>
                </c:pt>
                <c:pt idx="6">
                  <c:v>2853.6640000000002</c:v>
                </c:pt>
                <c:pt idx="7">
                  <c:v>2870.3539999999998</c:v>
                </c:pt>
                <c:pt idx="8">
                  <c:v>2888.2370000000001</c:v>
                </c:pt>
                <c:pt idx="9">
                  <c:v>2904.0749999999998</c:v>
                </c:pt>
                <c:pt idx="10">
                  <c:v>2927.6120000000001</c:v>
                </c:pt>
                <c:pt idx="11">
                  <c:v>2954.3240000000001</c:v>
                </c:pt>
                <c:pt idx="12">
                  <c:v>2981.7649999999999</c:v>
                </c:pt>
                <c:pt idx="13">
                  <c:v>3009.2489999999998</c:v>
                </c:pt>
                <c:pt idx="14">
                  <c:v>3037.0770000000002</c:v>
                </c:pt>
                <c:pt idx="15">
                  <c:v>3066.585</c:v>
                </c:pt>
                <c:pt idx="16">
                  <c:v>3094.5340000000001</c:v>
                </c:pt>
                <c:pt idx="17">
                  <c:v>3120.288</c:v>
                </c:pt>
                <c:pt idx="18">
                  <c:v>3149.701</c:v>
                </c:pt>
                <c:pt idx="19">
                  <c:v>3175.0639999999999</c:v>
                </c:pt>
                <c:pt idx="20">
                  <c:v>3199.0659999999998</c:v>
                </c:pt>
                <c:pt idx="21">
                  <c:v>3217.7669999999998</c:v>
                </c:pt>
                <c:pt idx="22">
                  <c:v>3237.0970000000002</c:v>
                </c:pt>
                <c:pt idx="23">
                  <c:v>3258.7069999999999</c:v>
                </c:pt>
                <c:pt idx="24">
                  <c:v>3276.5430000000001</c:v>
                </c:pt>
                <c:pt idx="25">
                  <c:v>3293.85</c:v>
                </c:pt>
                <c:pt idx="26">
                  <c:v>3306.529</c:v>
                </c:pt>
                <c:pt idx="27">
                  <c:v>3318.904</c:v>
                </c:pt>
                <c:pt idx="28">
                  <c:v>3335</c:v>
                </c:pt>
                <c:pt idx="29">
                  <c:v>3351</c:v>
                </c:pt>
                <c:pt idx="30">
                  <c:v>3366</c:v>
                </c:pt>
                <c:pt idx="31">
                  <c:v>3380</c:v>
                </c:pt>
                <c:pt idx="32">
                  <c:v>3392</c:v>
                </c:pt>
                <c:pt idx="33" formatCode="#,##0">
                  <c:v>3407</c:v>
                </c:pt>
                <c:pt idx="34" formatCode="#,##0">
                  <c:v>3422</c:v>
                </c:pt>
                <c:pt idx="35" formatCode="#,##0">
                  <c:v>3436</c:v>
                </c:pt>
                <c:pt idx="36" formatCode="#,##0">
                  <c:v>3450</c:v>
                </c:pt>
                <c:pt idx="37" formatCode="#,##0">
                  <c:v>3463</c:v>
                </c:pt>
                <c:pt idx="38" formatCode="#,##0">
                  <c:v>3476</c:v>
                </c:pt>
                <c:pt idx="39" formatCode="#,##0">
                  <c:v>3488</c:v>
                </c:pt>
                <c:pt idx="40" formatCode="#,##0">
                  <c:v>3500</c:v>
                </c:pt>
                <c:pt idx="41" formatCode="#,##0">
                  <c:v>3511</c:v>
                </c:pt>
                <c:pt idx="42" formatCode="#,##0">
                  <c:v>3523</c:v>
                </c:pt>
                <c:pt idx="43" formatCode="#,##0">
                  <c:v>3533</c:v>
                </c:pt>
                <c:pt idx="44" formatCode="#,##0">
                  <c:v>3544</c:v>
                </c:pt>
                <c:pt idx="45" formatCode="#,##0">
                  <c:v>3554</c:v>
                </c:pt>
                <c:pt idx="46" formatCode="#,##0">
                  <c:v>3563</c:v>
                </c:pt>
                <c:pt idx="47" formatCode="#,##0">
                  <c:v>3572</c:v>
                </c:pt>
                <c:pt idx="48" formatCode="#,##0">
                  <c:v>3580</c:v>
                </c:pt>
                <c:pt idx="49" formatCode="#,##0">
                  <c:v>3587</c:v>
                </c:pt>
                <c:pt idx="50" formatCode="#,##0">
                  <c:v>3594</c:v>
                </c:pt>
                <c:pt idx="51" formatCode="#,##0">
                  <c:v>3601</c:v>
                </c:pt>
                <c:pt idx="52" formatCode="#,##0">
                  <c:v>3607</c:v>
                </c:pt>
                <c:pt idx="53" formatCode="#,##0">
                  <c:v>3612</c:v>
                </c:pt>
                <c:pt idx="54" formatCode="#,##0">
                  <c:v>3617</c:v>
                </c:pt>
                <c:pt idx="55" formatCode="#,##0">
                  <c:v>3622</c:v>
                </c:pt>
                <c:pt idx="56" formatCode="#,##0">
                  <c:v>3625</c:v>
                </c:pt>
                <c:pt idx="57" formatCode="#,##0">
                  <c:v>3629</c:v>
                </c:pt>
                <c:pt idx="58" formatCode="#,##0">
                  <c:v>3632</c:v>
                </c:pt>
                <c:pt idx="59" formatCode="#,##0">
                  <c:v>3635</c:v>
                </c:pt>
                <c:pt idx="60" formatCode="#,##0">
                  <c:v>3637</c:v>
                </c:pt>
                <c:pt idx="61" formatCode="#,##0">
                  <c:v>3638</c:v>
                </c:pt>
                <c:pt idx="62" formatCode="#,##0">
                  <c:v>3640</c:v>
                </c:pt>
                <c:pt idx="63" formatCode="#,##0">
                  <c:v>3640</c:v>
                </c:pt>
                <c:pt idx="64" formatCode="#,##0">
                  <c:v>3640</c:v>
                </c:pt>
                <c:pt idx="65" formatCode="#,##0">
                  <c:v>3640</c:v>
                </c:pt>
                <c:pt idx="66" formatCode="#,##0">
                  <c:v>3640</c:v>
                </c:pt>
                <c:pt idx="67" formatCode="#,##0">
                  <c:v>3638</c:v>
                </c:pt>
                <c:pt idx="68" formatCode="#,##0">
                  <c:v>3637</c:v>
                </c:pt>
                <c:pt idx="69" formatCode="#,##0">
                  <c:v>3635</c:v>
                </c:pt>
                <c:pt idx="70" formatCode="#,##0">
                  <c:v>3634</c:v>
                </c:pt>
                <c:pt idx="71" formatCode="#,##0">
                  <c:v>3632</c:v>
                </c:pt>
                <c:pt idx="72" formatCode="#,##0">
                  <c:v>3630</c:v>
                </c:pt>
                <c:pt idx="73" formatCode="#,##0">
                  <c:v>3628</c:v>
                </c:pt>
                <c:pt idx="74" formatCode="#,##0">
                  <c:v>3626</c:v>
                </c:pt>
                <c:pt idx="75" formatCode="#,##0">
                  <c:v>3624</c:v>
                </c:pt>
                <c:pt idx="76" formatCode="#,##0">
                  <c:v>3623</c:v>
                </c:pt>
                <c:pt idx="77" formatCode="#,##0">
                  <c:v>3621</c:v>
                </c:pt>
                <c:pt idx="78" formatCode="#,##0">
                  <c:v>3620</c:v>
                </c:pt>
                <c:pt idx="79" formatCode="#,##0">
                  <c:v>3619</c:v>
                </c:pt>
                <c:pt idx="80" formatCode="#,##0">
                  <c:v>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00-4649-9D55-902A60F05193}"/>
            </c:ext>
          </c:extLst>
        </c:ser>
        <c:ser>
          <c:idx val="4"/>
          <c:order val="3"/>
          <c:tx>
            <c:strRef>
              <c:f>'Pop Régions 2070'!$A$32</c:f>
              <c:strCache>
                <c:ptCount val="1"/>
                <c:pt idx="0">
                  <c:v>Centre-Val-de-Loire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2070'!$T$32:$CV$32</c:f>
              <c:numCache>
                <c:formatCode>0</c:formatCode>
                <c:ptCount val="81"/>
                <c:pt idx="0">
                  <c:v>2369.808</c:v>
                </c:pt>
                <c:pt idx="1">
                  <c:v>2381.4070000000002</c:v>
                </c:pt>
                <c:pt idx="2">
                  <c:v>2393.0430000000001</c:v>
                </c:pt>
                <c:pt idx="3">
                  <c:v>2403.4870000000001</c:v>
                </c:pt>
                <c:pt idx="4">
                  <c:v>2410.3939999999998</c:v>
                </c:pt>
                <c:pt idx="5">
                  <c:v>2418.3150000000001</c:v>
                </c:pt>
                <c:pt idx="6">
                  <c:v>2424.326</c:v>
                </c:pt>
                <c:pt idx="7">
                  <c:v>2432.0340000000001</c:v>
                </c:pt>
                <c:pt idx="8">
                  <c:v>2438.2049999999999</c:v>
                </c:pt>
                <c:pt idx="9">
                  <c:v>2440.2950000000001</c:v>
                </c:pt>
                <c:pt idx="10">
                  <c:v>2450.1210000000001</c:v>
                </c:pt>
                <c:pt idx="11">
                  <c:v>2461.7779999999998</c:v>
                </c:pt>
                <c:pt idx="12">
                  <c:v>2472.9780000000001</c:v>
                </c:pt>
                <c:pt idx="13">
                  <c:v>2484.288</c:v>
                </c:pt>
                <c:pt idx="14">
                  <c:v>2494.279</c:v>
                </c:pt>
                <c:pt idx="15">
                  <c:v>2507.2460000000001</c:v>
                </c:pt>
                <c:pt idx="16">
                  <c:v>2519.567</c:v>
                </c:pt>
                <c:pt idx="17">
                  <c:v>2526.9189999999999</c:v>
                </c:pt>
                <c:pt idx="18">
                  <c:v>2531.5880000000002</c:v>
                </c:pt>
                <c:pt idx="19">
                  <c:v>2538.59</c:v>
                </c:pt>
                <c:pt idx="20">
                  <c:v>2548.0650000000001</c:v>
                </c:pt>
                <c:pt idx="21">
                  <c:v>2556.835</c:v>
                </c:pt>
                <c:pt idx="22">
                  <c:v>2563.5859999999998</c:v>
                </c:pt>
                <c:pt idx="23">
                  <c:v>2570.5479999999998</c:v>
                </c:pt>
                <c:pt idx="24">
                  <c:v>2577.4349999999999</c:v>
                </c:pt>
                <c:pt idx="25">
                  <c:v>2578.5920000000001</c:v>
                </c:pt>
                <c:pt idx="26">
                  <c:v>2577.866</c:v>
                </c:pt>
                <c:pt idx="27">
                  <c:v>2576.252</c:v>
                </c:pt>
                <c:pt idx="28">
                  <c:v>2573</c:v>
                </c:pt>
                <c:pt idx="29">
                  <c:v>2572</c:v>
                </c:pt>
                <c:pt idx="30">
                  <c:v>2572</c:v>
                </c:pt>
                <c:pt idx="31">
                  <c:v>2570</c:v>
                </c:pt>
                <c:pt idx="32">
                  <c:v>2568</c:v>
                </c:pt>
                <c:pt idx="33" formatCode="#,##0">
                  <c:v>2567</c:v>
                </c:pt>
                <c:pt idx="34" formatCode="#,##0">
                  <c:v>2567</c:v>
                </c:pt>
                <c:pt idx="35" formatCode="#,##0">
                  <c:v>2567</c:v>
                </c:pt>
                <c:pt idx="36" formatCode="#,##0">
                  <c:v>2566</c:v>
                </c:pt>
                <c:pt idx="37" formatCode="#,##0">
                  <c:v>2565</c:v>
                </c:pt>
                <c:pt idx="38" formatCode="#,##0">
                  <c:v>2563</c:v>
                </c:pt>
                <c:pt idx="39" formatCode="#,##0">
                  <c:v>2562</c:v>
                </c:pt>
                <c:pt idx="40" formatCode="#,##0">
                  <c:v>2560</c:v>
                </c:pt>
                <c:pt idx="41" formatCode="#,##0">
                  <c:v>2559</c:v>
                </c:pt>
                <c:pt idx="42" formatCode="#,##0">
                  <c:v>2557</c:v>
                </c:pt>
                <c:pt idx="43" formatCode="#,##0">
                  <c:v>2555</c:v>
                </c:pt>
                <c:pt idx="44" formatCode="#,##0">
                  <c:v>2553</c:v>
                </c:pt>
                <c:pt idx="45" formatCode="#,##0">
                  <c:v>2551</c:v>
                </c:pt>
                <c:pt idx="46" formatCode="#,##0">
                  <c:v>2549</c:v>
                </c:pt>
                <c:pt idx="47" formatCode="#,##0">
                  <c:v>2546</c:v>
                </c:pt>
                <c:pt idx="48" formatCode="#,##0">
                  <c:v>2544</c:v>
                </c:pt>
                <c:pt idx="49" formatCode="#,##0">
                  <c:v>2541</c:v>
                </c:pt>
                <c:pt idx="50" formatCode="#,##0">
                  <c:v>2538</c:v>
                </c:pt>
                <c:pt idx="51" formatCode="#,##0">
                  <c:v>2535</c:v>
                </c:pt>
                <c:pt idx="52" formatCode="#,##0">
                  <c:v>2532</c:v>
                </c:pt>
                <c:pt idx="53" formatCode="#,##0">
                  <c:v>2528</c:v>
                </c:pt>
                <c:pt idx="54" formatCode="#,##0">
                  <c:v>2525</c:v>
                </c:pt>
                <c:pt idx="55" formatCode="#,##0">
                  <c:v>2521</c:v>
                </c:pt>
                <c:pt idx="56" formatCode="#,##0">
                  <c:v>2517</c:v>
                </c:pt>
                <c:pt idx="57" formatCode="#,##0">
                  <c:v>2513</c:v>
                </c:pt>
                <c:pt idx="58" formatCode="#,##0">
                  <c:v>2509</c:v>
                </c:pt>
                <c:pt idx="59" formatCode="#,##0">
                  <c:v>2505</c:v>
                </c:pt>
                <c:pt idx="60" formatCode="#,##0">
                  <c:v>2501</c:v>
                </c:pt>
                <c:pt idx="61" formatCode="#,##0">
                  <c:v>2497</c:v>
                </c:pt>
                <c:pt idx="62" formatCode="#,##0">
                  <c:v>2492</c:v>
                </c:pt>
                <c:pt idx="63" formatCode="#,##0">
                  <c:v>2488</c:v>
                </c:pt>
                <c:pt idx="64" formatCode="#,##0">
                  <c:v>2483</c:v>
                </c:pt>
                <c:pt idx="65" formatCode="#,##0">
                  <c:v>2478</c:v>
                </c:pt>
                <c:pt idx="66" formatCode="#,##0">
                  <c:v>2473</c:v>
                </c:pt>
                <c:pt idx="67" formatCode="#,##0">
                  <c:v>2468</c:v>
                </c:pt>
                <c:pt idx="68" formatCode="#,##0">
                  <c:v>2463</c:v>
                </c:pt>
                <c:pt idx="69" formatCode="#,##0">
                  <c:v>2458</c:v>
                </c:pt>
                <c:pt idx="70" formatCode="#,##0">
                  <c:v>2453</c:v>
                </c:pt>
                <c:pt idx="71" formatCode="#,##0">
                  <c:v>2448</c:v>
                </c:pt>
                <c:pt idx="72" formatCode="#,##0">
                  <c:v>2443</c:v>
                </c:pt>
                <c:pt idx="73" formatCode="#,##0">
                  <c:v>2438</c:v>
                </c:pt>
                <c:pt idx="74" formatCode="#,##0">
                  <c:v>2433</c:v>
                </c:pt>
                <c:pt idx="75" formatCode="#,##0">
                  <c:v>2429</c:v>
                </c:pt>
                <c:pt idx="76" formatCode="#,##0">
                  <c:v>2425</c:v>
                </c:pt>
                <c:pt idx="77" formatCode="#,##0">
                  <c:v>2421</c:v>
                </c:pt>
                <c:pt idx="78" formatCode="#,##0">
                  <c:v>2417</c:v>
                </c:pt>
                <c:pt idx="79" formatCode="#,##0">
                  <c:v>2414</c:v>
                </c:pt>
                <c:pt idx="80" formatCode="#,##0">
                  <c:v>2411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00-4649-9D55-902A60F05193}"/>
            </c:ext>
          </c:extLst>
        </c:ser>
        <c:ser>
          <c:idx val="5"/>
          <c:order val="4"/>
          <c:tx>
            <c:strRef>
              <c:f>'Pop Régions 2070'!$A$33</c:f>
              <c:strCache>
                <c:ptCount val="1"/>
                <c:pt idx="0">
                  <c:v>Corse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2070'!$T$33:$CV$33</c:f>
              <c:numCache>
                <c:formatCode>0</c:formatCode>
                <c:ptCount val="81"/>
                <c:pt idx="0">
                  <c:v>249.64500000000001</c:v>
                </c:pt>
                <c:pt idx="1">
                  <c:v>251.65899999999999</c:v>
                </c:pt>
                <c:pt idx="2">
                  <c:v>251.69800000000001</c:v>
                </c:pt>
                <c:pt idx="3">
                  <c:v>253.595</c:v>
                </c:pt>
                <c:pt idx="4">
                  <c:v>256.97699999999998</c:v>
                </c:pt>
                <c:pt idx="5">
                  <c:v>258.416</c:v>
                </c:pt>
                <c:pt idx="6">
                  <c:v>259.16800000000001</c:v>
                </c:pt>
                <c:pt idx="7">
                  <c:v>259.09699999999998</c:v>
                </c:pt>
                <c:pt idx="8">
                  <c:v>259.46600000000001</c:v>
                </c:pt>
                <c:pt idx="9">
                  <c:v>260.15199999999999</c:v>
                </c:pt>
                <c:pt idx="10">
                  <c:v>264.53899999999999</c:v>
                </c:pt>
                <c:pt idx="11">
                  <c:v>269.27300000000002</c:v>
                </c:pt>
                <c:pt idx="12">
                  <c:v>274.09300000000002</c:v>
                </c:pt>
                <c:pt idx="13">
                  <c:v>279.02699999999999</c:v>
                </c:pt>
                <c:pt idx="14">
                  <c:v>283.97199999999998</c:v>
                </c:pt>
                <c:pt idx="15">
                  <c:v>289.09199999999998</c:v>
                </c:pt>
                <c:pt idx="16">
                  <c:v>294.11799999999999</c:v>
                </c:pt>
                <c:pt idx="17">
                  <c:v>299.209</c:v>
                </c:pt>
                <c:pt idx="18">
                  <c:v>302.96600000000001</c:v>
                </c:pt>
                <c:pt idx="19">
                  <c:v>305.67399999999998</c:v>
                </c:pt>
                <c:pt idx="20">
                  <c:v>309.69299999999998</c:v>
                </c:pt>
                <c:pt idx="21">
                  <c:v>314.48599999999999</c:v>
                </c:pt>
                <c:pt idx="22">
                  <c:v>316.25700000000001</c:v>
                </c:pt>
                <c:pt idx="23">
                  <c:v>320.20800000000003</c:v>
                </c:pt>
                <c:pt idx="24">
                  <c:v>324.21199999999999</c:v>
                </c:pt>
                <c:pt idx="25">
                  <c:v>327.28300000000002</c:v>
                </c:pt>
                <c:pt idx="26">
                  <c:v>330.45499999999998</c:v>
                </c:pt>
                <c:pt idx="27">
                  <c:v>334.93799999999999</c:v>
                </c:pt>
                <c:pt idx="28">
                  <c:v>339</c:v>
                </c:pt>
                <c:pt idx="29">
                  <c:v>341</c:v>
                </c:pt>
                <c:pt idx="30">
                  <c:v>343</c:v>
                </c:pt>
                <c:pt idx="31">
                  <c:v>345</c:v>
                </c:pt>
                <c:pt idx="32">
                  <c:v>346</c:v>
                </c:pt>
                <c:pt idx="33" formatCode="#,##0">
                  <c:v>348</c:v>
                </c:pt>
                <c:pt idx="34" formatCode="#,##0">
                  <c:v>350</c:v>
                </c:pt>
                <c:pt idx="35" formatCode="#,##0">
                  <c:v>352</c:v>
                </c:pt>
                <c:pt idx="36" formatCode="#,##0">
                  <c:v>354</c:v>
                </c:pt>
                <c:pt idx="37" formatCode="#,##0">
                  <c:v>355</c:v>
                </c:pt>
                <c:pt idx="38" formatCode="#,##0">
                  <c:v>357</c:v>
                </c:pt>
                <c:pt idx="39" formatCode="#,##0">
                  <c:v>358</c:v>
                </c:pt>
                <c:pt idx="40" formatCode="#,##0">
                  <c:v>359</c:v>
                </c:pt>
                <c:pt idx="41" formatCode="#,##0">
                  <c:v>360</c:v>
                </c:pt>
                <c:pt idx="42" formatCode="#,##0">
                  <c:v>361</c:v>
                </c:pt>
                <c:pt idx="43" formatCode="#,##0">
                  <c:v>362</c:v>
                </c:pt>
                <c:pt idx="44" formatCode="#,##0">
                  <c:v>363</c:v>
                </c:pt>
                <c:pt idx="45" formatCode="#,##0">
                  <c:v>364</c:v>
                </c:pt>
                <c:pt idx="46" formatCode="#,##0">
                  <c:v>365</c:v>
                </c:pt>
                <c:pt idx="47" formatCode="#,##0">
                  <c:v>366</c:v>
                </c:pt>
                <c:pt idx="48" formatCode="#,##0">
                  <c:v>366</c:v>
                </c:pt>
                <c:pt idx="49" formatCode="#,##0">
                  <c:v>367</c:v>
                </c:pt>
                <c:pt idx="50" formatCode="#,##0">
                  <c:v>368</c:v>
                </c:pt>
                <c:pt idx="51" formatCode="#,##0">
                  <c:v>368</c:v>
                </c:pt>
                <c:pt idx="52" formatCode="#,##0">
                  <c:v>369</c:v>
                </c:pt>
                <c:pt idx="53" formatCode="#,##0">
                  <c:v>369</c:v>
                </c:pt>
                <c:pt idx="54" formatCode="#,##0">
                  <c:v>370</c:v>
                </c:pt>
                <c:pt idx="55" formatCode="#,##0">
                  <c:v>370</c:v>
                </c:pt>
                <c:pt idx="56" formatCode="#,##0">
                  <c:v>371</c:v>
                </c:pt>
                <c:pt idx="57" formatCode="#,##0">
                  <c:v>371</c:v>
                </c:pt>
                <c:pt idx="58" formatCode="#,##0">
                  <c:v>372</c:v>
                </c:pt>
                <c:pt idx="59" formatCode="#,##0">
                  <c:v>372</c:v>
                </c:pt>
                <c:pt idx="60" formatCode="#,##0">
                  <c:v>372</c:v>
                </c:pt>
                <c:pt idx="61" formatCode="#,##0">
                  <c:v>373</c:v>
                </c:pt>
                <c:pt idx="62" formatCode="#,##0">
                  <c:v>373</c:v>
                </c:pt>
                <c:pt idx="63" formatCode="#,##0">
                  <c:v>373</c:v>
                </c:pt>
                <c:pt idx="64" formatCode="#,##0">
                  <c:v>373</c:v>
                </c:pt>
                <c:pt idx="65" formatCode="#,##0">
                  <c:v>373</c:v>
                </c:pt>
                <c:pt idx="66" formatCode="#,##0">
                  <c:v>373</c:v>
                </c:pt>
                <c:pt idx="67" formatCode="#,##0">
                  <c:v>373</c:v>
                </c:pt>
                <c:pt idx="68" formatCode="#,##0">
                  <c:v>373</c:v>
                </c:pt>
                <c:pt idx="69" formatCode="#,##0">
                  <c:v>373</c:v>
                </c:pt>
                <c:pt idx="70" formatCode="#,##0">
                  <c:v>373</c:v>
                </c:pt>
                <c:pt idx="71" formatCode="#,##0">
                  <c:v>373</c:v>
                </c:pt>
                <c:pt idx="72" formatCode="#,##0">
                  <c:v>373</c:v>
                </c:pt>
                <c:pt idx="73" formatCode="#,##0">
                  <c:v>372</c:v>
                </c:pt>
                <c:pt idx="74" formatCode="#,##0">
                  <c:v>372</c:v>
                </c:pt>
                <c:pt idx="75" formatCode="#,##0">
                  <c:v>372</c:v>
                </c:pt>
                <c:pt idx="76" formatCode="#,##0">
                  <c:v>372</c:v>
                </c:pt>
                <c:pt idx="77" formatCode="#,##0">
                  <c:v>372</c:v>
                </c:pt>
                <c:pt idx="78" formatCode="#,##0">
                  <c:v>371</c:v>
                </c:pt>
                <c:pt idx="79" formatCode="#,##0">
                  <c:v>371</c:v>
                </c:pt>
                <c:pt idx="80" formatCode="#,##0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00-4649-9D55-902A60F05193}"/>
            </c:ext>
          </c:extLst>
        </c:ser>
        <c:ser>
          <c:idx val="6"/>
          <c:order val="5"/>
          <c:tx>
            <c:strRef>
              <c:f>'Pop Régions 2070'!$A$34</c:f>
              <c:strCache>
                <c:ptCount val="1"/>
                <c:pt idx="0">
                  <c:v>Grand Est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2070'!$T$34:$CV$34</c:f>
              <c:numCache>
                <c:formatCode>0</c:formatCode>
                <c:ptCount val="81"/>
                <c:pt idx="0">
                  <c:v>5274.0640000000003</c:v>
                </c:pt>
                <c:pt idx="1">
                  <c:v>5288.277</c:v>
                </c:pt>
                <c:pt idx="2">
                  <c:v>5303.3729999999996</c:v>
                </c:pt>
                <c:pt idx="3">
                  <c:v>5323.3789999999999</c:v>
                </c:pt>
                <c:pt idx="4">
                  <c:v>5339.076</c:v>
                </c:pt>
                <c:pt idx="5">
                  <c:v>5353.0770000000002</c:v>
                </c:pt>
                <c:pt idx="6">
                  <c:v>5364.143</c:v>
                </c:pt>
                <c:pt idx="7">
                  <c:v>5374.95</c:v>
                </c:pt>
                <c:pt idx="8">
                  <c:v>5378.8689999999997</c:v>
                </c:pt>
                <c:pt idx="9">
                  <c:v>5387.509</c:v>
                </c:pt>
                <c:pt idx="10">
                  <c:v>5400.8710000000001</c:v>
                </c:pt>
                <c:pt idx="11">
                  <c:v>5416.7470000000003</c:v>
                </c:pt>
                <c:pt idx="12">
                  <c:v>5432.7150000000001</c:v>
                </c:pt>
                <c:pt idx="13">
                  <c:v>5446.4449999999997</c:v>
                </c:pt>
                <c:pt idx="14">
                  <c:v>5458.8779999999997</c:v>
                </c:pt>
                <c:pt idx="15">
                  <c:v>5475.27</c:v>
                </c:pt>
                <c:pt idx="16">
                  <c:v>5490.0919999999996</c:v>
                </c:pt>
                <c:pt idx="17">
                  <c:v>5506.616</c:v>
                </c:pt>
                <c:pt idx="18">
                  <c:v>5521.4520000000002</c:v>
                </c:pt>
                <c:pt idx="19">
                  <c:v>5531.1180000000004</c:v>
                </c:pt>
                <c:pt idx="20">
                  <c:v>5532.53</c:v>
                </c:pt>
                <c:pt idx="21">
                  <c:v>5539.0349999999999</c:v>
                </c:pt>
                <c:pt idx="22">
                  <c:v>5548.9549999999999</c:v>
                </c:pt>
                <c:pt idx="23">
                  <c:v>5552.3879999999999</c:v>
                </c:pt>
                <c:pt idx="24">
                  <c:v>5554.6450000000004</c:v>
                </c:pt>
                <c:pt idx="25">
                  <c:v>5559.0510000000004</c:v>
                </c:pt>
                <c:pt idx="26">
                  <c:v>5555.1859999999997</c:v>
                </c:pt>
                <c:pt idx="27">
                  <c:v>5549.5860000000002</c:v>
                </c:pt>
                <c:pt idx="28">
                  <c:v>5550</c:v>
                </c:pt>
                <c:pt idx="29">
                  <c:v>5545</c:v>
                </c:pt>
                <c:pt idx="30">
                  <c:v>5538</c:v>
                </c:pt>
                <c:pt idx="31">
                  <c:v>5530</c:v>
                </c:pt>
                <c:pt idx="32">
                  <c:v>5520</c:v>
                </c:pt>
                <c:pt idx="33" formatCode="#,##0">
                  <c:v>5514</c:v>
                </c:pt>
                <c:pt idx="34" formatCode="#,##0">
                  <c:v>5508</c:v>
                </c:pt>
                <c:pt idx="35" formatCode="#,##0">
                  <c:v>5502</c:v>
                </c:pt>
                <c:pt idx="36" formatCode="#,##0">
                  <c:v>5495</c:v>
                </c:pt>
                <c:pt idx="37" formatCode="#,##0">
                  <c:v>5488</c:v>
                </c:pt>
                <c:pt idx="38" formatCode="#,##0">
                  <c:v>5480</c:v>
                </c:pt>
                <c:pt idx="39" formatCode="#,##0">
                  <c:v>5471</c:v>
                </c:pt>
                <c:pt idx="40" formatCode="#,##0">
                  <c:v>5462</c:v>
                </c:pt>
                <c:pt idx="41" formatCode="#,##0">
                  <c:v>5452</c:v>
                </c:pt>
                <c:pt idx="42" formatCode="#,##0">
                  <c:v>5442</c:v>
                </c:pt>
                <c:pt idx="43" formatCode="#,##0">
                  <c:v>5431</c:v>
                </c:pt>
                <c:pt idx="44" formatCode="#,##0">
                  <c:v>5419</c:v>
                </c:pt>
                <c:pt idx="45" formatCode="#,##0">
                  <c:v>5407</c:v>
                </c:pt>
                <c:pt idx="46" formatCode="#,##0">
                  <c:v>5394</c:v>
                </c:pt>
                <c:pt idx="47" formatCode="#,##0">
                  <c:v>5381</c:v>
                </c:pt>
                <c:pt idx="48" formatCode="#,##0">
                  <c:v>5367</c:v>
                </c:pt>
                <c:pt idx="49" formatCode="#,##0">
                  <c:v>5353</c:v>
                </c:pt>
                <c:pt idx="50" formatCode="#,##0">
                  <c:v>5338</c:v>
                </c:pt>
                <c:pt idx="51" formatCode="#,##0">
                  <c:v>5323</c:v>
                </c:pt>
                <c:pt idx="52" formatCode="#,##0">
                  <c:v>5307</c:v>
                </c:pt>
                <c:pt idx="53" formatCode="#,##0">
                  <c:v>5290</c:v>
                </c:pt>
                <c:pt idx="54" formatCode="#,##0">
                  <c:v>5273</c:v>
                </c:pt>
                <c:pt idx="55" formatCode="#,##0">
                  <c:v>5256</c:v>
                </c:pt>
                <c:pt idx="56" formatCode="#,##0">
                  <c:v>5238</c:v>
                </c:pt>
                <c:pt idx="57" formatCode="#,##0">
                  <c:v>5220</c:v>
                </c:pt>
                <c:pt idx="58" formatCode="#,##0">
                  <c:v>5202</c:v>
                </c:pt>
                <c:pt idx="59" formatCode="#,##0">
                  <c:v>5184</c:v>
                </c:pt>
                <c:pt idx="60" formatCode="#,##0">
                  <c:v>5165</c:v>
                </c:pt>
                <c:pt idx="61" formatCode="#,##0">
                  <c:v>5146</c:v>
                </c:pt>
                <c:pt idx="62" formatCode="#,##0">
                  <c:v>5127</c:v>
                </c:pt>
                <c:pt idx="63" formatCode="#,##0">
                  <c:v>5108</c:v>
                </c:pt>
                <c:pt idx="64" formatCode="#,##0">
                  <c:v>5088</c:v>
                </c:pt>
                <c:pt idx="65" formatCode="#,##0">
                  <c:v>5069</c:v>
                </c:pt>
                <c:pt idx="66" formatCode="#,##0">
                  <c:v>5049</c:v>
                </c:pt>
                <c:pt idx="67" formatCode="#,##0">
                  <c:v>5029</c:v>
                </c:pt>
                <c:pt idx="68" formatCode="#,##0">
                  <c:v>5010</c:v>
                </c:pt>
                <c:pt idx="69" formatCode="#,##0">
                  <c:v>4990</c:v>
                </c:pt>
                <c:pt idx="70" formatCode="#,##0">
                  <c:v>4971</c:v>
                </c:pt>
                <c:pt idx="71" formatCode="#,##0">
                  <c:v>4951</c:v>
                </c:pt>
                <c:pt idx="72" formatCode="#,##0">
                  <c:v>4933</c:v>
                </c:pt>
                <c:pt idx="73" formatCode="#,##0">
                  <c:v>4914</c:v>
                </c:pt>
                <c:pt idx="74" formatCode="#,##0">
                  <c:v>4896</c:v>
                </c:pt>
                <c:pt idx="75" formatCode="#,##0">
                  <c:v>4879</c:v>
                </c:pt>
                <c:pt idx="76" formatCode="#,##0">
                  <c:v>4861</c:v>
                </c:pt>
                <c:pt idx="77" formatCode="#,##0">
                  <c:v>4845</c:v>
                </c:pt>
                <c:pt idx="78" formatCode="#,##0">
                  <c:v>4829</c:v>
                </c:pt>
                <c:pt idx="79" formatCode="#,##0">
                  <c:v>4813</c:v>
                </c:pt>
                <c:pt idx="80" formatCode="#,##0">
                  <c:v>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00-4649-9D55-902A60F05193}"/>
            </c:ext>
          </c:extLst>
        </c:ser>
        <c:ser>
          <c:idx val="7"/>
          <c:order val="6"/>
          <c:tx>
            <c:strRef>
              <c:f>'Pop Régions 2070'!$A$35</c:f>
              <c:strCache>
                <c:ptCount val="1"/>
                <c:pt idx="0">
                  <c:v>Hauts-de-France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2070'!$T$35:$CV$35</c:f>
              <c:numCache>
                <c:formatCode>0</c:formatCode>
                <c:ptCount val="81"/>
                <c:pt idx="0">
                  <c:v>5770.6710000000003</c:v>
                </c:pt>
                <c:pt idx="1">
                  <c:v>5783.0590000000002</c:v>
                </c:pt>
                <c:pt idx="2">
                  <c:v>5797.4780000000001</c:v>
                </c:pt>
                <c:pt idx="3">
                  <c:v>5812.7049999999999</c:v>
                </c:pt>
                <c:pt idx="4">
                  <c:v>5822.23</c:v>
                </c:pt>
                <c:pt idx="5">
                  <c:v>5832.4960000000001</c:v>
                </c:pt>
                <c:pt idx="6">
                  <c:v>5843.5</c:v>
                </c:pt>
                <c:pt idx="7">
                  <c:v>5849.9470000000001</c:v>
                </c:pt>
                <c:pt idx="8">
                  <c:v>5851.7719999999999</c:v>
                </c:pt>
                <c:pt idx="9">
                  <c:v>5855.4480000000003</c:v>
                </c:pt>
                <c:pt idx="10">
                  <c:v>5860.8019999999997</c:v>
                </c:pt>
                <c:pt idx="11">
                  <c:v>5869.9009999999998</c:v>
                </c:pt>
                <c:pt idx="12">
                  <c:v>5879.893</c:v>
                </c:pt>
                <c:pt idx="13">
                  <c:v>5887.7070000000003</c:v>
                </c:pt>
                <c:pt idx="14">
                  <c:v>5893.9570000000003</c:v>
                </c:pt>
                <c:pt idx="15">
                  <c:v>5904.6409999999996</c:v>
                </c:pt>
                <c:pt idx="16">
                  <c:v>5912.9989999999998</c:v>
                </c:pt>
                <c:pt idx="17">
                  <c:v>5922.03</c:v>
                </c:pt>
                <c:pt idx="18">
                  <c:v>5931.0910000000003</c:v>
                </c:pt>
                <c:pt idx="19">
                  <c:v>5944.3540000000003</c:v>
                </c:pt>
                <c:pt idx="20">
                  <c:v>5953.0010000000002</c:v>
                </c:pt>
                <c:pt idx="21">
                  <c:v>5960.17</c:v>
                </c:pt>
                <c:pt idx="22">
                  <c:v>5973.098</c:v>
                </c:pt>
                <c:pt idx="23">
                  <c:v>5987.8829999999998</c:v>
                </c:pt>
                <c:pt idx="24">
                  <c:v>6006.1559999999999</c:v>
                </c:pt>
                <c:pt idx="25">
                  <c:v>6009.9759999999997</c:v>
                </c:pt>
                <c:pt idx="26">
                  <c:v>6006.87</c:v>
                </c:pt>
                <c:pt idx="27">
                  <c:v>6003.8149999999996</c:v>
                </c:pt>
                <c:pt idx="28">
                  <c:v>6004</c:v>
                </c:pt>
                <c:pt idx="29">
                  <c:v>5999</c:v>
                </c:pt>
                <c:pt idx="30">
                  <c:v>5992</c:v>
                </c:pt>
                <c:pt idx="31">
                  <c:v>5983</c:v>
                </c:pt>
                <c:pt idx="32">
                  <c:v>5974</c:v>
                </c:pt>
                <c:pt idx="33" formatCode="#,##0">
                  <c:v>5969</c:v>
                </c:pt>
                <c:pt idx="34" formatCode="#,##0">
                  <c:v>5964</c:v>
                </c:pt>
                <c:pt idx="35" formatCode="#,##0">
                  <c:v>5959</c:v>
                </c:pt>
                <c:pt idx="36" formatCode="#,##0">
                  <c:v>5954</c:v>
                </c:pt>
                <c:pt idx="37" formatCode="#,##0">
                  <c:v>5948</c:v>
                </c:pt>
                <c:pt idx="38" formatCode="#,##0">
                  <c:v>5942</c:v>
                </c:pt>
                <c:pt idx="39" formatCode="#,##0">
                  <c:v>5936</c:v>
                </c:pt>
                <c:pt idx="40" formatCode="#,##0">
                  <c:v>5929</c:v>
                </c:pt>
                <c:pt idx="41" formatCode="#,##0">
                  <c:v>5922</c:v>
                </c:pt>
                <c:pt idx="42" formatCode="#,##0">
                  <c:v>5915</c:v>
                </c:pt>
                <c:pt idx="43" formatCode="#,##0">
                  <c:v>5907</c:v>
                </c:pt>
                <c:pt idx="44" formatCode="#,##0">
                  <c:v>5899</c:v>
                </c:pt>
                <c:pt idx="45" formatCode="#,##0">
                  <c:v>5891</c:v>
                </c:pt>
                <c:pt idx="46" formatCode="#,##0">
                  <c:v>5882</c:v>
                </c:pt>
                <c:pt idx="47" formatCode="#,##0">
                  <c:v>5872</c:v>
                </c:pt>
                <c:pt idx="48" formatCode="#,##0">
                  <c:v>5862</c:v>
                </c:pt>
                <c:pt idx="49" formatCode="#,##0">
                  <c:v>5852</c:v>
                </c:pt>
                <c:pt idx="50" formatCode="#,##0">
                  <c:v>5840</c:v>
                </c:pt>
                <c:pt idx="51" formatCode="#,##0">
                  <c:v>5829</c:v>
                </c:pt>
                <c:pt idx="52" formatCode="#,##0">
                  <c:v>5817</c:v>
                </c:pt>
                <c:pt idx="53" formatCode="#,##0">
                  <c:v>5804</c:v>
                </c:pt>
                <c:pt idx="54" formatCode="#,##0">
                  <c:v>5791</c:v>
                </c:pt>
                <c:pt idx="55" formatCode="#,##0">
                  <c:v>5777</c:v>
                </c:pt>
                <c:pt idx="56" formatCode="#,##0">
                  <c:v>5764</c:v>
                </c:pt>
                <c:pt idx="57" formatCode="#,##0">
                  <c:v>5749</c:v>
                </c:pt>
                <c:pt idx="58" formatCode="#,##0">
                  <c:v>5735</c:v>
                </c:pt>
                <c:pt idx="59" formatCode="#,##0">
                  <c:v>5720</c:v>
                </c:pt>
                <c:pt idx="60" formatCode="#,##0">
                  <c:v>5706</c:v>
                </c:pt>
                <c:pt idx="61" formatCode="#,##0">
                  <c:v>5690</c:v>
                </c:pt>
                <c:pt idx="62" formatCode="#,##0">
                  <c:v>5675</c:v>
                </c:pt>
                <c:pt idx="63" formatCode="#,##0">
                  <c:v>5660</c:v>
                </c:pt>
                <c:pt idx="64" formatCode="#,##0">
                  <c:v>5644</c:v>
                </c:pt>
                <c:pt idx="65" formatCode="#,##0">
                  <c:v>5628</c:v>
                </c:pt>
                <c:pt idx="66" formatCode="#,##0">
                  <c:v>5612</c:v>
                </c:pt>
                <c:pt idx="67" formatCode="#,##0">
                  <c:v>5596</c:v>
                </c:pt>
                <c:pt idx="68" formatCode="#,##0">
                  <c:v>5580</c:v>
                </c:pt>
                <c:pt idx="69" formatCode="#,##0">
                  <c:v>5565</c:v>
                </c:pt>
                <c:pt idx="70" formatCode="#,##0">
                  <c:v>5549</c:v>
                </c:pt>
                <c:pt idx="71" formatCode="#,##0">
                  <c:v>5533</c:v>
                </c:pt>
                <c:pt idx="72" formatCode="#,##0">
                  <c:v>5518</c:v>
                </c:pt>
                <c:pt idx="73" formatCode="#,##0">
                  <c:v>5503</c:v>
                </c:pt>
                <c:pt idx="74" formatCode="#,##0">
                  <c:v>5488</c:v>
                </c:pt>
                <c:pt idx="75" formatCode="#,##0">
                  <c:v>5473</c:v>
                </c:pt>
                <c:pt idx="76" formatCode="#,##0">
                  <c:v>5459</c:v>
                </c:pt>
                <c:pt idx="77" formatCode="#,##0">
                  <c:v>5445</c:v>
                </c:pt>
                <c:pt idx="78" formatCode="#,##0">
                  <c:v>5432</c:v>
                </c:pt>
                <c:pt idx="79" formatCode="#,##0">
                  <c:v>5419</c:v>
                </c:pt>
                <c:pt idx="80" formatCode="#,##0">
                  <c:v>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00-4649-9D55-902A60F05193}"/>
            </c:ext>
          </c:extLst>
        </c:ser>
        <c:ser>
          <c:idx val="8"/>
          <c:order val="7"/>
          <c:tx>
            <c:strRef>
              <c:f>'Pop Régions 2070'!$A$36</c:f>
              <c:strCache>
                <c:ptCount val="1"/>
                <c:pt idx="0">
                  <c:v>Île-de-France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2070'!$T$36:$CV$36</c:f>
              <c:numCache>
                <c:formatCode>0</c:formatCode>
                <c:ptCount val="81"/>
                <c:pt idx="0">
                  <c:v>10644.665000000001</c:v>
                </c:pt>
                <c:pt idx="1">
                  <c:v>10695.556</c:v>
                </c:pt>
                <c:pt idx="2">
                  <c:v>10753.276</c:v>
                </c:pt>
                <c:pt idx="3">
                  <c:v>10793.414000000001</c:v>
                </c:pt>
                <c:pt idx="4">
                  <c:v>10833.223</c:v>
                </c:pt>
                <c:pt idx="5">
                  <c:v>10858.975</c:v>
                </c:pt>
                <c:pt idx="6">
                  <c:v>10883.848</c:v>
                </c:pt>
                <c:pt idx="7">
                  <c:v>10895.427</c:v>
                </c:pt>
                <c:pt idx="8">
                  <c:v>10912.621999999999</c:v>
                </c:pt>
                <c:pt idx="9">
                  <c:v>10946.012000000001</c:v>
                </c:pt>
                <c:pt idx="10">
                  <c:v>11019.991</c:v>
                </c:pt>
                <c:pt idx="11">
                  <c:v>11102.824000000001</c:v>
                </c:pt>
                <c:pt idx="12">
                  <c:v>11185.563</c:v>
                </c:pt>
                <c:pt idx="13">
                  <c:v>11270.074000000001</c:v>
                </c:pt>
                <c:pt idx="14">
                  <c:v>11350.29</c:v>
                </c:pt>
                <c:pt idx="15">
                  <c:v>11442.143</c:v>
                </c:pt>
                <c:pt idx="16">
                  <c:v>11532.397999999999</c:v>
                </c:pt>
                <c:pt idx="17">
                  <c:v>11598.866</c:v>
                </c:pt>
                <c:pt idx="18">
                  <c:v>11659.26</c:v>
                </c:pt>
                <c:pt idx="19">
                  <c:v>11728.24</c:v>
                </c:pt>
                <c:pt idx="20">
                  <c:v>11786.234</c:v>
                </c:pt>
                <c:pt idx="21">
                  <c:v>11852.851000000001</c:v>
                </c:pt>
                <c:pt idx="22">
                  <c:v>11898.502</c:v>
                </c:pt>
                <c:pt idx="23">
                  <c:v>11959.807000000001</c:v>
                </c:pt>
                <c:pt idx="24">
                  <c:v>12027.565000000001</c:v>
                </c:pt>
                <c:pt idx="25">
                  <c:v>12082.144</c:v>
                </c:pt>
                <c:pt idx="26">
                  <c:v>12117.132</c:v>
                </c:pt>
                <c:pt idx="27">
                  <c:v>12174.88</c:v>
                </c:pt>
                <c:pt idx="28">
                  <c:v>12213</c:v>
                </c:pt>
                <c:pt idx="29">
                  <c:v>12234</c:v>
                </c:pt>
                <c:pt idx="30">
                  <c:v>12253</c:v>
                </c:pt>
                <c:pt idx="31">
                  <c:v>12273</c:v>
                </c:pt>
                <c:pt idx="32">
                  <c:v>12289</c:v>
                </c:pt>
                <c:pt idx="33" formatCode="#,##0">
                  <c:v>12311</c:v>
                </c:pt>
                <c:pt idx="34" formatCode="#,##0">
                  <c:v>12335</c:v>
                </c:pt>
                <c:pt idx="35" formatCode="#,##0">
                  <c:v>12357</c:v>
                </c:pt>
                <c:pt idx="36" formatCode="#,##0">
                  <c:v>12377</c:v>
                </c:pt>
                <c:pt idx="37" formatCode="#,##0">
                  <c:v>12396</c:v>
                </c:pt>
                <c:pt idx="38" formatCode="#,##0">
                  <c:v>12414</c:v>
                </c:pt>
                <c:pt idx="39" formatCode="#,##0">
                  <c:v>12431</c:v>
                </c:pt>
                <c:pt idx="40" formatCode="#,##0">
                  <c:v>12446</c:v>
                </c:pt>
                <c:pt idx="41" formatCode="#,##0">
                  <c:v>12461</c:v>
                </c:pt>
                <c:pt idx="42" formatCode="#,##0">
                  <c:v>12475</c:v>
                </c:pt>
                <c:pt idx="43" formatCode="#,##0">
                  <c:v>12488</c:v>
                </c:pt>
                <c:pt idx="44" formatCode="#,##0">
                  <c:v>12499</c:v>
                </c:pt>
                <c:pt idx="45" formatCode="#,##0">
                  <c:v>12510</c:v>
                </c:pt>
                <c:pt idx="46" formatCode="#,##0">
                  <c:v>12520</c:v>
                </c:pt>
                <c:pt idx="47" formatCode="#,##0">
                  <c:v>12528</c:v>
                </c:pt>
                <c:pt idx="48" formatCode="#,##0">
                  <c:v>12535</c:v>
                </c:pt>
                <c:pt idx="49" formatCode="#,##0">
                  <c:v>12540</c:v>
                </c:pt>
                <c:pt idx="50" formatCode="#,##0">
                  <c:v>12544</c:v>
                </c:pt>
                <c:pt idx="51" formatCode="#,##0">
                  <c:v>12547</c:v>
                </c:pt>
                <c:pt idx="52" formatCode="#,##0">
                  <c:v>12549</c:v>
                </c:pt>
                <c:pt idx="53" formatCode="#,##0">
                  <c:v>12550</c:v>
                </c:pt>
                <c:pt idx="54" formatCode="#,##0">
                  <c:v>12549</c:v>
                </c:pt>
                <c:pt idx="55" formatCode="#,##0">
                  <c:v>12548</c:v>
                </c:pt>
                <c:pt idx="56" formatCode="#,##0">
                  <c:v>12546</c:v>
                </c:pt>
                <c:pt idx="57" formatCode="#,##0">
                  <c:v>12543</c:v>
                </c:pt>
                <c:pt idx="58" formatCode="#,##0">
                  <c:v>12539</c:v>
                </c:pt>
                <c:pt idx="59" formatCode="#,##0">
                  <c:v>12534</c:v>
                </c:pt>
                <c:pt idx="60" formatCode="#,##0">
                  <c:v>12528</c:v>
                </c:pt>
                <c:pt idx="61" formatCode="#,##0">
                  <c:v>12521</c:v>
                </c:pt>
                <c:pt idx="62" formatCode="#,##0">
                  <c:v>12514</c:v>
                </c:pt>
                <c:pt idx="63" formatCode="#,##0">
                  <c:v>12505</c:v>
                </c:pt>
                <c:pt idx="64" formatCode="#,##0">
                  <c:v>12495</c:v>
                </c:pt>
                <c:pt idx="65" formatCode="#,##0">
                  <c:v>12485</c:v>
                </c:pt>
                <c:pt idx="66" formatCode="#,##0">
                  <c:v>12473</c:v>
                </c:pt>
                <c:pt idx="67" formatCode="#,##0">
                  <c:v>12461</c:v>
                </c:pt>
                <c:pt idx="68" formatCode="#,##0">
                  <c:v>12448</c:v>
                </c:pt>
                <c:pt idx="69" formatCode="#,##0">
                  <c:v>12435</c:v>
                </c:pt>
                <c:pt idx="70" formatCode="#,##0">
                  <c:v>12422</c:v>
                </c:pt>
                <c:pt idx="71" formatCode="#,##0">
                  <c:v>12408</c:v>
                </c:pt>
                <c:pt idx="72" formatCode="#,##0">
                  <c:v>12394</c:v>
                </c:pt>
                <c:pt idx="73" formatCode="#,##0">
                  <c:v>12380</c:v>
                </c:pt>
                <c:pt idx="74" formatCode="#,##0">
                  <c:v>12366</c:v>
                </c:pt>
                <c:pt idx="75" formatCode="#,##0">
                  <c:v>12352</c:v>
                </c:pt>
                <c:pt idx="76" formatCode="#,##0">
                  <c:v>12338</c:v>
                </c:pt>
                <c:pt idx="77" formatCode="#,##0">
                  <c:v>12325</c:v>
                </c:pt>
                <c:pt idx="78" formatCode="#,##0">
                  <c:v>12311</c:v>
                </c:pt>
                <c:pt idx="79" formatCode="#,##0">
                  <c:v>12298</c:v>
                </c:pt>
                <c:pt idx="80" formatCode="#,##0">
                  <c:v>12285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00-4649-9D55-902A60F05193}"/>
            </c:ext>
          </c:extLst>
        </c:ser>
        <c:ser>
          <c:idx val="9"/>
          <c:order val="8"/>
          <c:tx>
            <c:strRef>
              <c:f>'Pop Régions 2070'!$A$37</c:f>
              <c:strCache>
                <c:ptCount val="1"/>
                <c:pt idx="0">
                  <c:v>Normandie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2070'!$T$37:$CV$37</c:f>
              <c:numCache>
                <c:formatCode>0</c:formatCode>
                <c:ptCount val="81"/>
                <c:pt idx="0">
                  <c:v>3126.8589999999999</c:v>
                </c:pt>
                <c:pt idx="1">
                  <c:v>3139.2579999999998</c:v>
                </c:pt>
                <c:pt idx="2">
                  <c:v>3151.2460000000001</c:v>
                </c:pt>
                <c:pt idx="3">
                  <c:v>3162.7939999999999</c:v>
                </c:pt>
                <c:pt idx="4">
                  <c:v>3171.1019999999999</c:v>
                </c:pt>
                <c:pt idx="5">
                  <c:v>3179.35</c:v>
                </c:pt>
                <c:pt idx="6">
                  <c:v>3185.902</c:v>
                </c:pt>
                <c:pt idx="7">
                  <c:v>3192.4720000000002</c:v>
                </c:pt>
                <c:pt idx="8">
                  <c:v>3198.1660000000002</c:v>
                </c:pt>
                <c:pt idx="9">
                  <c:v>3202.4490000000001</c:v>
                </c:pt>
                <c:pt idx="10">
                  <c:v>3211.5030000000002</c:v>
                </c:pt>
                <c:pt idx="11">
                  <c:v>3221.806</c:v>
                </c:pt>
                <c:pt idx="12">
                  <c:v>3231.9</c:v>
                </c:pt>
                <c:pt idx="13">
                  <c:v>3240.84</c:v>
                </c:pt>
                <c:pt idx="14">
                  <c:v>3249.22</c:v>
                </c:pt>
                <c:pt idx="15">
                  <c:v>3259.1019999999999</c:v>
                </c:pt>
                <c:pt idx="16">
                  <c:v>3267.848</c:v>
                </c:pt>
                <c:pt idx="17">
                  <c:v>3278.145</c:v>
                </c:pt>
                <c:pt idx="18">
                  <c:v>3293.0920000000001</c:v>
                </c:pt>
                <c:pt idx="19">
                  <c:v>3303.8220000000001</c:v>
                </c:pt>
                <c:pt idx="20">
                  <c:v>3310.4479999999999</c:v>
                </c:pt>
                <c:pt idx="21">
                  <c:v>3315.0770000000002</c:v>
                </c:pt>
                <c:pt idx="22">
                  <c:v>3322.7559999999999</c:v>
                </c:pt>
                <c:pt idx="23">
                  <c:v>3328.364</c:v>
                </c:pt>
                <c:pt idx="24">
                  <c:v>3335.645</c:v>
                </c:pt>
                <c:pt idx="25">
                  <c:v>3339.1309999999999</c:v>
                </c:pt>
                <c:pt idx="26">
                  <c:v>3335.9290000000001</c:v>
                </c:pt>
                <c:pt idx="27">
                  <c:v>3330.4780000000001</c:v>
                </c:pt>
                <c:pt idx="28">
                  <c:v>3327</c:v>
                </c:pt>
                <c:pt idx="29">
                  <c:v>3322</c:v>
                </c:pt>
                <c:pt idx="30">
                  <c:v>3316</c:v>
                </c:pt>
                <c:pt idx="31">
                  <c:v>3308</c:v>
                </c:pt>
                <c:pt idx="32">
                  <c:v>3300</c:v>
                </c:pt>
                <c:pt idx="33" formatCode="#,##0">
                  <c:v>3294</c:v>
                </c:pt>
                <c:pt idx="34" formatCode="#,##0">
                  <c:v>3289</c:v>
                </c:pt>
                <c:pt idx="35" formatCode="#,##0">
                  <c:v>3284</c:v>
                </c:pt>
                <c:pt idx="36" formatCode="#,##0">
                  <c:v>3278</c:v>
                </c:pt>
                <c:pt idx="37" formatCode="#,##0">
                  <c:v>3272</c:v>
                </c:pt>
                <c:pt idx="38" formatCode="#,##0">
                  <c:v>3266</c:v>
                </c:pt>
                <c:pt idx="39" formatCode="#,##0">
                  <c:v>3260</c:v>
                </c:pt>
                <c:pt idx="40" formatCode="#,##0">
                  <c:v>3253</c:v>
                </c:pt>
                <c:pt idx="41" formatCode="#,##0">
                  <c:v>3247</c:v>
                </c:pt>
                <c:pt idx="42" formatCode="#,##0">
                  <c:v>3240</c:v>
                </c:pt>
                <c:pt idx="43" formatCode="#,##0">
                  <c:v>3233</c:v>
                </c:pt>
                <c:pt idx="44" formatCode="#,##0">
                  <c:v>3226</c:v>
                </c:pt>
                <c:pt idx="45" formatCode="#,##0">
                  <c:v>3218</c:v>
                </c:pt>
                <c:pt idx="46" formatCode="#,##0">
                  <c:v>3211</c:v>
                </c:pt>
                <c:pt idx="47" formatCode="#,##0">
                  <c:v>3203</c:v>
                </c:pt>
                <c:pt idx="48" formatCode="#,##0">
                  <c:v>3194</c:v>
                </c:pt>
                <c:pt idx="49" formatCode="#,##0">
                  <c:v>3186</c:v>
                </c:pt>
                <c:pt idx="50" formatCode="#,##0">
                  <c:v>3177</c:v>
                </c:pt>
                <c:pt idx="51" formatCode="#,##0">
                  <c:v>3168</c:v>
                </c:pt>
                <c:pt idx="52" formatCode="#,##0">
                  <c:v>3158</c:v>
                </c:pt>
                <c:pt idx="53" formatCode="#,##0">
                  <c:v>3148</c:v>
                </c:pt>
                <c:pt idx="54" formatCode="#,##0">
                  <c:v>3138</c:v>
                </c:pt>
                <c:pt idx="55" formatCode="#,##0">
                  <c:v>3128</c:v>
                </c:pt>
                <c:pt idx="56" formatCode="#,##0">
                  <c:v>3118</c:v>
                </c:pt>
                <c:pt idx="57" formatCode="#,##0">
                  <c:v>3107</c:v>
                </c:pt>
                <c:pt idx="58" formatCode="#,##0">
                  <c:v>3096</c:v>
                </c:pt>
                <c:pt idx="59" formatCode="#,##0">
                  <c:v>3086</c:v>
                </c:pt>
                <c:pt idx="60" formatCode="#,##0">
                  <c:v>3075</c:v>
                </c:pt>
                <c:pt idx="61" formatCode="#,##0">
                  <c:v>3064</c:v>
                </c:pt>
                <c:pt idx="62" formatCode="#,##0">
                  <c:v>3053</c:v>
                </c:pt>
                <c:pt idx="63" formatCode="#,##0">
                  <c:v>3042</c:v>
                </c:pt>
                <c:pt idx="64" formatCode="#,##0">
                  <c:v>3031</c:v>
                </c:pt>
                <c:pt idx="65" formatCode="#,##0">
                  <c:v>3019</c:v>
                </c:pt>
                <c:pt idx="66" formatCode="#,##0">
                  <c:v>3008</c:v>
                </c:pt>
                <c:pt idx="67" formatCode="#,##0">
                  <c:v>2997</c:v>
                </c:pt>
                <c:pt idx="68" formatCode="#,##0">
                  <c:v>2986</c:v>
                </c:pt>
                <c:pt idx="69" formatCode="#,##0">
                  <c:v>2975</c:v>
                </c:pt>
                <c:pt idx="70" formatCode="#,##0">
                  <c:v>2964</c:v>
                </c:pt>
                <c:pt idx="71" formatCode="#,##0">
                  <c:v>2953</c:v>
                </c:pt>
                <c:pt idx="72" formatCode="#,##0">
                  <c:v>2942</c:v>
                </c:pt>
                <c:pt idx="73" formatCode="#,##0">
                  <c:v>2932</c:v>
                </c:pt>
                <c:pt idx="74" formatCode="#,##0">
                  <c:v>2922</c:v>
                </c:pt>
                <c:pt idx="75" formatCode="#,##0">
                  <c:v>2912</c:v>
                </c:pt>
                <c:pt idx="76" formatCode="#,##0">
                  <c:v>2902</c:v>
                </c:pt>
                <c:pt idx="77" formatCode="#,##0">
                  <c:v>2893</c:v>
                </c:pt>
                <c:pt idx="78" formatCode="#,##0">
                  <c:v>2884</c:v>
                </c:pt>
                <c:pt idx="79" formatCode="#,##0">
                  <c:v>2876</c:v>
                </c:pt>
                <c:pt idx="80" formatCode="#,##0">
                  <c:v>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00-4649-9D55-902A60F05193}"/>
            </c:ext>
          </c:extLst>
        </c:ser>
        <c:ser>
          <c:idx val="10"/>
          <c:order val="9"/>
          <c:tx>
            <c:strRef>
              <c:f>'Pop Régions 2070'!$A$38</c:f>
              <c:strCache>
                <c:ptCount val="1"/>
                <c:pt idx="0">
                  <c:v>Nouvelle Aquitaine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2070'!$T$38:$CV$38</c:f>
              <c:numCache>
                <c:formatCode>0</c:formatCode>
                <c:ptCount val="81"/>
                <c:pt idx="0">
                  <c:v>5114.2870000000003</c:v>
                </c:pt>
                <c:pt idx="1">
                  <c:v>5132.9279999999999</c:v>
                </c:pt>
                <c:pt idx="2">
                  <c:v>5150.5559999999996</c:v>
                </c:pt>
                <c:pt idx="3">
                  <c:v>5167.0990000000002</c:v>
                </c:pt>
                <c:pt idx="4">
                  <c:v>5177.6989999999996</c:v>
                </c:pt>
                <c:pt idx="5">
                  <c:v>5191.9459999999999</c:v>
                </c:pt>
                <c:pt idx="6">
                  <c:v>5203.5110000000004</c:v>
                </c:pt>
                <c:pt idx="7">
                  <c:v>5218.9470000000001</c:v>
                </c:pt>
                <c:pt idx="8">
                  <c:v>5236.4830000000002</c:v>
                </c:pt>
                <c:pt idx="9">
                  <c:v>5257.9539999999997</c:v>
                </c:pt>
                <c:pt idx="10">
                  <c:v>5296.85</c:v>
                </c:pt>
                <c:pt idx="11">
                  <c:v>5340.8429999999998</c:v>
                </c:pt>
                <c:pt idx="12">
                  <c:v>5386.308</c:v>
                </c:pt>
                <c:pt idx="13">
                  <c:v>5431.7449999999999</c:v>
                </c:pt>
                <c:pt idx="14">
                  <c:v>5476.5129999999999</c:v>
                </c:pt>
                <c:pt idx="15">
                  <c:v>5526.99</c:v>
                </c:pt>
                <c:pt idx="16">
                  <c:v>5574.8209999999999</c:v>
                </c:pt>
                <c:pt idx="17">
                  <c:v>5627.6710000000003</c:v>
                </c:pt>
                <c:pt idx="18">
                  <c:v>5671.076</c:v>
                </c:pt>
                <c:pt idx="19">
                  <c:v>5708.4970000000003</c:v>
                </c:pt>
                <c:pt idx="20">
                  <c:v>5745.4859999999999</c:v>
                </c:pt>
                <c:pt idx="21">
                  <c:v>5773.0780000000004</c:v>
                </c:pt>
                <c:pt idx="22">
                  <c:v>5808.5940000000001</c:v>
                </c:pt>
                <c:pt idx="23">
                  <c:v>5844.1769999999997</c:v>
                </c:pt>
                <c:pt idx="24">
                  <c:v>5879.1440000000002</c:v>
                </c:pt>
                <c:pt idx="25">
                  <c:v>5911.482</c:v>
                </c:pt>
                <c:pt idx="26">
                  <c:v>5935.6030000000001</c:v>
                </c:pt>
                <c:pt idx="27">
                  <c:v>5956.9780000000001</c:v>
                </c:pt>
                <c:pt idx="28">
                  <c:v>5980</c:v>
                </c:pt>
                <c:pt idx="29">
                  <c:v>6005</c:v>
                </c:pt>
                <c:pt idx="30">
                  <c:v>6029</c:v>
                </c:pt>
                <c:pt idx="31">
                  <c:v>6050</c:v>
                </c:pt>
                <c:pt idx="32">
                  <c:v>6070</c:v>
                </c:pt>
                <c:pt idx="33" formatCode="#,##0">
                  <c:v>6094</c:v>
                </c:pt>
                <c:pt idx="34" formatCode="#,##0">
                  <c:v>6118</c:v>
                </c:pt>
                <c:pt idx="35" formatCode="#,##0">
                  <c:v>6142</c:v>
                </c:pt>
                <c:pt idx="36" formatCode="#,##0">
                  <c:v>6165</c:v>
                </c:pt>
                <c:pt idx="37" formatCode="#,##0">
                  <c:v>6186</c:v>
                </c:pt>
                <c:pt idx="38" formatCode="#,##0">
                  <c:v>6207</c:v>
                </c:pt>
                <c:pt idx="39" formatCode="#,##0">
                  <c:v>6227</c:v>
                </c:pt>
                <c:pt idx="40" formatCode="#,##0">
                  <c:v>6247</c:v>
                </c:pt>
                <c:pt idx="41" formatCode="#,##0">
                  <c:v>6265</c:v>
                </c:pt>
                <c:pt idx="42" formatCode="#,##0">
                  <c:v>6282</c:v>
                </c:pt>
                <c:pt idx="43" formatCode="#,##0">
                  <c:v>6299</c:v>
                </c:pt>
                <c:pt idx="44" formatCode="#,##0">
                  <c:v>6315</c:v>
                </c:pt>
                <c:pt idx="45" formatCode="#,##0">
                  <c:v>6329</c:v>
                </c:pt>
                <c:pt idx="46" formatCode="#,##0">
                  <c:v>6343</c:v>
                </c:pt>
                <c:pt idx="47" formatCode="#,##0">
                  <c:v>6355</c:v>
                </c:pt>
                <c:pt idx="48" formatCode="#,##0">
                  <c:v>6367</c:v>
                </c:pt>
                <c:pt idx="49" formatCode="#,##0">
                  <c:v>6377</c:v>
                </c:pt>
                <c:pt idx="50" formatCode="#,##0">
                  <c:v>6386</c:v>
                </c:pt>
                <c:pt idx="51" formatCode="#,##0">
                  <c:v>6395</c:v>
                </c:pt>
                <c:pt idx="52" formatCode="#,##0">
                  <c:v>6402</c:v>
                </c:pt>
                <c:pt idx="53" formatCode="#,##0">
                  <c:v>6409</c:v>
                </c:pt>
                <c:pt idx="54" formatCode="#,##0">
                  <c:v>6415</c:v>
                </c:pt>
                <c:pt idx="55" formatCode="#,##0">
                  <c:v>6421</c:v>
                </c:pt>
                <c:pt idx="56" formatCode="#,##0">
                  <c:v>6425</c:v>
                </c:pt>
                <c:pt idx="57" formatCode="#,##0">
                  <c:v>6430</c:v>
                </c:pt>
                <c:pt idx="58" formatCode="#,##0">
                  <c:v>6433</c:v>
                </c:pt>
                <c:pt idx="59" formatCode="#,##0">
                  <c:v>6436</c:v>
                </c:pt>
                <c:pt idx="60" formatCode="#,##0">
                  <c:v>6439</c:v>
                </c:pt>
                <c:pt idx="61" formatCode="#,##0">
                  <c:v>6441</c:v>
                </c:pt>
                <c:pt idx="62" formatCode="#,##0">
                  <c:v>6442</c:v>
                </c:pt>
                <c:pt idx="63" formatCode="#,##0">
                  <c:v>6443</c:v>
                </c:pt>
                <c:pt idx="64" formatCode="#,##0">
                  <c:v>6443</c:v>
                </c:pt>
                <c:pt idx="65" formatCode="#,##0">
                  <c:v>6443</c:v>
                </c:pt>
                <c:pt idx="66" formatCode="#,##0">
                  <c:v>6441</c:v>
                </c:pt>
                <c:pt idx="67" formatCode="#,##0">
                  <c:v>6439</c:v>
                </c:pt>
                <c:pt idx="68" formatCode="#,##0">
                  <c:v>6437</c:v>
                </c:pt>
                <c:pt idx="69" formatCode="#,##0">
                  <c:v>6434</c:v>
                </c:pt>
                <c:pt idx="70" formatCode="#,##0">
                  <c:v>6431</c:v>
                </c:pt>
                <c:pt idx="71" formatCode="#,##0">
                  <c:v>6428</c:v>
                </c:pt>
                <c:pt idx="72" formatCode="#,##0">
                  <c:v>6424</c:v>
                </c:pt>
                <c:pt idx="73" formatCode="#,##0">
                  <c:v>6420</c:v>
                </c:pt>
                <c:pt idx="74" formatCode="#,##0">
                  <c:v>6417</c:v>
                </c:pt>
                <c:pt idx="75" formatCode="#,##0">
                  <c:v>6414</c:v>
                </c:pt>
                <c:pt idx="76" formatCode="#,##0">
                  <c:v>6411</c:v>
                </c:pt>
                <c:pt idx="77" formatCode="#,##0">
                  <c:v>6408</c:v>
                </c:pt>
                <c:pt idx="78" formatCode="#,##0">
                  <c:v>6405</c:v>
                </c:pt>
                <c:pt idx="79" formatCode="#,##0">
                  <c:v>6403</c:v>
                </c:pt>
                <c:pt idx="80" formatCode="#,##0">
                  <c:v>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00-4649-9D55-902A60F05193}"/>
            </c:ext>
          </c:extLst>
        </c:ser>
        <c:ser>
          <c:idx val="11"/>
          <c:order val="10"/>
          <c:tx>
            <c:strRef>
              <c:f>'Pop Régions 2070'!$A$39</c:f>
              <c:strCache>
                <c:ptCount val="1"/>
                <c:pt idx="0">
                  <c:v>Occitanie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2070'!$T$39:$CV$39</c:f>
              <c:numCache>
                <c:formatCode>0</c:formatCode>
                <c:ptCount val="81"/>
                <c:pt idx="0">
                  <c:v>4546.2489999999998</c:v>
                </c:pt>
                <c:pt idx="1">
                  <c:v>4580.63</c:v>
                </c:pt>
                <c:pt idx="2">
                  <c:v>4615.4650000000001</c:v>
                </c:pt>
                <c:pt idx="3">
                  <c:v>4651.3990000000003</c:v>
                </c:pt>
                <c:pt idx="4">
                  <c:v>4676.4520000000002</c:v>
                </c:pt>
                <c:pt idx="5">
                  <c:v>4703.84</c:v>
                </c:pt>
                <c:pt idx="6">
                  <c:v>4736.3469999999998</c:v>
                </c:pt>
                <c:pt idx="7">
                  <c:v>4769.5119999999997</c:v>
                </c:pt>
                <c:pt idx="8">
                  <c:v>4807.49</c:v>
                </c:pt>
                <c:pt idx="9">
                  <c:v>4842.68</c:v>
                </c:pt>
                <c:pt idx="10">
                  <c:v>4900.326</c:v>
                </c:pt>
                <c:pt idx="11">
                  <c:v>4962.8509999999997</c:v>
                </c:pt>
                <c:pt idx="12">
                  <c:v>5030.7030000000004</c:v>
                </c:pt>
                <c:pt idx="13">
                  <c:v>5099.0770000000002</c:v>
                </c:pt>
                <c:pt idx="14">
                  <c:v>5167.5519999999997</c:v>
                </c:pt>
                <c:pt idx="15">
                  <c:v>5240.7910000000002</c:v>
                </c:pt>
                <c:pt idx="16">
                  <c:v>5310.9660000000003</c:v>
                </c:pt>
                <c:pt idx="17">
                  <c:v>5371.1170000000002</c:v>
                </c:pt>
                <c:pt idx="18">
                  <c:v>5419.9459999999999</c:v>
                </c:pt>
                <c:pt idx="19">
                  <c:v>5473.5969999999998</c:v>
                </c:pt>
                <c:pt idx="20">
                  <c:v>5518.1059999999998</c:v>
                </c:pt>
                <c:pt idx="21">
                  <c:v>5573.4660000000003</c:v>
                </c:pt>
                <c:pt idx="22">
                  <c:v>5626.8580000000002</c:v>
                </c:pt>
                <c:pt idx="23">
                  <c:v>5683.8779999999997</c:v>
                </c:pt>
                <c:pt idx="24">
                  <c:v>5730.7529999999997</c:v>
                </c:pt>
                <c:pt idx="25">
                  <c:v>5774.1850000000004</c:v>
                </c:pt>
                <c:pt idx="26">
                  <c:v>5808.4350000000004</c:v>
                </c:pt>
                <c:pt idx="27">
                  <c:v>5845.1019999999999</c:v>
                </c:pt>
                <c:pt idx="28">
                  <c:v>5885</c:v>
                </c:pt>
                <c:pt idx="29">
                  <c:v>5920</c:v>
                </c:pt>
                <c:pt idx="30">
                  <c:v>5953</c:v>
                </c:pt>
                <c:pt idx="31">
                  <c:v>5984</c:v>
                </c:pt>
                <c:pt idx="32">
                  <c:v>6014</c:v>
                </c:pt>
                <c:pt idx="33" formatCode="#,##0">
                  <c:v>6048</c:v>
                </c:pt>
                <c:pt idx="34" formatCode="#,##0">
                  <c:v>6082</c:v>
                </c:pt>
                <c:pt idx="35" formatCode="#,##0">
                  <c:v>6114</c:v>
                </c:pt>
                <c:pt idx="36" formatCode="#,##0">
                  <c:v>6147</c:v>
                </c:pt>
                <c:pt idx="37" formatCode="#,##0">
                  <c:v>6178</c:v>
                </c:pt>
                <c:pt idx="38" formatCode="#,##0">
                  <c:v>6208</c:v>
                </c:pt>
                <c:pt idx="39" formatCode="#,##0">
                  <c:v>6237</c:v>
                </c:pt>
                <c:pt idx="40" formatCode="#,##0">
                  <c:v>6266</c:v>
                </c:pt>
                <c:pt idx="41" formatCode="#,##0">
                  <c:v>6294</c:v>
                </c:pt>
                <c:pt idx="42" formatCode="#,##0">
                  <c:v>6321</c:v>
                </c:pt>
                <c:pt idx="43" formatCode="#,##0">
                  <c:v>6347</c:v>
                </c:pt>
                <c:pt idx="44" formatCode="#,##0">
                  <c:v>6371</c:v>
                </c:pt>
                <c:pt idx="45" formatCode="#,##0">
                  <c:v>6395</c:v>
                </c:pt>
                <c:pt idx="46" formatCode="#,##0">
                  <c:v>6418</c:v>
                </c:pt>
                <c:pt idx="47" formatCode="#,##0">
                  <c:v>6439</c:v>
                </c:pt>
                <c:pt idx="48" formatCode="#,##0">
                  <c:v>6459</c:v>
                </c:pt>
                <c:pt idx="49" formatCode="#,##0">
                  <c:v>6478</c:v>
                </c:pt>
                <c:pt idx="50" formatCode="#,##0">
                  <c:v>6496</c:v>
                </c:pt>
                <c:pt idx="51" formatCode="#,##0">
                  <c:v>6513</c:v>
                </c:pt>
                <c:pt idx="52" formatCode="#,##0">
                  <c:v>6529</c:v>
                </c:pt>
                <c:pt idx="53" formatCode="#,##0">
                  <c:v>6543</c:v>
                </c:pt>
                <c:pt idx="54" formatCode="#,##0">
                  <c:v>6558</c:v>
                </c:pt>
                <c:pt idx="55" formatCode="#,##0">
                  <c:v>6571</c:v>
                </c:pt>
                <c:pt idx="56" formatCode="#,##0">
                  <c:v>6583</c:v>
                </c:pt>
                <c:pt idx="57" formatCode="#,##0">
                  <c:v>6595</c:v>
                </c:pt>
                <c:pt idx="58" formatCode="#,##0">
                  <c:v>6607</c:v>
                </c:pt>
                <c:pt idx="59" formatCode="#,##0">
                  <c:v>6617</c:v>
                </c:pt>
                <c:pt idx="60" formatCode="#,##0">
                  <c:v>6627</c:v>
                </c:pt>
                <c:pt idx="61" formatCode="#,##0">
                  <c:v>6636</c:v>
                </c:pt>
                <c:pt idx="62" formatCode="#,##0">
                  <c:v>6644</c:v>
                </c:pt>
                <c:pt idx="63" formatCode="#,##0">
                  <c:v>6652</c:v>
                </c:pt>
                <c:pt idx="64" formatCode="#,##0">
                  <c:v>6659</c:v>
                </c:pt>
                <c:pt idx="65" formatCode="#,##0">
                  <c:v>6665</c:v>
                </c:pt>
                <c:pt idx="66" formatCode="#,##0">
                  <c:v>6670</c:v>
                </c:pt>
                <c:pt idx="67" formatCode="#,##0">
                  <c:v>6674</c:v>
                </c:pt>
                <c:pt idx="68" formatCode="#,##0">
                  <c:v>6678</c:v>
                </c:pt>
                <c:pt idx="69" formatCode="#,##0">
                  <c:v>6681</c:v>
                </c:pt>
                <c:pt idx="70" formatCode="#,##0">
                  <c:v>6684</c:v>
                </c:pt>
                <c:pt idx="71" formatCode="#,##0">
                  <c:v>6686</c:v>
                </c:pt>
                <c:pt idx="72" formatCode="#,##0">
                  <c:v>6688</c:v>
                </c:pt>
                <c:pt idx="73" formatCode="#,##0">
                  <c:v>6690</c:v>
                </c:pt>
                <c:pt idx="74" formatCode="#,##0">
                  <c:v>6693</c:v>
                </c:pt>
                <c:pt idx="75" formatCode="#,##0">
                  <c:v>6695</c:v>
                </c:pt>
                <c:pt idx="76" formatCode="#,##0">
                  <c:v>6697</c:v>
                </c:pt>
                <c:pt idx="77" formatCode="#,##0">
                  <c:v>6700</c:v>
                </c:pt>
                <c:pt idx="78" formatCode="#,##0">
                  <c:v>6703</c:v>
                </c:pt>
                <c:pt idx="79" formatCode="#,##0">
                  <c:v>6706</c:v>
                </c:pt>
                <c:pt idx="80" formatCode="#,##0">
                  <c:v>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00-4649-9D55-902A60F05193}"/>
            </c:ext>
          </c:extLst>
        </c:ser>
        <c:ser>
          <c:idx val="12"/>
          <c:order val="11"/>
          <c:tx>
            <c:strRef>
              <c:f>'Pop Régions 2070'!$A$40</c:f>
              <c:strCache>
                <c:ptCount val="1"/>
                <c:pt idx="0">
                  <c:v>Pays de la Loire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2070'!$T$40:$CV$40</c:f>
              <c:numCache>
                <c:formatCode>0</c:formatCode>
                <c:ptCount val="81"/>
                <c:pt idx="0">
                  <c:v>3055.1970000000001</c:v>
                </c:pt>
                <c:pt idx="1">
                  <c:v>3071.6</c:v>
                </c:pt>
                <c:pt idx="2">
                  <c:v>3090.2249999999999</c:v>
                </c:pt>
                <c:pt idx="3">
                  <c:v>3110.7840000000001</c:v>
                </c:pt>
                <c:pt idx="4">
                  <c:v>3128.4380000000001</c:v>
                </c:pt>
                <c:pt idx="5">
                  <c:v>3145.7570000000001</c:v>
                </c:pt>
                <c:pt idx="6">
                  <c:v>3164.0390000000002</c:v>
                </c:pt>
                <c:pt idx="7">
                  <c:v>3182.3049999999998</c:v>
                </c:pt>
                <c:pt idx="8">
                  <c:v>3200.4589999999998</c:v>
                </c:pt>
                <c:pt idx="9">
                  <c:v>3219.96</c:v>
                </c:pt>
                <c:pt idx="10">
                  <c:v>3248.9940000000001</c:v>
                </c:pt>
                <c:pt idx="11">
                  <c:v>3281.6790000000001</c:v>
                </c:pt>
                <c:pt idx="12">
                  <c:v>3314.6489999999999</c:v>
                </c:pt>
                <c:pt idx="13">
                  <c:v>3347.6750000000002</c:v>
                </c:pt>
                <c:pt idx="14">
                  <c:v>3379.7840000000001</c:v>
                </c:pt>
                <c:pt idx="15">
                  <c:v>3415.3910000000001</c:v>
                </c:pt>
                <c:pt idx="16">
                  <c:v>3450.413</c:v>
                </c:pt>
                <c:pt idx="17">
                  <c:v>3482.5940000000001</c:v>
                </c:pt>
                <c:pt idx="18">
                  <c:v>3510.17</c:v>
                </c:pt>
                <c:pt idx="19">
                  <c:v>3539.0479999999998</c:v>
                </c:pt>
                <c:pt idx="20">
                  <c:v>3571.4949999999999</c:v>
                </c:pt>
                <c:pt idx="21">
                  <c:v>3601.1129999999998</c:v>
                </c:pt>
                <c:pt idx="22">
                  <c:v>3632.614</c:v>
                </c:pt>
                <c:pt idx="23">
                  <c:v>3660.8519999999999</c:v>
                </c:pt>
                <c:pt idx="24">
                  <c:v>3690.8330000000001</c:v>
                </c:pt>
                <c:pt idx="25">
                  <c:v>3718.5120000000002</c:v>
                </c:pt>
                <c:pt idx="26">
                  <c:v>3737.6320000000001</c:v>
                </c:pt>
                <c:pt idx="27">
                  <c:v>3757.6</c:v>
                </c:pt>
                <c:pt idx="28">
                  <c:v>3781</c:v>
                </c:pt>
                <c:pt idx="29">
                  <c:v>3802</c:v>
                </c:pt>
                <c:pt idx="30">
                  <c:v>3821</c:v>
                </c:pt>
                <c:pt idx="31">
                  <c:v>3839</c:v>
                </c:pt>
                <c:pt idx="32">
                  <c:v>3856</c:v>
                </c:pt>
                <c:pt idx="33" formatCode="#,##0">
                  <c:v>3875</c:v>
                </c:pt>
                <c:pt idx="34" formatCode="#,##0">
                  <c:v>3894</c:v>
                </c:pt>
                <c:pt idx="35" formatCode="#,##0">
                  <c:v>3913</c:v>
                </c:pt>
                <c:pt idx="36" formatCode="#,##0">
                  <c:v>3931</c:v>
                </c:pt>
                <c:pt idx="37" formatCode="#,##0">
                  <c:v>3949</c:v>
                </c:pt>
                <c:pt idx="38" formatCode="#,##0">
                  <c:v>3966</c:v>
                </c:pt>
                <c:pt idx="39" formatCode="#,##0">
                  <c:v>3983</c:v>
                </c:pt>
                <c:pt idx="40" formatCode="#,##0">
                  <c:v>3999</c:v>
                </c:pt>
                <c:pt idx="41" formatCode="#,##0">
                  <c:v>4015</c:v>
                </c:pt>
                <c:pt idx="42" formatCode="#,##0">
                  <c:v>4030</c:v>
                </c:pt>
                <c:pt idx="43" formatCode="#,##0">
                  <c:v>4045</c:v>
                </c:pt>
                <c:pt idx="44" formatCode="#,##0">
                  <c:v>4060</c:v>
                </c:pt>
                <c:pt idx="45" formatCode="#,##0">
                  <c:v>4074</c:v>
                </c:pt>
                <c:pt idx="46" formatCode="#,##0">
                  <c:v>4087</c:v>
                </c:pt>
                <c:pt idx="47" formatCode="#,##0">
                  <c:v>4100</c:v>
                </c:pt>
                <c:pt idx="48" formatCode="#,##0">
                  <c:v>4112</c:v>
                </c:pt>
                <c:pt idx="49" formatCode="#,##0">
                  <c:v>4124</c:v>
                </c:pt>
                <c:pt idx="50" formatCode="#,##0">
                  <c:v>4135</c:v>
                </c:pt>
                <c:pt idx="51" formatCode="#,##0">
                  <c:v>4145</c:v>
                </c:pt>
                <c:pt idx="52" formatCode="#,##0">
                  <c:v>4155</c:v>
                </c:pt>
                <c:pt idx="53" formatCode="#,##0">
                  <c:v>4164</c:v>
                </c:pt>
                <c:pt idx="54" formatCode="#,##0">
                  <c:v>4172</c:v>
                </c:pt>
                <c:pt idx="55" formatCode="#,##0">
                  <c:v>4179</c:v>
                </c:pt>
                <c:pt idx="56" formatCode="#,##0">
                  <c:v>4186</c:v>
                </c:pt>
                <c:pt idx="57" formatCode="#,##0">
                  <c:v>4193</c:v>
                </c:pt>
                <c:pt idx="58" formatCode="#,##0">
                  <c:v>4198</c:v>
                </c:pt>
                <c:pt idx="59" formatCode="#,##0">
                  <c:v>4203</c:v>
                </c:pt>
                <c:pt idx="60" formatCode="#,##0">
                  <c:v>4208</c:v>
                </c:pt>
                <c:pt idx="61" formatCode="#,##0">
                  <c:v>4212</c:v>
                </c:pt>
                <c:pt idx="62" formatCode="#,##0">
                  <c:v>4215</c:v>
                </c:pt>
                <c:pt idx="63" formatCode="#,##0">
                  <c:v>4218</c:v>
                </c:pt>
                <c:pt idx="64" formatCode="#,##0">
                  <c:v>4220</c:v>
                </c:pt>
                <c:pt idx="65" formatCode="#,##0">
                  <c:v>4221</c:v>
                </c:pt>
                <c:pt idx="66" formatCode="#,##0">
                  <c:v>4222</c:v>
                </c:pt>
                <c:pt idx="67" formatCode="#,##0">
                  <c:v>4223</c:v>
                </c:pt>
                <c:pt idx="68" formatCode="#,##0">
                  <c:v>4223</c:v>
                </c:pt>
                <c:pt idx="69" formatCode="#,##0">
                  <c:v>4223</c:v>
                </c:pt>
                <c:pt idx="70" formatCode="#,##0">
                  <c:v>4222</c:v>
                </c:pt>
                <c:pt idx="71" formatCode="#,##0">
                  <c:v>4222</c:v>
                </c:pt>
                <c:pt idx="72" formatCode="#,##0">
                  <c:v>4221</c:v>
                </c:pt>
                <c:pt idx="73" formatCode="#,##0">
                  <c:v>4220</c:v>
                </c:pt>
                <c:pt idx="74" formatCode="#,##0">
                  <c:v>4219</c:v>
                </c:pt>
                <c:pt idx="75" formatCode="#,##0">
                  <c:v>4218</c:v>
                </c:pt>
                <c:pt idx="76" formatCode="#,##0">
                  <c:v>4218</c:v>
                </c:pt>
                <c:pt idx="77" formatCode="#,##0">
                  <c:v>4217</c:v>
                </c:pt>
                <c:pt idx="78" formatCode="#,##0">
                  <c:v>4217</c:v>
                </c:pt>
                <c:pt idx="79" formatCode="#,##0">
                  <c:v>4216</c:v>
                </c:pt>
                <c:pt idx="80" formatCode="#,##0">
                  <c:v>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00-4649-9D55-902A60F05193}"/>
            </c:ext>
          </c:extLst>
        </c:ser>
        <c:ser>
          <c:idx val="13"/>
          <c:order val="12"/>
          <c:tx>
            <c:strRef>
              <c:f>'Pop Régions 2070'!$A$41</c:f>
              <c:strCache>
                <c:ptCount val="1"/>
                <c:pt idx="0">
                  <c:v>Provence-Alpes-Côte d'Azur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'Pop Régions 2070'!$T$28:$CV$28</c:f>
              <c:numCache>
                <c:formatCode>General</c:formatCode>
                <c:ptCount val="8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  <c:pt idx="66">
                  <c:v>2056</c:v>
                </c:pt>
                <c:pt idx="67">
                  <c:v>2057</c:v>
                </c:pt>
                <c:pt idx="68">
                  <c:v>2058</c:v>
                </c:pt>
                <c:pt idx="69">
                  <c:v>2059</c:v>
                </c:pt>
                <c:pt idx="70">
                  <c:v>2060</c:v>
                </c:pt>
                <c:pt idx="71">
                  <c:v>2061</c:v>
                </c:pt>
                <c:pt idx="72">
                  <c:v>2062</c:v>
                </c:pt>
                <c:pt idx="73">
                  <c:v>2063</c:v>
                </c:pt>
                <c:pt idx="74">
                  <c:v>2064</c:v>
                </c:pt>
                <c:pt idx="75">
                  <c:v>2065</c:v>
                </c:pt>
                <c:pt idx="76">
                  <c:v>2066</c:v>
                </c:pt>
                <c:pt idx="77">
                  <c:v>2067</c:v>
                </c:pt>
                <c:pt idx="78">
                  <c:v>2068</c:v>
                </c:pt>
                <c:pt idx="79">
                  <c:v>2069</c:v>
                </c:pt>
                <c:pt idx="80">
                  <c:v>2070</c:v>
                </c:pt>
              </c:numCache>
            </c:numRef>
          </c:cat>
          <c:val>
            <c:numRef>
              <c:f>'Pop Régions 2070'!$T$41:$CV$41</c:f>
              <c:numCache>
                <c:formatCode>0</c:formatCode>
                <c:ptCount val="81"/>
                <c:pt idx="0">
                  <c:v>4257.2439999999997</c:v>
                </c:pt>
                <c:pt idx="1">
                  <c:v>4293.4989999999998</c:v>
                </c:pt>
                <c:pt idx="2">
                  <c:v>4326.6629999999996</c:v>
                </c:pt>
                <c:pt idx="3">
                  <c:v>4356.875</c:v>
                </c:pt>
                <c:pt idx="4">
                  <c:v>4383.5919999999996</c:v>
                </c:pt>
                <c:pt idx="5">
                  <c:v>4405.3119999999999</c:v>
                </c:pt>
                <c:pt idx="6">
                  <c:v>4426.1940000000004</c:v>
                </c:pt>
                <c:pt idx="7">
                  <c:v>4451.0039999999999</c:v>
                </c:pt>
                <c:pt idx="8">
                  <c:v>4479.6440000000002</c:v>
                </c:pt>
                <c:pt idx="9">
                  <c:v>4502.3850000000002</c:v>
                </c:pt>
                <c:pt idx="10">
                  <c:v>4541.5079999999998</c:v>
                </c:pt>
                <c:pt idx="11">
                  <c:v>4584.3789999999999</c:v>
                </c:pt>
                <c:pt idx="12">
                  <c:v>4629.4960000000001</c:v>
                </c:pt>
                <c:pt idx="13">
                  <c:v>4675.0559999999996</c:v>
                </c:pt>
                <c:pt idx="14">
                  <c:v>4719.1319999999996</c:v>
                </c:pt>
                <c:pt idx="15">
                  <c:v>4768.5640000000003</c:v>
                </c:pt>
                <c:pt idx="16">
                  <c:v>4815.232</c:v>
                </c:pt>
                <c:pt idx="17">
                  <c:v>4864.0150000000003</c:v>
                </c:pt>
                <c:pt idx="18">
                  <c:v>4882.9129999999996</c:v>
                </c:pt>
                <c:pt idx="19">
                  <c:v>4889.0529999999999</c:v>
                </c:pt>
                <c:pt idx="20">
                  <c:v>4899.1549999999997</c:v>
                </c:pt>
                <c:pt idx="21">
                  <c:v>4916.0690000000004</c:v>
                </c:pt>
                <c:pt idx="22">
                  <c:v>4935.576</c:v>
                </c:pt>
                <c:pt idx="23">
                  <c:v>4953.6750000000002</c:v>
                </c:pt>
                <c:pt idx="24">
                  <c:v>4983.4380000000001</c:v>
                </c:pt>
                <c:pt idx="25">
                  <c:v>5007.9769999999999</c:v>
                </c:pt>
                <c:pt idx="26">
                  <c:v>5021.9279999999999</c:v>
                </c:pt>
                <c:pt idx="27">
                  <c:v>5030.8900000000003</c:v>
                </c:pt>
                <c:pt idx="28">
                  <c:v>5053</c:v>
                </c:pt>
                <c:pt idx="29">
                  <c:v>5066</c:v>
                </c:pt>
                <c:pt idx="30">
                  <c:v>5078</c:v>
                </c:pt>
                <c:pt idx="31">
                  <c:v>5088</c:v>
                </c:pt>
                <c:pt idx="32">
                  <c:v>5098</c:v>
                </c:pt>
                <c:pt idx="33" formatCode="#,##0">
                  <c:v>5110</c:v>
                </c:pt>
                <c:pt idx="34" formatCode="#,##0">
                  <c:v>5123</c:v>
                </c:pt>
                <c:pt idx="35" formatCode="#,##0">
                  <c:v>5134</c:v>
                </c:pt>
                <c:pt idx="36" formatCode="#,##0">
                  <c:v>5145</c:v>
                </c:pt>
                <c:pt idx="37" formatCode="#,##0">
                  <c:v>5154</c:v>
                </c:pt>
                <c:pt idx="38" formatCode="#,##0">
                  <c:v>5163</c:v>
                </c:pt>
                <c:pt idx="39" formatCode="#,##0">
                  <c:v>5171</c:v>
                </c:pt>
                <c:pt idx="40" formatCode="#,##0">
                  <c:v>5179</c:v>
                </c:pt>
                <c:pt idx="41" formatCode="#,##0">
                  <c:v>5185</c:v>
                </c:pt>
                <c:pt idx="42" formatCode="#,##0">
                  <c:v>5192</c:v>
                </c:pt>
                <c:pt idx="43" formatCode="#,##0">
                  <c:v>5197</c:v>
                </c:pt>
                <c:pt idx="44" formatCode="#,##0">
                  <c:v>5202</c:v>
                </c:pt>
                <c:pt idx="45" formatCode="#,##0">
                  <c:v>5207</c:v>
                </c:pt>
                <c:pt idx="46" formatCode="#,##0">
                  <c:v>5210</c:v>
                </c:pt>
                <c:pt idx="47" formatCode="#,##0">
                  <c:v>5214</c:v>
                </c:pt>
                <c:pt idx="48" formatCode="#,##0">
                  <c:v>5216</c:v>
                </c:pt>
                <c:pt idx="49" formatCode="#,##0">
                  <c:v>5219</c:v>
                </c:pt>
                <c:pt idx="50" formatCode="#,##0">
                  <c:v>5221</c:v>
                </c:pt>
                <c:pt idx="51" formatCode="#,##0">
                  <c:v>5222</c:v>
                </c:pt>
                <c:pt idx="52" formatCode="#,##0">
                  <c:v>5224</c:v>
                </c:pt>
                <c:pt idx="53" formatCode="#,##0">
                  <c:v>5225</c:v>
                </c:pt>
                <c:pt idx="54" formatCode="#,##0">
                  <c:v>5226</c:v>
                </c:pt>
                <c:pt idx="55" formatCode="#,##0">
                  <c:v>5226</c:v>
                </c:pt>
                <c:pt idx="56" formatCode="#,##0">
                  <c:v>5227</c:v>
                </c:pt>
                <c:pt idx="57" formatCode="#,##0">
                  <c:v>5228</c:v>
                </c:pt>
                <c:pt idx="58" formatCode="#,##0">
                  <c:v>5228</c:v>
                </c:pt>
                <c:pt idx="59" formatCode="#,##0">
                  <c:v>5228</c:v>
                </c:pt>
                <c:pt idx="60" formatCode="#,##0">
                  <c:v>5228</c:v>
                </c:pt>
                <c:pt idx="61" formatCode="#,##0">
                  <c:v>5227</c:v>
                </c:pt>
                <c:pt idx="62" formatCode="#,##0">
                  <c:v>5226</c:v>
                </c:pt>
                <c:pt idx="63" formatCode="#,##0">
                  <c:v>5225</c:v>
                </c:pt>
                <c:pt idx="64" formatCode="#,##0">
                  <c:v>5223</c:v>
                </c:pt>
                <c:pt idx="65" formatCode="#,##0">
                  <c:v>5221</c:v>
                </c:pt>
                <c:pt idx="66" formatCode="#,##0">
                  <c:v>5218</c:v>
                </c:pt>
                <c:pt idx="67" formatCode="#,##0">
                  <c:v>5215</c:v>
                </c:pt>
                <c:pt idx="68" formatCode="#,##0">
                  <c:v>5212</c:v>
                </c:pt>
                <c:pt idx="69" formatCode="#,##0">
                  <c:v>5208</c:v>
                </c:pt>
                <c:pt idx="70" formatCode="#,##0">
                  <c:v>5204</c:v>
                </c:pt>
                <c:pt idx="71" formatCode="#,##0">
                  <c:v>5200</c:v>
                </c:pt>
                <c:pt idx="72" formatCode="#,##0">
                  <c:v>5197</c:v>
                </c:pt>
                <c:pt idx="73" formatCode="#,##0">
                  <c:v>5193</c:v>
                </c:pt>
                <c:pt idx="74" formatCode="#,##0">
                  <c:v>5189</c:v>
                </c:pt>
                <c:pt idx="75" formatCode="#,##0">
                  <c:v>5186</c:v>
                </c:pt>
                <c:pt idx="76" formatCode="#,##0">
                  <c:v>5182</c:v>
                </c:pt>
                <c:pt idx="77" formatCode="#,##0">
                  <c:v>5180</c:v>
                </c:pt>
                <c:pt idx="78" formatCode="#,##0">
                  <c:v>5177</c:v>
                </c:pt>
                <c:pt idx="79" formatCode="#,##0">
                  <c:v>5175</c:v>
                </c:pt>
                <c:pt idx="80" formatCode="#,##0">
                  <c:v>5173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00-4649-9D55-902A60F0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47232"/>
        <c:axId val="110048768"/>
      </c:lineChart>
      <c:catAx>
        <c:axId val="1100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048768"/>
        <c:crosses val="autoZero"/>
        <c:auto val="1"/>
        <c:lblAlgn val="ctr"/>
        <c:lblOffset val="100"/>
        <c:tickLblSkip val="5"/>
        <c:noMultiLvlLbl val="0"/>
      </c:catAx>
      <c:valAx>
        <c:axId val="110048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Popuation en milliers</a:t>
                </a:r>
              </a:p>
            </c:rich>
          </c:tx>
          <c:layout>
            <c:manualLayout>
              <c:xMode val="edge"/>
              <c:yMode val="edge"/>
              <c:x val="1.7612698154411126E-2"/>
              <c:y val="0.286132057311459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10047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632281379109707E-2"/>
          <c:y val="0.85941114533307228"/>
          <c:w val="0.90141419333842454"/>
          <c:h val="0.13837413163478782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203184</xdr:colOff>
      <xdr:row>5</xdr:row>
      <xdr:rowOff>49612</xdr:rowOff>
    </xdr:from>
    <xdr:to>
      <xdr:col>51</xdr:col>
      <xdr:colOff>307577</xdr:colOff>
      <xdr:row>8</xdr:row>
      <xdr:rowOff>19846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357186</xdr:colOff>
      <xdr:row>5</xdr:row>
      <xdr:rowOff>49613</xdr:rowOff>
    </xdr:from>
    <xdr:to>
      <xdr:col>63</xdr:col>
      <xdr:colOff>416718</xdr:colOff>
      <xdr:row>8</xdr:row>
      <xdr:rowOff>19846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19</xdr:col>
      <xdr:colOff>440476</xdr:colOff>
      <xdr:row>87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400050</xdr:colOff>
      <xdr:row>0</xdr:row>
      <xdr:rowOff>104775</xdr:rowOff>
    </xdr:from>
    <xdr:to>
      <xdr:col>60</xdr:col>
      <xdr:colOff>393636</xdr:colOff>
      <xdr:row>25</xdr:row>
      <xdr:rowOff>163091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0.69644</cdr:x>
      <cdr:y>0.95383</cdr:y>
    </cdr:from>
    <cdr:to>
      <cdr:x>1</cdr:x>
      <cdr:y>0.99012</cdr:y>
    </cdr:to>
    <cdr:sp macro="" textlink="">
      <cdr:nvSpPr>
        <cdr:cNvPr id="2" name="ZoneTexte 2"/>
        <cdr:cNvSpPr txBox="1"/>
      </cdr:nvSpPr>
      <cdr:spPr>
        <a:xfrm xmlns:a="http://schemas.openxmlformats.org/drawingml/2006/main">
          <a:off x="4519642" y="4598244"/>
          <a:ext cx="1969994" cy="1749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800"/>
            <a:t>Sources : calculs France Stratégie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12</xdr:row>
      <xdr:rowOff>104775</xdr:rowOff>
    </xdr:from>
    <xdr:to>
      <xdr:col>28</xdr:col>
      <xdr:colOff>190500</xdr:colOff>
      <xdr:row>34</xdr:row>
      <xdr:rowOff>66675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9524</xdr:colOff>
      <xdr:row>4</xdr:row>
      <xdr:rowOff>85914</xdr:rowOff>
    </xdr:from>
    <xdr:to>
      <xdr:col>37</xdr:col>
      <xdr:colOff>410974</xdr:colOff>
      <xdr:row>19</xdr:row>
      <xdr:rowOff>123825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63274" y="847914"/>
          <a:ext cx="4944875" cy="34859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48004</xdr:colOff>
      <xdr:row>25</xdr:row>
      <xdr:rowOff>71439</xdr:rowOff>
    </xdr:from>
    <xdr:to>
      <xdr:col>66</xdr:col>
      <xdr:colOff>409576</xdr:colOff>
      <xdr:row>32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226218</xdr:colOff>
      <xdr:row>25</xdr:row>
      <xdr:rowOff>47625</xdr:rowOff>
    </xdr:from>
    <xdr:to>
      <xdr:col>54</xdr:col>
      <xdr:colOff>457200</xdr:colOff>
      <xdr:row>32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91</xdr:row>
      <xdr:rowOff>0</xdr:rowOff>
    </xdr:from>
    <xdr:to>
      <xdr:col>19</xdr:col>
      <xdr:colOff>440476</xdr:colOff>
      <xdr:row>116</xdr:row>
      <xdr:rowOff>152400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323850</xdr:colOff>
      <xdr:row>24</xdr:row>
      <xdr:rowOff>123826</xdr:rowOff>
    </xdr:from>
    <xdr:to>
      <xdr:col>58</xdr:col>
      <xdr:colOff>214314</xdr:colOff>
      <xdr:row>46</xdr:row>
      <xdr:rowOff>88107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347662</xdr:colOff>
      <xdr:row>24</xdr:row>
      <xdr:rowOff>114301</xdr:rowOff>
    </xdr:from>
    <xdr:to>
      <xdr:col>49</xdr:col>
      <xdr:colOff>223838</xdr:colOff>
      <xdr:row>46</xdr:row>
      <xdr:rowOff>102393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207022</xdr:colOff>
      <xdr:row>1</xdr:row>
      <xdr:rowOff>155511</xdr:rowOff>
    </xdr:from>
    <xdr:to>
      <xdr:col>78</xdr:col>
      <xdr:colOff>29158</xdr:colOff>
      <xdr:row>26</xdr:row>
      <xdr:rowOff>106914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74</xdr:col>
      <xdr:colOff>379055</xdr:colOff>
      <xdr:row>25</xdr:row>
      <xdr:rowOff>77755</xdr:rowOff>
    </xdr:from>
    <xdr:to>
      <xdr:col>77</xdr:col>
      <xdr:colOff>466531</xdr:colOff>
      <xdr:row>26</xdr:row>
      <xdr:rowOff>58316</xdr:rowOff>
    </xdr:to>
    <xdr:sp macro="" textlink="">
      <xdr:nvSpPr>
        <xdr:cNvPr id="3" name="ZoneTexte 2"/>
        <xdr:cNvSpPr txBox="1"/>
      </xdr:nvSpPr>
      <xdr:spPr>
        <a:xfrm>
          <a:off x="41890560" y="4947168"/>
          <a:ext cx="1516226" cy="174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800"/>
            <a:t>Sources : INSEE novembre 2022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95250</xdr:colOff>
      <xdr:row>32</xdr:row>
      <xdr:rowOff>0</xdr:rowOff>
    </xdr:from>
    <xdr:to>
      <xdr:col>41</xdr:col>
      <xdr:colOff>466725</xdr:colOff>
      <xdr:row>47</xdr:row>
      <xdr:rowOff>986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38100</xdr:colOff>
      <xdr:row>32</xdr:row>
      <xdr:rowOff>9525</xdr:rowOff>
    </xdr:from>
    <xdr:to>
      <xdr:col>20</xdr:col>
      <xdr:colOff>255095</xdr:colOff>
      <xdr:row>47</xdr:row>
      <xdr:rowOff>10511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32</xdr:row>
      <xdr:rowOff>0</xdr:rowOff>
    </xdr:from>
    <xdr:to>
      <xdr:col>31</xdr:col>
      <xdr:colOff>76200</xdr:colOff>
      <xdr:row>47</xdr:row>
      <xdr:rowOff>986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0</xdr:colOff>
      <xdr:row>32</xdr:row>
      <xdr:rowOff>0</xdr:rowOff>
    </xdr:from>
    <xdr:to>
      <xdr:col>54</xdr:col>
      <xdr:colOff>123825</xdr:colOff>
      <xdr:row>47</xdr:row>
      <xdr:rowOff>986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55</xdr:col>
      <xdr:colOff>0</xdr:colOff>
      <xdr:row>32</xdr:row>
      <xdr:rowOff>0</xdr:rowOff>
    </xdr:from>
    <xdr:to>
      <xdr:col>63</xdr:col>
      <xdr:colOff>485775</xdr:colOff>
      <xdr:row>47</xdr:row>
      <xdr:rowOff>986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0</xdr:colOff>
      <xdr:row>48</xdr:row>
      <xdr:rowOff>0</xdr:rowOff>
    </xdr:from>
    <xdr:to>
      <xdr:col>63</xdr:col>
      <xdr:colOff>485775</xdr:colOff>
      <xdr:row>63</xdr:row>
      <xdr:rowOff>48611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32</xdr:row>
      <xdr:rowOff>0</xdr:rowOff>
    </xdr:from>
    <xdr:to>
      <xdr:col>12</xdr:col>
      <xdr:colOff>342900</xdr:colOff>
      <xdr:row>47</xdr:row>
      <xdr:rowOff>986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48</xdr:row>
      <xdr:rowOff>0</xdr:rowOff>
    </xdr:from>
    <xdr:to>
      <xdr:col>20</xdr:col>
      <xdr:colOff>216995</xdr:colOff>
      <xdr:row>63</xdr:row>
      <xdr:rowOff>48611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556655</xdr:colOff>
      <xdr:row>48</xdr:row>
      <xdr:rowOff>0</xdr:rowOff>
    </xdr:from>
    <xdr:to>
      <xdr:col>31</xdr:col>
      <xdr:colOff>37109</xdr:colOff>
      <xdr:row>63</xdr:row>
      <xdr:rowOff>48611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53022</xdr:colOff>
      <xdr:row>46</xdr:row>
      <xdr:rowOff>15158</xdr:rowOff>
    </xdr:from>
    <xdr:to>
      <xdr:col>28</xdr:col>
      <xdr:colOff>0</xdr:colOff>
      <xdr:row>61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255810</xdr:colOff>
      <xdr:row>45</xdr:row>
      <xdr:rowOff>162030</xdr:rowOff>
    </xdr:from>
    <xdr:to>
      <xdr:col>39</xdr:col>
      <xdr:colOff>361294</xdr:colOff>
      <xdr:row>62</xdr:row>
      <xdr:rowOff>66675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491979</xdr:colOff>
      <xdr:row>63</xdr:row>
      <xdr:rowOff>154704</xdr:rowOff>
    </xdr:from>
    <xdr:to>
      <xdr:col>27</xdr:col>
      <xdr:colOff>571501</xdr:colOff>
      <xdr:row>77</xdr:row>
      <xdr:rowOff>95249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323850</xdr:colOff>
      <xdr:row>63</xdr:row>
      <xdr:rowOff>9110</xdr:rowOff>
    </xdr:from>
    <xdr:to>
      <xdr:col>39</xdr:col>
      <xdr:colOff>352426</xdr:colOff>
      <xdr:row>77</xdr:row>
      <xdr:rowOff>81169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924893</xdr:colOff>
      <xdr:row>63</xdr:row>
      <xdr:rowOff>179455</xdr:rowOff>
    </xdr:from>
    <xdr:to>
      <xdr:col>16</xdr:col>
      <xdr:colOff>314325</xdr:colOff>
      <xdr:row>77</xdr:row>
      <xdr:rowOff>133350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337283</xdr:colOff>
      <xdr:row>78</xdr:row>
      <xdr:rowOff>161924</xdr:rowOff>
    </xdr:from>
    <xdr:to>
      <xdr:col>23</xdr:col>
      <xdr:colOff>609600</xdr:colOff>
      <xdr:row>95</xdr:row>
      <xdr:rowOff>19049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309562</xdr:colOff>
      <xdr:row>95</xdr:row>
      <xdr:rowOff>178591</xdr:rowOff>
    </xdr:from>
    <xdr:to>
      <xdr:col>24</xdr:col>
      <xdr:colOff>23813</xdr:colOff>
      <xdr:row>117</xdr:row>
      <xdr:rowOff>57150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52</xdr:col>
      <xdr:colOff>19050</xdr:colOff>
      <xdr:row>10</xdr:row>
      <xdr:rowOff>123826</xdr:rowOff>
    </xdr:from>
    <xdr:to>
      <xdr:col>62</xdr:col>
      <xdr:colOff>19050</xdr:colOff>
      <xdr:row>10</xdr:row>
      <xdr:rowOff>2952750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409575</xdr:colOff>
      <xdr:row>10</xdr:row>
      <xdr:rowOff>152400</xdr:rowOff>
    </xdr:from>
    <xdr:to>
      <xdr:col>50</xdr:col>
      <xdr:colOff>409575</xdr:colOff>
      <xdr:row>10</xdr:row>
      <xdr:rowOff>2981324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0.06896</cdr:x>
      <cdr:y>0.09538</cdr:y>
    </cdr:from>
    <cdr:to>
      <cdr:x>0.91134</cdr:x>
      <cdr:y>0.17436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66724" y="295276"/>
          <a:ext cx="5701567" cy="244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000"/>
            <a:t>Sources : https://www.insee.fr/fr/statistiques/2496228 et  </a:t>
          </a:r>
          <a:r>
            <a:rPr lang="fr-FR" sz="1000">
              <a:solidFill>
                <a:srgbClr val="00B0F0"/>
              </a:solidFill>
            </a:rPr>
            <a:t>https://www.insee.fr/fr/statistiques/1281151 </a:t>
          </a:r>
          <a:r>
            <a:rPr lang="fr-FR" sz="1000">
              <a:solidFill>
                <a:sysClr val="windowText" lastClr="000000"/>
              </a:solidFill>
            </a:rPr>
            <a:t>+ calculs CGI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0.08197</cdr:x>
      <cdr:y>0.08511</cdr:y>
    </cdr:from>
    <cdr:to>
      <cdr:x>1</cdr:x>
      <cdr:y>0.23711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59790" y="266702"/>
          <a:ext cx="6269636" cy="476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Sources : https://www.insee.fr/fr/statistiques/2496228 et  </a:t>
          </a:r>
          <a:r>
            <a:rPr lang="fr-FR" sz="1000">
              <a:solidFill>
                <a:srgbClr val="00B0F0"/>
              </a:solidFill>
            </a:rPr>
            <a:t>https://www.insee.fr/fr/statistiques/1281151 </a:t>
          </a:r>
          <a:endParaRPr lang="fr-FR" sz="1000">
            <a:solidFill>
              <a:sysClr val="windowText" lastClr="00000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0.23374</cdr:x>
      <cdr:y>0.16987</cdr:y>
    </cdr:from>
    <cdr:to>
      <cdr:x>0.3527</cdr:x>
      <cdr:y>0.24776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647516" y="542035"/>
          <a:ext cx="838509" cy="2485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000"/>
            <a:t>(</a:t>
          </a:r>
          <a:r>
            <a:rPr lang="fr-FR" sz="1000" baseline="0"/>
            <a:t>+ </a:t>
          </a:r>
          <a:r>
            <a:rPr lang="fr-FR" sz="1000"/>
            <a:t>Mayotte)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tabSelected="1" workbookViewId="0">
      <selection activeCell="A2" sqref="A2:B2"/>
    </sheetView>
  </sheetViews>
  <sheetFormatPr baseColWidth="10" defaultRowHeight="15"/>
  <cols>
    <col min="1" max="1" width="63.7109375" customWidth="1"/>
    <col min="2" max="2" width="146.5703125" customWidth="1"/>
    <col min="3" max="5" width="10.140625" customWidth="1"/>
  </cols>
  <sheetData>
    <row r="1" spans="1:2" ht="25.5" customHeight="1">
      <c r="A1" s="377" t="s">
        <v>74</v>
      </c>
      <c r="B1" s="377"/>
    </row>
    <row r="2" spans="1:2" ht="21.75" customHeight="1">
      <c r="A2" s="378" t="s">
        <v>436</v>
      </c>
      <c r="B2" s="378"/>
    </row>
    <row r="3" spans="1:2">
      <c r="A3" s="13"/>
    </row>
    <row r="4" spans="1:2">
      <c r="A4" s="379" t="s">
        <v>856</v>
      </c>
      <c r="B4" s="379"/>
    </row>
    <row r="5" spans="1:2">
      <c r="A5" s="380" t="s">
        <v>437</v>
      </c>
      <c r="B5" s="380"/>
    </row>
    <row r="6" spans="1:2">
      <c r="A6" s="135"/>
    </row>
    <row r="7" spans="1:2">
      <c r="A7" s="369" t="s">
        <v>855</v>
      </c>
      <c r="B7" s="369" t="s">
        <v>844</v>
      </c>
    </row>
    <row r="8" spans="1:2">
      <c r="A8" s="370" t="s">
        <v>849</v>
      </c>
      <c r="B8" s="371" t="s">
        <v>845</v>
      </c>
    </row>
    <row r="9" spans="1:2">
      <c r="A9" s="370" t="s">
        <v>850</v>
      </c>
      <c r="B9" s="371" t="s">
        <v>846</v>
      </c>
    </row>
    <row r="10" spans="1:2">
      <c r="A10" s="370" t="s">
        <v>851</v>
      </c>
      <c r="B10" s="371" t="s">
        <v>847</v>
      </c>
    </row>
    <row r="11" spans="1:2">
      <c r="A11" s="370" t="s">
        <v>852</v>
      </c>
      <c r="B11" s="371" t="s">
        <v>848</v>
      </c>
    </row>
    <row r="12" spans="1:2">
      <c r="A12" s="370" t="s">
        <v>859</v>
      </c>
      <c r="B12" s="371" t="s">
        <v>858</v>
      </c>
    </row>
    <row r="13" spans="1:2">
      <c r="A13" s="370" t="s">
        <v>860</v>
      </c>
      <c r="B13" s="371" t="s">
        <v>853</v>
      </c>
    </row>
    <row r="14" spans="1:2">
      <c r="A14" s="370" t="s">
        <v>861</v>
      </c>
      <c r="B14" s="371" t="s">
        <v>854</v>
      </c>
    </row>
    <row r="15" spans="1:2" ht="18">
      <c r="A15" s="372"/>
      <c r="B15" s="373"/>
    </row>
    <row r="16" spans="1:2" ht="18">
      <c r="A16" s="224" t="s">
        <v>857</v>
      </c>
      <c r="B16" s="373"/>
    </row>
    <row r="17" spans="2:2" ht="18">
      <c r="B17" s="368"/>
    </row>
  </sheetData>
  <mergeCells count="4">
    <mergeCell ref="A1:B1"/>
    <mergeCell ref="A2:B2"/>
    <mergeCell ref="A4:B4"/>
    <mergeCell ref="A5:B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S12"/>
  <sheetViews>
    <sheetView workbookViewId="0">
      <selection activeCell="D4" sqref="D4"/>
    </sheetView>
  </sheetViews>
  <sheetFormatPr baseColWidth="10" defaultRowHeight="15"/>
  <cols>
    <col min="1" max="1" width="54.7109375" customWidth="1"/>
    <col min="2" max="2" width="5.28515625" customWidth="1"/>
    <col min="3" max="41" width="5" bestFit="1" customWidth="1"/>
    <col min="42" max="47" width="5.42578125" bestFit="1" customWidth="1"/>
    <col min="48" max="48" width="5" bestFit="1" customWidth="1"/>
    <col min="49" max="97" width="5.140625" bestFit="1" customWidth="1"/>
  </cols>
  <sheetData>
    <row r="2" spans="1:97">
      <c r="A2" s="2" t="s">
        <v>421</v>
      </c>
    </row>
    <row r="3" spans="1:97">
      <c r="A3" s="2" t="s">
        <v>420</v>
      </c>
    </row>
    <row r="4" spans="1:97">
      <c r="A4" s="2" t="s">
        <v>327</v>
      </c>
    </row>
    <row r="6" spans="1:97">
      <c r="A6" s="144" t="s">
        <v>323</v>
      </c>
      <c r="B6" s="146">
        <v>1975</v>
      </c>
      <c r="C6" s="146">
        <v>1976</v>
      </c>
      <c r="D6" s="146">
        <v>1977</v>
      </c>
      <c r="E6" s="146">
        <v>1978</v>
      </c>
      <c r="F6" s="146">
        <v>1979</v>
      </c>
      <c r="G6" s="146">
        <v>1980</v>
      </c>
      <c r="H6" s="146">
        <v>1981</v>
      </c>
      <c r="I6" s="146">
        <v>1982</v>
      </c>
      <c r="J6" s="146">
        <v>1983</v>
      </c>
      <c r="K6" s="146">
        <v>1984</v>
      </c>
      <c r="L6" s="146">
        <v>1985</v>
      </c>
      <c r="M6" s="146">
        <v>1986</v>
      </c>
      <c r="N6" s="146">
        <v>1987</v>
      </c>
      <c r="O6" s="146">
        <v>1988</v>
      </c>
      <c r="P6" s="146">
        <v>1989</v>
      </c>
      <c r="Q6" s="146">
        <v>1990</v>
      </c>
      <c r="R6" s="146">
        <v>1991</v>
      </c>
      <c r="S6" s="146">
        <v>1992</v>
      </c>
      <c r="T6" s="146">
        <v>1993</v>
      </c>
      <c r="U6" s="146">
        <v>1994</v>
      </c>
      <c r="V6" s="146">
        <v>1995</v>
      </c>
      <c r="W6" s="146">
        <v>1996</v>
      </c>
      <c r="X6" s="146">
        <v>1997</v>
      </c>
      <c r="Y6" s="146">
        <v>1998</v>
      </c>
      <c r="Z6" s="146">
        <v>1999</v>
      </c>
      <c r="AA6" s="146">
        <v>2000</v>
      </c>
      <c r="AB6" s="146">
        <v>2001</v>
      </c>
      <c r="AC6" s="146">
        <v>2002</v>
      </c>
      <c r="AD6" s="146">
        <v>2003</v>
      </c>
      <c r="AE6" s="146">
        <v>2004</v>
      </c>
      <c r="AF6" s="146">
        <v>2005</v>
      </c>
      <c r="AG6" s="146">
        <v>2006</v>
      </c>
      <c r="AH6" s="146">
        <v>2007</v>
      </c>
      <c r="AI6" s="146">
        <v>2008</v>
      </c>
      <c r="AJ6" s="146">
        <v>2009</v>
      </c>
      <c r="AK6" s="146">
        <v>2010</v>
      </c>
      <c r="AL6" s="146">
        <v>2011</v>
      </c>
      <c r="AM6" s="146">
        <v>2012</v>
      </c>
      <c r="AN6" s="146">
        <v>2013</v>
      </c>
      <c r="AO6" s="146">
        <v>2014</v>
      </c>
      <c r="AP6" s="169">
        <v>2015</v>
      </c>
      <c r="AQ6" s="169">
        <v>2016</v>
      </c>
      <c r="AR6" s="169">
        <v>2017</v>
      </c>
      <c r="AS6" s="169">
        <v>2018</v>
      </c>
      <c r="AT6" s="169">
        <v>2019</v>
      </c>
      <c r="AU6" s="169">
        <v>2020</v>
      </c>
      <c r="AV6" s="146">
        <v>2021</v>
      </c>
      <c r="AW6" s="146">
        <v>2022</v>
      </c>
      <c r="AX6" s="146">
        <v>2023</v>
      </c>
      <c r="AY6" s="146">
        <v>2024</v>
      </c>
      <c r="AZ6" s="146">
        <v>2025</v>
      </c>
      <c r="BA6" s="146">
        <v>2026</v>
      </c>
      <c r="BB6" s="146">
        <v>2027</v>
      </c>
      <c r="BC6" s="146">
        <v>2028</v>
      </c>
      <c r="BD6" s="146">
        <v>2029</v>
      </c>
      <c r="BE6" s="146">
        <v>2030</v>
      </c>
      <c r="BF6" s="146">
        <v>2031</v>
      </c>
      <c r="BG6" s="146">
        <v>2032</v>
      </c>
      <c r="BH6" s="146">
        <v>2033</v>
      </c>
      <c r="BI6" s="146">
        <v>2034</v>
      </c>
      <c r="BJ6" s="146">
        <v>2035</v>
      </c>
      <c r="BK6" s="146">
        <v>2036</v>
      </c>
      <c r="BL6" s="146">
        <v>2037</v>
      </c>
      <c r="BM6" s="146">
        <v>2038</v>
      </c>
      <c r="BN6" s="146">
        <v>2039</v>
      </c>
      <c r="BO6" s="146">
        <v>2040</v>
      </c>
      <c r="BP6" s="146">
        <v>2041</v>
      </c>
      <c r="BQ6" s="146">
        <v>2042</v>
      </c>
      <c r="BR6" s="146">
        <v>2043</v>
      </c>
      <c r="BS6" s="146">
        <v>2044</v>
      </c>
      <c r="BT6" s="146">
        <v>2045</v>
      </c>
      <c r="BU6" s="146">
        <v>2046</v>
      </c>
      <c r="BV6" s="146">
        <v>2047</v>
      </c>
      <c r="BW6" s="146">
        <v>2048</v>
      </c>
      <c r="BX6" s="146">
        <v>2049</v>
      </c>
      <c r="BY6" s="146">
        <v>2050</v>
      </c>
      <c r="BZ6" s="146">
        <v>2051</v>
      </c>
      <c r="CA6" s="146">
        <v>2052</v>
      </c>
      <c r="CB6" s="146">
        <v>2053</v>
      </c>
      <c r="CC6" s="146">
        <v>2054</v>
      </c>
      <c r="CD6" s="146">
        <v>2055</v>
      </c>
      <c r="CE6" s="146">
        <v>2056</v>
      </c>
      <c r="CF6" s="146">
        <v>2057</v>
      </c>
      <c r="CG6" s="146">
        <v>2058</v>
      </c>
      <c r="CH6" s="146">
        <v>2059</v>
      </c>
      <c r="CI6" s="146">
        <v>2060</v>
      </c>
      <c r="CJ6" s="146">
        <v>2061</v>
      </c>
      <c r="CK6" s="146">
        <v>2062</v>
      </c>
      <c r="CL6" s="146">
        <v>2063</v>
      </c>
      <c r="CM6" s="146">
        <v>2064</v>
      </c>
      <c r="CN6" s="146">
        <v>2065</v>
      </c>
      <c r="CO6" s="146">
        <v>2066</v>
      </c>
      <c r="CP6" s="146">
        <v>2067</v>
      </c>
      <c r="CQ6" s="146">
        <v>2068</v>
      </c>
      <c r="CR6" s="146">
        <v>2069</v>
      </c>
      <c r="CS6" s="146">
        <v>2070</v>
      </c>
    </row>
    <row r="7" spans="1:97" ht="17.25" customHeight="1">
      <c r="A7" s="376" t="s">
        <v>426</v>
      </c>
      <c r="B7" s="143">
        <v>23.155834318686697</v>
      </c>
      <c r="C7" s="143">
        <v>23.425373317409402</v>
      </c>
      <c r="D7" s="143">
        <v>23.720327087294301</v>
      </c>
      <c r="E7" s="143">
        <v>23.786950509533099</v>
      </c>
      <c r="F7" s="143">
        <v>24.197202920786903</v>
      </c>
      <c r="G7" s="143">
        <v>24.462533257539501</v>
      </c>
      <c r="H7" s="143">
        <v>24.576984712783801</v>
      </c>
      <c r="I7" s="143">
        <v>24.712690431606198</v>
      </c>
      <c r="J7" s="143">
        <v>24.751150117035799</v>
      </c>
      <c r="K7" s="143">
        <v>24.861765552380199</v>
      </c>
      <c r="L7" s="143">
        <v>25.028523798510001</v>
      </c>
      <c r="M7" s="143">
        <v>25.255518752602701</v>
      </c>
      <c r="N7" s="143">
        <v>25.3309972026473</v>
      </c>
      <c r="O7" s="143">
        <v>25.344656947226003</v>
      </c>
      <c r="P7" s="143">
        <v>25.5316352632159</v>
      </c>
      <c r="Q7" s="143">
        <v>25.555777196381101</v>
      </c>
      <c r="R7" s="143">
        <v>25.499685695439101</v>
      </c>
      <c r="S7" s="143">
        <v>25.6851234598128</v>
      </c>
      <c r="T7" s="143">
        <v>25.823583477176598</v>
      </c>
      <c r="U7" s="143">
        <v>25.919113944008799</v>
      </c>
      <c r="V7" s="143">
        <v>26.0654104334414</v>
      </c>
      <c r="W7" s="143">
        <v>26.3663864090598</v>
      </c>
      <c r="X7" s="143">
        <v>26.331395544616303</v>
      </c>
      <c r="Y7" s="143">
        <v>26.4906907360863</v>
      </c>
      <c r="Z7" s="143">
        <v>26.716515455956301</v>
      </c>
      <c r="AA7" s="143">
        <v>27.0298498220555</v>
      </c>
      <c r="AB7" s="143">
        <v>27.197695587150999</v>
      </c>
      <c r="AC7" s="143">
        <v>27.514336986637602</v>
      </c>
      <c r="AD7" s="143">
        <v>27.740367506407498</v>
      </c>
      <c r="AE7" s="143">
        <v>27.975216870856102</v>
      </c>
      <c r="AF7" s="143">
        <v>28.184438420343302</v>
      </c>
      <c r="AG7" s="143">
        <v>28.374333872164701</v>
      </c>
      <c r="AH7" s="143">
        <v>28.598990469246697</v>
      </c>
      <c r="AI7" s="143">
        <v>28.7955141592508</v>
      </c>
      <c r="AJ7" s="143">
        <v>29.039768368862003</v>
      </c>
      <c r="AK7" s="143">
        <v>29.162097540525199</v>
      </c>
      <c r="AL7" s="143">
        <v>29.179722511152999</v>
      </c>
      <c r="AM7" s="143">
        <v>29.420349663494299</v>
      </c>
      <c r="AN7" s="143">
        <v>29.572035155959998</v>
      </c>
      <c r="AO7" s="143">
        <v>29.600861593079099</v>
      </c>
      <c r="AP7" s="143">
        <v>29.690301038144899</v>
      </c>
      <c r="AQ7" s="143">
        <v>29.738507755916</v>
      </c>
      <c r="AR7" s="143">
        <v>29.7928992307085</v>
      </c>
      <c r="AS7" s="143">
        <v>29.920053685458399</v>
      </c>
      <c r="AT7" s="143">
        <v>29.859961770829702</v>
      </c>
      <c r="AU7" s="143">
        <v>29.5988541368393</v>
      </c>
      <c r="AV7" s="143">
        <v>30.0653747171331</v>
      </c>
      <c r="AW7" s="321">
        <v>30.0908150196164</v>
      </c>
      <c r="AX7" s="321">
        <v>30.094903002782402</v>
      </c>
      <c r="AY7" s="321">
        <v>30.0904691205264</v>
      </c>
      <c r="AZ7" s="321">
        <v>30.090400612478902</v>
      </c>
      <c r="BA7" s="321">
        <v>30.102785756211897</v>
      </c>
      <c r="BB7" s="321">
        <v>30.123645985233402</v>
      </c>
      <c r="BC7" s="321">
        <v>30.1452166729011</v>
      </c>
      <c r="BD7" s="321">
        <v>30.164487752093102</v>
      </c>
      <c r="BE7" s="321">
        <v>30.193640837876799</v>
      </c>
      <c r="BF7" s="321">
        <v>30.238011328745802</v>
      </c>
      <c r="BG7" s="321">
        <v>30.273966084823002</v>
      </c>
      <c r="BH7" s="321">
        <v>30.302802044024599</v>
      </c>
      <c r="BI7" s="321">
        <v>30.341299556215901</v>
      </c>
      <c r="BJ7" s="321">
        <v>30.390954111166401</v>
      </c>
      <c r="BK7" s="321">
        <v>30.426395952810999</v>
      </c>
      <c r="BL7" s="321">
        <v>30.448428675994002</v>
      </c>
      <c r="BM7" s="321">
        <v>30.470491549714801</v>
      </c>
      <c r="BN7" s="321">
        <v>30.479201922653001</v>
      </c>
      <c r="BO7" s="321">
        <v>30.4606618564627</v>
      </c>
      <c r="BP7" s="321">
        <v>30.426113901620301</v>
      </c>
      <c r="BQ7" s="321">
        <v>30.385237319644499</v>
      </c>
      <c r="BR7" s="321">
        <v>30.339961518779898</v>
      </c>
      <c r="BS7" s="321">
        <v>30.297142583824201</v>
      </c>
      <c r="BT7" s="321">
        <v>30.250540862616798</v>
      </c>
      <c r="BU7" s="321">
        <v>30.1790187840983</v>
      </c>
      <c r="BV7" s="321">
        <v>30.110070512976502</v>
      </c>
      <c r="BW7" s="321">
        <v>30.046775636972299</v>
      </c>
      <c r="BX7" s="321">
        <v>29.995713562836301</v>
      </c>
      <c r="BY7" s="321">
        <v>29.934342545854602</v>
      </c>
      <c r="BZ7" s="321">
        <v>29.875807466967398</v>
      </c>
      <c r="CA7" s="321">
        <v>29.827057696780699</v>
      </c>
      <c r="CB7" s="321">
        <v>29.786797499960098</v>
      </c>
      <c r="CC7" s="321">
        <v>29.7563574410499</v>
      </c>
      <c r="CD7" s="321">
        <v>29.734465072233</v>
      </c>
      <c r="CE7" s="321">
        <v>29.703421784797502</v>
      </c>
      <c r="CF7" s="321">
        <v>29.679277714083497</v>
      </c>
      <c r="CG7" s="321">
        <v>29.660095464520801</v>
      </c>
      <c r="CH7" s="321">
        <v>29.646583499094998</v>
      </c>
      <c r="CI7" s="321">
        <v>29.6284718651929</v>
      </c>
      <c r="CJ7" s="321">
        <v>29.604961397222102</v>
      </c>
      <c r="CK7" s="321">
        <v>29.584132682723897</v>
      </c>
      <c r="CL7" s="321">
        <v>29.5656432213393</v>
      </c>
      <c r="CM7" s="321">
        <v>29.541998412255801</v>
      </c>
      <c r="CN7" s="321">
        <v>29.505479918479399</v>
      </c>
      <c r="CO7" s="321">
        <v>29.4562859598025</v>
      </c>
      <c r="CP7" s="321">
        <v>29.409000708674402</v>
      </c>
      <c r="CQ7" s="321">
        <v>29.3608663707886</v>
      </c>
      <c r="CR7" s="321">
        <v>29.307506935181202</v>
      </c>
      <c r="CS7" s="321">
        <v>29.243310264578998</v>
      </c>
    </row>
    <row r="8" spans="1:97">
      <c r="A8" s="139"/>
      <c r="B8" s="50"/>
      <c r="C8" s="50"/>
      <c r="D8" s="50"/>
      <c r="E8" s="50"/>
      <c r="F8" s="50"/>
      <c r="G8" s="50"/>
      <c r="H8" s="50"/>
      <c r="I8" s="50"/>
      <c r="J8" s="50"/>
      <c r="K8" s="50"/>
    </row>
    <row r="9" spans="1:97">
      <c r="A9" s="323" t="s">
        <v>422</v>
      </c>
      <c r="B9" s="50"/>
      <c r="C9" s="50"/>
      <c r="D9" s="50"/>
      <c r="E9" s="50"/>
      <c r="F9" s="50"/>
      <c r="G9" s="50"/>
      <c r="H9" s="50"/>
      <c r="I9" s="50"/>
      <c r="J9" s="50"/>
      <c r="K9" s="50"/>
    </row>
    <row r="10" spans="1:97">
      <c r="A10" s="323" t="s">
        <v>423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</row>
    <row r="11" spans="1:97">
      <c r="A11" s="324" t="s">
        <v>424</v>
      </c>
    </row>
    <row r="12" spans="1:97">
      <c r="A12" s="322" t="s">
        <v>425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E70"/>
  <sheetViews>
    <sheetView workbookViewId="0">
      <selection activeCell="A3" sqref="A3"/>
    </sheetView>
  </sheetViews>
  <sheetFormatPr baseColWidth="10" defaultColWidth="9.140625" defaultRowHeight="15"/>
  <cols>
    <col min="1" max="1" width="17.85546875" style="226" bestFit="1" customWidth="1"/>
    <col min="2" max="3" width="8.140625" style="226" customWidth="1"/>
    <col min="4" max="395" width="7.5703125" style="226" customWidth="1"/>
    <col min="396" max="16384" width="9.140625" style="226"/>
  </cols>
  <sheetData>
    <row r="3" spans="1:29">
      <c r="A3" s="374" t="s">
        <v>843</v>
      </c>
      <c r="B3" s="375"/>
      <c r="C3" s="375"/>
      <c r="D3" s="375"/>
      <c r="E3" s="205" t="s">
        <v>409</v>
      </c>
    </row>
    <row r="4" spans="1:29">
      <c r="A4" s="262"/>
      <c r="B4" s="225"/>
      <c r="C4" s="225"/>
      <c r="D4" s="225"/>
      <c r="E4" s="225"/>
      <c r="F4" s="225"/>
      <c r="G4" s="225"/>
      <c r="H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t="s">
        <v>447</v>
      </c>
    </row>
    <row r="5" spans="1:29">
      <c r="A5" s="227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</row>
    <row r="6" spans="1:29" ht="15" customHeight="1">
      <c r="A6" s="228"/>
      <c r="B6" s="388" t="s">
        <v>351</v>
      </c>
      <c r="C6" s="388"/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227"/>
    </row>
    <row r="7" spans="1:29" ht="15.75" thickBot="1">
      <c r="A7" s="229" t="s">
        <v>352</v>
      </c>
      <c r="B7" s="230">
        <v>2015</v>
      </c>
      <c r="C7" s="230">
        <v>2016</v>
      </c>
      <c r="D7" s="230">
        <v>2017</v>
      </c>
      <c r="E7" s="230">
        <v>2018</v>
      </c>
      <c r="F7" s="230">
        <v>2019</v>
      </c>
      <c r="G7" s="230">
        <v>2020</v>
      </c>
      <c r="H7" s="230">
        <v>2021</v>
      </c>
      <c r="I7" s="230">
        <v>2022</v>
      </c>
      <c r="J7" s="230">
        <v>2023</v>
      </c>
      <c r="K7" s="230">
        <v>2024</v>
      </c>
      <c r="L7" s="230">
        <v>2025</v>
      </c>
      <c r="M7" s="230">
        <v>2026</v>
      </c>
      <c r="N7" s="230">
        <v>2027</v>
      </c>
      <c r="O7" s="230">
        <v>2028</v>
      </c>
      <c r="P7" s="230">
        <v>2029</v>
      </c>
      <c r="Q7" s="230">
        <v>2030</v>
      </c>
      <c r="R7" s="230">
        <v>2031</v>
      </c>
      <c r="S7" s="230">
        <v>2032</v>
      </c>
      <c r="T7" s="230">
        <v>2033</v>
      </c>
      <c r="U7" s="230">
        <v>2034</v>
      </c>
      <c r="V7" s="230">
        <v>2035</v>
      </c>
      <c r="W7" s="230">
        <v>2036</v>
      </c>
      <c r="X7" s="230">
        <v>2037</v>
      </c>
      <c r="Y7" s="230">
        <v>2038</v>
      </c>
      <c r="Z7" s="230">
        <v>2039</v>
      </c>
      <c r="AA7" s="230">
        <v>2040</v>
      </c>
      <c r="AB7" s="227"/>
    </row>
    <row r="8" spans="1:29" ht="30">
      <c r="A8" s="231" t="s">
        <v>361</v>
      </c>
      <c r="B8" s="232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27"/>
    </row>
    <row r="9" spans="1:29" ht="30">
      <c r="A9" s="234" t="s">
        <v>362</v>
      </c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27"/>
    </row>
    <row r="10" spans="1:29">
      <c r="A10" s="235" t="s">
        <v>353</v>
      </c>
      <c r="B10" s="236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27"/>
    </row>
    <row r="11" spans="1:29">
      <c r="A11" s="235" t="s">
        <v>354</v>
      </c>
      <c r="B11" s="238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27"/>
    </row>
    <row r="12" spans="1:29">
      <c r="A12" s="235" t="s">
        <v>355</v>
      </c>
      <c r="B12" s="238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27"/>
    </row>
    <row r="13" spans="1:29">
      <c r="A13" s="235" t="s">
        <v>356</v>
      </c>
      <c r="B13" s="238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27"/>
    </row>
    <row r="14" spans="1:29" ht="30">
      <c r="A14" s="234" t="s">
        <v>363</v>
      </c>
      <c r="B14" s="232"/>
      <c r="C14" s="239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27"/>
    </row>
    <row r="15" spans="1:29">
      <c r="A15" s="235" t="s">
        <v>357</v>
      </c>
      <c r="B15" s="232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27"/>
    </row>
    <row r="16" spans="1:29">
      <c r="A16" s="235" t="s">
        <v>353</v>
      </c>
      <c r="B16" s="232"/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27"/>
    </row>
    <row r="17" spans="1:28">
      <c r="A17" s="235" t="s">
        <v>354</v>
      </c>
      <c r="B17" s="232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27"/>
    </row>
    <row r="18" spans="1:28">
      <c r="A18" s="235" t="s">
        <v>358</v>
      </c>
      <c r="B18" s="232"/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27"/>
    </row>
    <row r="19" spans="1:28" ht="15.75" thickBot="1">
      <c r="A19" s="240" t="s">
        <v>356</v>
      </c>
      <c r="B19" s="241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27"/>
    </row>
    <row r="20" spans="1:28">
      <c r="A20" s="243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</row>
    <row r="21" spans="1:28">
      <c r="A21" s="227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</row>
    <row r="22" spans="1:28" ht="15" customHeight="1">
      <c r="A22" s="244"/>
      <c r="B22" s="389" t="s">
        <v>359</v>
      </c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227"/>
    </row>
    <row r="23" spans="1:28" ht="15.75" thickBot="1">
      <c r="A23" s="245" t="s">
        <v>352</v>
      </c>
      <c r="B23" s="246">
        <f t="shared" ref="B23:AA23" si="0">B7</f>
        <v>2015</v>
      </c>
      <c r="C23" s="246">
        <f t="shared" si="0"/>
        <v>2016</v>
      </c>
      <c r="D23" s="246">
        <f t="shared" si="0"/>
        <v>2017</v>
      </c>
      <c r="E23" s="246">
        <f t="shared" si="0"/>
        <v>2018</v>
      </c>
      <c r="F23" s="246">
        <f t="shared" si="0"/>
        <v>2019</v>
      </c>
      <c r="G23" s="246">
        <f t="shared" si="0"/>
        <v>2020</v>
      </c>
      <c r="H23" s="246">
        <f t="shared" si="0"/>
        <v>2021</v>
      </c>
      <c r="I23" s="246">
        <f t="shared" si="0"/>
        <v>2022</v>
      </c>
      <c r="J23" s="246">
        <f t="shared" si="0"/>
        <v>2023</v>
      </c>
      <c r="K23" s="246">
        <f t="shared" si="0"/>
        <v>2024</v>
      </c>
      <c r="L23" s="246">
        <f t="shared" si="0"/>
        <v>2025</v>
      </c>
      <c r="M23" s="246">
        <f t="shared" si="0"/>
        <v>2026</v>
      </c>
      <c r="N23" s="246">
        <f t="shared" si="0"/>
        <v>2027</v>
      </c>
      <c r="O23" s="246">
        <f t="shared" si="0"/>
        <v>2028</v>
      </c>
      <c r="P23" s="246">
        <f t="shared" si="0"/>
        <v>2029</v>
      </c>
      <c r="Q23" s="246">
        <f t="shared" si="0"/>
        <v>2030</v>
      </c>
      <c r="R23" s="246">
        <f t="shared" si="0"/>
        <v>2031</v>
      </c>
      <c r="S23" s="246">
        <f t="shared" si="0"/>
        <v>2032</v>
      </c>
      <c r="T23" s="246">
        <f t="shared" si="0"/>
        <v>2033</v>
      </c>
      <c r="U23" s="246">
        <f t="shared" si="0"/>
        <v>2034</v>
      </c>
      <c r="V23" s="246">
        <f t="shared" si="0"/>
        <v>2035</v>
      </c>
      <c r="W23" s="246">
        <f t="shared" si="0"/>
        <v>2036</v>
      </c>
      <c r="X23" s="246">
        <f t="shared" si="0"/>
        <v>2037</v>
      </c>
      <c r="Y23" s="246">
        <f t="shared" si="0"/>
        <v>2038</v>
      </c>
      <c r="Z23" s="246">
        <f t="shared" si="0"/>
        <v>2039</v>
      </c>
      <c r="AA23" s="246">
        <f t="shared" si="0"/>
        <v>2040</v>
      </c>
      <c r="AB23" s="227"/>
    </row>
    <row r="24" spans="1:28" ht="30">
      <c r="A24" s="231" t="s">
        <v>361</v>
      </c>
      <c r="B24" s="232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27"/>
    </row>
    <row r="25" spans="1:28" ht="30">
      <c r="A25" s="234" t="s">
        <v>362</v>
      </c>
      <c r="B25" s="232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27"/>
    </row>
    <row r="26" spans="1:28">
      <c r="A26" s="235" t="s">
        <v>353</v>
      </c>
      <c r="B26" s="236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27"/>
    </row>
    <row r="27" spans="1:28">
      <c r="A27" s="235" t="s">
        <v>354</v>
      </c>
      <c r="B27" s="23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27"/>
    </row>
    <row r="28" spans="1:28">
      <c r="A28" s="235" t="s">
        <v>355</v>
      </c>
      <c r="B28" s="23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27"/>
    </row>
    <row r="29" spans="1:28">
      <c r="A29" s="235" t="s">
        <v>356</v>
      </c>
      <c r="B29" s="23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27"/>
    </row>
    <row r="30" spans="1:28" ht="30">
      <c r="A30" s="234" t="s">
        <v>363</v>
      </c>
      <c r="B30" s="232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  <c r="AA30" s="249"/>
      <c r="AB30" s="227"/>
    </row>
    <row r="31" spans="1:28">
      <c r="A31" s="235" t="s">
        <v>357</v>
      </c>
      <c r="B31" s="232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27"/>
    </row>
    <row r="32" spans="1:28">
      <c r="A32" s="235" t="s">
        <v>353</v>
      </c>
      <c r="B32" s="232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27"/>
    </row>
    <row r="33" spans="1:28">
      <c r="A33" s="235" t="s">
        <v>354</v>
      </c>
      <c r="B33" s="232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27"/>
    </row>
    <row r="34" spans="1:28">
      <c r="A34" s="235" t="s">
        <v>358</v>
      </c>
      <c r="B34" s="232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27"/>
    </row>
    <row r="35" spans="1:28" ht="15.75" thickBot="1">
      <c r="A35" s="250" t="s">
        <v>356</v>
      </c>
      <c r="B35" s="251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27"/>
    </row>
    <row r="36" spans="1:28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</row>
    <row r="37" spans="1:28">
      <c r="A37" s="227"/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</row>
    <row r="38" spans="1:28" ht="15" customHeight="1">
      <c r="A38" s="253"/>
      <c r="B38" s="390" t="s">
        <v>360</v>
      </c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227"/>
    </row>
    <row r="39" spans="1:28" ht="15.75" thickBot="1">
      <c r="A39" s="254" t="s">
        <v>352</v>
      </c>
      <c r="B39" s="255">
        <f t="shared" ref="B39:AA39" si="1">B23</f>
        <v>2015</v>
      </c>
      <c r="C39" s="255">
        <f t="shared" si="1"/>
        <v>2016</v>
      </c>
      <c r="D39" s="255">
        <f t="shared" si="1"/>
        <v>2017</v>
      </c>
      <c r="E39" s="255">
        <f t="shared" si="1"/>
        <v>2018</v>
      </c>
      <c r="F39" s="255">
        <f t="shared" si="1"/>
        <v>2019</v>
      </c>
      <c r="G39" s="255">
        <f t="shared" si="1"/>
        <v>2020</v>
      </c>
      <c r="H39" s="255">
        <f t="shared" si="1"/>
        <v>2021</v>
      </c>
      <c r="I39" s="255">
        <f t="shared" si="1"/>
        <v>2022</v>
      </c>
      <c r="J39" s="255">
        <f t="shared" si="1"/>
        <v>2023</v>
      </c>
      <c r="K39" s="255">
        <f t="shared" si="1"/>
        <v>2024</v>
      </c>
      <c r="L39" s="255">
        <f t="shared" si="1"/>
        <v>2025</v>
      </c>
      <c r="M39" s="255">
        <f t="shared" si="1"/>
        <v>2026</v>
      </c>
      <c r="N39" s="255">
        <f t="shared" si="1"/>
        <v>2027</v>
      </c>
      <c r="O39" s="255">
        <f t="shared" si="1"/>
        <v>2028</v>
      </c>
      <c r="P39" s="255">
        <f t="shared" si="1"/>
        <v>2029</v>
      </c>
      <c r="Q39" s="255">
        <f t="shared" si="1"/>
        <v>2030</v>
      </c>
      <c r="R39" s="255">
        <f t="shared" si="1"/>
        <v>2031</v>
      </c>
      <c r="S39" s="255">
        <f t="shared" si="1"/>
        <v>2032</v>
      </c>
      <c r="T39" s="255">
        <f t="shared" si="1"/>
        <v>2033</v>
      </c>
      <c r="U39" s="255">
        <f t="shared" si="1"/>
        <v>2034</v>
      </c>
      <c r="V39" s="255">
        <f t="shared" si="1"/>
        <v>2035</v>
      </c>
      <c r="W39" s="255">
        <f t="shared" si="1"/>
        <v>2036</v>
      </c>
      <c r="X39" s="255">
        <f t="shared" si="1"/>
        <v>2037</v>
      </c>
      <c r="Y39" s="255">
        <f t="shared" si="1"/>
        <v>2038</v>
      </c>
      <c r="Z39" s="255">
        <f t="shared" si="1"/>
        <v>2039</v>
      </c>
      <c r="AA39" s="255">
        <f t="shared" si="1"/>
        <v>2040</v>
      </c>
      <c r="AB39" s="227"/>
    </row>
    <row r="40" spans="1:28" ht="30">
      <c r="A40" s="231" t="s">
        <v>361</v>
      </c>
      <c r="B40" s="232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27"/>
    </row>
    <row r="41" spans="1:28" ht="30">
      <c r="A41" s="234" t="s">
        <v>362</v>
      </c>
      <c r="B41" s="232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27"/>
    </row>
    <row r="42" spans="1:28">
      <c r="A42" s="235" t="s">
        <v>353</v>
      </c>
      <c r="B42" s="236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27"/>
    </row>
    <row r="43" spans="1:28">
      <c r="A43" s="235" t="s">
        <v>354</v>
      </c>
      <c r="B43" s="238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27"/>
    </row>
    <row r="44" spans="1:28">
      <c r="A44" s="235" t="s">
        <v>355</v>
      </c>
      <c r="B44" s="238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27"/>
    </row>
    <row r="45" spans="1:28">
      <c r="A45" s="235" t="s">
        <v>356</v>
      </c>
      <c r="B45" s="238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27"/>
    </row>
    <row r="46" spans="1:28" ht="30">
      <c r="A46" s="234" t="s">
        <v>363</v>
      </c>
      <c r="B46" s="232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27"/>
    </row>
    <row r="47" spans="1:28">
      <c r="A47" s="235" t="s">
        <v>357</v>
      </c>
      <c r="B47" s="232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27"/>
    </row>
    <row r="48" spans="1:28">
      <c r="A48" s="235" t="s">
        <v>353</v>
      </c>
      <c r="B48" s="232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27"/>
    </row>
    <row r="49" spans="1:395">
      <c r="A49" s="235" t="s">
        <v>354</v>
      </c>
      <c r="B49" s="232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27"/>
    </row>
    <row r="50" spans="1:395">
      <c r="A50" s="235" t="s">
        <v>358</v>
      </c>
      <c r="B50" s="232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27"/>
    </row>
    <row r="51" spans="1:395" ht="15.75" thickBot="1">
      <c r="A51" s="259" t="s">
        <v>356</v>
      </c>
      <c r="B51" s="260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  <c r="AB51" s="227"/>
    </row>
    <row r="52" spans="1:395">
      <c r="A52" t="s">
        <v>364</v>
      </c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</row>
    <row r="53" spans="1:395"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</row>
    <row r="55" spans="1:395">
      <c r="A55" t="s">
        <v>365</v>
      </c>
    </row>
    <row r="56" spans="1:395" ht="18">
      <c r="A56" s="265" t="s">
        <v>366</v>
      </c>
    </row>
    <row r="58" spans="1:395">
      <c r="A58" s="146" t="s">
        <v>368</v>
      </c>
      <c r="B58" s="266">
        <v>1990</v>
      </c>
      <c r="C58" s="266">
        <f>B58+1</f>
        <v>1991</v>
      </c>
      <c r="D58" s="266">
        <f t="shared" ref="D58:AB58" si="2">C58+1</f>
        <v>1992</v>
      </c>
      <c r="E58" s="266">
        <f t="shared" si="2"/>
        <v>1993</v>
      </c>
      <c r="F58" s="266">
        <f t="shared" si="2"/>
        <v>1994</v>
      </c>
      <c r="G58" s="266">
        <f t="shared" si="2"/>
        <v>1995</v>
      </c>
      <c r="H58" s="266">
        <f t="shared" si="2"/>
        <v>1996</v>
      </c>
      <c r="I58" s="266">
        <f t="shared" si="2"/>
        <v>1997</v>
      </c>
      <c r="J58" s="266">
        <f t="shared" si="2"/>
        <v>1998</v>
      </c>
      <c r="K58" s="266">
        <f t="shared" si="2"/>
        <v>1999</v>
      </c>
      <c r="L58" s="266">
        <f t="shared" si="2"/>
        <v>2000</v>
      </c>
      <c r="M58" s="266">
        <f t="shared" si="2"/>
        <v>2001</v>
      </c>
      <c r="N58" s="266">
        <f t="shared" si="2"/>
        <v>2002</v>
      </c>
      <c r="O58" s="266">
        <f t="shared" si="2"/>
        <v>2003</v>
      </c>
      <c r="P58" s="266">
        <f t="shared" si="2"/>
        <v>2004</v>
      </c>
      <c r="Q58" s="266">
        <f t="shared" si="2"/>
        <v>2005</v>
      </c>
      <c r="R58" s="266">
        <f t="shared" si="2"/>
        <v>2006</v>
      </c>
      <c r="S58" s="266">
        <f t="shared" si="2"/>
        <v>2007</v>
      </c>
      <c r="T58" s="266">
        <f t="shared" si="2"/>
        <v>2008</v>
      </c>
      <c r="U58" s="266">
        <f t="shared" si="2"/>
        <v>2009</v>
      </c>
      <c r="V58" s="266">
        <f t="shared" si="2"/>
        <v>2010</v>
      </c>
      <c r="W58" s="266">
        <f t="shared" si="2"/>
        <v>2011</v>
      </c>
      <c r="X58" s="266">
        <f t="shared" si="2"/>
        <v>2012</v>
      </c>
      <c r="Y58" s="266">
        <f t="shared" si="2"/>
        <v>2013</v>
      </c>
      <c r="Z58" s="266">
        <f t="shared" si="2"/>
        <v>2014</v>
      </c>
      <c r="AA58" s="266">
        <f t="shared" si="2"/>
        <v>2015</v>
      </c>
      <c r="AB58" s="266">
        <f t="shared" si="2"/>
        <v>2016</v>
      </c>
      <c r="AC58" s="266">
        <v>2017</v>
      </c>
      <c r="AD58" s="266">
        <v>2018</v>
      </c>
      <c r="AE58" s="266">
        <v>2019</v>
      </c>
      <c r="AF58" s="365">
        <v>2020</v>
      </c>
      <c r="AG58" s="365">
        <v>2021</v>
      </c>
      <c r="AH58" s="365">
        <v>2022</v>
      </c>
    </row>
    <row r="59" spans="1:395">
      <c r="A59" s="146" t="s">
        <v>367</v>
      </c>
      <c r="B59" s="269">
        <f t="shared" ref="B59:AG59" si="3">SUMIF($B$63:$OE$63,B58,$B$65:$OE$65)/12</f>
        <v>18.466666666666672</v>
      </c>
      <c r="C59" s="269">
        <f t="shared" si="3"/>
        <v>16.191666666666666</v>
      </c>
      <c r="D59" s="269">
        <f t="shared" si="3"/>
        <v>14.891666666666667</v>
      </c>
      <c r="E59" s="269">
        <f t="shared" si="3"/>
        <v>14.458333333333334</v>
      </c>
      <c r="F59" s="269">
        <f t="shared" si="3"/>
        <v>13.266666666666667</v>
      </c>
      <c r="G59" s="269">
        <f t="shared" si="3"/>
        <v>13.016666666666667</v>
      </c>
      <c r="H59" s="269">
        <f t="shared" si="3"/>
        <v>16.200000000000003</v>
      </c>
      <c r="I59" s="269">
        <f t="shared" si="3"/>
        <v>16.908333333333335</v>
      </c>
      <c r="J59" s="269">
        <f t="shared" si="3"/>
        <v>11.475</v>
      </c>
      <c r="K59" s="269">
        <f t="shared" si="3"/>
        <v>16.849999999999998</v>
      </c>
      <c r="L59" s="269">
        <f t="shared" si="3"/>
        <v>30.966666666666672</v>
      </c>
      <c r="M59" s="269">
        <f t="shared" si="3"/>
        <v>27.3</v>
      </c>
      <c r="N59" s="269">
        <f t="shared" si="3"/>
        <v>26.3</v>
      </c>
      <c r="O59" s="269">
        <f t="shared" si="3"/>
        <v>25.549999999999997</v>
      </c>
      <c r="P59" s="269">
        <f t="shared" si="3"/>
        <v>30.75</v>
      </c>
      <c r="Q59" s="269">
        <f t="shared" si="3"/>
        <v>44.016666666666673</v>
      </c>
      <c r="R59" s="269">
        <f t="shared" si="3"/>
        <v>51.983333333333327</v>
      </c>
      <c r="S59" s="269">
        <f t="shared" si="3"/>
        <v>52.774999999999999</v>
      </c>
      <c r="T59" s="269">
        <f t="shared" si="3"/>
        <v>65.816666666666677</v>
      </c>
      <c r="U59" s="269">
        <f t="shared" si="3"/>
        <v>43.983333333333327</v>
      </c>
      <c r="V59" s="269">
        <f t="shared" si="3"/>
        <v>60.29999999999999</v>
      </c>
      <c r="W59" s="269">
        <f t="shared" si="3"/>
        <v>79.716666666666683</v>
      </c>
      <c r="X59" s="269">
        <f t="shared" si="3"/>
        <v>86.841666666666654</v>
      </c>
      <c r="Y59" s="269">
        <f t="shared" si="3"/>
        <v>81.86666666666666</v>
      </c>
      <c r="Z59" s="269">
        <f t="shared" si="3"/>
        <v>74.850000000000009</v>
      </c>
      <c r="AA59" s="269">
        <f t="shared" si="3"/>
        <v>47.491666666666667</v>
      </c>
      <c r="AB59" s="269">
        <f t="shared" si="3"/>
        <v>40.033333333333331</v>
      </c>
      <c r="AC59" s="269">
        <f t="shared" si="3"/>
        <v>48.574999999999996</v>
      </c>
      <c r="AD59" s="269">
        <f t="shared" si="3"/>
        <v>60.166666666666664</v>
      </c>
      <c r="AE59" s="269">
        <f t="shared" si="3"/>
        <v>57.466666666666669</v>
      </c>
      <c r="AF59" s="269">
        <f t="shared" si="3"/>
        <v>36.575000000000003</v>
      </c>
      <c r="AG59" s="269">
        <f t="shared" si="3"/>
        <v>59.883333333333333</v>
      </c>
      <c r="AH59" s="269">
        <f>SUMIF($B$63:$OE$63,AH58,$B$65:$OE$65)/10</f>
        <v>98.22999999999999</v>
      </c>
    </row>
    <row r="61" spans="1:395">
      <c r="A61" s="2" t="s">
        <v>448</v>
      </c>
    </row>
    <row r="62" spans="1:395">
      <c r="A62" s="266"/>
      <c r="B62" s="366" t="s">
        <v>449</v>
      </c>
      <c r="C62" s="366" t="s">
        <v>450</v>
      </c>
      <c r="D62" s="366" t="s">
        <v>451</v>
      </c>
      <c r="E62" s="366" t="s">
        <v>452</v>
      </c>
      <c r="F62" s="366" t="s">
        <v>453</v>
      </c>
      <c r="G62" s="366" t="s">
        <v>454</v>
      </c>
      <c r="H62" s="366" t="s">
        <v>455</v>
      </c>
      <c r="I62" s="366" t="s">
        <v>456</v>
      </c>
      <c r="J62" s="366" t="s">
        <v>457</v>
      </c>
      <c r="K62" s="366" t="s">
        <v>458</v>
      </c>
      <c r="L62" s="366" t="s">
        <v>459</v>
      </c>
      <c r="M62" s="366" t="s">
        <v>460</v>
      </c>
      <c r="N62" s="366" t="s">
        <v>461</v>
      </c>
      <c r="O62" s="366" t="s">
        <v>462</v>
      </c>
      <c r="P62" s="366" t="s">
        <v>463</v>
      </c>
      <c r="Q62" s="366" t="s">
        <v>464</v>
      </c>
      <c r="R62" s="366" t="s">
        <v>465</v>
      </c>
      <c r="S62" s="366" t="s">
        <v>466</v>
      </c>
      <c r="T62" s="366" t="s">
        <v>467</v>
      </c>
      <c r="U62" s="366" t="s">
        <v>468</v>
      </c>
      <c r="V62" s="366" t="s">
        <v>469</v>
      </c>
      <c r="W62" s="366" t="s">
        <v>470</v>
      </c>
      <c r="X62" s="366" t="s">
        <v>471</v>
      </c>
      <c r="Y62" s="366" t="s">
        <v>472</v>
      </c>
      <c r="Z62" s="366" t="s">
        <v>473</v>
      </c>
      <c r="AA62" s="366" t="s">
        <v>474</v>
      </c>
      <c r="AB62" s="366" t="s">
        <v>475</v>
      </c>
      <c r="AC62" s="366" t="s">
        <v>476</v>
      </c>
      <c r="AD62" s="366" t="s">
        <v>477</v>
      </c>
      <c r="AE62" s="366" t="s">
        <v>478</v>
      </c>
      <c r="AF62" s="366" t="s">
        <v>479</v>
      </c>
      <c r="AG62" s="366" t="s">
        <v>480</v>
      </c>
      <c r="AH62" s="366" t="s">
        <v>481</v>
      </c>
      <c r="AI62" s="366" t="s">
        <v>482</v>
      </c>
      <c r="AJ62" s="366" t="s">
        <v>483</v>
      </c>
      <c r="AK62" s="366" t="s">
        <v>484</v>
      </c>
      <c r="AL62" s="366" t="s">
        <v>485</v>
      </c>
      <c r="AM62" s="366" t="s">
        <v>486</v>
      </c>
      <c r="AN62" s="366" t="s">
        <v>487</v>
      </c>
      <c r="AO62" s="366" t="s">
        <v>488</v>
      </c>
      <c r="AP62" s="366" t="s">
        <v>489</v>
      </c>
      <c r="AQ62" s="366" t="s">
        <v>490</v>
      </c>
      <c r="AR62" s="366" t="s">
        <v>491</v>
      </c>
      <c r="AS62" s="366" t="s">
        <v>492</v>
      </c>
      <c r="AT62" s="366" t="s">
        <v>493</v>
      </c>
      <c r="AU62" s="366" t="s">
        <v>494</v>
      </c>
      <c r="AV62" s="366" t="s">
        <v>495</v>
      </c>
      <c r="AW62" s="366" t="s">
        <v>496</v>
      </c>
      <c r="AX62" s="366" t="s">
        <v>497</v>
      </c>
      <c r="AY62" s="366" t="s">
        <v>498</v>
      </c>
      <c r="AZ62" s="366" t="s">
        <v>499</v>
      </c>
      <c r="BA62" s="366" t="s">
        <v>500</v>
      </c>
      <c r="BB62" s="366" t="s">
        <v>501</v>
      </c>
      <c r="BC62" s="366" t="s">
        <v>502</v>
      </c>
      <c r="BD62" s="366" t="s">
        <v>503</v>
      </c>
      <c r="BE62" s="366" t="s">
        <v>504</v>
      </c>
      <c r="BF62" s="366" t="s">
        <v>505</v>
      </c>
      <c r="BG62" s="366" t="s">
        <v>506</v>
      </c>
      <c r="BH62" s="366" t="s">
        <v>507</v>
      </c>
      <c r="BI62" s="366" t="s">
        <v>508</v>
      </c>
      <c r="BJ62" s="366" t="s">
        <v>509</v>
      </c>
      <c r="BK62" s="366" t="s">
        <v>510</v>
      </c>
      <c r="BL62" s="366" t="s">
        <v>511</v>
      </c>
      <c r="BM62" s="366" t="s">
        <v>512</v>
      </c>
      <c r="BN62" s="366" t="s">
        <v>513</v>
      </c>
      <c r="BO62" s="366" t="s">
        <v>514</v>
      </c>
      <c r="BP62" s="366" t="s">
        <v>515</v>
      </c>
      <c r="BQ62" s="366" t="s">
        <v>516</v>
      </c>
      <c r="BR62" s="366" t="s">
        <v>517</v>
      </c>
      <c r="BS62" s="366" t="s">
        <v>518</v>
      </c>
      <c r="BT62" s="366" t="s">
        <v>519</v>
      </c>
      <c r="BU62" s="366" t="s">
        <v>520</v>
      </c>
      <c r="BV62" s="366" t="s">
        <v>521</v>
      </c>
      <c r="BW62" s="366" t="s">
        <v>522</v>
      </c>
      <c r="BX62" s="366" t="s">
        <v>523</v>
      </c>
      <c r="BY62" s="366" t="s">
        <v>524</v>
      </c>
      <c r="BZ62" s="366" t="s">
        <v>525</v>
      </c>
      <c r="CA62" s="366" t="s">
        <v>526</v>
      </c>
      <c r="CB62" s="366" t="s">
        <v>527</v>
      </c>
      <c r="CC62" s="366" t="s">
        <v>528</v>
      </c>
      <c r="CD62" s="366" t="s">
        <v>529</v>
      </c>
      <c r="CE62" s="366" t="s">
        <v>530</v>
      </c>
      <c r="CF62" s="366" t="s">
        <v>531</v>
      </c>
      <c r="CG62" s="366" t="s">
        <v>532</v>
      </c>
      <c r="CH62" s="366" t="s">
        <v>533</v>
      </c>
      <c r="CI62" s="366" t="s">
        <v>534</v>
      </c>
      <c r="CJ62" s="366" t="s">
        <v>535</v>
      </c>
      <c r="CK62" s="366" t="s">
        <v>536</v>
      </c>
      <c r="CL62" s="366" t="s">
        <v>537</v>
      </c>
      <c r="CM62" s="366" t="s">
        <v>538</v>
      </c>
      <c r="CN62" s="366" t="s">
        <v>539</v>
      </c>
      <c r="CO62" s="366" t="s">
        <v>540</v>
      </c>
      <c r="CP62" s="366" t="s">
        <v>541</v>
      </c>
      <c r="CQ62" s="366" t="s">
        <v>542</v>
      </c>
      <c r="CR62" s="366" t="s">
        <v>543</v>
      </c>
      <c r="CS62" s="366" t="s">
        <v>544</v>
      </c>
      <c r="CT62" s="366" t="s">
        <v>545</v>
      </c>
      <c r="CU62" s="366" t="s">
        <v>546</v>
      </c>
      <c r="CV62" s="366" t="s">
        <v>547</v>
      </c>
      <c r="CW62" s="366" t="s">
        <v>548</v>
      </c>
      <c r="CX62" s="366" t="s">
        <v>549</v>
      </c>
      <c r="CY62" s="366" t="s">
        <v>550</v>
      </c>
      <c r="CZ62" s="366" t="s">
        <v>551</v>
      </c>
      <c r="DA62" s="366" t="s">
        <v>552</v>
      </c>
      <c r="DB62" s="366" t="s">
        <v>553</v>
      </c>
      <c r="DC62" s="366" t="s">
        <v>554</v>
      </c>
      <c r="DD62" s="366" t="s">
        <v>555</v>
      </c>
      <c r="DE62" s="366" t="s">
        <v>556</v>
      </c>
      <c r="DF62" s="366" t="s">
        <v>557</v>
      </c>
      <c r="DG62" s="366" t="s">
        <v>558</v>
      </c>
      <c r="DH62" s="366" t="s">
        <v>559</v>
      </c>
      <c r="DI62" s="366" t="s">
        <v>560</v>
      </c>
      <c r="DJ62" s="366" t="s">
        <v>561</v>
      </c>
      <c r="DK62" s="366" t="s">
        <v>562</v>
      </c>
      <c r="DL62" s="366" t="s">
        <v>563</v>
      </c>
      <c r="DM62" s="366" t="s">
        <v>564</v>
      </c>
      <c r="DN62" s="366" t="s">
        <v>565</v>
      </c>
      <c r="DO62" s="366" t="s">
        <v>566</v>
      </c>
      <c r="DP62" s="366" t="s">
        <v>567</v>
      </c>
      <c r="DQ62" s="366" t="s">
        <v>568</v>
      </c>
      <c r="DR62" s="366" t="s">
        <v>569</v>
      </c>
      <c r="DS62" s="366" t="s">
        <v>570</v>
      </c>
      <c r="DT62" s="366" t="s">
        <v>571</v>
      </c>
      <c r="DU62" s="366" t="s">
        <v>572</v>
      </c>
      <c r="DV62" s="366" t="s">
        <v>573</v>
      </c>
      <c r="DW62" s="366" t="s">
        <v>574</v>
      </c>
      <c r="DX62" s="366" t="s">
        <v>575</v>
      </c>
      <c r="DY62" s="366" t="s">
        <v>576</v>
      </c>
      <c r="DZ62" s="366" t="s">
        <v>577</v>
      </c>
      <c r="EA62" s="366" t="s">
        <v>578</v>
      </c>
      <c r="EB62" s="366" t="s">
        <v>579</v>
      </c>
      <c r="EC62" s="366" t="s">
        <v>580</v>
      </c>
      <c r="ED62" s="366" t="s">
        <v>581</v>
      </c>
      <c r="EE62" s="366" t="s">
        <v>582</v>
      </c>
      <c r="EF62" s="366" t="s">
        <v>583</v>
      </c>
      <c r="EG62" s="366" t="s">
        <v>584</v>
      </c>
      <c r="EH62" s="366" t="s">
        <v>585</v>
      </c>
      <c r="EI62" s="366" t="s">
        <v>586</v>
      </c>
      <c r="EJ62" s="366" t="s">
        <v>587</v>
      </c>
      <c r="EK62" s="366" t="s">
        <v>588</v>
      </c>
      <c r="EL62" s="366" t="s">
        <v>589</v>
      </c>
      <c r="EM62" s="366" t="s">
        <v>590</v>
      </c>
      <c r="EN62" s="366" t="s">
        <v>591</v>
      </c>
      <c r="EO62" s="366" t="s">
        <v>592</v>
      </c>
      <c r="EP62" s="366" t="s">
        <v>593</v>
      </c>
      <c r="EQ62" s="366" t="s">
        <v>594</v>
      </c>
      <c r="ER62" s="366" t="s">
        <v>595</v>
      </c>
      <c r="ES62" s="366" t="s">
        <v>596</v>
      </c>
      <c r="ET62" s="366" t="s">
        <v>597</v>
      </c>
      <c r="EU62" s="366" t="s">
        <v>598</v>
      </c>
      <c r="EV62" s="366" t="s">
        <v>599</v>
      </c>
      <c r="EW62" s="366" t="s">
        <v>600</v>
      </c>
      <c r="EX62" s="366" t="s">
        <v>601</v>
      </c>
      <c r="EY62" s="366" t="s">
        <v>602</v>
      </c>
      <c r="EZ62" s="366" t="s">
        <v>603</v>
      </c>
      <c r="FA62" s="366" t="s">
        <v>604</v>
      </c>
      <c r="FB62" s="366" t="s">
        <v>605</v>
      </c>
      <c r="FC62" s="366" t="s">
        <v>606</v>
      </c>
      <c r="FD62" s="366" t="s">
        <v>607</v>
      </c>
      <c r="FE62" s="366" t="s">
        <v>608</v>
      </c>
      <c r="FF62" s="366" t="s">
        <v>609</v>
      </c>
      <c r="FG62" s="366" t="s">
        <v>610</v>
      </c>
      <c r="FH62" s="366" t="s">
        <v>611</v>
      </c>
      <c r="FI62" s="366" t="s">
        <v>612</v>
      </c>
      <c r="FJ62" s="366" t="s">
        <v>613</v>
      </c>
      <c r="FK62" s="366" t="s">
        <v>614</v>
      </c>
      <c r="FL62" s="366" t="s">
        <v>615</v>
      </c>
      <c r="FM62" s="366" t="s">
        <v>616</v>
      </c>
      <c r="FN62" s="366" t="s">
        <v>617</v>
      </c>
      <c r="FO62" s="366" t="s">
        <v>618</v>
      </c>
      <c r="FP62" s="366" t="s">
        <v>619</v>
      </c>
      <c r="FQ62" s="366" t="s">
        <v>620</v>
      </c>
      <c r="FR62" s="366" t="s">
        <v>621</v>
      </c>
      <c r="FS62" s="366" t="s">
        <v>622</v>
      </c>
      <c r="FT62" s="366" t="s">
        <v>623</v>
      </c>
      <c r="FU62" s="366" t="s">
        <v>624</v>
      </c>
      <c r="FV62" s="366" t="s">
        <v>625</v>
      </c>
      <c r="FW62" s="366" t="s">
        <v>626</v>
      </c>
      <c r="FX62" s="366" t="s">
        <v>627</v>
      </c>
      <c r="FY62" s="366" t="s">
        <v>628</v>
      </c>
      <c r="FZ62" s="366" t="s">
        <v>629</v>
      </c>
      <c r="GA62" s="366" t="s">
        <v>630</v>
      </c>
      <c r="GB62" s="366" t="s">
        <v>631</v>
      </c>
      <c r="GC62" s="366" t="s">
        <v>632</v>
      </c>
      <c r="GD62" s="366" t="s">
        <v>633</v>
      </c>
      <c r="GE62" s="366" t="s">
        <v>634</v>
      </c>
      <c r="GF62" s="366" t="s">
        <v>635</v>
      </c>
      <c r="GG62" s="366" t="s">
        <v>636</v>
      </c>
      <c r="GH62" s="366" t="s">
        <v>637</v>
      </c>
      <c r="GI62" s="366" t="s">
        <v>638</v>
      </c>
      <c r="GJ62" s="366" t="s">
        <v>639</v>
      </c>
      <c r="GK62" s="366" t="s">
        <v>640</v>
      </c>
      <c r="GL62" s="366" t="s">
        <v>641</v>
      </c>
      <c r="GM62" s="366" t="s">
        <v>642</v>
      </c>
      <c r="GN62" s="366" t="s">
        <v>643</v>
      </c>
      <c r="GO62" s="366" t="s">
        <v>644</v>
      </c>
      <c r="GP62" s="366" t="s">
        <v>645</v>
      </c>
      <c r="GQ62" s="366" t="s">
        <v>646</v>
      </c>
      <c r="GR62" s="366" t="s">
        <v>647</v>
      </c>
      <c r="GS62" s="366" t="s">
        <v>648</v>
      </c>
      <c r="GT62" s="366" t="s">
        <v>649</v>
      </c>
      <c r="GU62" s="366" t="s">
        <v>650</v>
      </c>
      <c r="GV62" s="366" t="s">
        <v>651</v>
      </c>
      <c r="GW62" s="366" t="s">
        <v>652</v>
      </c>
      <c r="GX62" s="366" t="s">
        <v>653</v>
      </c>
      <c r="GY62" s="366" t="s">
        <v>654</v>
      </c>
      <c r="GZ62" s="366" t="s">
        <v>655</v>
      </c>
      <c r="HA62" s="366" t="s">
        <v>656</v>
      </c>
      <c r="HB62" s="366" t="s">
        <v>657</v>
      </c>
      <c r="HC62" s="366" t="s">
        <v>658</v>
      </c>
      <c r="HD62" s="366" t="s">
        <v>659</v>
      </c>
      <c r="HE62" s="366" t="s">
        <v>660</v>
      </c>
      <c r="HF62" s="366" t="s">
        <v>661</v>
      </c>
      <c r="HG62" s="366" t="s">
        <v>662</v>
      </c>
      <c r="HH62" s="366" t="s">
        <v>663</v>
      </c>
      <c r="HI62" s="366" t="s">
        <v>664</v>
      </c>
      <c r="HJ62" s="366" t="s">
        <v>665</v>
      </c>
      <c r="HK62" s="366" t="s">
        <v>666</v>
      </c>
      <c r="HL62" s="366" t="s">
        <v>667</v>
      </c>
      <c r="HM62" s="366" t="s">
        <v>668</v>
      </c>
      <c r="HN62" s="366" t="s">
        <v>669</v>
      </c>
      <c r="HO62" s="366" t="s">
        <v>670</v>
      </c>
      <c r="HP62" s="366" t="s">
        <v>671</v>
      </c>
      <c r="HQ62" s="366" t="s">
        <v>672</v>
      </c>
      <c r="HR62" s="366" t="s">
        <v>673</v>
      </c>
      <c r="HS62" s="366" t="s">
        <v>674</v>
      </c>
      <c r="HT62" s="366" t="s">
        <v>675</v>
      </c>
      <c r="HU62" s="366" t="s">
        <v>676</v>
      </c>
      <c r="HV62" s="366" t="s">
        <v>677</v>
      </c>
      <c r="HW62" s="366" t="s">
        <v>678</v>
      </c>
      <c r="HX62" s="366" t="s">
        <v>679</v>
      </c>
      <c r="HY62" s="366" t="s">
        <v>680</v>
      </c>
      <c r="HZ62" s="366" t="s">
        <v>681</v>
      </c>
      <c r="IA62" s="366" t="s">
        <v>682</v>
      </c>
      <c r="IB62" s="366" t="s">
        <v>683</v>
      </c>
      <c r="IC62" s="366" t="s">
        <v>684</v>
      </c>
      <c r="ID62" s="366" t="s">
        <v>685</v>
      </c>
      <c r="IE62" s="366" t="s">
        <v>686</v>
      </c>
      <c r="IF62" s="366" t="s">
        <v>687</v>
      </c>
      <c r="IG62" s="366" t="s">
        <v>688</v>
      </c>
      <c r="IH62" s="366" t="s">
        <v>689</v>
      </c>
      <c r="II62" s="366" t="s">
        <v>690</v>
      </c>
      <c r="IJ62" s="366" t="s">
        <v>691</v>
      </c>
      <c r="IK62" s="366" t="s">
        <v>692</v>
      </c>
      <c r="IL62" s="366" t="s">
        <v>693</v>
      </c>
      <c r="IM62" s="366" t="s">
        <v>694</v>
      </c>
      <c r="IN62" s="366" t="s">
        <v>695</v>
      </c>
      <c r="IO62" s="366" t="s">
        <v>696</v>
      </c>
      <c r="IP62" s="366" t="s">
        <v>697</v>
      </c>
      <c r="IQ62" s="366" t="s">
        <v>698</v>
      </c>
      <c r="IR62" s="366" t="s">
        <v>699</v>
      </c>
      <c r="IS62" s="366" t="s">
        <v>700</v>
      </c>
      <c r="IT62" s="366" t="s">
        <v>701</v>
      </c>
      <c r="IU62" s="366" t="s">
        <v>702</v>
      </c>
      <c r="IV62" s="366" t="s">
        <v>703</v>
      </c>
      <c r="IW62" s="366" t="s">
        <v>704</v>
      </c>
      <c r="IX62" s="366" t="s">
        <v>705</v>
      </c>
      <c r="IY62" s="366" t="s">
        <v>706</v>
      </c>
      <c r="IZ62" s="366" t="s">
        <v>707</v>
      </c>
      <c r="JA62" s="366" t="s">
        <v>708</v>
      </c>
      <c r="JB62" s="366" t="s">
        <v>709</v>
      </c>
      <c r="JC62" s="366" t="s">
        <v>710</v>
      </c>
      <c r="JD62" s="366" t="s">
        <v>711</v>
      </c>
      <c r="JE62" s="366" t="s">
        <v>712</v>
      </c>
      <c r="JF62" s="366" t="s">
        <v>713</v>
      </c>
      <c r="JG62" s="366" t="s">
        <v>714</v>
      </c>
      <c r="JH62" s="366" t="s">
        <v>715</v>
      </c>
      <c r="JI62" s="366" t="s">
        <v>716</v>
      </c>
      <c r="JJ62" s="366" t="s">
        <v>717</v>
      </c>
      <c r="JK62" s="366" t="s">
        <v>718</v>
      </c>
      <c r="JL62" s="366" t="s">
        <v>719</v>
      </c>
      <c r="JM62" s="366" t="s">
        <v>720</v>
      </c>
      <c r="JN62" s="366" t="s">
        <v>721</v>
      </c>
      <c r="JO62" s="366" t="s">
        <v>722</v>
      </c>
      <c r="JP62" s="366" t="s">
        <v>723</v>
      </c>
      <c r="JQ62" s="366" t="s">
        <v>724</v>
      </c>
      <c r="JR62" s="366" t="s">
        <v>725</v>
      </c>
      <c r="JS62" s="366" t="s">
        <v>726</v>
      </c>
      <c r="JT62" s="366" t="s">
        <v>727</v>
      </c>
      <c r="JU62" s="366" t="s">
        <v>728</v>
      </c>
      <c r="JV62" s="366" t="s">
        <v>729</v>
      </c>
      <c r="JW62" s="366" t="s">
        <v>730</v>
      </c>
      <c r="JX62" s="366" t="s">
        <v>731</v>
      </c>
      <c r="JY62" s="366" t="s">
        <v>732</v>
      </c>
      <c r="JZ62" s="366" t="s">
        <v>733</v>
      </c>
      <c r="KA62" s="366" t="s">
        <v>734</v>
      </c>
      <c r="KB62" s="366" t="s">
        <v>735</v>
      </c>
      <c r="KC62" s="366" t="s">
        <v>736</v>
      </c>
      <c r="KD62" s="366" t="s">
        <v>737</v>
      </c>
      <c r="KE62" s="366" t="s">
        <v>738</v>
      </c>
      <c r="KF62" s="366" t="s">
        <v>739</v>
      </c>
      <c r="KG62" s="366" t="s">
        <v>740</v>
      </c>
      <c r="KH62" s="366" t="s">
        <v>741</v>
      </c>
      <c r="KI62" s="366" t="s">
        <v>742</v>
      </c>
      <c r="KJ62" s="366" t="s">
        <v>743</v>
      </c>
      <c r="KK62" s="366" t="s">
        <v>744</v>
      </c>
      <c r="KL62" s="366" t="s">
        <v>745</v>
      </c>
      <c r="KM62" s="366" t="s">
        <v>746</v>
      </c>
      <c r="KN62" s="366" t="s">
        <v>747</v>
      </c>
      <c r="KO62" s="366" t="s">
        <v>748</v>
      </c>
      <c r="KP62" s="366" t="s">
        <v>749</v>
      </c>
      <c r="KQ62" s="366" t="s">
        <v>750</v>
      </c>
      <c r="KR62" s="366" t="s">
        <v>751</v>
      </c>
      <c r="KS62" s="366" t="s">
        <v>752</v>
      </c>
      <c r="KT62" s="366" t="s">
        <v>753</v>
      </c>
      <c r="KU62" s="366" t="s">
        <v>754</v>
      </c>
      <c r="KV62" s="366" t="s">
        <v>755</v>
      </c>
      <c r="KW62" s="366" t="s">
        <v>756</v>
      </c>
      <c r="KX62" s="366" t="s">
        <v>757</v>
      </c>
      <c r="KY62" s="366" t="s">
        <v>758</v>
      </c>
      <c r="KZ62" s="366" t="s">
        <v>759</v>
      </c>
      <c r="LA62" s="366" t="s">
        <v>760</v>
      </c>
      <c r="LB62" s="366" t="s">
        <v>761</v>
      </c>
      <c r="LC62" s="366" t="s">
        <v>762</v>
      </c>
      <c r="LD62" s="366" t="s">
        <v>763</v>
      </c>
      <c r="LE62" s="366" t="s">
        <v>764</v>
      </c>
      <c r="LF62" s="366" t="s">
        <v>765</v>
      </c>
      <c r="LG62" s="366" t="s">
        <v>766</v>
      </c>
      <c r="LH62" s="366" t="s">
        <v>767</v>
      </c>
      <c r="LI62" s="366" t="s">
        <v>768</v>
      </c>
      <c r="LJ62" s="366" t="s">
        <v>769</v>
      </c>
      <c r="LK62" s="366" t="s">
        <v>770</v>
      </c>
      <c r="LL62" s="366" t="s">
        <v>771</v>
      </c>
      <c r="LM62" s="366" t="s">
        <v>772</v>
      </c>
      <c r="LN62" s="366" t="s">
        <v>773</v>
      </c>
      <c r="LO62" s="366" t="s">
        <v>774</v>
      </c>
      <c r="LP62" s="366" t="s">
        <v>775</v>
      </c>
      <c r="LQ62" s="366" t="s">
        <v>776</v>
      </c>
      <c r="LR62" s="366" t="s">
        <v>777</v>
      </c>
      <c r="LS62" s="366" t="s">
        <v>778</v>
      </c>
      <c r="LT62" s="366" t="s">
        <v>779</v>
      </c>
      <c r="LU62" s="366" t="s">
        <v>780</v>
      </c>
      <c r="LV62" s="366" t="s">
        <v>781</v>
      </c>
      <c r="LW62" s="366" t="s">
        <v>782</v>
      </c>
      <c r="LX62" s="366" t="s">
        <v>783</v>
      </c>
      <c r="LY62" s="366" t="s">
        <v>784</v>
      </c>
      <c r="LZ62" s="366" t="s">
        <v>785</v>
      </c>
      <c r="MA62" s="366" t="s">
        <v>786</v>
      </c>
      <c r="MB62" s="366" t="s">
        <v>787</v>
      </c>
      <c r="MC62" s="366" t="s">
        <v>788</v>
      </c>
      <c r="MD62" s="366" t="s">
        <v>789</v>
      </c>
      <c r="ME62" s="366" t="s">
        <v>790</v>
      </c>
      <c r="MF62" s="366" t="s">
        <v>791</v>
      </c>
      <c r="MG62" s="366" t="s">
        <v>792</v>
      </c>
      <c r="MH62" s="366" t="s">
        <v>793</v>
      </c>
      <c r="MI62" s="366" t="s">
        <v>794</v>
      </c>
      <c r="MJ62" s="366" t="s">
        <v>795</v>
      </c>
      <c r="MK62" s="366" t="s">
        <v>796</v>
      </c>
      <c r="ML62" s="366" t="s">
        <v>797</v>
      </c>
      <c r="MM62" s="366" t="s">
        <v>798</v>
      </c>
      <c r="MN62" s="366" t="s">
        <v>799</v>
      </c>
      <c r="MO62" s="366" t="s">
        <v>800</v>
      </c>
      <c r="MP62" s="366" t="s">
        <v>801</v>
      </c>
      <c r="MQ62" s="366" t="s">
        <v>802</v>
      </c>
      <c r="MR62" s="366" t="s">
        <v>803</v>
      </c>
      <c r="MS62" s="366" t="s">
        <v>804</v>
      </c>
      <c r="MT62" s="366" t="s">
        <v>805</v>
      </c>
      <c r="MU62" s="366" t="s">
        <v>806</v>
      </c>
      <c r="MV62" s="366" t="s">
        <v>807</v>
      </c>
      <c r="MW62" s="366" t="s">
        <v>808</v>
      </c>
      <c r="MX62" s="366" t="s">
        <v>809</v>
      </c>
      <c r="MY62" s="366" t="s">
        <v>810</v>
      </c>
      <c r="MZ62" s="366" t="s">
        <v>811</v>
      </c>
      <c r="NA62" s="366" t="s">
        <v>812</v>
      </c>
      <c r="NB62" s="366" t="s">
        <v>813</v>
      </c>
      <c r="NC62" s="366" t="s">
        <v>814</v>
      </c>
      <c r="ND62" s="366" t="s">
        <v>815</v>
      </c>
      <c r="NE62" s="366" t="s">
        <v>816</v>
      </c>
      <c r="NF62" s="366" t="s">
        <v>817</v>
      </c>
      <c r="NG62" s="366" t="s">
        <v>818</v>
      </c>
      <c r="NH62" s="366" t="s">
        <v>819</v>
      </c>
      <c r="NI62" s="366" t="s">
        <v>820</v>
      </c>
      <c r="NJ62" s="366" t="s">
        <v>821</v>
      </c>
      <c r="NK62" s="366" t="s">
        <v>822</v>
      </c>
      <c r="NL62" s="366" t="s">
        <v>823</v>
      </c>
      <c r="NM62" s="366" t="s">
        <v>824</v>
      </c>
      <c r="NN62" s="366" t="s">
        <v>825</v>
      </c>
      <c r="NO62" s="366" t="s">
        <v>826</v>
      </c>
      <c r="NP62" s="366" t="s">
        <v>827</v>
      </c>
      <c r="NQ62" s="366" t="s">
        <v>828</v>
      </c>
      <c r="NR62" s="366" t="s">
        <v>829</v>
      </c>
      <c r="NS62" s="366" t="s">
        <v>830</v>
      </c>
      <c r="NT62" s="366" t="s">
        <v>831</v>
      </c>
      <c r="NU62" s="366" t="s">
        <v>832</v>
      </c>
      <c r="NV62" s="366" t="s">
        <v>833</v>
      </c>
      <c r="NW62" s="366" t="s">
        <v>834</v>
      </c>
      <c r="NX62" s="366" t="s">
        <v>835</v>
      </c>
      <c r="NY62" s="366" t="s">
        <v>836</v>
      </c>
      <c r="NZ62" s="366" t="s">
        <v>837</v>
      </c>
      <c r="OA62" s="366" t="s">
        <v>838</v>
      </c>
      <c r="OB62" s="366" t="s">
        <v>839</v>
      </c>
      <c r="OC62" s="366" t="s">
        <v>840</v>
      </c>
      <c r="OD62" s="366" t="s">
        <v>841</v>
      </c>
      <c r="OE62" s="366" t="s">
        <v>842</v>
      </c>
    </row>
    <row r="63" spans="1:395">
      <c r="A63" s="213" t="s">
        <v>323</v>
      </c>
      <c r="B63" s="366" t="str">
        <f>LEFT(B62,4)</f>
        <v>2022</v>
      </c>
      <c r="C63" s="366" t="str">
        <f t="shared" ref="C63:BN63" si="4">LEFT(C62,4)</f>
        <v>2022</v>
      </c>
      <c r="D63" s="366" t="str">
        <f t="shared" si="4"/>
        <v>2022</v>
      </c>
      <c r="E63" s="366" t="str">
        <f t="shared" si="4"/>
        <v>2022</v>
      </c>
      <c r="F63" s="366" t="str">
        <f t="shared" si="4"/>
        <v>2022</v>
      </c>
      <c r="G63" s="366" t="str">
        <f t="shared" si="4"/>
        <v>2022</v>
      </c>
      <c r="H63" s="366" t="str">
        <f t="shared" si="4"/>
        <v>2022</v>
      </c>
      <c r="I63" s="366" t="str">
        <f t="shared" si="4"/>
        <v>2022</v>
      </c>
      <c r="J63" s="366" t="str">
        <f t="shared" si="4"/>
        <v>2022</v>
      </c>
      <c r="K63" s="366" t="str">
        <f t="shared" si="4"/>
        <v>2022</v>
      </c>
      <c r="L63" s="366" t="str">
        <f t="shared" si="4"/>
        <v>2021</v>
      </c>
      <c r="M63" s="366" t="str">
        <f t="shared" si="4"/>
        <v>2021</v>
      </c>
      <c r="N63" s="366" t="str">
        <f t="shared" si="4"/>
        <v>2021</v>
      </c>
      <c r="O63" s="366" t="str">
        <f t="shared" si="4"/>
        <v>2021</v>
      </c>
      <c r="P63" s="366" t="str">
        <f t="shared" si="4"/>
        <v>2021</v>
      </c>
      <c r="Q63" s="366" t="str">
        <f t="shared" si="4"/>
        <v>2021</v>
      </c>
      <c r="R63" s="366" t="str">
        <f t="shared" si="4"/>
        <v>2021</v>
      </c>
      <c r="S63" s="366" t="str">
        <f t="shared" si="4"/>
        <v>2021</v>
      </c>
      <c r="T63" s="366" t="str">
        <f t="shared" si="4"/>
        <v>2021</v>
      </c>
      <c r="U63" s="366" t="str">
        <f t="shared" si="4"/>
        <v>2021</v>
      </c>
      <c r="V63" s="366" t="str">
        <f t="shared" si="4"/>
        <v>2021</v>
      </c>
      <c r="W63" s="366" t="str">
        <f t="shared" si="4"/>
        <v>2021</v>
      </c>
      <c r="X63" s="366" t="str">
        <f t="shared" si="4"/>
        <v>2020</v>
      </c>
      <c r="Y63" s="366" t="str">
        <f t="shared" si="4"/>
        <v>2020</v>
      </c>
      <c r="Z63" s="366" t="str">
        <f t="shared" si="4"/>
        <v>2020</v>
      </c>
      <c r="AA63" s="366" t="str">
        <f t="shared" si="4"/>
        <v>2020</v>
      </c>
      <c r="AB63" s="366" t="str">
        <f t="shared" si="4"/>
        <v>2020</v>
      </c>
      <c r="AC63" s="366" t="str">
        <f t="shared" si="4"/>
        <v>2020</v>
      </c>
      <c r="AD63" s="366" t="str">
        <f t="shared" si="4"/>
        <v>2020</v>
      </c>
      <c r="AE63" s="366" t="str">
        <f t="shared" si="4"/>
        <v>2020</v>
      </c>
      <c r="AF63" s="366" t="str">
        <f t="shared" si="4"/>
        <v>2020</v>
      </c>
      <c r="AG63" s="366" t="str">
        <f t="shared" si="4"/>
        <v>2020</v>
      </c>
      <c r="AH63" s="366" t="str">
        <f t="shared" si="4"/>
        <v>2020</v>
      </c>
      <c r="AI63" s="366" t="str">
        <f t="shared" si="4"/>
        <v>2020</v>
      </c>
      <c r="AJ63" s="366" t="str">
        <f t="shared" si="4"/>
        <v>2019</v>
      </c>
      <c r="AK63" s="366" t="str">
        <f t="shared" si="4"/>
        <v>2019</v>
      </c>
      <c r="AL63" s="366" t="str">
        <f t="shared" si="4"/>
        <v>2019</v>
      </c>
      <c r="AM63" s="366" t="str">
        <f t="shared" si="4"/>
        <v>2019</v>
      </c>
      <c r="AN63" s="366" t="str">
        <f t="shared" si="4"/>
        <v>2019</v>
      </c>
      <c r="AO63" s="366" t="str">
        <f t="shared" si="4"/>
        <v>2019</v>
      </c>
      <c r="AP63" s="366" t="str">
        <f t="shared" si="4"/>
        <v>2019</v>
      </c>
      <c r="AQ63" s="366" t="str">
        <f t="shared" si="4"/>
        <v>2019</v>
      </c>
      <c r="AR63" s="366" t="str">
        <f t="shared" si="4"/>
        <v>2019</v>
      </c>
      <c r="AS63" s="366" t="str">
        <f t="shared" si="4"/>
        <v>2019</v>
      </c>
      <c r="AT63" s="366" t="str">
        <f t="shared" si="4"/>
        <v>2019</v>
      </c>
      <c r="AU63" s="366" t="str">
        <f t="shared" si="4"/>
        <v>2019</v>
      </c>
      <c r="AV63" s="366" t="str">
        <f t="shared" si="4"/>
        <v>2018</v>
      </c>
      <c r="AW63" s="366" t="str">
        <f t="shared" si="4"/>
        <v>2018</v>
      </c>
      <c r="AX63" s="366" t="str">
        <f t="shared" si="4"/>
        <v>2018</v>
      </c>
      <c r="AY63" s="366" t="str">
        <f t="shared" si="4"/>
        <v>2018</v>
      </c>
      <c r="AZ63" s="366" t="str">
        <f t="shared" si="4"/>
        <v>2018</v>
      </c>
      <c r="BA63" s="366" t="str">
        <f t="shared" si="4"/>
        <v>2018</v>
      </c>
      <c r="BB63" s="366" t="str">
        <f t="shared" si="4"/>
        <v>2018</v>
      </c>
      <c r="BC63" s="366" t="str">
        <f t="shared" si="4"/>
        <v>2018</v>
      </c>
      <c r="BD63" s="366" t="str">
        <f t="shared" si="4"/>
        <v>2018</v>
      </c>
      <c r="BE63" s="366" t="str">
        <f t="shared" si="4"/>
        <v>2018</v>
      </c>
      <c r="BF63" s="366" t="str">
        <f t="shared" si="4"/>
        <v>2018</v>
      </c>
      <c r="BG63" s="366" t="str">
        <f t="shared" si="4"/>
        <v>2018</v>
      </c>
      <c r="BH63" s="366" t="str">
        <f t="shared" si="4"/>
        <v>2017</v>
      </c>
      <c r="BI63" s="366" t="str">
        <f t="shared" si="4"/>
        <v>2017</v>
      </c>
      <c r="BJ63" s="366" t="str">
        <f t="shared" si="4"/>
        <v>2017</v>
      </c>
      <c r="BK63" s="366" t="str">
        <f t="shared" si="4"/>
        <v>2017</v>
      </c>
      <c r="BL63" s="366" t="str">
        <f t="shared" si="4"/>
        <v>2017</v>
      </c>
      <c r="BM63" s="366" t="str">
        <f t="shared" si="4"/>
        <v>2017</v>
      </c>
      <c r="BN63" s="366" t="str">
        <f t="shared" si="4"/>
        <v>2017</v>
      </c>
      <c r="BO63" s="366" t="str">
        <f t="shared" ref="BO63:DZ63" si="5">LEFT(BO62,4)</f>
        <v>2017</v>
      </c>
      <c r="BP63" s="366" t="str">
        <f t="shared" si="5"/>
        <v>2017</v>
      </c>
      <c r="BQ63" s="366" t="str">
        <f t="shared" si="5"/>
        <v>2017</v>
      </c>
      <c r="BR63" s="366" t="str">
        <f t="shared" si="5"/>
        <v>2017</v>
      </c>
      <c r="BS63" s="366" t="str">
        <f t="shared" si="5"/>
        <v>2017</v>
      </c>
      <c r="BT63" s="366" t="str">
        <f t="shared" si="5"/>
        <v>2016</v>
      </c>
      <c r="BU63" s="366" t="str">
        <f t="shared" si="5"/>
        <v>2016</v>
      </c>
      <c r="BV63" s="366" t="str">
        <f t="shared" si="5"/>
        <v>2016</v>
      </c>
      <c r="BW63" s="366" t="str">
        <f t="shared" si="5"/>
        <v>2016</v>
      </c>
      <c r="BX63" s="366" t="str">
        <f t="shared" si="5"/>
        <v>2016</v>
      </c>
      <c r="BY63" s="366" t="str">
        <f t="shared" si="5"/>
        <v>2016</v>
      </c>
      <c r="BZ63" s="366" t="str">
        <f t="shared" si="5"/>
        <v>2016</v>
      </c>
      <c r="CA63" s="366" t="str">
        <f t="shared" si="5"/>
        <v>2016</v>
      </c>
      <c r="CB63" s="366" t="str">
        <f t="shared" si="5"/>
        <v>2016</v>
      </c>
      <c r="CC63" s="366" t="str">
        <f t="shared" si="5"/>
        <v>2016</v>
      </c>
      <c r="CD63" s="366" t="str">
        <f t="shared" si="5"/>
        <v>2016</v>
      </c>
      <c r="CE63" s="366" t="str">
        <f t="shared" si="5"/>
        <v>2016</v>
      </c>
      <c r="CF63" s="366" t="str">
        <f t="shared" si="5"/>
        <v>2015</v>
      </c>
      <c r="CG63" s="366" t="str">
        <f t="shared" si="5"/>
        <v>2015</v>
      </c>
      <c r="CH63" s="366" t="str">
        <f t="shared" si="5"/>
        <v>2015</v>
      </c>
      <c r="CI63" s="366" t="str">
        <f t="shared" si="5"/>
        <v>2015</v>
      </c>
      <c r="CJ63" s="366" t="str">
        <f t="shared" si="5"/>
        <v>2015</v>
      </c>
      <c r="CK63" s="366" t="str">
        <f t="shared" si="5"/>
        <v>2015</v>
      </c>
      <c r="CL63" s="366" t="str">
        <f t="shared" si="5"/>
        <v>2015</v>
      </c>
      <c r="CM63" s="366" t="str">
        <f t="shared" si="5"/>
        <v>2015</v>
      </c>
      <c r="CN63" s="366" t="str">
        <f t="shared" si="5"/>
        <v>2015</v>
      </c>
      <c r="CO63" s="366" t="str">
        <f t="shared" si="5"/>
        <v>2015</v>
      </c>
      <c r="CP63" s="366" t="str">
        <f t="shared" si="5"/>
        <v>2015</v>
      </c>
      <c r="CQ63" s="366" t="str">
        <f t="shared" si="5"/>
        <v>2015</v>
      </c>
      <c r="CR63" s="366" t="str">
        <f t="shared" si="5"/>
        <v>2014</v>
      </c>
      <c r="CS63" s="366" t="str">
        <f t="shared" si="5"/>
        <v>2014</v>
      </c>
      <c r="CT63" s="366" t="str">
        <f t="shared" si="5"/>
        <v>2014</v>
      </c>
      <c r="CU63" s="366" t="str">
        <f t="shared" si="5"/>
        <v>2014</v>
      </c>
      <c r="CV63" s="366" t="str">
        <f t="shared" si="5"/>
        <v>2014</v>
      </c>
      <c r="CW63" s="366" t="str">
        <f t="shared" si="5"/>
        <v>2014</v>
      </c>
      <c r="CX63" s="366" t="str">
        <f t="shared" si="5"/>
        <v>2014</v>
      </c>
      <c r="CY63" s="366" t="str">
        <f t="shared" si="5"/>
        <v>2014</v>
      </c>
      <c r="CZ63" s="366" t="str">
        <f t="shared" si="5"/>
        <v>2014</v>
      </c>
      <c r="DA63" s="366" t="str">
        <f t="shared" si="5"/>
        <v>2014</v>
      </c>
      <c r="DB63" s="366" t="str">
        <f t="shared" si="5"/>
        <v>2014</v>
      </c>
      <c r="DC63" s="366" t="str">
        <f t="shared" si="5"/>
        <v>2014</v>
      </c>
      <c r="DD63" s="366" t="str">
        <f t="shared" si="5"/>
        <v>2013</v>
      </c>
      <c r="DE63" s="366" t="str">
        <f t="shared" si="5"/>
        <v>2013</v>
      </c>
      <c r="DF63" s="366" t="str">
        <f t="shared" si="5"/>
        <v>2013</v>
      </c>
      <c r="DG63" s="366" t="str">
        <f t="shared" si="5"/>
        <v>2013</v>
      </c>
      <c r="DH63" s="366" t="str">
        <f t="shared" si="5"/>
        <v>2013</v>
      </c>
      <c r="DI63" s="366" t="str">
        <f t="shared" si="5"/>
        <v>2013</v>
      </c>
      <c r="DJ63" s="366" t="str">
        <f t="shared" si="5"/>
        <v>2013</v>
      </c>
      <c r="DK63" s="366" t="str">
        <f t="shared" si="5"/>
        <v>2013</v>
      </c>
      <c r="DL63" s="366" t="str">
        <f t="shared" si="5"/>
        <v>2013</v>
      </c>
      <c r="DM63" s="366" t="str">
        <f t="shared" si="5"/>
        <v>2013</v>
      </c>
      <c r="DN63" s="366" t="str">
        <f t="shared" si="5"/>
        <v>2013</v>
      </c>
      <c r="DO63" s="366" t="str">
        <f t="shared" si="5"/>
        <v>2013</v>
      </c>
      <c r="DP63" s="366" t="str">
        <f t="shared" si="5"/>
        <v>2012</v>
      </c>
      <c r="DQ63" s="366" t="str">
        <f t="shared" si="5"/>
        <v>2012</v>
      </c>
      <c r="DR63" s="366" t="str">
        <f t="shared" si="5"/>
        <v>2012</v>
      </c>
      <c r="DS63" s="366" t="str">
        <f t="shared" si="5"/>
        <v>2012</v>
      </c>
      <c r="DT63" s="366" t="str">
        <f t="shared" si="5"/>
        <v>2012</v>
      </c>
      <c r="DU63" s="366" t="str">
        <f t="shared" si="5"/>
        <v>2012</v>
      </c>
      <c r="DV63" s="366" t="str">
        <f t="shared" si="5"/>
        <v>2012</v>
      </c>
      <c r="DW63" s="366" t="str">
        <f t="shared" si="5"/>
        <v>2012</v>
      </c>
      <c r="DX63" s="366" t="str">
        <f t="shared" si="5"/>
        <v>2012</v>
      </c>
      <c r="DY63" s="366" t="str">
        <f t="shared" si="5"/>
        <v>2012</v>
      </c>
      <c r="DZ63" s="366" t="str">
        <f t="shared" si="5"/>
        <v>2012</v>
      </c>
      <c r="EA63" s="366" t="str">
        <f t="shared" ref="EA63:GL63" si="6">LEFT(EA62,4)</f>
        <v>2012</v>
      </c>
      <c r="EB63" s="366" t="str">
        <f t="shared" si="6"/>
        <v>2011</v>
      </c>
      <c r="EC63" s="366" t="str">
        <f t="shared" si="6"/>
        <v>2011</v>
      </c>
      <c r="ED63" s="366" t="str">
        <f t="shared" si="6"/>
        <v>2011</v>
      </c>
      <c r="EE63" s="366" t="str">
        <f t="shared" si="6"/>
        <v>2011</v>
      </c>
      <c r="EF63" s="366" t="str">
        <f t="shared" si="6"/>
        <v>2011</v>
      </c>
      <c r="EG63" s="366" t="str">
        <f t="shared" si="6"/>
        <v>2011</v>
      </c>
      <c r="EH63" s="366" t="str">
        <f t="shared" si="6"/>
        <v>2011</v>
      </c>
      <c r="EI63" s="366" t="str">
        <f t="shared" si="6"/>
        <v>2011</v>
      </c>
      <c r="EJ63" s="366" t="str">
        <f t="shared" si="6"/>
        <v>2011</v>
      </c>
      <c r="EK63" s="366" t="str">
        <f t="shared" si="6"/>
        <v>2011</v>
      </c>
      <c r="EL63" s="366" t="str">
        <f t="shared" si="6"/>
        <v>2011</v>
      </c>
      <c r="EM63" s="366" t="str">
        <f t="shared" si="6"/>
        <v>2011</v>
      </c>
      <c r="EN63" s="366" t="str">
        <f t="shared" si="6"/>
        <v>2010</v>
      </c>
      <c r="EO63" s="366" t="str">
        <f t="shared" si="6"/>
        <v>2010</v>
      </c>
      <c r="EP63" s="366" t="str">
        <f t="shared" si="6"/>
        <v>2010</v>
      </c>
      <c r="EQ63" s="366" t="str">
        <f t="shared" si="6"/>
        <v>2010</v>
      </c>
      <c r="ER63" s="366" t="str">
        <f t="shared" si="6"/>
        <v>2010</v>
      </c>
      <c r="ES63" s="366" t="str">
        <f t="shared" si="6"/>
        <v>2010</v>
      </c>
      <c r="ET63" s="366" t="str">
        <f t="shared" si="6"/>
        <v>2010</v>
      </c>
      <c r="EU63" s="366" t="str">
        <f t="shared" si="6"/>
        <v>2010</v>
      </c>
      <c r="EV63" s="366" t="str">
        <f t="shared" si="6"/>
        <v>2010</v>
      </c>
      <c r="EW63" s="366" t="str">
        <f t="shared" si="6"/>
        <v>2010</v>
      </c>
      <c r="EX63" s="366" t="str">
        <f t="shared" si="6"/>
        <v>2010</v>
      </c>
      <c r="EY63" s="366" t="str">
        <f t="shared" si="6"/>
        <v>2010</v>
      </c>
      <c r="EZ63" s="366" t="str">
        <f t="shared" si="6"/>
        <v>2009</v>
      </c>
      <c r="FA63" s="366" t="str">
        <f t="shared" si="6"/>
        <v>2009</v>
      </c>
      <c r="FB63" s="366" t="str">
        <f t="shared" si="6"/>
        <v>2009</v>
      </c>
      <c r="FC63" s="366" t="str">
        <f t="shared" si="6"/>
        <v>2009</v>
      </c>
      <c r="FD63" s="366" t="str">
        <f t="shared" si="6"/>
        <v>2009</v>
      </c>
      <c r="FE63" s="366" t="str">
        <f t="shared" si="6"/>
        <v>2009</v>
      </c>
      <c r="FF63" s="366" t="str">
        <f t="shared" si="6"/>
        <v>2009</v>
      </c>
      <c r="FG63" s="366" t="str">
        <f t="shared" si="6"/>
        <v>2009</v>
      </c>
      <c r="FH63" s="366" t="str">
        <f t="shared" si="6"/>
        <v>2009</v>
      </c>
      <c r="FI63" s="366" t="str">
        <f t="shared" si="6"/>
        <v>2009</v>
      </c>
      <c r="FJ63" s="366" t="str">
        <f t="shared" si="6"/>
        <v>2009</v>
      </c>
      <c r="FK63" s="366" t="str">
        <f t="shared" si="6"/>
        <v>2009</v>
      </c>
      <c r="FL63" s="366" t="str">
        <f t="shared" si="6"/>
        <v>2008</v>
      </c>
      <c r="FM63" s="366" t="str">
        <f t="shared" si="6"/>
        <v>2008</v>
      </c>
      <c r="FN63" s="366" t="str">
        <f t="shared" si="6"/>
        <v>2008</v>
      </c>
      <c r="FO63" s="366" t="str">
        <f t="shared" si="6"/>
        <v>2008</v>
      </c>
      <c r="FP63" s="366" t="str">
        <f t="shared" si="6"/>
        <v>2008</v>
      </c>
      <c r="FQ63" s="366" t="str">
        <f t="shared" si="6"/>
        <v>2008</v>
      </c>
      <c r="FR63" s="366" t="str">
        <f t="shared" si="6"/>
        <v>2008</v>
      </c>
      <c r="FS63" s="366" t="str">
        <f t="shared" si="6"/>
        <v>2008</v>
      </c>
      <c r="FT63" s="366" t="str">
        <f t="shared" si="6"/>
        <v>2008</v>
      </c>
      <c r="FU63" s="366" t="str">
        <f t="shared" si="6"/>
        <v>2008</v>
      </c>
      <c r="FV63" s="366" t="str">
        <f t="shared" si="6"/>
        <v>2008</v>
      </c>
      <c r="FW63" s="366" t="str">
        <f t="shared" si="6"/>
        <v>2008</v>
      </c>
      <c r="FX63" s="366" t="str">
        <f t="shared" si="6"/>
        <v>2007</v>
      </c>
      <c r="FY63" s="366" t="str">
        <f t="shared" si="6"/>
        <v>2007</v>
      </c>
      <c r="FZ63" s="366" t="str">
        <f t="shared" si="6"/>
        <v>2007</v>
      </c>
      <c r="GA63" s="366" t="str">
        <f t="shared" si="6"/>
        <v>2007</v>
      </c>
      <c r="GB63" s="366" t="str">
        <f t="shared" si="6"/>
        <v>2007</v>
      </c>
      <c r="GC63" s="366" t="str">
        <f t="shared" si="6"/>
        <v>2007</v>
      </c>
      <c r="GD63" s="366" t="str">
        <f t="shared" si="6"/>
        <v>2007</v>
      </c>
      <c r="GE63" s="366" t="str">
        <f t="shared" si="6"/>
        <v>2007</v>
      </c>
      <c r="GF63" s="366" t="str">
        <f t="shared" si="6"/>
        <v>2007</v>
      </c>
      <c r="GG63" s="366" t="str">
        <f t="shared" si="6"/>
        <v>2007</v>
      </c>
      <c r="GH63" s="366" t="str">
        <f t="shared" si="6"/>
        <v>2007</v>
      </c>
      <c r="GI63" s="366" t="str">
        <f t="shared" si="6"/>
        <v>2007</v>
      </c>
      <c r="GJ63" s="366" t="str">
        <f t="shared" si="6"/>
        <v>2006</v>
      </c>
      <c r="GK63" s="366" t="str">
        <f t="shared" si="6"/>
        <v>2006</v>
      </c>
      <c r="GL63" s="366" t="str">
        <f t="shared" si="6"/>
        <v>2006</v>
      </c>
      <c r="GM63" s="366" t="str">
        <f t="shared" ref="GM63:IX63" si="7">LEFT(GM62,4)</f>
        <v>2006</v>
      </c>
      <c r="GN63" s="366" t="str">
        <f t="shared" si="7"/>
        <v>2006</v>
      </c>
      <c r="GO63" s="366" t="str">
        <f t="shared" si="7"/>
        <v>2006</v>
      </c>
      <c r="GP63" s="366" t="str">
        <f t="shared" si="7"/>
        <v>2006</v>
      </c>
      <c r="GQ63" s="366" t="str">
        <f t="shared" si="7"/>
        <v>2006</v>
      </c>
      <c r="GR63" s="366" t="str">
        <f t="shared" si="7"/>
        <v>2006</v>
      </c>
      <c r="GS63" s="366" t="str">
        <f t="shared" si="7"/>
        <v>2006</v>
      </c>
      <c r="GT63" s="366" t="str">
        <f t="shared" si="7"/>
        <v>2006</v>
      </c>
      <c r="GU63" s="366" t="str">
        <f t="shared" si="7"/>
        <v>2006</v>
      </c>
      <c r="GV63" s="366" t="str">
        <f t="shared" si="7"/>
        <v>2005</v>
      </c>
      <c r="GW63" s="366" t="str">
        <f t="shared" si="7"/>
        <v>2005</v>
      </c>
      <c r="GX63" s="366" t="str">
        <f t="shared" si="7"/>
        <v>2005</v>
      </c>
      <c r="GY63" s="366" t="str">
        <f t="shared" si="7"/>
        <v>2005</v>
      </c>
      <c r="GZ63" s="366" t="str">
        <f t="shared" si="7"/>
        <v>2005</v>
      </c>
      <c r="HA63" s="366" t="str">
        <f t="shared" si="7"/>
        <v>2005</v>
      </c>
      <c r="HB63" s="366" t="str">
        <f t="shared" si="7"/>
        <v>2005</v>
      </c>
      <c r="HC63" s="366" t="str">
        <f t="shared" si="7"/>
        <v>2005</v>
      </c>
      <c r="HD63" s="366" t="str">
        <f t="shared" si="7"/>
        <v>2005</v>
      </c>
      <c r="HE63" s="366" t="str">
        <f t="shared" si="7"/>
        <v>2005</v>
      </c>
      <c r="HF63" s="366" t="str">
        <f t="shared" si="7"/>
        <v>2005</v>
      </c>
      <c r="HG63" s="366" t="str">
        <f t="shared" si="7"/>
        <v>2005</v>
      </c>
      <c r="HH63" s="366" t="str">
        <f t="shared" si="7"/>
        <v>2004</v>
      </c>
      <c r="HI63" s="366" t="str">
        <f t="shared" si="7"/>
        <v>2004</v>
      </c>
      <c r="HJ63" s="366" t="str">
        <f t="shared" si="7"/>
        <v>2004</v>
      </c>
      <c r="HK63" s="366" t="str">
        <f t="shared" si="7"/>
        <v>2004</v>
      </c>
      <c r="HL63" s="366" t="str">
        <f t="shared" si="7"/>
        <v>2004</v>
      </c>
      <c r="HM63" s="366" t="str">
        <f t="shared" si="7"/>
        <v>2004</v>
      </c>
      <c r="HN63" s="366" t="str">
        <f t="shared" si="7"/>
        <v>2004</v>
      </c>
      <c r="HO63" s="366" t="str">
        <f t="shared" si="7"/>
        <v>2004</v>
      </c>
      <c r="HP63" s="366" t="str">
        <f t="shared" si="7"/>
        <v>2004</v>
      </c>
      <c r="HQ63" s="366" t="str">
        <f t="shared" si="7"/>
        <v>2004</v>
      </c>
      <c r="HR63" s="366" t="str">
        <f t="shared" si="7"/>
        <v>2004</v>
      </c>
      <c r="HS63" s="366" t="str">
        <f t="shared" si="7"/>
        <v>2004</v>
      </c>
      <c r="HT63" s="366" t="str">
        <f t="shared" si="7"/>
        <v>2003</v>
      </c>
      <c r="HU63" s="366" t="str">
        <f t="shared" si="7"/>
        <v>2003</v>
      </c>
      <c r="HV63" s="366" t="str">
        <f t="shared" si="7"/>
        <v>2003</v>
      </c>
      <c r="HW63" s="366" t="str">
        <f t="shared" si="7"/>
        <v>2003</v>
      </c>
      <c r="HX63" s="366" t="str">
        <f t="shared" si="7"/>
        <v>2003</v>
      </c>
      <c r="HY63" s="366" t="str">
        <f t="shared" si="7"/>
        <v>2003</v>
      </c>
      <c r="HZ63" s="366" t="str">
        <f t="shared" si="7"/>
        <v>2003</v>
      </c>
      <c r="IA63" s="366" t="str">
        <f t="shared" si="7"/>
        <v>2003</v>
      </c>
      <c r="IB63" s="366" t="str">
        <f t="shared" si="7"/>
        <v>2003</v>
      </c>
      <c r="IC63" s="366" t="str">
        <f t="shared" si="7"/>
        <v>2003</v>
      </c>
      <c r="ID63" s="366" t="str">
        <f t="shared" si="7"/>
        <v>2003</v>
      </c>
      <c r="IE63" s="366" t="str">
        <f t="shared" si="7"/>
        <v>2003</v>
      </c>
      <c r="IF63" s="366" t="str">
        <f t="shared" si="7"/>
        <v>2002</v>
      </c>
      <c r="IG63" s="366" t="str">
        <f t="shared" si="7"/>
        <v>2002</v>
      </c>
      <c r="IH63" s="366" t="str">
        <f t="shared" si="7"/>
        <v>2002</v>
      </c>
      <c r="II63" s="366" t="str">
        <f t="shared" si="7"/>
        <v>2002</v>
      </c>
      <c r="IJ63" s="366" t="str">
        <f t="shared" si="7"/>
        <v>2002</v>
      </c>
      <c r="IK63" s="366" t="str">
        <f t="shared" si="7"/>
        <v>2002</v>
      </c>
      <c r="IL63" s="366" t="str">
        <f t="shared" si="7"/>
        <v>2002</v>
      </c>
      <c r="IM63" s="366" t="str">
        <f t="shared" si="7"/>
        <v>2002</v>
      </c>
      <c r="IN63" s="366" t="str">
        <f t="shared" si="7"/>
        <v>2002</v>
      </c>
      <c r="IO63" s="366" t="str">
        <f t="shared" si="7"/>
        <v>2002</v>
      </c>
      <c r="IP63" s="366" t="str">
        <f t="shared" si="7"/>
        <v>2002</v>
      </c>
      <c r="IQ63" s="366" t="str">
        <f t="shared" si="7"/>
        <v>2002</v>
      </c>
      <c r="IR63" s="366" t="str">
        <f t="shared" si="7"/>
        <v>2001</v>
      </c>
      <c r="IS63" s="366" t="str">
        <f t="shared" si="7"/>
        <v>2001</v>
      </c>
      <c r="IT63" s="366" t="str">
        <f t="shared" si="7"/>
        <v>2001</v>
      </c>
      <c r="IU63" s="366" t="str">
        <f t="shared" si="7"/>
        <v>2001</v>
      </c>
      <c r="IV63" s="366" t="str">
        <f t="shared" si="7"/>
        <v>2001</v>
      </c>
      <c r="IW63" s="366" t="str">
        <f t="shared" si="7"/>
        <v>2001</v>
      </c>
      <c r="IX63" s="366" t="str">
        <f t="shared" si="7"/>
        <v>2001</v>
      </c>
      <c r="IY63" s="366" t="str">
        <f t="shared" ref="IY63:LJ63" si="8">LEFT(IY62,4)</f>
        <v>2001</v>
      </c>
      <c r="IZ63" s="366" t="str">
        <f t="shared" si="8"/>
        <v>2001</v>
      </c>
      <c r="JA63" s="366" t="str">
        <f t="shared" si="8"/>
        <v>2001</v>
      </c>
      <c r="JB63" s="366" t="str">
        <f t="shared" si="8"/>
        <v>2001</v>
      </c>
      <c r="JC63" s="366" t="str">
        <f t="shared" si="8"/>
        <v>2001</v>
      </c>
      <c r="JD63" s="366" t="str">
        <f t="shared" si="8"/>
        <v>2000</v>
      </c>
      <c r="JE63" s="366" t="str">
        <f t="shared" si="8"/>
        <v>2000</v>
      </c>
      <c r="JF63" s="366" t="str">
        <f t="shared" si="8"/>
        <v>2000</v>
      </c>
      <c r="JG63" s="366" t="str">
        <f t="shared" si="8"/>
        <v>2000</v>
      </c>
      <c r="JH63" s="366" t="str">
        <f t="shared" si="8"/>
        <v>2000</v>
      </c>
      <c r="JI63" s="366" t="str">
        <f t="shared" si="8"/>
        <v>2000</v>
      </c>
      <c r="JJ63" s="366" t="str">
        <f t="shared" si="8"/>
        <v>2000</v>
      </c>
      <c r="JK63" s="366" t="str">
        <f t="shared" si="8"/>
        <v>2000</v>
      </c>
      <c r="JL63" s="366" t="str">
        <f t="shared" si="8"/>
        <v>2000</v>
      </c>
      <c r="JM63" s="366" t="str">
        <f t="shared" si="8"/>
        <v>2000</v>
      </c>
      <c r="JN63" s="366" t="str">
        <f t="shared" si="8"/>
        <v>2000</v>
      </c>
      <c r="JO63" s="366" t="str">
        <f t="shared" si="8"/>
        <v>2000</v>
      </c>
      <c r="JP63" s="366" t="str">
        <f t="shared" si="8"/>
        <v>1999</v>
      </c>
      <c r="JQ63" s="366" t="str">
        <f t="shared" si="8"/>
        <v>1999</v>
      </c>
      <c r="JR63" s="366" t="str">
        <f t="shared" si="8"/>
        <v>1999</v>
      </c>
      <c r="JS63" s="366" t="str">
        <f t="shared" si="8"/>
        <v>1999</v>
      </c>
      <c r="JT63" s="366" t="str">
        <f t="shared" si="8"/>
        <v>1999</v>
      </c>
      <c r="JU63" s="366" t="str">
        <f t="shared" si="8"/>
        <v>1999</v>
      </c>
      <c r="JV63" s="366" t="str">
        <f t="shared" si="8"/>
        <v>1999</v>
      </c>
      <c r="JW63" s="366" t="str">
        <f t="shared" si="8"/>
        <v>1999</v>
      </c>
      <c r="JX63" s="366" t="str">
        <f t="shared" si="8"/>
        <v>1999</v>
      </c>
      <c r="JY63" s="366" t="str">
        <f t="shared" si="8"/>
        <v>1999</v>
      </c>
      <c r="JZ63" s="366" t="str">
        <f t="shared" si="8"/>
        <v>1999</v>
      </c>
      <c r="KA63" s="366" t="str">
        <f t="shared" si="8"/>
        <v>1999</v>
      </c>
      <c r="KB63" s="366" t="str">
        <f t="shared" si="8"/>
        <v>1998</v>
      </c>
      <c r="KC63" s="366" t="str">
        <f t="shared" si="8"/>
        <v>1998</v>
      </c>
      <c r="KD63" s="366" t="str">
        <f t="shared" si="8"/>
        <v>1998</v>
      </c>
      <c r="KE63" s="366" t="str">
        <f t="shared" si="8"/>
        <v>1998</v>
      </c>
      <c r="KF63" s="366" t="str">
        <f t="shared" si="8"/>
        <v>1998</v>
      </c>
      <c r="KG63" s="366" t="str">
        <f t="shared" si="8"/>
        <v>1998</v>
      </c>
      <c r="KH63" s="366" t="str">
        <f t="shared" si="8"/>
        <v>1998</v>
      </c>
      <c r="KI63" s="366" t="str">
        <f t="shared" si="8"/>
        <v>1998</v>
      </c>
      <c r="KJ63" s="366" t="str">
        <f t="shared" si="8"/>
        <v>1998</v>
      </c>
      <c r="KK63" s="366" t="str">
        <f t="shared" si="8"/>
        <v>1998</v>
      </c>
      <c r="KL63" s="366" t="str">
        <f t="shared" si="8"/>
        <v>1998</v>
      </c>
      <c r="KM63" s="366" t="str">
        <f t="shared" si="8"/>
        <v>1998</v>
      </c>
      <c r="KN63" s="366" t="str">
        <f t="shared" si="8"/>
        <v>1997</v>
      </c>
      <c r="KO63" s="366" t="str">
        <f t="shared" si="8"/>
        <v>1997</v>
      </c>
      <c r="KP63" s="366" t="str">
        <f t="shared" si="8"/>
        <v>1997</v>
      </c>
      <c r="KQ63" s="366" t="str">
        <f t="shared" si="8"/>
        <v>1997</v>
      </c>
      <c r="KR63" s="366" t="str">
        <f t="shared" si="8"/>
        <v>1997</v>
      </c>
      <c r="KS63" s="366" t="str">
        <f t="shared" si="8"/>
        <v>1997</v>
      </c>
      <c r="KT63" s="366" t="str">
        <f t="shared" si="8"/>
        <v>1997</v>
      </c>
      <c r="KU63" s="366" t="str">
        <f t="shared" si="8"/>
        <v>1997</v>
      </c>
      <c r="KV63" s="366" t="str">
        <f t="shared" si="8"/>
        <v>1997</v>
      </c>
      <c r="KW63" s="366" t="str">
        <f t="shared" si="8"/>
        <v>1997</v>
      </c>
      <c r="KX63" s="366" t="str">
        <f t="shared" si="8"/>
        <v>1997</v>
      </c>
      <c r="KY63" s="366" t="str">
        <f t="shared" si="8"/>
        <v>1997</v>
      </c>
      <c r="KZ63" s="366" t="str">
        <f t="shared" si="8"/>
        <v>1996</v>
      </c>
      <c r="LA63" s="366" t="str">
        <f t="shared" si="8"/>
        <v>1996</v>
      </c>
      <c r="LB63" s="366" t="str">
        <f t="shared" si="8"/>
        <v>1996</v>
      </c>
      <c r="LC63" s="366" t="str">
        <f t="shared" si="8"/>
        <v>1996</v>
      </c>
      <c r="LD63" s="366" t="str">
        <f t="shared" si="8"/>
        <v>1996</v>
      </c>
      <c r="LE63" s="366" t="str">
        <f t="shared" si="8"/>
        <v>1996</v>
      </c>
      <c r="LF63" s="366" t="str">
        <f t="shared" si="8"/>
        <v>1996</v>
      </c>
      <c r="LG63" s="366" t="str">
        <f t="shared" si="8"/>
        <v>1996</v>
      </c>
      <c r="LH63" s="366" t="str">
        <f t="shared" si="8"/>
        <v>1996</v>
      </c>
      <c r="LI63" s="366" t="str">
        <f t="shared" si="8"/>
        <v>1996</v>
      </c>
      <c r="LJ63" s="366" t="str">
        <f t="shared" si="8"/>
        <v>1996</v>
      </c>
      <c r="LK63" s="366" t="str">
        <f t="shared" ref="LK63:NV63" si="9">LEFT(LK62,4)</f>
        <v>1996</v>
      </c>
      <c r="LL63" s="366" t="str">
        <f t="shared" si="9"/>
        <v>1995</v>
      </c>
      <c r="LM63" s="366" t="str">
        <f t="shared" si="9"/>
        <v>1995</v>
      </c>
      <c r="LN63" s="366" t="str">
        <f t="shared" si="9"/>
        <v>1995</v>
      </c>
      <c r="LO63" s="366" t="str">
        <f t="shared" si="9"/>
        <v>1995</v>
      </c>
      <c r="LP63" s="366" t="str">
        <f t="shared" si="9"/>
        <v>1995</v>
      </c>
      <c r="LQ63" s="366" t="str">
        <f t="shared" si="9"/>
        <v>1995</v>
      </c>
      <c r="LR63" s="366" t="str">
        <f t="shared" si="9"/>
        <v>1995</v>
      </c>
      <c r="LS63" s="366" t="str">
        <f t="shared" si="9"/>
        <v>1995</v>
      </c>
      <c r="LT63" s="366" t="str">
        <f t="shared" si="9"/>
        <v>1995</v>
      </c>
      <c r="LU63" s="366" t="str">
        <f t="shared" si="9"/>
        <v>1995</v>
      </c>
      <c r="LV63" s="366" t="str">
        <f t="shared" si="9"/>
        <v>1995</v>
      </c>
      <c r="LW63" s="366" t="str">
        <f t="shared" si="9"/>
        <v>1995</v>
      </c>
      <c r="LX63" s="366" t="str">
        <f t="shared" si="9"/>
        <v>1994</v>
      </c>
      <c r="LY63" s="366" t="str">
        <f t="shared" si="9"/>
        <v>1994</v>
      </c>
      <c r="LZ63" s="366" t="str">
        <f t="shared" si="9"/>
        <v>1994</v>
      </c>
      <c r="MA63" s="366" t="str">
        <f t="shared" si="9"/>
        <v>1994</v>
      </c>
      <c r="MB63" s="366" t="str">
        <f t="shared" si="9"/>
        <v>1994</v>
      </c>
      <c r="MC63" s="366" t="str">
        <f t="shared" si="9"/>
        <v>1994</v>
      </c>
      <c r="MD63" s="366" t="str">
        <f t="shared" si="9"/>
        <v>1994</v>
      </c>
      <c r="ME63" s="366" t="str">
        <f t="shared" si="9"/>
        <v>1994</v>
      </c>
      <c r="MF63" s="366" t="str">
        <f t="shared" si="9"/>
        <v>1994</v>
      </c>
      <c r="MG63" s="366" t="str">
        <f t="shared" si="9"/>
        <v>1994</v>
      </c>
      <c r="MH63" s="366" t="str">
        <f t="shared" si="9"/>
        <v>1994</v>
      </c>
      <c r="MI63" s="366" t="str">
        <f t="shared" si="9"/>
        <v>1994</v>
      </c>
      <c r="MJ63" s="366" t="str">
        <f t="shared" si="9"/>
        <v>1993</v>
      </c>
      <c r="MK63" s="366" t="str">
        <f t="shared" si="9"/>
        <v>1993</v>
      </c>
      <c r="ML63" s="366" t="str">
        <f t="shared" si="9"/>
        <v>1993</v>
      </c>
      <c r="MM63" s="366" t="str">
        <f t="shared" si="9"/>
        <v>1993</v>
      </c>
      <c r="MN63" s="366" t="str">
        <f t="shared" si="9"/>
        <v>1993</v>
      </c>
      <c r="MO63" s="366" t="str">
        <f t="shared" si="9"/>
        <v>1993</v>
      </c>
      <c r="MP63" s="366" t="str">
        <f t="shared" si="9"/>
        <v>1993</v>
      </c>
      <c r="MQ63" s="366" t="str">
        <f t="shared" si="9"/>
        <v>1993</v>
      </c>
      <c r="MR63" s="366" t="str">
        <f t="shared" si="9"/>
        <v>1993</v>
      </c>
      <c r="MS63" s="366" t="str">
        <f t="shared" si="9"/>
        <v>1993</v>
      </c>
      <c r="MT63" s="366" t="str">
        <f t="shared" si="9"/>
        <v>1993</v>
      </c>
      <c r="MU63" s="366" t="str">
        <f t="shared" si="9"/>
        <v>1993</v>
      </c>
      <c r="MV63" s="366" t="str">
        <f t="shared" si="9"/>
        <v>1992</v>
      </c>
      <c r="MW63" s="366" t="str">
        <f t="shared" si="9"/>
        <v>1992</v>
      </c>
      <c r="MX63" s="366" t="str">
        <f t="shared" si="9"/>
        <v>1992</v>
      </c>
      <c r="MY63" s="366" t="str">
        <f t="shared" si="9"/>
        <v>1992</v>
      </c>
      <c r="MZ63" s="366" t="str">
        <f t="shared" si="9"/>
        <v>1992</v>
      </c>
      <c r="NA63" s="366" t="str">
        <f t="shared" si="9"/>
        <v>1992</v>
      </c>
      <c r="NB63" s="366" t="str">
        <f t="shared" si="9"/>
        <v>1992</v>
      </c>
      <c r="NC63" s="366" t="str">
        <f t="shared" si="9"/>
        <v>1992</v>
      </c>
      <c r="ND63" s="366" t="str">
        <f t="shared" si="9"/>
        <v>1992</v>
      </c>
      <c r="NE63" s="366" t="str">
        <f t="shared" si="9"/>
        <v>1992</v>
      </c>
      <c r="NF63" s="366" t="str">
        <f t="shared" si="9"/>
        <v>1992</v>
      </c>
      <c r="NG63" s="366" t="str">
        <f t="shared" si="9"/>
        <v>1992</v>
      </c>
      <c r="NH63" s="366" t="str">
        <f t="shared" si="9"/>
        <v>1991</v>
      </c>
      <c r="NI63" s="366" t="str">
        <f t="shared" si="9"/>
        <v>1991</v>
      </c>
      <c r="NJ63" s="366" t="str">
        <f t="shared" si="9"/>
        <v>1991</v>
      </c>
      <c r="NK63" s="366" t="str">
        <f t="shared" si="9"/>
        <v>1991</v>
      </c>
      <c r="NL63" s="366" t="str">
        <f t="shared" si="9"/>
        <v>1991</v>
      </c>
      <c r="NM63" s="366" t="str">
        <f t="shared" si="9"/>
        <v>1991</v>
      </c>
      <c r="NN63" s="366" t="str">
        <f t="shared" si="9"/>
        <v>1991</v>
      </c>
      <c r="NO63" s="366" t="str">
        <f t="shared" si="9"/>
        <v>1991</v>
      </c>
      <c r="NP63" s="366" t="str">
        <f t="shared" si="9"/>
        <v>1991</v>
      </c>
      <c r="NQ63" s="366" t="str">
        <f t="shared" si="9"/>
        <v>1991</v>
      </c>
      <c r="NR63" s="366" t="str">
        <f t="shared" si="9"/>
        <v>1991</v>
      </c>
      <c r="NS63" s="366" t="str">
        <f t="shared" si="9"/>
        <v>1991</v>
      </c>
      <c r="NT63" s="366" t="str">
        <f t="shared" si="9"/>
        <v>1990</v>
      </c>
      <c r="NU63" s="366" t="str">
        <f t="shared" si="9"/>
        <v>1990</v>
      </c>
      <c r="NV63" s="366" t="str">
        <f t="shared" si="9"/>
        <v>1990</v>
      </c>
      <c r="NW63" s="366" t="str">
        <f t="shared" ref="NW63:OE63" si="10">LEFT(NW62,4)</f>
        <v>1990</v>
      </c>
      <c r="NX63" s="366" t="str">
        <f t="shared" si="10"/>
        <v>1990</v>
      </c>
      <c r="NY63" s="366" t="str">
        <f t="shared" si="10"/>
        <v>1990</v>
      </c>
      <c r="NZ63" s="366" t="str">
        <f t="shared" si="10"/>
        <v>1990</v>
      </c>
      <c r="OA63" s="366" t="str">
        <f t="shared" si="10"/>
        <v>1990</v>
      </c>
      <c r="OB63" s="366" t="str">
        <f t="shared" si="10"/>
        <v>1990</v>
      </c>
      <c r="OC63" s="366" t="str">
        <f t="shared" si="10"/>
        <v>1990</v>
      </c>
      <c r="OD63" s="366" t="str">
        <f t="shared" si="10"/>
        <v>1990</v>
      </c>
      <c r="OE63" s="366" t="str">
        <f t="shared" si="10"/>
        <v>1990</v>
      </c>
    </row>
    <row r="64" spans="1:395">
      <c r="A64" s="213" t="s">
        <v>369</v>
      </c>
      <c r="B64" s="366" t="str">
        <f>RIGHT(B62,2)</f>
        <v>10</v>
      </c>
      <c r="C64" s="366">
        <f>VALUE(RIGHT(C62,2))</f>
        <v>9</v>
      </c>
      <c r="D64" s="366">
        <f t="shared" ref="D64:BO64" si="11">VALUE(RIGHT(D62,2))</f>
        <v>8</v>
      </c>
      <c r="E64" s="366">
        <f t="shared" si="11"/>
        <v>7</v>
      </c>
      <c r="F64" s="366">
        <f t="shared" si="11"/>
        <v>6</v>
      </c>
      <c r="G64" s="366">
        <f t="shared" si="11"/>
        <v>5</v>
      </c>
      <c r="H64" s="366">
        <f t="shared" si="11"/>
        <v>4</v>
      </c>
      <c r="I64" s="366">
        <f t="shared" si="11"/>
        <v>3</v>
      </c>
      <c r="J64" s="366">
        <f t="shared" si="11"/>
        <v>2</v>
      </c>
      <c r="K64" s="366">
        <f t="shared" si="11"/>
        <v>1</v>
      </c>
      <c r="L64" s="366">
        <f t="shared" si="11"/>
        <v>12</v>
      </c>
      <c r="M64" s="366">
        <f t="shared" si="11"/>
        <v>11</v>
      </c>
      <c r="N64" s="366">
        <f t="shared" si="11"/>
        <v>10</v>
      </c>
      <c r="O64" s="366">
        <f t="shared" si="11"/>
        <v>9</v>
      </c>
      <c r="P64" s="366">
        <f t="shared" si="11"/>
        <v>8</v>
      </c>
      <c r="Q64" s="366">
        <f t="shared" si="11"/>
        <v>7</v>
      </c>
      <c r="R64" s="366">
        <f t="shared" si="11"/>
        <v>6</v>
      </c>
      <c r="S64" s="366">
        <f t="shared" si="11"/>
        <v>5</v>
      </c>
      <c r="T64" s="366">
        <f t="shared" si="11"/>
        <v>4</v>
      </c>
      <c r="U64" s="366">
        <f t="shared" si="11"/>
        <v>3</v>
      </c>
      <c r="V64" s="366">
        <f t="shared" si="11"/>
        <v>2</v>
      </c>
      <c r="W64" s="366">
        <f t="shared" si="11"/>
        <v>1</v>
      </c>
      <c r="X64" s="366">
        <f t="shared" si="11"/>
        <v>12</v>
      </c>
      <c r="Y64" s="366">
        <f t="shared" si="11"/>
        <v>11</v>
      </c>
      <c r="Z64" s="366">
        <f t="shared" si="11"/>
        <v>10</v>
      </c>
      <c r="AA64" s="366">
        <f t="shared" si="11"/>
        <v>9</v>
      </c>
      <c r="AB64" s="366">
        <f t="shared" si="11"/>
        <v>8</v>
      </c>
      <c r="AC64" s="366">
        <f t="shared" si="11"/>
        <v>7</v>
      </c>
      <c r="AD64" s="366">
        <f t="shared" si="11"/>
        <v>6</v>
      </c>
      <c r="AE64" s="366">
        <f t="shared" si="11"/>
        <v>5</v>
      </c>
      <c r="AF64" s="366">
        <f t="shared" si="11"/>
        <v>4</v>
      </c>
      <c r="AG64" s="366">
        <f t="shared" si="11"/>
        <v>3</v>
      </c>
      <c r="AH64" s="366">
        <f t="shared" si="11"/>
        <v>2</v>
      </c>
      <c r="AI64" s="366">
        <f t="shared" si="11"/>
        <v>1</v>
      </c>
      <c r="AJ64" s="366">
        <f t="shared" si="11"/>
        <v>12</v>
      </c>
      <c r="AK64" s="366">
        <f t="shared" si="11"/>
        <v>11</v>
      </c>
      <c r="AL64" s="366">
        <f t="shared" si="11"/>
        <v>10</v>
      </c>
      <c r="AM64" s="366">
        <f t="shared" si="11"/>
        <v>9</v>
      </c>
      <c r="AN64" s="366">
        <f t="shared" si="11"/>
        <v>8</v>
      </c>
      <c r="AO64" s="366">
        <f t="shared" si="11"/>
        <v>7</v>
      </c>
      <c r="AP64" s="366">
        <f t="shared" si="11"/>
        <v>6</v>
      </c>
      <c r="AQ64" s="366">
        <f t="shared" si="11"/>
        <v>5</v>
      </c>
      <c r="AR64" s="366">
        <f t="shared" si="11"/>
        <v>4</v>
      </c>
      <c r="AS64" s="366">
        <f t="shared" si="11"/>
        <v>3</v>
      </c>
      <c r="AT64" s="366">
        <f t="shared" si="11"/>
        <v>2</v>
      </c>
      <c r="AU64" s="366">
        <f t="shared" si="11"/>
        <v>1</v>
      </c>
      <c r="AV64" s="366">
        <f t="shared" si="11"/>
        <v>12</v>
      </c>
      <c r="AW64" s="366">
        <f t="shared" si="11"/>
        <v>11</v>
      </c>
      <c r="AX64" s="366">
        <f t="shared" si="11"/>
        <v>10</v>
      </c>
      <c r="AY64" s="366">
        <f t="shared" si="11"/>
        <v>9</v>
      </c>
      <c r="AZ64" s="366">
        <f t="shared" si="11"/>
        <v>8</v>
      </c>
      <c r="BA64" s="366">
        <f t="shared" si="11"/>
        <v>7</v>
      </c>
      <c r="BB64" s="366">
        <f t="shared" si="11"/>
        <v>6</v>
      </c>
      <c r="BC64" s="366">
        <f t="shared" si="11"/>
        <v>5</v>
      </c>
      <c r="BD64" s="366">
        <f t="shared" si="11"/>
        <v>4</v>
      </c>
      <c r="BE64" s="366">
        <f t="shared" si="11"/>
        <v>3</v>
      </c>
      <c r="BF64" s="366">
        <f t="shared" si="11"/>
        <v>2</v>
      </c>
      <c r="BG64" s="366">
        <f t="shared" si="11"/>
        <v>1</v>
      </c>
      <c r="BH64" s="366">
        <f t="shared" si="11"/>
        <v>12</v>
      </c>
      <c r="BI64" s="366">
        <f t="shared" si="11"/>
        <v>11</v>
      </c>
      <c r="BJ64" s="366">
        <f t="shared" si="11"/>
        <v>10</v>
      </c>
      <c r="BK64" s="366">
        <f t="shared" si="11"/>
        <v>9</v>
      </c>
      <c r="BL64" s="366">
        <f t="shared" si="11"/>
        <v>8</v>
      </c>
      <c r="BM64" s="366">
        <f t="shared" si="11"/>
        <v>7</v>
      </c>
      <c r="BN64" s="366">
        <f t="shared" si="11"/>
        <v>6</v>
      </c>
      <c r="BO64" s="366">
        <f t="shared" si="11"/>
        <v>5</v>
      </c>
      <c r="BP64" s="366">
        <f t="shared" ref="BP64:EA64" si="12">VALUE(RIGHT(BP62,2))</f>
        <v>4</v>
      </c>
      <c r="BQ64" s="366">
        <f t="shared" si="12"/>
        <v>3</v>
      </c>
      <c r="BR64" s="366">
        <f t="shared" si="12"/>
        <v>2</v>
      </c>
      <c r="BS64" s="366">
        <f t="shared" si="12"/>
        <v>1</v>
      </c>
      <c r="BT64" s="366">
        <f t="shared" si="12"/>
        <v>12</v>
      </c>
      <c r="BU64" s="366">
        <f t="shared" si="12"/>
        <v>11</v>
      </c>
      <c r="BV64" s="366">
        <f t="shared" si="12"/>
        <v>10</v>
      </c>
      <c r="BW64" s="366">
        <f t="shared" si="12"/>
        <v>9</v>
      </c>
      <c r="BX64" s="366">
        <f t="shared" si="12"/>
        <v>8</v>
      </c>
      <c r="BY64" s="366">
        <f t="shared" si="12"/>
        <v>7</v>
      </c>
      <c r="BZ64" s="366">
        <f t="shared" si="12"/>
        <v>6</v>
      </c>
      <c r="CA64" s="366">
        <f t="shared" si="12"/>
        <v>5</v>
      </c>
      <c r="CB64" s="366">
        <f t="shared" si="12"/>
        <v>4</v>
      </c>
      <c r="CC64" s="366">
        <f t="shared" si="12"/>
        <v>3</v>
      </c>
      <c r="CD64" s="366">
        <f t="shared" si="12"/>
        <v>2</v>
      </c>
      <c r="CE64" s="366">
        <f t="shared" si="12"/>
        <v>1</v>
      </c>
      <c r="CF64" s="366">
        <f t="shared" si="12"/>
        <v>12</v>
      </c>
      <c r="CG64" s="366">
        <f t="shared" si="12"/>
        <v>11</v>
      </c>
      <c r="CH64" s="366">
        <f t="shared" si="12"/>
        <v>10</v>
      </c>
      <c r="CI64" s="366">
        <f t="shared" si="12"/>
        <v>9</v>
      </c>
      <c r="CJ64" s="366">
        <f t="shared" si="12"/>
        <v>8</v>
      </c>
      <c r="CK64" s="366">
        <f t="shared" si="12"/>
        <v>7</v>
      </c>
      <c r="CL64" s="366">
        <f t="shared" si="12"/>
        <v>6</v>
      </c>
      <c r="CM64" s="366">
        <f t="shared" si="12"/>
        <v>5</v>
      </c>
      <c r="CN64" s="366">
        <f t="shared" si="12"/>
        <v>4</v>
      </c>
      <c r="CO64" s="366">
        <f t="shared" si="12"/>
        <v>3</v>
      </c>
      <c r="CP64" s="366">
        <f t="shared" si="12"/>
        <v>2</v>
      </c>
      <c r="CQ64" s="366">
        <f t="shared" si="12"/>
        <v>1</v>
      </c>
      <c r="CR64" s="366">
        <f t="shared" si="12"/>
        <v>12</v>
      </c>
      <c r="CS64" s="366">
        <f t="shared" si="12"/>
        <v>11</v>
      </c>
      <c r="CT64" s="366">
        <f t="shared" si="12"/>
        <v>10</v>
      </c>
      <c r="CU64" s="366">
        <f t="shared" si="12"/>
        <v>9</v>
      </c>
      <c r="CV64" s="366">
        <f t="shared" si="12"/>
        <v>8</v>
      </c>
      <c r="CW64" s="366">
        <f t="shared" si="12"/>
        <v>7</v>
      </c>
      <c r="CX64" s="366">
        <f t="shared" si="12"/>
        <v>6</v>
      </c>
      <c r="CY64" s="366">
        <f t="shared" si="12"/>
        <v>5</v>
      </c>
      <c r="CZ64" s="366">
        <f t="shared" si="12"/>
        <v>4</v>
      </c>
      <c r="DA64" s="366">
        <f t="shared" si="12"/>
        <v>3</v>
      </c>
      <c r="DB64" s="366">
        <f t="shared" si="12"/>
        <v>2</v>
      </c>
      <c r="DC64" s="366">
        <f t="shared" si="12"/>
        <v>1</v>
      </c>
      <c r="DD64" s="366">
        <f t="shared" si="12"/>
        <v>12</v>
      </c>
      <c r="DE64" s="366">
        <f t="shared" si="12"/>
        <v>11</v>
      </c>
      <c r="DF64" s="366">
        <f t="shared" si="12"/>
        <v>10</v>
      </c>
      <c r="DG64" s="366">
        <f t="shared" si="12"/>
        <v>9</v>
      </c>
      <c r="DH64" s="366">
        <f t="shared" si="12"/>
        <v>8</v>
      </c>
      <c r="DI64" s="366">
        <f t="shared" si="12"/>
        <v>7</v>
      </c>
      <c r="DJ64" s="366">
        <f t="shared" si="12"/>
        <v>6</v>
      </c>
      <c r="DK64" s="366">
        <f t="shared" si="12"/>
        <v>5</v>
      </c>
      <c r="DL64" s="366">
        <f t="shared" si="12"/>
        <v>4</v>
      </c>
      <c r="DM64" s="366">
        <f t="shared" si="12"/>
        <v>3</v>
      </c>
      <c r="DN64" s="366">
        <f t="shared" si="12"/>
        <v>2</v>
      </c>
      <c r="DO64" s="366">
        <f t="shared" si="12"/>
        <v>1</v>
      </c>
      <c r="DP64" s="366">
        <f t="shared" si="12"/>
        <v>12</v>
      </c>
      <c r="DQ64" s="366">
        <f t="shared" si="12"/>
        <v>11</v>
      </c>
      <c r="DR64" s="366">
        <f t="shared" si="12"/>
        <v>10</v>
      </c>
      <c r="DS64" s="366">
        <f t="shared" si="12"/>
        <v>9</v>
      </c>
      <c r="DT64" s="366">
        <f t="shared" si="12"/>
        <v>8</v>
      </c>
      <c r="DU64" s="366">
        <f t="shared" si="12"/>
        <v>7</v>
      </c>
      <c r="DV64" s="366">
        <f t="shared" si="12"/>
        <v>6</v>
      </c>
      <c r="DW64" s="366">
        <f t="shared" si="12"/>
        <v>5</v>
      </c>
      <c r="DX64" s="366">
        <f t="shared" si="12"/>
        <v>4</v>
      </c>
      <c r="DY64" s="366">
        <f t="shared" si="12"/>
        <v>3</v>
      </c>
      <c r="DZ64" s="366">
        <f t="shared" si="12"/>
        <v>2</v>
      </c>
      <c r="EA64" s="366">
        <f t="shared" si="12"/>
        <v>1</v>
      </c>
      <c r="EB64" s="366">
        <f t="shared" ref="EB64:GM64" si="13">VALUE(RIGHT(EB62,2))</f>
        <v>12</v>
      </c>
      <c r="EC64" s="366">
        <f t="shared" si="13"/>
        <v>11</v>
      </c>
      <c r="ED64" s="366">
        <f t="shared" si="13"/>
        <v>10</v>
      </c>
      <c r="EE64" s="366">
        <f t="shared" si="13"/>
        <v>9</v>
      </c>
      <c r="EF64" s="366">
        <f t="shared" si="13"/>
        <v>8</v>
      </c>
      <c r="EG64" s="366">
        <f t="shared" si="13"/>
        <v>7</v>
      </c>
      <c r="EH64" s="366">
        <f t="shared" si="13"/>
        <v>6</v>
      </c>
      <c r="EI64" s="366">
        <f t="shared" si="13"/>
        <v>5</v>
      </c>
      <c r="EJ64" s="366">
        <f t="shared" si="13"/>
        <v>4</v>
      </c>
      <c r="EK64" s="366">
        <f t="shared" si="13"/>
        <v>3</v>
      </c>
      <c r="EL64" s="366">
        <f t="shared" si="13"/>
        <v>2</v>
      </c>
      <c r="EM64" s="366">
        <f t="shared" si="13"/>
        <v>1</v>
      </c>
      <c r="EN64" s="366">
        <f t="shared" si="13"/>
        <v>12</v>
      </c>
      <c r="EO64" s="366">
        <f t="shared" si="13"/>
        <v>11</v>
      </c>
      <c r="EP64" s="366">
        <f t="shared" si="13"/>
        <v>10</v>
      </c>
      <c r="EQ64" s="366">
        <f t="shared" si="13"/>
        <v>9</v>
      </c>
      <c r="ER64" s="366">
        <f t="shared" si="13"/>
        <v>8</v>
      </c>
      <c r="ES64" s="366">
        <f t="shared" si="13"/>
        <v>7</v>
      </c>
      <c r="ET64" s="366">
        <f t="shared" si="13"/>
        <v>6</v>
      </c>
      <c r="EU64" s="366">
        <f t="shared" si="13"/>
        <v>5</v>
      </c>
      <c r="EV64" s="366">
        <f t="shared" si="13"/>
        <v>4</v>
      </c>
      <c r="EW64" s="366">
        <f t="shared" si="13"/>
        <v>3</v>
      </c>
      <c r="EX64" s="366">
        <f t="shared" si="13"/>
        <v>2</v>
      </c>
      <c r="EY64" s="366">
        <f t="shared" si="13"/>
        <v>1</v>
      </c>
      <c r="EZ64" s="366">
        <f t="shared" si="13"/>
        <v>12</v>
      </c>
      <c r="FA64" s="366">
        <f t="shared" si="13"/>
        <v>11</v>
      </c>
      <c r="FB64" s="366">
        <f t="shared" si="13"/>
        <v>10</v>
      </c>
      <c r="FC64" s="366">
        <f t="shared" si="13"/>
        <v>9</v>
      </c>
      <c r="FD64" s="366">
        <f t="shared" si="13"/>
        <v>8</v>
      </c>
      <c r="FE64" s="366">
        <f t="shared" si="13"/>
        <v>7</v>
      </c>
      <c r="FF64" s="366">
        <f t="shared" si="13"/>
        <v>6</v>
      </c>
      <c r="FG64" s="366">
        <f t="shared" si="13"/>
        <v>5</v>
      </c>
      <c r="FH64" s="366">
        <f t="shared" si="13"/>
        <v>4</v>
      </c>
      <c r="FI64" s="366">
        <f t="shared" si="13"/>
        <v>3</v>
      </c>
      <c r="FJ64" s="366">
        <f t="shared" si="13"/>
        <v>2</v>
      </c>
      <c r="FK64" s="366">
        <f t="shared" si="13"/>
        <v>1</v>
      </c>
      <c r="FL64" s="366">
        <f t="shared" si="13"/>
        <v>12</v>
      </c>
      <c r="FM64" s="366">
        <f t="shared" si="13"/>
        <v>11</v>
      </c>
      <c r="FN64" s="366">
        <f t="shared" si="13"/>
        <v>10</v>
      </c>
      <c r="FO64" s="366">
        <f t="shared" si="13"/>
        <v>9</v>
      </c>
      <c r="FP64" s="366">
        <f t="shared" si="13"/>
        <v>8</v>
      </c>
      <c r="FQ64" s="366">
        <f t="shared" si="13"/>
        <v>7</v>
      </c>
      <c r="FR64" s="366">
        <f t="shared" si="13"/>
        <v>6</v>
      </c>
      <c r="FS64" s="366">
        <f t="shared" si="13"/>
        <v>5</v>
      </c>
      <c r="FT64" s="366">
        <f t="shared" si="13"/>
        <v>4</v>
      </c>
      <c r="FU64" s="366">
        <f t="shared" si="13"/>
        <v>3</v>
      </c>
      <c r="FV64" s="366">
        <f t="shared" si="13"/>
        <v>2</v>
      </c>
      <c r="FW64" s="366">
        <f t="shared" si="13"/>
        <v>1</v>
      </c>
      <c r="FX64" s="366">
        <f t="shared" si="13"/>
        <v>12</v>
      </c>
      <c r="FY64" s="366">
        <f t="shared" si="13"/>
        <v>11</v>
      </c>
      <c r="FZ64" s="366">
        <f t="shared" si="13"/>
        <v>10</v>
      </c>
      <c r="GA64" s="366">
        <f t="shared" si="13"/>
        <v>9</v>
      </c>
      <c r="GB64" s="366">
        <f t="shared" si="13"/>
        <v>8</v>
      </c>
      <c r="GC64" s="366">
        <f t="shared" si="13"/>
        <v>7</v>
      </c>
      <c r="GD64" s="366">
        <f t="shared" si="13"/>
        <v>6</v>
      </c>
      <c r="GE64" s="366">
        <f t="shared" si="13"/>
        <v>5</v>
      </c>
      <c r="GF64" s="366">
        <f t="shared" si="13"/>
        <v>4</v>
      </c>
      <c r="GG64" s="366">
        <f t="shared" si="13"/>
        <v>3</v>
      </c>
      <c r="GH64" s="366">
        <f t="shared" si="13"/>
        <v>2</v>
      </c>
      <c r="GI64" s="366">
        <f t="shared" si="13"/>
        <v>1</v>
      </c>
      <c r="GJ64" s="366">
        <f t="shared" si="13"/>
        <v>12</v>
      </c>
      <c r="GK64" s="366">
        <f t="shared" si="13"/>
        <v>11</v>
      </c>
      <c r="GL64" s="366">
        <f t="shared" si="13"/>
        <v>10</v>
      </c>
      <c r="GM64" s="366">
        <f t="shared" si="13"/>
        <v>9</v>
      </c>
      <c r="GN64" s="366">
        <f t="shared" ref="GN64:IY64" si="14">VALUE(RIGHT(GN62,2))</f>
        <v>8</v>
      </c>
      <c r="GO64" s="366">
        <f t="shared" si="14"/>
        <v>7</v>
      </c>
      <c r="GP64" s="366">
        <f t="shared" si="14"/>
        <v>6</v>
      </c>
      <c r="GQ64" s="366">
        <f t="shared" si="14"/>
        <v>5</v>
      </c>
      <c r="GR64" s="366">
        <f t="shared" si="14"/>
        <v>4</v>
      </c>
      <c r="GS64" s="366">
        <f t="shared" si="14"/>
        <v>3</v>
      </c>
      <c r="GT64" s="366">
        <f t="shared" si="14"/>
        <v>2</v>
      </c>
      <c r="GU64" s="366">
        <f t="shared" si="14"/>
        <v>1</v>
      </c>
      <c r="GV64" s="366">
        <f t="shared" si="14"/>
        <v>12</v>
      </c>
      <c r="GW64" s="366">
        <f t="shared" si="14"/>
        <v>11</v>
      </c>
      <c r="GX64" s="366">
        <f t="shared" si="14"/>
        <v>10</v>
      </c>
      <c r="GY64" s="366">
        <f t="shared" si="14"/>
        <v>9</v>
      </c>
      <c r="GZ64" s="366">
        <f t="shared" si="14"/>
        <v>8</v>
      </c>
      <c r="HA64" s="366">
        <f t="shared" si="14"/>
        <v>7</v>
      </c>
      <c r="HB64" s="366">
        <f t="shared" si="14"/>
        <v>6</v>
      </c>
      <c r="HC64" s="366">
        <f t="shared" si="14"/>
        <v>5</v>
      </c>
      <c r="HD64" s="366">
        <f t="shared" si="14"/>
        <v>4</v>
      </c>
      <c r="HE64" s="366">
        <f t="shared" si="14"/>
        <v>3</v>
      </c>
      <c r="HF64" s="366">
        <f t="shared" si="14"/>
        <v>2</v>
      </c>
      <c r="HG64" s="366">
        <f t="shared" si="14"/>
        <v>1</v>
      </c>
      <c r="HH64" s="366">
        <f t="shared" si="14"/>
        <v>12</v>
      </c>
      <c r="HI64" s="366">
        <f t="shared" si="14"/>
        <v>11</v>
      </c>
      <c r="HJ64" s="366">
        <f t="shared" si="14"/>
        <v>10</v>
      </c>
      <c r="HK64" s="366">
        <f t="shared" si="14"/>
        <v>9</v>
      </c>
      <c r="HL64" s="366">
        <f t="shared" si="14"/>
        <v>8</v>
      </c>
      <c r="HM64" s="366">
        <f t="shared" si="14"/>
        <v>7</v>
      </c>
      <c r="HN64" s="366">
        <f t="shared" si="14"/>
        <v>6</v>
      </c>
      <c r="HO64" s="366">
        <f t="shared" si="14"/>
        <v>5</v>
      </c>
      <c r="HP64" s="366">
        <f t="shared" si="14"/>
        <v>4</v>
      </c>
      <c r="HQ64" s="366">
        <f t="shared" si="14"/>
        <v>3</v>
      </c>
      <c r="HR64" s="366">
        <f t="shared" si="14"/>
        <v>2</v>
      </c>
      <c r="HS64" s="366">
        <f t="shared" si="14"/>
        <v>1</v>
      </c>
      <c r="HT64" s="366">
        <f t="shared" si="14"/>
        <v>12</v>
      </c>
      <c r="HU64" s="366">
        <f t="shared" si="14"/>
        <v>11</v>
      </c>
      <c r="HV64" s="366">
        <f t="shared" si="14"/>
        <v>10</v>
      </c>
      <c r="HW64" s="366">
        <f t="shared" si="14"/>
        <v>9</v>
      </c>
      <c r="HX64" s="366">
        <f t="shared" si="14"/>
        <v>8</v>
      </c>
      <c r="HY64" s="366">
        <f t="shared" si="14"/>
        <v>7</v>
      </c>
      <c r="HZ64" s="366">
        <f t="shared" si="14"/>
        <v>6</v>
      </c>
      <c r="IA64" s="366">
        <f t="shared" si="14"/>
        <v>5</v>
      </c>
      <c r="IB64" s="366">
        <f t="shared" si="14"/>
        <v>4</v>
      </c>
      <c r="IC64" s="366">
        <f t="shared" si="14"/>
        <v>3</v>
      </c>
      <c r="ID64" s="366">
        <f t="shared" si="14"/>
        <v>2</v>
      </c>
      <c r="IE64" s="366">
        <f t="shared" si="14"/>
        <v>1</v>
      </c>
      <c r="IF64" s="366">
        <f t="shared" si="14"/>
        <v>12</v>
      </c>
      <c r="IG64" s="366">
        <f t="shared" si="14"/>
        <v>11</v>
      </c>
      <c r="IH64" s="366">
        <f t="shared" si="14"/>
        <v>10</v>
      </c>
      <c r="II64" s="366">
        <f t="shared" si="14"/>
        <v>9</v>
      </c>
      <c r="IJ64" s="366">
        <f t="shared" si="14"/>
        <v>8</v>
      </c>
      <c r="IK64" s="366">
        <f t="shared" si="14"/>
        <v>7</v>
      </c>
      <c r="IL64" s="366">
        <f t="shared" si="14"/>
        <v>6</v>
      </c>
      <c r="IM64" s="366">
        <f t="shared" si="14"/>
        <v>5</v>
      </c>
      <c r="IN64" s="366">
        <f t="shared" si="14"/>
        <v>4</v>
      </c>
      <c r="IO64" s="366">
        <f t="shared" si="14"/>
        <v>3</v>
      </c>
      <c r="IP64" s="366">
        <f t="shared" si="14"/>
        <v>2</v>
      </c>
      <c r="IQ64" s="366">
        <f t="shared" si="14"/>
        <v>1</v>
      </c>
      <c r="IR64" s="366">
        <f t="shared" si="14"/>
        <v>12</v>
      </c>
      <c r="IS64" s="366">
        <f t="shared" si="14"/>
        <v>11</v>
      </c>
      <c r="IT64" s="366">
        <f t="shared" si="14"/>
        <v>10</v>
      </c>
      <c r="IU64" s="366">
        <f t="shared" si="14"/>
        <v>9</v>
      </c>
      <c r="IV64" s="366">
        <f t="shared" si="14"/>
        <v>8</v>
      </c>
      <c r="IW64" s="366">
        <f t="shared" si="14"/>
        <v>7</v>
      </c>
      <c r="IX64" s="366">
        <f t="shared" si="14"/>
        <v>6</v>
      </c>
      <c r="IY64" s="366">
        <f t="shared" si="14"/>
        <v>5</v>
      </c>
      <c r="IZ64" s="366">
        <f t="shared" ref="IZ64:LK64" si="15">VALUE(RIGHT(IZ62,2))</f>
        <v>4</v>
      </c>
      <c r="JA64" s="366">
        <f t="shared" si="15"/>
        <v>3</v>
      </c>
      <c r="JB64" s="366">
        <f t="shared" si="15"/>
        <v>2</v>
      </c>
      <c r="JC64" s="366">
        <f t="shared" si="15"/>
        <v>1</v>
      </c>
      <c r="JD64" s="366">
        <f t="shared" si="15"/>
        <v>12</v>
      </c>
      <c r="JE64" s="366">
        <f t="shared" si="15"/>
        <v>11</v>
      </c>
      <c r="JF64" s="366">
        <f t="shared" si="15"/>
        <v>10</v>
      </c>
      <c r="JG64" s="366">
        <f t="shared" si="15"/>
        <v>9</v>
      </c>
      <c r="JH64" s="366">
        <f t="shared" si="15"/>
        <v>8</v>
      </c>
      <c r="JI64" s="366">
        <f t="shared" si="15"/>
        <v>7</v>
      </c>
      <c r="JJ64" s="366">
        <f t="shared" si="15"/>
        <v>6</v>
      </c>
      <c r="JK64" s="366">
        <f t="shared" si="15"/>
        <v>5</v>
      </c>
      <c r="JL64" s="366">
        <f t="shared" si="15"/>
        <v>4</v>
      </c>
      <c r="JM64" s="366">
        <f t="shared" si="15"/>
        <v>3</v>
      </c>
      <c r="JN64" s="366">
        <f t="shared" si="15"/>
        <v>2</v>
      </c>
      <c r="JO64" s="366">
        <f t="shared" si="15"/>
        <v>1</v>
      </c>
      <c r="JP64" s="366">
        <f t="shared" si="15"/>
        <v>12</v>
      </c>
      <c r="JQ64" s="366">
        <f t="shared" si="15"/>
        <v>11</v>
      </c>
      <c r="JR64" s="366">
        <f t="shared" si="15"/>
        <v>10</v>
      </c>
      <c r="JS64" s="366">
        <f t="shared" si="15"/>
        <v>9</v>
      </c>
      <c r="JT64" s="366">
        <f t="shared" si="15"/>
        <v>8</v>
      </c>
      <c r="JU64" s="366">
        <f t="shared" si="15"/>
        <v>7</v>
      </c>
      <c r="JV64" s="366">
        <f t="shared" si="15"/>
        <v>6</v>
      </c>
      <c r="JW64" s="366">
        <f t="shared" si="15"/>
        <v>5</v>
      </c>
      <c r="JX64" s="366">
        <f t="shared" si="15"/>
        <v>4</v>
      </c>
      <c r="JY64" s="366">
        <f t="shared" si="15"/>
        <v>3</v>
      </c>
      <c r="JZ64" s="366">
        <f t="shared" si="15"/>
        <v>2</v>
      </c>
      <c r="KA64" s="366">
        <f t="shared" si="15"/>
        <v>1</v>
      </c>
      <c r="KB64" s="366">
        <f t="shared" si="15"/>
        <v>12</v>
      </c>
      <c r="KC64" s="366">
        <f t="shared" si="15"/>
        <v>11</v>
      </c>
      <c r="KD64" s="366">
        <f t="shared" si="15"/>
        <v>10</v>
      </c>
      <c r="KE64" s="366">
        <f t="shared" si="15"/>
        <v>9</v>
      </c>
      <c r="KF64" s="366">
        <f t="shared" si="15"/>
        <v>8</v>
      </c>
      <c r="KG64" s="366">
        <f t="shared" si="15"/>
        <v>7</v>
      </c>
      <c r="KH64" s="366">
        <f t="shared" si="15"/>
        <v>6</v>
      </c>
      <c r="KI64" s="366">
        <f t="shared" si="15"/>
        <v>5</v>
      </c>
      <c r="KJ64" s="366">
        <f t="shared" si="15"/>
        <v>4</v>
      </c>
      <c r="KK64" s="366">
        <f t="shared" si="15"/>
        <v>3</v>
      </c>
      <c r="KL64" s="366">
        <f t="shared" si="15"/>
        <v>2</v>
      </c>
      <c r="KM64" s="366">
        <f t="shared" si="15"/>
        <v>1</v>
      </c>
      <c r="KN64" s="366">
        <f t="shared" si="15"/>
        <v>12</v>
      </c>
      <c r="KO64" s="366">
        <f t="shared" si="15"/>
        <v>11</v>
      </c>
      <c r="KP64" s="366">
        <f t="shared" si="15"/>
        <v>10</v>
      </c>
      <c r="KQ64" s="366">
        <f t="shared" si="15"/>
        <v>9</v>
      </c>
      <c r="KR64" s="366">
        <f t="shared" si="15"/>
        <v>8</v>
      </c>
      <c r="KS64" s="366">
        <f t="shared" si="15"/>
        <v>7</v>
      </c>
      <c r="KT64" s="366">
        <f t="shared" si="15"/>
        <v>6</v>
      </c>
      <c r="KU64" s="366">
        <f t="shared" si="15"/>
        <v>5</v>
      </c>
      <c r="KV64" s="366">
        <f t="shared" si="15"/>
        <v>4</v>
      </c>
      <c r="KW64" s="366">
        <f t="shared" si="15"/>
        <v>3</v>
      </c>
      <c r="KX64" s="366">
        <f t="shared" si="15"/>
        <v>2</v>
      </c>
      <c r="KY64" s="366">
        <f t="shared" si="15"/>
        <v>1</v>
      </c>
      <c r="KZ64" s="366">
        <f t="shared" si="15"/>
        <v>12</v>
      </c>
      <c r="LA64" s="366">
        <f t="shared" si="15"/>
        <v>11</v>
      </c>
      <c r="LB64" s="366">
        <f t="shared" si="15"/>
        <v>10</v>
      </c>
      <c r="LC64" s="366">
        <f t="shared" si="15"/>
        <v>9</v>
      </c>
      <c r="LD64" s="366">
        <f t="shared" si="15"/>
        <v>8</v>
      </c>
      <c r="LE64" s="366">
        <f t="shared" si="15"/>
        <v>7</v>
      </c>
      <c r="LF64" s="366">
        <f t="shared" si="15"/>
        <v>6</v>
      </c>
      <c r="LG64" s="366">
        <f t="shared" si="15"/>
        <v>5</v>
      </c>
      <c r="LH64" s="366">
        <f t="shared" si="15"/>
        <v>4</v>
      </c>
      <c r="LI64" s="366">
        <f t="shared" si="15"/>
        <v>3</v>
      </c>
      <c r="LJ64" s="366">
        <f t="shared" si="15"/>
        <v>2</v>
      </c>
      <c r="LK64" s="366">
        <f t="shared" si="15"/>
        <v>1</v>
      </c>
      <c r="LL64" s="366">
        <f t="shared" ref="LL64:NW64" si="16">VALUE(RIGHT(LL62,2))</f>
        <v>12</v>
      </c>
      <c r="LM64" s="366">
        <f t="shared" si="16"/>
        <v>11</v>
      </c>
      <c r="LN64" s="366">
        <f t="shared" si="16"/>
        <v>10</v>
      </c>
      <c r="LO64" s="366">
        <f t="shared" si="16"/>
        <v>9</v>
      </c>
      <c r="LP64" s="366">
        <f t="shared" si="16"/>
        <v>8</v>
      </c>
      <c r="LQ64" s="366">
        <f t="shared" si="16"/>
        <v>7</v>
      </c>
      <c r="LR64" s="366">
        <f t="shared" si="16"/>
        <v>6</v>
      </c>
      <c r="LS64" s="366">
        <f t="shared" si="16"/>
        <v>5</v>
      </c>
      <c r="LT64" s="366">
        <f t="shared" si="16"/>
        <v>4</v>
      </c>
      <c r="LU64" s="366">
        <f t="shared" si="16"/>
        <v>3</v>
      </c>
      <c r="LV64" s="366">
        <f t="shared" si="16"/>
        <v>2</v>
      </c>
      <c r="LW64" s="366">
        <f t="shared" si="16"/>
        <v>1</v>
      </c>
      <c r="LX64" s="366">
        <f t="shared" si="16"/>
        <v>12</v>
      </c>
      <c r="LY64" s="366">
        <f t="shared" si="16"/>
        <v>11</v>
      </c>
      <c r="LZ64" s="366">
        <f t="shared" si="16"/>
        <v>10</v>
      </c>
      <c r="MA64" s="366">
        <f t="shared" si="16"/>
        <v>9</v>
      </c>
      <c r="MB64" s="366">
        <f t="shared" si="16"/>
        <v>8</v>
      </c>
      <c r="MC64" s="366">
        <f t="shared" si="16"/>
        <v>7</v>
      </c>
      <c r="MD64" s="366">
        <f t="shared" si="16"/>
        <v>6</v>
      </c>
      <c r="ME64" s="366">
        <f t="shared" si="16"/>
        <v>5</v>
      </c>
      <c r="MF64" s="366">
        <f t="shared" si="16"/>
        <v>4</v>
      </c>
      <c r="MG64" s="366">
        <f t="shared" si="16"/>
        <v>3</v>
      </c>
      <c r="MH64" s="366">
        <f t="shared" si="16"/>
        <v>2</v>
      </c>
      <c r="MI64" s="366">
        <f t="shared" si="16"/>
        <v>1</v>
      </c>
      <c r="MJ64" s="366">
        <f t="shared" si="16"/>
        <v>12</v>
      </c>
      <c r="MK64" s="366">
        <f t="shared" si="16"/>
        <v>11</v>
      </c>
      <c r="ML64" s="366">
        <f t="shared" si="16"/>
        <v>10</v>
      </c>
      <c r="MM64" s="366">
        <f t="shared" si="16"/>
        <v>9</v>
      </c>
      <c r="MN64" s="366">
        <f t="shared" si="16"/>
        <v>8</v>
      </c>
      <c r="MO64" s="366">
        <f t="shared" si="16"/>
        <v>7</v>
      </c>
      <c r="MP64" s="366">
        <f t="shared" si="16"/>
        <v>6</v>
      </c>
      <c r="MQ64" s="366">
        <f t="shared" si="16"/>
        <v>5</v>
      </c>
      <c r="MR64" s="366">
        <f t="shared" si="16"/>
        <v>4</v>
      </c>
      <c r="MS64" s="366">
        <f t="shared" si="16"/>
        <v>3</v>
      </c>
      <c r="MT64" s="366">
        <f t="shared" si="16"/>
        <v>2</v>
      </c>
      <c r="MU64" s="366">
        <f t="shared" si="16"/>
        <v>1</v>
      </c>
      <c r="MV64" s="366">
        <f t="shared" si="16"/>
        <v>12</v>
      </c>
      <c r="MW64" s="366">
        <f t="shared" si="16"/>
        <v>11</v>
      </c>
      <c r="MX64" s="366">
        <f t="shared" si="16"/>
        <v>10</v>
      </c>
      <c r="MY64" s="366">
        <f t="shared" si="16"/>
        <v>9</v>
      </c>
      <c r="MZ64" s="366">
        <f t="shared" si="16"/>
        <v>8</v>
      </c>
      <c r="NA64" s="366">
        <f t="shared" si="16"/>
        <v>7</v>
      </c>
      <c r="NB64" s="366">
        <f t="shared" si="16"/>
        <v>6</v>
      </c>
      <c r="NC64" s="366">
        <f t="shared" si="16"/>
        <v>5</v>
      </c>
      <c r="ND64" s="366">
        <f t="shared" si="16"/>
        <v>4</v>
      </c>
      <c r="NE64" s="366">
        <f t="shared" si="16"/>
        <v>3</v>
      </c>
      <c r="NF64" s="366">
        <f t="shared" si="16"/>
        <v>2</v>
      </c>
      <c r="NG64" s="366">
        <f t="shared" si="16"/>
        <v>1</v>
      </c>
      <c r="NH64" s="366">
        <f t="shared" si="16"/>
        <v>12</v>
      </c>
      <c r="NI64" s="366">
        <f t="shared" si="16"/>
        <v>11</v>
      </c>
      <c r="NJ64" s="366">
        <f t="shared" si="16"/>
        <v>10</v>
      </c>
      <c r="NK64" s="366">
        <f t="shared" si="16"/>
        <v>9</v>
      </c>
      <c r="NL64" s="366">
        <f t="shared" si="16"/>
        <v>8</v>
      </c>
      <c r="NM64" s="366">
        <f t="shared" si="16"/>
        <v>7</v>
      </c>
      <c r="NN64" s="366">
        <f t="shared" si="16"/>
        <v>6</v>
      </c>
      <c r="NO64" s="366">
        <f t="shared" si="16"/>
        <v>5</v>
      </c>
      <c r="NP64" s="366">
        <f t="shared" si="16"/>
        <v>4</v>
      </c>
      <c r="NQ64" s="366">
        <f t="shared" si="16"/>
        <v>3</v>
      </c>
      <c r="NR64" s="366">
        <f t="shared" si="16"/>
        <v>2</v>
      </c>
      <c r="NS64" s="366">
        <f t="shared" si="16"/>
        <v>1</v>
      </c>
      <c r="NT64" s="366">
        <f t="shared" si="16"/>
        <v>12</v>
      </c>
      <c r="NU64" s="366">
        <f t="shared" si="16"/>
        <v>11</v>
      </c>
      <c r="NV64" s="366">
        <f t="shared" si="16"/>
        <v>10</v>
      </c>
      <c r="NW64" s="366">
        <f t="shared" si="16"/>
        <v>9</v>
      </c>
      <c r="NX64" s="366">
        <f t="shared" ref="NX64:OE64" si="17">VALUE(RIGHT(NX62,2))</f>
        <v>8</v>
      </c>
      <c r="NY64" s="366">
        <f t="shared" si="17"/>
        <v>7</v>
      </c>
      <c r="NZ64" s="366">
        <f t="shared" si="17"/>
        <v>6</v>
      </c>
      <c r="OA64" s="366">
        <f t="shared" si="17"/>
        <v>5</v>
      </c>
      <c r="OB64" s="366">
        <f t="shared" si="17"/>
        <v>4</v>
      </c>
      <c r="OC64" s="366">
        <f t="shared" si="17"/>
        <v>3</v>
      </c>
      <c r="OD64" s="366">
        <f t="shared" si="17"/>
        <v>2</v>
      </c>
      <c r="OE64" s="366">
        <f t="shared" si="17"/>
        <v>1</v>
      </c>
    </row>
    <row r="65" spans="1:395">
      <c r="A65" s="213" t="s">
        <v>370</v>
      </c>
      <c r="B65" s="367">
        <v>95</v>
      </c>
      <c r="C65" s="367">
        <v>90.6</v>
      </c>
      <c r="D65" s="367">
        <v>99.4</v>
      </c>
      <c r="E65" s="367">
        <v>109.9</v>
      </c>
      <c r="F65" s="367">
        <v>115.5</v>
      </c>
      <c r="G65" s="367">
        <v>106.9</v>
      </c>
      <c r="H65" s="367">
        <v>96.7</v>
      </c>
      <c r="I65" s="367">
        <v>106.4</v>
      </c>
      <c r="J65" s="367">
        <v>85.4</v>
      </c>
      <c r="K65" s="367">
        <v>76.5</v>
      </c>
      <c r="L65" s="367">
        <v>65.8</v>
      </c>
      <c r="M65" s="367">
        <v>71</v>
      </c>
      <c r="N65" s="367">
        <v>72</v>
      </c>
      <c r="O65" s="367">
        <v>63.3</v>
      </c>
      <c r="P65" s="367">
        <v>60.2</v>
      </c>
      <c r="Q65" s="367">
        <v>63.5</v>
      </c>
      <c r="R65" s="367">
        <v>60.8</v>
      </c>
      <c r="S65" s="367">
        <v>56.4</v>
      </c>
      <c r="T65" s="367">
        <v>54.1</v>
      </c>
      <c r="U65" s="367">
        <v>55</v>
      </c>
      <c r="V65" s="367">
        <v>51.5</v>
      </c>
      <c r="W65" s="367">
        <v>45</v>
      </c>
      <c r="X65" s="367">
        <v>41.1</v>
      </c>
      <c r="Y65" s="367">
        <v>36.1</v>
      </c>
      <c r="Z65" s="367">
        <v>34.1</v>
      </c>
      <c r="AA65" s="367">
        <v>34.700000000000003</v>
      </c>
      <c r="AB65" s="367">
        <v>37.799999999999997</v>
      </c>
      <c r="AC65" s="367">
        <v>37.700000000000003</v>
      </c>
      <c r="AD65" s="367">
        <v>35.799999999999997</v>
      </c>
      <c r="AE65" s="367">
        <v>27.5</v>
      </c>
      <c r="AF65" s="367">
        <v>16.899999999999999</v>
      </c>
      <c r="AG65" s="367">
        <v>28.8</v>
      </c>
      <c r="AH65" s="367">
        <v>51.1</v>
      </c>
      <c r="AI65" s="367">
        <v>57.3</v>
      </c>
      <c r="AJ65" s="367">
        <v>60.4</v>
      </c>
      <c r="AK65" s="367">
        <v>57.2</v>
      </c>
      <c r="AL65" s="367">
        <v>54</v>
      </c>
      <c r="AM65" s="367">
        <v>57.1</v>
      </c>
      <c r="AN65" s="367">
        <v>53.1</v>
      </c>
      <c r="AO65" s="367">
        <v>57</v>
      </c>
      <c r="AP65" s="367">
        <v>56.9</v>
      </c>
      <c r="AQ65" s="367">
        <v>63.6</v>
      </c>
      <c r="AR65" s="367">
        <v>63.4</v>
      </c>
      <c r="AS65" s="367">
        <v>58.5</v>
      </c>
      <c r="AT65" s="367">
        <v>56.4</v>
      </c>
      <c r="AU65" s="367">
        <v>52</v>
      </c>
      <c r="AV65" s="367">
        <v>49.8</v>
      </c>
      <c r="AW65" s="367">
        <v>57</v>
      </c>
      <c r="AX65" s="367">
        <v>70.599999999999994</v>
      </c>
      <c r="AY65" s="367">
        <v>67.7</v>
      </c>
      <c r="AZ65" s="367">
        <v>62.8</v>
      </c>
      <c r="BA65" s="367">
        <v>63.5</v>
      </c>
      <c r="BB65" s="367">
        <v>63.7</v>
      </c>
      <c r="BC65" s="367">
        <v>65.2</v>
      </c>
      <c r="BD65" s="367">
        <v>58.7</v>
      </c>
      <c r="BE65" s="367">
        <v>53.5</v>
      </c>
      <c r="BF65" s="367">
        <v>52.9</v>
      </c>
      <c r="BG65" s="367">
        <v>56.6</v>
      </c>
      <c r="BH65" s="367">
        <v>54.4</v>
      </c>
      <c r="BI65" s="367">
        <v>53.4</v>
      </c>
      <c r="BJ65" s="367">
        <v>48.9</v>
      </c>
      <c r="BK65" s="367">
        <v>46.6</v>
      </c>
      <c r="BL65" s="367">
        <v>44</v>
      </c>
      <c r="BM65" s="367">
        <v>42.6</v>
      </c>
      <c r="BN65" s="367">
        <v>42.4</v>
      </c>
      <c r="BO65" s="367">
        <v>46.5</v>
      </c>
      <c r="BP65" s="367">
        <v>50.1</v>
      </c>
      <c r="BQ65" s="367">
        <v>49.2</v>
      </c>
      <c r="BR65" s="367">
        <v>52.6</v>
      </c>
      <c r="BS65" s="367">
        <v>52.2</v>
      </c>
      <c r="BT65" s="367">
        <v>52.1</v>
      </c>
      <c r="BU65" s="367">
        <v>43.7</v>
      </c>
      <c r="BV65" s="367">
        <v>46.6</v>
      </c>
      <c r="BW65" s="367">
        <v>42.5</v>
      </c>
      <c r="BX65" s="367">
        <v>41.8</v>
      </c>
      <c r="BY65" s="367">
        <v>41</v>
      </c>
      <c r="BZ65" s="367">
        <v>43</v>
      </c>
      <c r="CA65" s="367">
        <v>41.3</v>
      </c>
      <c r="CB65" s="367">
        <v>36.700000000000003</v>
      </c>
      <c r="CC65" s="367">
        <v>34.4</v>
      </c>
      <c r="CD65" s="367">
        <v>29</v>
      </c>
      <c r="CE65" s="367">
        <v>28.3</v>
      </c>
      <c r="CF65" s="367">
        <v>35</v>
      </c>
      <c r="CG65" s="367">
        <v>41.2</v>
      </c>
      <c r="CH65" s="367">
        <v>43.1</v>
      </c>
      <c r="CI65" s="367">
        <v>42.4</v>
      </c>
      <c r="CJ65" s="367">
        <v>41.9</v>
      </c>
      <c r="CK65" s="367">
        <v>51.4</v>
      </c>
      <c r="CL65" s="367">
        <v>54.8</v>
      </c>
      <c r="CM65" s="367">
        <v>57.5</v>
      </c>
      <c r="CN65" s="367">
        <v>55.4</v>
      </c>
      <c r="CO65" s="367">
        <v>52.8</v>
      </c>
      <c r="CP65" s="367">
        <v>51.3</v>
      </c>
      <c r="CQ65" s="367">
        <v>43.1</v>
      </c>
      <c r="CR65" s="367">
        <v>52.2</v>
      </c>
      <c r="CS65" s="367">
        <v>64.8</v>
      </c>
      <c r="CT65" s="367">
        <v>70</v>
      </c>
      <c r="CU65" s="367">
        <v>76.7</v>
      </c>
      <c r="CV65" s="367">
        <v>77.7</v>
      </c>
      <c r="CW65" s="367">
        <v>80.2</v>
      </c>
      <c r="CX65" s="367">
        <v>82.3</v>
      </c>
      <c r="CY65" s="367">
        <v>79.599999999999994</v>
      </c>
      <c r="CZ65" s="367">
        <v>78.099999999999994</v>
      </c>
      <c r="DA65" s="367">
        <v>78</v>
      </c>
      <c r="DB65" s="367">
        <v>79.599999999999994</v>
      </c>
      <c r="DC65" s="367">
        <v>79</v>
      </c>
      <c r="DD65" s="367">
        <v>80.7</v>
      </c>
      <c r="DE65" s="367">
        <v>79.900000000000006</v>
      </c>
      <c r="DF65" s="367">
        <v>80.2</v>
      </c>
      <c r="DG65" s="367">
        <v>83.6</v>
      </c>
      <c r="DH65" s="367">
        <v>82.8</v>
      </c>
      <c r="DI65" s="367">
        <v>82.3</v>
      </c>
      <c r="DJ65" s="367">
        <v>78</v>
      </c>
      <c r="DK65" s="367">
        <v>79.400000000000006</v>
      </c>
      <c r="DL65" s="367">
        <v>79.5</v>
      </c>
      <c r="DM65" s="367">
        <v>84.6</v>
      </c>
      <c r="DN65" s="367">
        <v>87.1</v>
      </c>
      <c r="DO65" s="367">
        <v>84.3</v>
      </c>
      <c r="DP65" s="367">
        <v>83.3</v>
      </c>
      <c r="DQ65" s="367">
        <v>85.2</v>
      </c>
      <c r="DR65" s="367">
        <v>86.2</v>
      </c>
      <c r="DS65" s="367">
        <v>88.1</v>
      </c>
      <c r="DT65" s="367">
        <v>90.6</v>
      </c>
      <c r="DU65" s="367">
        <v>83.2</v>
      </c>
      <c r="DV65" s="367">
        <v>77</v>
      </c>
      <c r="DW65" s="367">
        <v>86.8</v>
      </c>
      <c r="DX65" s="367">
        <v>91.6</v>
      </c>
      <c r="DY65" s="367">
        <v>94.3</v>
      </c>
      <c r="DZ65" s="367">
        <v>89.4</v>
      </c>
      <c r="EA65" s="367">
        <v>86.4</v>
      </c>
      <c r="EB65" s="367">
        <v>82</v>
      </c>
      <c r="EC65" s="367">
        <v>81.7</v>
      </c>
      <c r="ED65" s="367">
        <v>79.2</v>
      </c>
      <c r="EE65" s="367">
        <v>80.5</v>
      </c>
      <c r="EF65" s="367">
        <v>76.8</v>
      </c>
      <c r="EG65" s="367">
        <v>81.8</v>
      </c>
      <c r="EH65" s="367">
        <v>79.2</v>
      </c>
      <c r="EI65" s="367">
        <v>80.2</v>
      </c>
      <c r="EJ65" s="367">
        <v>85.2</v>
      </c>
      <c r="EK65" s="367">
        <v>81.5</v>
      </c>
      <c r="EL65" s="367">
        <v>75.5</v>
      </c>
      <c r="EM65" s="367">
        <v>73</v>
      </c>
      <c r="EN65" s="367">
        <v>69.7</v>
      </c>
      <c r="EO65" s="367">
        <v>62.6</v>
      </c>
      <c r="EP65" s="367">
        <v>60.2</v>
      </c>
      <c r="EQ65" s="367">
        <v>60</v>
      </c>
      <c r="ER65" s="367">
        <v>60.4</v>
      </c>
      <c r="ES65" s="367">
        <v>59.4</v>
      </c>
      <c r="ET65" s="367">
        <v>61.4</v>
      </c>
      <c r="EU65" s="367">
        <v>60.8</v>
      </c>
      <c r="EV65" s="367">
        <v>63.5</v>
      </c>
      <c r="EW65" s="367">
        <v>58.3</v>
      </c>
      <c r="EX65" s="367">
        <v>53.8</v>
      </c>
      <c r="EY65" s="367">
        <v>53.5</v>
      </c>
      <c r="EZ65" s="367">
        <v>50.9</v>
      </c>
      <c r="FA65" s="367">
        <v>51.5</v>
      </c>
      <c r="FB65" s="367">
        <v>49.1</v>
      </c>
      <c r="FC65" s="367">
        <v>46.5</v>
      </c>
      <c r="FD65" s="367">
        <v>51</v>
      </c>
      <c r="FE65" s="367">
        <v>46</v>
      </c>
      <c r="FF65" s="367">
        <v>49.2</v>
      </c>
      <c r="FG65" s="367">
        <v>42.2</v>
      </c>
      <c r="FH65" s="367">
        <v>38</v>
      </c>
      <c r="FI65" s="367">
        <v>35.799999999999997</v>
      </c>
      <c r="FJ65" s="367">
        <v>34.200000000000003</v>
      </c>
      <c r="FK65" s="367">
        <v>33.4</v>
      </c>
      <c r="FL65" s="367">
        <v>30.6</v>
      </c>
      <c r="FM65" s="367">
        <v>42.3</v>
      </c>
      <c r="FN65" s="367">
        <v>54.2</v>
      </c>
      <c r="FO65" s="367">
        <v>69.7</v>
      </c>
      <c r="FP65" s="367">
        <v>76.8</v>
      </c>
      <c r="FQ65" s="367">
        <v>85.1</v>
      </c>
      <c r="FR65" s="367">
        <v>85.7</v>
      </c>
      <c r="FS65" s="367">
        <v>79.8</v>
      </c>
      <c r="FT65" s="367">
        <v>70.099999999999994</v>
      </c>
      <c r="FU65" s="367">
        <v>66.7</v>
      </c>
      <c r="FV65" s="367">
        <v>65.2</v>
      </c>
      <c r="FW65" s="367">
        <v>63.6</v>
      </c>
      <c r="FX65" s="367">
        <v>63.2</v>
      </c>
      <c r="FY65" s="367">
        <v>63.6</v>
      </c>
      <c r="FZ65" s="367">
        <v>58</v>
      </c>
      <c r="GA65" s="367">
        <v>55.4</v>
      </c>
      <c r="GB65" s="367">
        <v>52.1</v>
      </c>
      <c r="GC65" s="367">
        <v>55.8</v>
      </c>
      <c r="GD65" s="367">
        <v>52.9</v>
      </c>
      <c r="GE65" s="367">
        <v>50</v>
      </c>
      <c r="GF65" s="367">
        <v>49.8</v>
      </c>
      <c r="GG65" s="367">
        <v>47</v>
      </c>
      <c r="GH65" s="367">
        <v>44.2</v>
      </c>
      <c r="GI65" s="367">
        <v>41.3</v>
      </c>
      <c r="GJ65" s="367">
        <v>47.5</v>
      </c>
      <c r="GK65" s="367">
        <v>46.1</v>
      </c>
      <c r="GL65" s="367">
        <v>45.8</v>
      </c>
      <c r="GM65" s="367">
        <v>48.6</v>
      </c>
      <c r="GN65" s="367">
        <v>57.3</v>
      </c>
      <c r="GO65" s="367">
        <v>58.1</v>
      </c>
      <c r="GP65" s="367">
        <v>54.2</v>
      </c>
      <c r="GQ65" s="367">
        <v>54.7</v>
      </c>
      <c r="GR65" s="367">
        <v>57.2</v>
      </c>
      <c r="GS65" s="367">
        <v>51.7</v>
      </c>
      <c r="GT65" s="367">
        <v>50.4</v>
      </c>
      <c r="GU65" s="367">
        <v>52.2</v>
      </c>
      <c r="GV65" s="367">
        <v>48.1</v>
      </c>
      <c r="GW65" s="367">
        <v>46.9</v>
      </c>
      <c r="GX65" s="367">
        <v>49</v>
      </c>
      <c r="GY65" s="367">
        <v>51.4</v>
      </c>
      <c r="GZ65" s="367">
        <v>52.2</v>
      </c>
      <c r="HA65" s="367">
        <v>47.9</v>
      </c>
      <c r="HB65" s="367">
        <v>45</v>
      </c>
      <c r="HC65" s="367">
        <v>38.200000000000003</v>
      </c>
      <c r="HD65" s="367">
        <v>40.200000000000003</v>
      </c>
      <c r="HE65" s="367">
        <v>40.299999999999997</v>
      </c>
      <c r="HF65" s="367">
        <v>34.799999999999997</v>
      </c>
      <c r="HG65" s="367">
        <v>34.200000000000003</v>
      </c>
      <c r="HH65" s="367">
        <v>29.5</v>
      </c>
      <c r="HI65" s="367">
        <v>33.200000000000003</v>
      </c>
      <c r="HJ65" s="367">
        <v>39.799999999999997</v>
      </c>
      <c r="HK65" s="367">
        <v>35.5</v>
      </c>
      <c r="HL65" s="367">
        <v>35.4</v>
      </c>
      <c r="HM65" s="367">
        <v>31.1</v>
      </c>
      <c r="HN65" s="367">
        <v>29</v>
      </c>
      <c r="HO65" s="367">
        <v>31.2</v>
      </c>
      <c r="HP65" s="367">
        <v>27.7</v>
      </c>
      <c r="HQ65" s="367">
        <v>27.5</v>
      </c>
      <c r="HR65" s="367">
        <v>24.3</v>
      </c>
      <c r="HS65" s="367">
        <v>24.8</v>
      </c>
      <c r="HT65" s="367">
        <v>24.2</v>
      </c>
      <c r="HU65" s="367">
        <v>24.6</v>
      </c>
      <c r="HV65" s="367">
        <v>25.3</v>
      </c>
      <c r="HW65" s="367">
        <v>24.1</v>
      </c>
      <c r="HX65" s="367">
        <v>26.6</v>
      </c>
      <c r="HY65" s="367">
        <v>24.9</v>
      </c>
      <c r="HZ65" s="367">
        <v>23.6</v>
      </c>
      <c r="IA65" s="367">
        <v>22.3</v>
      </c>
      <c r="IB65" s="367">
        <v>22.9</v>
      </c>
      <c r="IC65" s="367">
        <v>28.2</v>
      </c>
      <c r="ID65" s="367">
        <v>30.4</v>
      </c>
      <c r="IE65" s="367">
        <v>29.5</v>
      </c>
      <c r="IF65" s="367">
        <v>27.7</v>
      </c>
      <c r="IG65" s="367">
        <v>24.2</v>
      </c>
      <c r="IH65" s="367">
        <v>28</v>
      </c>
      <c r="II65" s="367">
        <v>28.9</v>
      </c>
      <c r="IJ65" s="367">
        <v>27.2</v>
      </c>
      <c r="IK65" s="367">
        <v>25.9</v>
      </c>
      <c r="IL65" s="367">
        <v>25.2</v>
      </c>
      <c r="IM65" s="367">
        <v>27.6</v>
      </c>
      <c r="IN65" s="367">
        <v>28.9</v>
      </c>
      <c r="IO65" s="367">
        <v>26.9</v>
      </c>
      <c r="IP65" s="367">
        <v>23.1</v>
      </c>
      <c r="IQ65" s="367">
        <v>22</v>
      </c>
      <c r="IR65" s="367">
        <v>20.9</v>
      </c>
      <c r="IS65" s="367">
        <v>21.2</v>
      </c>
      <c r="IT65" s="367">
        <v>22.7</v>
      </c>
      <c r="IU65" s="367">
        <v>28.1</v>
      </c>
      <c r="IV65" s="367">
        <v>28.6</v>
      </c>
      <c r="IW65" s="367">
        <v>28.5</v>
      </c>
      <c r="IX65" s="367">
        <v>32.5</v>
      </c>
      <c r="IY65" s="367">
        <v>32.5</v>
      </c>
      <c r="IZ65" s="367">
        <v>28.6</v>
      </c>
      <c r="JA65" s="367">
        <v>27</v>
      </c>
      <c r="JB65" s="367">
        <v>29.8</v>
      </c>
      <c r="JC65" s="367">
        <v>27.2</v>
      </c>
      <c r="JD65" s="367">
        <v>28.8</v>
      </c>
      <c r="JE65" s="367">
        <v>37.9</v>
      </c>
      <c r="JF65" s="367">
        <v>36.1</v>
      </c>
      <c r="JG65" s="367">
        <v>37.799999999999997</v>
      </c>
      <c r="JH65" s="367">
        <v>32.9</v>
      </c>
      <c r="JI65" s="367">
        <v>30.4</v>
      </c>
      <c r="JJ65" s="367">
        <v>31.3</v>
      </c>
      <c r="JK65" s="367">
        <v>30.6</v>
      </c>
      <c r="JL65" s="367">
        <v>24</v>
      </c>
      <c r="JM65" s="367">
        <v>28.6</v>
      </c>
      <c r="JN65" s="367">
        <v>28.2</v>
      </c>
      <c r="JO65" s="367">
        <v>25</v>
      </c>
      <c r="JP65" s="367">
        <v>25.2</v>
      </c>
      <c r="JQ65" s="367">
        <v>23.9</v>
      </c>
      <c r="JR65" s="367">
        <v>20.5</v>
      </c>
      <c r="JS65" s="367">
        <v>21.4</v>
      </c>
      <c r="JT65" s="367">
        <v>19.100000000000001</v>
      </c>
      <c r="JU65" s="367">
        <v>18.3</v>
      </c>
      <c r="JV65" s="367">
        <v>15.1</v>
      </c>
      <c r="JW65" s="367">
        <v>14.2</v>
      </c>
      <c r="JX65" s="367">
        <v>14.3</v>
      </c>
      <c r="JY65" s="367">
        <v>11.4</v>
      </c>
      <c r="JZ65" s="367">
        <v>9.1999999999999993</v>
      </c>
      <c r="KA65" s="367">
        <v>9.6</v>
      </c>
      <c r="KB65" s="367">
        <v>8.5</v>
      </c>
      <c r="KC65" s="367">
        <v>9.5</v>
      </c>
      <c r="KD65" s="367">
        <v>10.7</v>
      </c>
      <c r="KE65" s="367">
        <v>11.6</v>
      </c>
      <c r="KF65" s="367">
        <v>10.9</v>
      </c>
      <c r="KG65" s="367">
        <v>11.1</v>
      </c>
      <c r="KH65" s="367">
        <v>11</v>
      </c>
      <c r="KI65" s="367">
        <v>13</v>
      </c>
      <c r="KJ65" s="367">
        <v>12.3</v>
      </c>
      <c r="KK65" s="367">
        <v>12.1</v>
      </c>
      <c r="KL65" s="367">
        <v>13</v>
      </c>
      <c r="KM65" s="367">
        <v>14</v>
      </c>
      <c r="KN65" s="367">
        <v>15.5</v>
      </c>
      <c r="KO65" s="367">
        <v>16.899999999999999</v>
      </c>
      <c r="KP65" s="367">
        <v>17.8</v>
      </c>
      <c r="KQ65" s="367">
        <v>16.7</v>
      </c>
      <c r="KR65" s="367">
        <v>17.3</v>
      </c>
      <c r="KS65" s="367">
        <v>16.600000000000001</v>
      </c>
      <c r="KT65" s="367">
        <v>15.5</v>
      </c>
      <c r="KU65" s="367">
        <v>16.7</v>
      </c>
      <c r="KV65" s="367">
        <v>15.2</v>
      </c>
      <c r="KW65" s="367">
        <v>17.100000000000001</v>
      </c>
      <c r="KX65" s="367">
        <v>18.3</v>
      </c>
      <c r="KY65" s="367">
        <v>19.3</v>
      </c>
      <c r="KZ65" s="367">
        <v>19</v>
      </c>
      <c r="LA65" s="367">
        <v>17.600000000000001</v>
      </c>
      <c r="LB65" s="367">
        <v>19.2</v>
      </c>
      <c r="LC65" s="367">
        <v>17.7</v>
      </c>
      <c r="LD65" s="367">
        <v>15.9</v>
      </c>
      <c r="LE65" s="367">
        <v>15.4</v>
      </c>
      <c r="LF65" s="367">
        <v>14.7</v>
      </c>
      <c r="LG65" s="367">
        <v>15.3</v>
      </c>
      <c r="LH65" s="367">
        <v>16.5</v>
      </c>
      <c r="LI65" s="367">
        <v>15.5</v>
      </c>
      <c r="LJ65" s="367">
        <v>13.8</v>
      </c>
      <c r="LK65" s="367">
        <v>13.8</v>
      </c>
      <c r="LL65" s="367">
        <v>13.7</v>
      </c>
      <c r="LM65" s="367">
        <v>12.7</v>
      </c>
      <c r="LN65" s="367">
        <v>12.2</v>
      </c>
      <c r="LO65" s="367">
        <v>12.9</v>
      </c>
      <c r="LP65" s="367">
        <v>12.3</v>
      </c>
      <c r="LQ65" s="367">
        <v>11.8</v>
      </c>
      <c r="LR65" s="367">
        <v>13</v>
      </c>
      <c r="LS65" s="367">
        <v>13.9</v>
      </c>
      <c r="LT65" s="367">
        <v>13.9</v>
      </c>
      <c r="LU65" s="367">
        <v>12.9</v>
      </c>
      <c r="LV65" s="367">
        <v>13.6</v>
      </c>
      <c r="LW65" s="367">
        <v>13.3</v>
      </c>
      <c r="LX65" s="367">
        <v>13.1</v>
      </c>
      <c r="LY65" s="367">
        <v>13.8</v>
      </c>
      <c r="LZ65" s="367">
        <v>13</v>
      </c>
      <c r="MA65" s="367">
        <v>12.8</v>
      </c>
      <c r="MB65" s="367">
        <v>13.6</v>
      </c>
      <c r="MC65" s="367">
        <v>14.4</v>
      </c>
      <c r="MD65" s="367">
        <v>14.1</v>
      </c>
      <c r="ME65" s="367">
        <v>13.9</v>
      </c>
      <c r="MF65" s="367">
        <v>13.3</v>
      </c>
      <c r="MG65" s="367">
        <v>12.1</v>
      </c>
      <c r="MH65" s="367">
        <v>12.3</v>
      </c>
      <c r="MI65" s="367">
        <v>12.8</v>
      </c>
      <c r="MJ65" s="367">
        <v>12</v>
      </c>
      <c r="MK65" s="367">
        <v>13.3</v>
      </c>
      <c r="ML65" s="367">
        <v>14.2</v>
      </c>
      <c r="MM65" s="367">
        <v>13.6</v>
      </c>
      <c r="MN65" s="367">
        <v>14.7</v>
      </c>
      <c r="MO65" s="367">
        <v>14.7</v>
      </c>
      <c r="MP65" s="367">
        <v>14.8</v>
      </c>
      <c r="MQ65" s="367">
        <v>15.2</v>
      </c>
      <c r="MR65" s="367">
        <v>15.2</v>
      </c>
      <c r="MS65" s="367">
        <v>15.9</v>
      </c>
      <c r="MT65" s="367">
        <v>15.6</v>
      </c>
      <c r="MU65" s="367">
        <v>14.3</v>
      </c>
      <c r="MV65" s="367">
        <v>14.6</v>
      </c>
      <c r="MW65" s="367">
        <v>15.5</v>
      </c>
      <c r="MX65" s="367">
        <v>15.3</v>
      </c>
      <c r="MY65" s="367">
        <v>14.6</v>
      </c>
      <c r="MZ65" s="367">
        <v>14.1</v>
      </c>
      <c r="NA65" s="367">
        <v>14.8</v>
      </c>
      <c r="NB65" s="367">
        <v>16.2</v>
      </c>
      <c r="NC65" s="367">
        <v>15.7</v>
      </c>
      <c r="ND65" s="367">
        <v>15.2</v>
      </c>
      <c r="NE65" s="367">
        <v>14.3</v>
      </c>
      <c r="NF65" s="367">
        <v>14.3</v>
      </c>
      <c r="NG65" s="367">
        <v>14.1</v>
      </c>
      <c r="NH65" s="367">
        <v>14.1</v>
      </c>
      <c r="NI65" s="367">
        <v>16.8</v>
      </c>
      <c r="NJ65" s="367">
        <v>18.399999999999999</v>
      </c>
      <c r="NK65" s="367">
        <v>17</v>
      </c>
      <c r="NL65" s="367">
        <v>16.8</v>
      </c>
      <c r="NM65" s="367">
        <v>16.899999999999999</v>
      </c>
      <c r="NN65" s="367">
        <v>15.8</v>
      </c>
      <c r="NO65" s="367">
        <v>16</v>
      </c>
      <c r="NP65" s="367">
        <v>15.9</v>
      </c>
      <c r="NQ65" s="367">
        <v>15</v>
      </c>
      <c r="NR65" s="367">
        <v>14</v>
      </c>
      <c r="NS65" s="367">
        <v>17.600000000000001</v>
      </c>
      <c r="NT65" s="367">
        <v>20.6</v>
      </c>
      <c r="NU65" s="367">
        <v>24</v>
      </c>
      <c r="NV65" s="367">
        <v>26.8</v>
      </c>
      <c r="NW65" s="367">
        <v>26.4</v>
      </c>
      <c r="NX65" s="367">
        <v>20.399999999999999</v>
      </c>
      <c r="NY65" s="367">
        <v>13.9</v>
      </c>
      <c r="NZ65" s="367">
        <v>12.8</v>
      </c>
      <c r="OA65" s="367">
        <v>13.6</v>
      </c>
      <c r="OB65" s="367">
        <v>13.9</v>
      </c>
      <c r="OC65" s="367">
        <v>15.4</v>
      </c>
      <c r="OD65" s="367">
        <v>16.399999999999999</v>
      </c>
      <c r="OE65" s="367">
        <v>17.399999999999999</v>
      </c>
    </row>
    <row r="70" spans="1:395">
      <c r="OB70" s="57"/>
    </row>
  </sheetData>
  <mergeCells count="3">
    <mergeCell ref="B6:AA6"/>
    <mergeCell ref="B22:AA22"/>
    <mergeCell ref="B38:AA3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24"/>
  <sheetViews>
    <sheetView zoomScale="96" zoomScaleNormal="96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B14" sqref="B14"/>
    </sheetView>
  </sheetViews>
  <sheetFormatPr baseColWidth="10" defaultColWidth="9.140625" defaultRowHeight="15"/>
  <cols>
    <col min="1" max="1" width="29.85546875" customWidth="1"/>
    <col min="2" max="2" width="12.5703125" customWidth="1"/>
    <col min="3" max="3" width="6.85546875" customWidth="1"/>
    <col min="4" max="4" width="15.140625" customWidth="1"/>
    <col min="5" max="5" width="6.28515625" customWidth="1"/>
    <col min="6" max="7" width="7.5703125" customWidth="1"/>
    <col min="8" max="9" width="6.28515625" customWidth="1"/>
    <col min="10" max="40" width="6.28515625" bestFit="1" customWidth="1"/>
    <col min="41" max="50" width="6.85546875" bestFit="1" customWidth="1"/>
    <col min="51" max="51" width="8.85546875" bestFit="1" customWidth="1"/>
    <col min="52" max="95" width="6.85546875" bestFit="1" customWidth="1"/>
  </cols>
  <sheetData>
    <row r="1" spans="1:95" s="2" customFormat="1">
      <c r="A1" s="332" t="s">
        <v>318</v>
      </c>
      <c r="B1" s="333"/>
      <c r="E1" s="2">
        <v>1980</v>
      </c>
      <c r="F1" s="2">
        <f t="shared" ref="F1:P1" si="0">E1+1</f>
        <v>1981</v>
      </c>
      <c r="G1" s="2">
        <f t="shared" si="0"/>
        <v>1982</v>
      </c>
      <c r="H1" s="2">
        <f t="shared" si="0"/>
        <v>1983</v>
      </c>
      <c r="I1" s="2">
        <f t="shared" si="0"/>
        <v>1984</v>
      </c>
      <c r="J1" s="2">
        <f t="shared" si="0"/>
        <v>1985</v>
      </c>
      <c r="K1" s="2">
        <f t="shared" si="0"/>
        <v>1986</v>
      </c>
      <c r="L1" s="2">
        <f t="shared" si="0"/>
        <v>1987</v>
      </c>
      <c r="M1" s="2">
        <f t="shared" si="0"/>
        <v>1988</v>
      </c>
      <c r="N1" s="2">
        <f t="shared" si="0"/>
        <v>1989</v>
      </c>
      <c r="O1" s="2">
        <f t="shared" si="0"/>
        <v>1990</v>
      </c>
      <c r="P1" s="2">
        <f t="shared" si="0"/>
        <v>1991</v>
      </c>
      <c r="Q1" s="2">
        <f>P1+1</f>
        <v>1992</v>
      </c>
      <c r="R1" s="2">
        <f t="shared" ref="R1:CC1" si="1">Q1+1</f>
        <v>1993</v>
      </c>
      <c r="S1" s="2">
        <f t="shared" si="1"/>
        <v>1994</v>
      </c>
      <c r="T1" s="2">
        <f t="shared" si="1"/>
        <v>1995</v>
      </c>
      <c r="U1" s="2">
        <f t="shared" si="1"/>
        <v>1996</v>
      </c>
      <c r="V1" s="2">
        <f t="shared" si="1"/>
        <v>1997</v>
      </c>
      <c r="W1" s="2">
        <f t="shared" si="1"/>
        <v>1998</v>
      </c>
      <c r="X1" s="2">
        <f t="shared" si="1"/>
        <v>1999</v>
      </c>
      <c r="Y1" s="2">
        <f t="shared" si="1"/>
        <v>2000</v>
      </c>
      <c r="Z1" s="2">
        <f t="shared" si="1"/>
        <v>2001</v>
      </c>
      <c r="AA1" s="2">
        <f t="shared" si="1"/>
        <v>2002</v>
      </c>
      <c r="AB1" s="2">
        <f t="shared" si="1"/>
        <v>2003</v>
      </c>
      <c r="AC1" s="2">
        <f t="shared" si="1"/>
        <v>2004</v>
      </c>
      <c r="AD1" s="2">
        <f t="shared" si="1"/>
        <v>2005</v>
      </c>
      <c r="AE1" s="2">
        <f t="shared" si="1"/>
        <v>2006</v>
      </c>
      <c r="AF1" s="2">
        <f t="shared" si="1"/>
        <v>2007</v>
      </c>
      <c r="AG1" s="2">
        <f t="shared" si="1"/>
        <v>2008</v>
      </c>
      <c r="AH1" s="2">
        <f t="shared" si="1"/>
        <v>2009</v>
      </c>
      <c r="AI1" s="2">
        <f t="shared" si="1"/>
        <v>2010</v>
      </c>
      <c r="AJ1" s="2">
        <f t="shared" si="1"/>
        <v>2011</v>
      </c>
      <c r="AK1" s="2">
        <f t="shared" si="1"/>
        <v>2012</v>
      </c>
      <c r="AL1" s="2">
        <f t="shared" si="1"/>
        <v>2013</v>
      </c>
      <c r="AM1" s="2">
        <f t="shared" si="1"/>
        <v>2014</v>
      </c>
      <c r="AN1" s="2">
        <f t="shared" si="1"/>
        <v>2015</v>
      </c>
      <c r="AO1" s="2">
        <f t="shared" si="1"/>
        <v>2016</v>
      </c>
      <c r="AP1" s="2">
        <f t="shared" si="1"/>
        <v>2017</v>
      </c>
      <c r="AQ1" s="2">
        <f t="shared" si="1"/>
        <v>2018</v>
      </c>
      <c r="AR1" s="2">
        <f t="shared" si="1"/>
        <v>2019</v>
      </c>
      <c r="AS1" s="2">
        <f t="shared" si="1"/>
        <v>2020</v>
      </c>
      <c r="AT1" s="2">
        <f t="shared" si="1"/>
        <v>2021</v>
      </c>
      <c r="AU1" s="2">
        <f t="shared" si="1"/>
        <v>2022</v>
      </c>
      <c r="AV1" s="2">
        <f t="shared" si="1"/>
        <v>2023</v>
      </c>
      <c r="AW1" s="2">
        <f t="shared" si="1"/>
        <v>2024</v>
      </c>
      <c r="AX1" s="2">
        <f t="shared" si="1"/>
        <v>2025</v>
      </c>
      <c r="AY1" s="2">
        <f t="shared" si="1"/>
        <v>2026</v>
      </c>
      <c r="AZ1" s="2">
        <f t="shared" si="1"/>
        <v>2027</v>
      </c>
      <c r="BA1" s="2">
        <f t="shared" si="1"/>
        <v>2028</v>
      </c>
      <c r="BB1" s="2">
        <f t="shared" si="1"/>
        <v>2029</v>
      </c>
      <c r="BC1" s="2">
        <f t="shared" si="1"/>
        <v>2030</v>
      </c>
      <c r="BD1" s="2">
        <f t="shared" si="1"/>
        <v>2031</v>
      </c>
      <c r="BE1" s="2">
        <f t="shared" si="1"/>
        <v>2032</v>
      </c>
      <c r="BF1" s="2">
        <f t="shared" si="1"/>
        <v>2033</v>
      </c>
      <c r="BG1" s="2">
        <f t="shared" si="1"/>
        <v>2034</v>
      </c>
      <c r="BH1" s="2">
        <f t="shared" si="1"/>
        <v>2035</v>
      </c>
      <c r="BI1" s="2">
        <f t="shared" si="1"/>
        <v>2036</v>
      </c>
      <c r="BJ1" s="2">
        <f t="shared" si="1"/>
        <v>2037</v>
      </c>
      <c r="BK1" s="2">
        <f t="shared" si="1"/>
        <v>2038</v>
      </c>
      <c r="BL1" s="2">
        <f t="shared" si="1"/>
        <v>2039</v>
      </c>
      <c r="BM1" s="2">
        <f t="shared" si="1"/>
        <v>2040</v>
      </c>
      <c r="BN1" s="2">
        <f t="shared" si="1"/>
        <v>2041</v>
      </c>
      <c r="BO1" s="2">
        <f t="shared" si="1"/>
        <v>2042</v>
      </c>
      <c r="BP1" s="2">
        <f t="shared" si="1"/>
        <v>2043</v>
      </c>
      <c r="BQ1" s="2">
        <f t="shared" si="1"/>
        <v>2044</v>
      </c>
      <c r="BR1" s="2">
        <f t="shared" si="1"/>
        <v>2045</v>
      </c>
      <c r="BS1" s="2">
        <f t="shared" si="1"/>
        <v>2046</v>
      </c>
      <c r="BT1" s="2">
        <f t="shared" si="1"/>
        <v>2047</v>
      </c>
      <c r="BU1" s="2">
        <f t="shared" si="1"/>
        <v>2048</v>
      </c>
      <c r="BV1" s="2">
        <f t="shared" si="1"/>
        <v>2049</v>
      </c>
      <c r="BW1" s="2">
        <f t="shared" si="1"/>
        <v>2050</v>
      </c>
      <c r="BX1" s="2">
        <f t="shared" si="1"/>
        <v>2051</v>
      </c>
      <c r="BY1" s="2">
        <f t="shared" si="1"/>
        <v>2052</v>
      </c>
      <c r="BZ1" s="2">
        <f t="shared" si="1"/>
        <v>2053</v>
      </c>
      <c r="CA1" s="2">
        <f t="shared" si="1"/>
        <v>2054</v>
      </c>
      <c r="CB1" s="2">
        <f t="shared" si="1"/>
        <v>2055</v>
      </c>
      <c r="CC1" s="2">
        <f t="shared" si="1"/>
        <v>2056</v>
      </c>
      <c r="CD1" s="2">
        <f t="shared" ref="CD1:CQ1" si="2">CC1+1</f>
        <v>2057</v>
      </c>
      <c r="CE1" s="2">
        <f t="shared" si="2"/>
        <v>2058</v>
      </c>
      <c r="CF1" s="2">
        <f t="shared" si="2"/>
        <v>2059</v>
      </c>
      <c r="CG1" s="2">
        <f t="shared" si="2"/>
        <v>2060</v>
      </c>
      <c r="CH1" s="2">
        <f t="shared" si="2"/>
        <v>2061</v>
      </c>
      <c r="CI1" s="2">
        <f t="shared" si="2"/>
        <v>2062</v>
      </c>
      <c r="CJ1" s="2">
        <f t="shared" si="2"/>
        <v>2063</v>
      </c>
      <c r="CK1" s="2">
        <f t="shared" si="2"/>
        <v>2064</v>
      </c>
      <c r="CL1" s="2">
        <f t="shared" si="2"/>
        <v>2065</v>
      </c>
      <c r="CM1" s="2">
        <f t="shared" si="2"/>
        <v>2066</v>
      </c>
      <c r="CN1" s="2">
        <f t="shared" si="2"/>
        <v>2067</v>
      </c>
      <c r="CO1" s="2">
        <f t="shared" si="2"/>
        <v>2068</v>
      </c>
      <c r="CP1" s="2">
        <f t="shared" si="2"/>
        <v>2069</v>
      </c>
      <c r="CQ1" s="2">
        <f t="shared" si="2"/>
        <v>2070</v>
      </c>
    </row>
    <row r="2" spans="1:95">
      <c r="A2" s="334" t="s">
        <v>303</v>
      </c>
      <c r="B2" s="335"/>
    </row>
    <row r="3" spans="1:95" ht="15" customHeight="1">
      <c r="A3" s="337" t="s">
        <v>337</v>
      </c>
      <c r="B3" s="223"/>
      <c r="F3" s="89">
        <f>(F12/E12)/(F11/E11)-1</f>
        <v>0.11692015354022001</v>
      </c>
      <c r="G3" s="89">
        <f t="shared" ref="G3:AP3" si="3">(G12/F12)/(G11/F11)-1</f>
        <v>0.12094672743267187</v>
      </c>
      <c r="H3" s="89">
        <f t="shared" si="3"/>
        <v>9.6505012819112057E-2</v>
      </c>
      <c r="I3" s="89">
        <f t="shared" si="3"/>
        <v>7.0674065075403858E-2</v>
      </c>
      <c r="J3" s="89">
        <f t="shared" si="3"/>
        <v>5.4538156446281905E-2</v>
      </c>
      <c r="K3" s="89">
        <f t="shared" si="3"/>
        <v>5.0551895954336512E-2</v>
      </c>
      <c r="L3" s="89">
        <f t="shared" si="3"/>
        <v>2.4557941662247229E-2</v>
      </c>
      <c r="M3" s="89">
        <f t="shared" si="3"/>
        <v>3.1934252437450183E-2</v>
      </c>
      <c r="N3" s="89">
        <f t="shared" si="3"/>
        <v>3.2852490984906391E-2</v>
      </c>
      <c r="O3" s="89">
        <f t="shared" si="3"/>
        <v>2.6571314655275735E-2</v>
      </c>
      <c r="P3" s="89">
        <f t="shared" si="3"/>
        <v>2.5471350722423125E-2</v>
      </c>
      <c r="Q3" s="89">
        <f t="shared" si="3"/>
        <v>1.9670658573716526E-2</v>
      </c>
      <c r="R3" s="89">
        <f t="shared" si="3"/>
        <v>1.6234215488878601E-2</v>
      </c>
      <c r="S3" s="89">
        <f t="shared" si="3"/>
        <v>9.2494585519313777E-3</v>
      </c>
      <c r="T3" s="89">
        <f t="shared" si="3"/>
        <v>1.1247321464618487E-2</v>
      </c>
      <c r="U3" s="89">
        <f t="shared" si="3"/>
        <v>1.3580656694579085E-2</v>
      </c>
      <c r="V3" s="89">
        <f t="shared" si="3"/>
        <v>8.7820022252702579E-3</v>
      </c>
      <c r="W3" s="89">
        <f t="shared" si="3"/>
        <v>9.5028325413306636E-3</v>
      </c>
      <c r="X3" s="89">
        <f t="shared" si="3"/>
        <v>2.0386998940322698E-3</v>
      </c>
      <c r="Y3" s="89">
        <f t="shared" si="3"/>
        <v>1.5532305952661085E-2</v>
      </c>
      <c r="Z3" s="89">
        <f t="shared" si="3"/>
        <v>2.0083327815065832E-2</v>
      </c>
      <c r="AA3" s="89">
        <f t="shared" si="3"/>
        <v>2.0674322995533734E-2</v>
      </c>
      <c r="AB3" s="89">
        <f t="shared" si="3"/>
        <v>1.859383192174624E-2</v>
      </c>
      <c r="AC3" s="89">
        <f t="shared" si="3"/>
        <v>1.6226181136441253E-2</v>
      </c>
      <c r="AD3" s="89">
        <f t="shared" si="3"/>
        <v>1.9364018477640688E-2</v>
      </c>
      <c r="AE3" s="89">
        <f t="shared" si="3"/>
        <v>2.1552951311467616E-2</v>
      </c>
      <c r="AF3" s="89">
        <f t="shared" si="3"/>
        <v>2.5566602899670832E-2</v>
      </c>
      <c r="AG3" s="89">
        <f t="shared" si="3"/>
        <v>2.3670701846657094E-2</v>
      </c>
      <c r="AH3" s="89">
        <f t="shared" si="3"/>
        <v>6.6653733391497383E-4</v>
      </c>
      <c r="AI3" s="89">
        <f t="shared" si="3"/>
        <v>1.069662821396844E-2</v>
      </c>
      <c r="AJ3" s="89">
        <f t="shared" si="3"/>
        <v>9.4797550514484907E-3</v>
      </c>
      <c r="AK3" s="89">
        <f t="shared" si="3"/>
        <v>1.1618194579897656E-2</v>
      </c>
      <c r="AL3" s="89">
        <f t="shared" si="3"/>
        <v>7.780898751895915E-3</v>
      </c>
      <c r="AM3" s="89">
        <f t="shared" si="3"/>
        <v>5.7695375714701402E-3</v>
      </c>
      <c r="AN3" s="89">
        <f t="shared" si="3"/>
        <v>1.1382487843252687E-2</v>
      </c>
      <c r="AO3" s="89">
        <f t="shared" si="3"/>
        <v>5.2256115256814617E-3</v>
      </c>
      <c r="AP3" s="89">
        <f t="shared" si="3"/>
        <v>5.2158951780099105E-3</v>
      </c>
      <c r="AQ3" s="89">
        <f t="shared" ref="AQ3" si="4">(AQ12/AP12)/(AQ11/AP11)-1</f>
        <v>9.9219237552146122E-3</v>
      </c>
      <c r="AR3" s="89">
        <f t="shared" ref="AR3" si="5">(AR12/AQ12)/(AR11/AQ11)-1</f>
        <v>1.2785948170667139E-2</v>
      </c>
      <c r="AS3" s="89">
        <f t="shared" ref="AS3" si="6">(AS12/AR12)/(AS11/AR11)-1</f>
        <v>2.7845852638603175E-2</v>
      </c>
      <c r="AT3" s="89">
        <f t="shared" ref="AT3" si="7">(AT12/AS12)/(AT11/AS11)-1</f>
        <v>1.3333440250075768E-2</v>
      </c>
      <c r="AU3" s="89">
        <f t="shared" ref="AU3:AZ3" si="8">AU18</f>
        <v>2.3E-2</v>
      </c>
      <c r="AV3" s="89">
        <f t="shared" si="8"/>
        <v>3.2000000000000001E-2</v>
      </c>
      <c r="AW3" s="89">
        <f t="shared" si="8"/>
        <v>1.7000000000000001E-2</v>
      </c>
      <c r="AX3" s="89">
        <f t="shared" si="8"/>
        <v>1.6E-2</v>
      </c>
      <c r="AY3" s="89">
        <f t="shared" si="8"/>
        <v>1.6E-2</v>
      </c>
      <c r="AZ3" s="89">
        <f t="shared" si="8"/>
        <v>1.6E-2</v>
      </c>
      <c r="BA3" s="10">
        <f t="shared" ref="BA3:BY3" si="9">BA19</f>
        <v>0.02</v>
      </c>
      <c r="BB3" s="10">
        <f t="shared" si="9"/>
        <v>0.02</v>
      </c>
      <c r="BC3" s="10">
        <f t="shared" si="9"/>
        <v>0.02</v>
      </c>
      <c r="BD3" s="10">
        <f t="shared" si="9"/>
        <v>0.02</v>
      </c>
      <c r="BE3" s="10">
        <f t="shared" si="9"/>
        <v>0.02</v>
      </c>
      <c r="BF3" s="10">
        <f t="shared" si="9"/>
        <v>0.02</v>
      </c>
      <c r="BG3" s="10">
        <f t="shared" si="9"/>
        <v>0.02</v>
      </c>
      <c r="BH3" s="10">
        <f t="shared" si="9"/>
        <v>0.02</v>
      </c>
      <c r="BI3" s="10">
        <f t="shared" si="9"/>
        <v>0.02</v>
      </c>
      <c r="BJ3" s="10">
        <f t="shared" si="9"/>
        <v>0.02</v>
      </c>
      <c r="BK3" s="10">
        <f t="shared" si="9"/>
        <v>0.02</v>
      </c>
      <c r="BL3" s="10">
        <f t="shared" si="9"/>
        <v>0.02</v>
      </c>
      <c r="BM3" s="10">
        <f t="shared" si="9"/>
        <v>0.02</v>
      </c>
      <c r="BN3" s="10">
        <f t="shared" si="9"/>
        <v>0.02</v>
      </c>
      <c r="BO3" s="10">
        <f t="shared" si="9"/>
        <v>0.02</v>
      </c>
      <c r="BP3" s="10">
        <f t="shared" si="9"/>
        <v>0.02</v>
      </c>
      <c r="BQ3" s="10">
        <f t="shared" si="9"/>
        <v>0.02</v>
      </c>
      <c r="BR3" s="10">
        <f t="shared" si="9"/>
        <v>0.02</v>
      </c>
      <c r="BS3" s="10">
        <f t="shared" si="9"/>
        <v>0.02</v>
      </c>
      <c r="BT3" s="10">
        <f t="shared" si="9"/>
        <v>0.02</v>
      </c>
      <c r="BU3" s="10">
        <f t="shared" si="9"/>
        <v>0.02</v>
      </c>
      <c r="BV3" s="10">
        <f t="shared" si="9"/>
        <v>0.02</v>
      </c>
      <c r="BW3" s="10">
        <f t="shared" si="9"/>
        <v>0.02</v>
      </c>
      <c r="BX3" s="10">
        <f t="shared" si="9"/>
        <v>0.02</v>
      </c>
      <c r="BY3" s="10">
        <f t="shared" si="9"/>
        <v>0.02</v>
      </c>
      <c r="BZ3" s="10">
        <f t="shared" ref="BZ3:CQ3" si="10">BZ19</f>
        <v>0.02</v>
      </c>
      <c r="CA3" s="10">
        <f t="shared" si="10"/>
        <v>0.02</v>
      </c>
      <c r="CB3" s="10">
        <f t="shared" si="10"/>
        <v>0.02</v>
      </c>
      <c r="CC3" s="10">
        <f t="shared" si="10"/>
        <v>0.02</v>
      </c>
      <c r="CD3" s="10">
        <f t="shared" si="10"/>
        <v>0.02</v>
      </c>
      <c r="CE3" s="10">
        <f t="shared" si="10"/>
        <v>0.02</v>
      </c>
      <c r="CF3" s="10">
        <f t="shared" si="10"/>
        <v>0.02</v>
      </c>
      <c r="CG3" s="10">
        <f t="shared" si="10"/>
        <v>0.02</v>
      </c>
      <c r="CH3" s="10">
        <f t="shared" si="10"/>
        <v>0.02</v>
      </c>
      <c r="CI3" s="10">
        <f t="shared" si="10"/>
        <v>0.02</v>
      </c>
      <c r="CJ3" s="10">
        <f t="shared" si="10"/>
        <v>0.02</v>
      </c>
      <c r="CK3" s="10">
        <f t="shared" si="10"/>
        <v>0.02</v>
      </c>
      <c r="CL3" s="10">
        <f t="shared" si="10"/>
        <v>0.02</v>
      </c>
      <c r="CM3" s="10">
        <f t="shared" si="10"/>
        <v>0.02</v>
      </c>
      <c r="CN3" s="10">
        <f t="shared" si="10"/>
        <v>0.02</v>
      </c>
      <c r="CO3" s="10">
        <f t="shared" si="10"/>
        <v>0.02</v>
      </c>
      <c r="CP3" s="10">
        <f t="shared" si="10"/>
        <v>0.02</v>
      </c>
      <c r="CQ3" s="10">
        <f t="shared" si="10"/>
        <v>0.02</v>
      </c>
    </row>
    <row r="4" spans="1:95">
      <c r="A4" s="336" t="s">
        <v>404</v>
      </c>
      <c r="B4" s="330"/>
      <c r="E4" s="6">
        <f t="shared" ref="E4:AL4" si="11">F4/(1+F3)</f>
        <v>0.38988541150961137</v>
      </c>
      <c r="F4" s="6">
        <f t="shared" si="11"/>
        <v>0.43547087368640697</v>
      </c>
      <c r="G4" s="6">
        <f t="shared" si="11"/>
        <v>0.48813965075102433</v>
      </c>
      <c r="H4" s="6">
        <f t="shared" si="11"/>
        <v>0.53524757400426881</v>
      </c>
      <c r="I4" s="6">
        <f t="shared" si="11"/>
        <v>0.57307569588089857</v>
      </c>
      <c r="J4" s="6">
        <f t="shared" si="11"/>
        <v>0.60433018783841286</v>
      </c>
      <c r="K4" s="6">
        <f t="shared" si="11"/>
        <v>0.63488022461608495</v>
      </c>
      <c r="L4" s="6">
        <f t="shared" si="11"/>
        <v>0.65047157613472117</v>
      </c>
      <c r="M4" s="6">
        <f t="shared" si="11"/>
        <v>0.67124389965039344</v>
      </c>
      <c r="N4" s="6">
        <f t="shared" si="11"/>
        <v>0.69329593381233146</v>
      </c>
      <c r="O4" s="6">
        <f t="shared" si="11"/>
        <v>0.71171771821888219</v>
      </c>
      <c r="P4" s="6">
        <f t="shared" si="11"/>
        <v>0.72984612983499808</v>
      </c>
      <c r="Q4" s="6">
        <f t="shared" si="11"/>
        <v>0.74420268386633071</v>
      </c>
      <c r="R4" s="6">
        <f t="shared" si="11"/>
        <v>0.75628423060361849</v>
      </c>
      <c r="S4" s="6">
        <f t="shared" si="11"/>
        <v>0.76327945024806598</v>
      </c>
      <c r="T4" s="6">
        <f t="shared" si="11"/>
        <v>0.77186429959234326</v>
      </c>
      <c r="U4" s="6">
        <f t="shared" si="11"/>
        <v>0.78234672365990865</v>
      </c>
      <c r="V4" s="6">
        <f t="shared" si="11"/>
        <v>0.7892172943280229</v>
      </c>
      <c r="W4" s="6">
        <f t="shared" si="11"/>
        <v>0.79671709411474423</v>
      </c>
      <c r="X4" s="6">
        <f t="shared" si="11"/>
        <v>0.79834136117008969</v>
      </c>
      <c r="Y4" s="6">
        <f t="shared" si="11"/>
        <v>0.81074144344644739</v>
      </c>
      <c r="Z4" s="6">
        <f t="shared" si="11"/>
        <v>0.82702382962844201</v>
      </c>
      <c r="AA4" s="6">
        <f t="shared" si="11"/>
        <v>0.84412198740718369</v>
      </c>
      <c r="AB4" s="6">
        <f t="shared" si="11"/>
        <v>0.85981744976248331</v>
      </c>
      <c r="AC4" s="6">
        <f t="shared" si="11"/>
        <v>0.87376900344660235</v>
      </c>
      <c r="AD4" s="6">
        <f t="shared" si="11"/>
        <v>0.89068868257453204</v>
      </c>
      <c r="AE4" s="6">
        <f t="shared" si="11"/>
        <v>0.9098856523837362</v>
      </c>
      <c r="AF4" s="6">
        <f t="shared" si="11"/>
        <v>0.93314833754233917</v>
      </c>
      <c r="AG4" s="6">
        <f t="shared" si="11"/>
        <v>0.95523661361900758</v>
      </c>
      <c r="AH4" s="6">
        <f t="shared" si="11"/>
        <v>0.95587331448470714</v>
      </c>
      <c r="AI4" s="6">
        <f t="shared" si="11"/>
        <v>0.96609793594940374</v>
      </c>
      <c r="AJ4" s="6">
        <f t="shared" si="11"/>
        <v>0.97525630773791405</v>
      </c>
      <c r="AK4" s="6">
        <f t="shared" si="11"/>
        <v>0.98658702528648567</v>
      </c>
      <c r="AL4" s="6">
        <f t="shared" si="11"/>
        <v>0.99426355904017405</v>
      </c>
      <c r="AM4" s="317">
        <v>1</v>
      </c>
      <c r="AN4" s="6">
        <f>AM4*(1+AN3)</f>
        <v>1.0113824878432527</v>
      </c>
      <c r="AO4" s="6">
        <f>AN4*(1+AO3)</f>
        <v>1.0166675798285987</v>
      </c>
      <c r="AP4" s="6">
        <f t="shared" ref="AP4:CQ4" si="12">AO4*(1+AP3)</f>
        <v>1.0219704113558656</v>
      </c>
      <c r="AQ4" s="6">
        <f t="shared" si="12"/>
        <v>1.0321103238574239</v>
      </c>
      <c r="AR4" s="6">
        <f t="shared" si="12"/>
        <v>1.0453068329646753</v>
      </c>
      <c r="AS4" s="6">
        <f t="shared" si="12"/>
        <v>1.0744142929975347</v>
      </c>
      <c r="AT4" s="6">
        <f t="shared" si="12"/>
        <v>1.0887399317770448</v>
      </c>
      <c r="AU4" s="6">
        <f t="shared" si="12"/>
        <v>1.1137809502079168</v>
      </c>
      <c r="AV4" s="6">
        <f t="shared" si="12"/>
        <v>1.1494219406145703</v>
      </c>
      <c r="AW4" s="6">
        <f t="shared" si="12"/>
        <v>1.1689621136050179</v>
      </c>
      <c r="AX4" s="6">
        <f t="shared" si="12"/>
        <v>1.1876655074226983</v>
      </c>
      <c r="AY4" s="6">
        <f t="shared" si="12"/>
        <v>1.2066681555414616</v>
      </c>
      <c r="AZ4" s="6">
        <f t="shared" si="12"/>
        <v>1.225974846030125</v>
      </c>
      <c r="BA4" s="6">
        <f t="shared" si="12"/>
        <v>1.2504943429507276</v>
      </c>
      <c r="BB4" s="6">
        <f t="shared" si="12"/>
        <v>1.2755042298097421</v>
      </c>
      <c r="BC4" s="6">
        <f t="shared" si="12"/>
        <v>1.301014314405937</v>
      </c>
      <c r="BD4" s="6">
        <f t="shared" si="12"/>
        <v>1.3270346006940557</v>
      </c>
      <c r="BE4" s="6">
        <f t="shared" si="12"/>
        <v>1.3535752927079368</v>
      </c>
      <c r="BF4" s="6">
        <f t="shared" si="12"/>
        <v>1.3806467985620956</v>
      </c>
      <c r="BG4" s="6">
        <f t="shared" si="12"/>
        <v>1.4082597345333376</v>
      </c>
      <c r="BH4" s="6">
        <f t="shared" si="12"/>
        <v>1.4364249292240043</v>
      </c>
      <c r="BI4" s="6">
        <f t="shared" si="12"/>
        <v>1.4651534278084843</v>
      </c>
      <c r="BJ4" s="6">
        <f t="shared" si="12"/>
        <v>1.4944564963646541</v>
      </c>
      <c r="BK4" s="6">
        <f t="shared" si="12"/>
        <v>1.5243456262919473</v>
      </c>
      <c r="BL4" s="6">
        <f t="shared" si="12"/>
        <v>1.5548325388177862</v>
      </c>
      <c r="BM4" s="6">
        <f t="shared" si="12"/>
        <v>1.5859291895941419</v>
      </c>
      <c r="BN4" s="6">
        <f t="shared" si="12"/>
        <v>1.6176477733860248</v>
      </c>
      <c r="BO4" s="6">
        <f t="shared" si="12"/>
        <v>1.6500007288537453</v>
      </c>
      <c r="BP4" s="6">
        <f t="shared" si="12"/>
        <v>1.6830007434308203</v>
      </c>
      <c r="BQ4" s="6">
        <f t="shared" si="12"/>
        <v>1.7166607582994367</v>
      </c>
      <c r="BR4" s="6">
        <f t="shared" si="12"/>
        <v>1.7509939734654254</v>
      </c>
      <c r="BS4" s="6">
        <f t="shared" si="12"/>
        <v>1.786013852934734</v>
      </c>
      <c r="BT4" s="6">
        <f t="shared" si="12"/>
        <v>1.8217341299934287</v>
      </c>
      <c r="BU4" s="6">
        <f t="shared" si="12"/>
        <v>1.8581688125932974</v>
      </c>
      <c r="BV4" s="6">
        <f t="shared" si="12"/>
        <v>1.8953321888451633</v>
      </c>
      <c r="BW4" s="6">
        <f t="shared" si="12"/>
        <v>1.9332388326220666</v>
      </c>
      <c r="BX4" s="6">
        <f t="shared" si="12"/>
        <v>1.9719036092745079</v>
      </c>
      <c r="BY4" s="6">
        <f t="shared" si="12"/>
        <v>2.011341681459998</v>
      </c>
      <c r="BZ4" s="6">
        <f t="shared" si="12"/>
        <v>2.051568515089198</v>
      </c>
      <c r="CA4" s="6">
        <f t="shared" si="12"/>
        <v>2.0925998853909822</v>
      </c>
      <c r="CB4" s="6">
        <f t="shared" si="12"/>
        <v>2.134451883098802</v>
      </c>
      <c r="CC4" s="6">
        <f t="shared" si="12"/>
        <v>2.1771409207607779</v>
      </c>
      <c r="CD4" s="6">
        <f t="shared" si="12"/>
        <v>2.2206837391759935</v>
      </c>
      <c r="CE4" s="6">
        <f t="shared" si="12"/>
        <v>2.2650974139595133</v>
      </c>
      <c r="CF4" s="6">
        <f t="shared" si="12"/>
        <v>2.3103993622387033</v>
      </c>
      <c r="CG4" s="6">
        <f t="shared" si="12"/>
        <v>2.3566073494834776</v>
      </c>
      <c r="CH4" s="6">
        <f t="shared" si="12"/>
        <v>2.4037394964731473</v>
      </c>
      <c r="CI4" s="6">
        <f t="shared" si="12"/>
        <v>2.4518142864026102</v>
      </c>
      <c r="CJ4" s="6">
        <f t="shared" si="12"/>
        <v>2.5008505721306626</v>
      </c>
      <c r="CK4" s="6">
        <f t="shared" si="12"/>
        <v>2.5508675835732761</v>
      </c>
      <c r="CL4" s="6">
        <f t="shared" si="12"/>
        <v>2.6018849352447417</v>
      </c>
      <c r="CM4" s="6">
        <f t="shared" si="12"/>
        <v>2.6539226339496365</v>
      </c>
      <c r="CN4" s="6">
        <f t="shared" si="12"/>
        <v>2.7070010866286291</v>
      </c>
      <c r="CO4" s="6">
        <f t="shared" si="12"/>
        <v>2.7611411083612016</v>
      </c>
      <c r="CP4" s="6">
        <f t="shared" si="12"/>
        <v>2.8163639305284258</v>
      </c>
      <c r="CQ4" s="6">
        <f t="shared" si="12"/>
        <v>2.8726912091389942</v>
      </c>
    </row>
    <row r="5" spans="1:95" ht="6" customHeight="1">
      <c r="D5" s="57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</row>
    <row r="6" spans="1:95" ht="297" customHeight="1"/>
    <row r="9" spans="1:95" s="91" customFormat="1">
      <c r="A9" s="90" t="s">
        <v>79</v>
      </c>
      <c r="AN9" s="116"/>
    </row>
    <row r="10" spans="1:95" s="91" customFormat="1" ht="15.75" thickBot="1">
      <c r="A10" s="91" t="s">
        <v>3</v>
      </c>
      <c r="B10" s="91" t="s">
        <v>3</v>
      </c>
      <c r="C10" s="91" t="s">
        <v>14</v>
      </c>
      <c r="D10" s="91" t="s">
        <v>4</v>
      </c>
      <c r="E10" s="91">
        <v>1980</v>
      </c>
      <c r="F10" s="91">
        <f t="shared" ref="F10:P10" si="13">E10+1</f>
        <v>1981</v>
      </c>
      <c r="G10" s="91">
        <f t="shared" si="13"/>
        <v>1982</v>
      </c>
      <c r="H10" s="91">
        <f t="shared" si="13"/>
        <v>1983</v>
      </c>
      <c r="I10" s="91">
        <f t="shared" si="13"/>
        <v>1984</v>
      </c>
      <c r="J10" s="91">
        <f t="shared" si="13"/>
        <v>1985</v>
      </c>
      <c r="K10" s="91">
        <f t="shared" si="13"/>
        <v>1986</v>
      </c>
      <c r="L10" s="91">
        <f t="shared" si="13"/>
        <v>1987</v>
      </c>
      <c r="M10" s="91">
        <f t="shared" si="13"/>
        <v>1988</v>
      </c>
      <c r="N10" s="91">
        <f t="shared" si="13"/>
        <v>1989</v>
      </c>
      <c r="O10" s="91">
        <f t="shared" si="13"/>
        <v>1990</v>
      </c>
      <c r="P10" s="91">
        <f t="shared" si="13"/>
        <v>1991</v>
      </c>
      <c r="Q10" s="91">
        <f>P10+1</f>
        <v>1992</v>
      </c>
      <c r="R10" s="91">
        <f t="shared" ref="R10:CC10" si="14">Q10+1</f>
        <v>1993</v>
      </c>
      <c r="S10" s="91">
        <f t="shared" si="14"/>
        <v>1994</v>
      </c>
      <c r="T10" s="91">
        <f t="shared" si="14"/>
        <v>1995</v>
      </c>
      <c r="U10" s="91">
        <f t="shared" si="14"/>
        <v>1996</v>
      </c>
      <c r="V10" s="91">
        <f t="shared" si="14"/>
        <v>1997</v>
      </c>
      <c r="W10" s="91">
        <f t="shared" si="14"/>
        <v>1998</v>
      </c>
      <c r="X10" s="91">
        <f t="shared" si="14"/>
        <v>1999</v>
      </c>
      <c r="Y10" s="91">
        <f t="shared" si="14"/>
        <v>2000</v>
      </c>
      <c r="Z10" s="91">
        <f t="shared" si="14"/>
        <v>2001</v>
      </c>
      <c r="AA10" s="91">
        <f t="shared" si="14"/>
        <v>2002</v>
      </c>
      <c r="AB10" s="91">
        <f t="shared" si="14"/>
        <v>2003</v>
      </c>
      <c r="AC10" s="91">
        <f t="shared" si="14"/>
        <v>2004</v>
      </c>
      <c r="AD10" s="91">
        <f t="shared" si="14"/>
        <v>2005</v>
      </c>
      <c r="AE10" s="91">
        <f t="shared" si="14"/>
        <v>2006</v>
      </c>
      <c r="AF10" s="91">
        <f t="shared" si="14"/>
        <v>2007</v>
      </c>
      <c r="AG10" s="91">
        <f t="shared" si="14"/>
        <v>2008</v>
      </c>
      <c r="AH10" s="91">
        <f t="shared" si="14"/>
        <v>2009</v>
      </c>
      <c r="AI10" s="91">
        <f t="shared" si="14"/>
        <v>2010</v>
      </c>
      <c r="AJ10" s="91">
        <f t="shared" si="14"/>
        <v>2011</v>
      </c>
      <c r="AK10" s="91">
        <f t="shared" si="14"/>
        <v>2012</v>
      </c>
      <c r="AL10" s="91">
        <f t="shared" si="14"/>
        <v>2013</v>
      </c>
      <c r="AM10" s="91">
        <f t="shared" si="14"/>
        <v>2014</v>
      </c>
      <c r="AN10" s="91">
        <f t="shared" si="14"/>
        <v>2015</v>
      </c>
      <c r="AO10" s="91">
        <f t="shared" si="14"/>
        <v>2016</v>
      </c>
      <c r="AP10" s="91">
        <f t="shared" si="14"/>
        <v>2017</v>
      </c>
      <c r="AQ10" s="91">
        <f t="shared" si="14"/>
        <v>2018</v>
      </c>
      <c r="AR10" s="91">
        <f t="shared" si="14"/>
        <v>2019</v>
      </c>
      <c r="AS10" s="91">
        <f t="shared" si="14"/>
        <v>2020</v>
      </c>
      <c r="AT10" s="91">
        <f t="shared" si="14"/>
        <v>2021</v>
      </c>
      <c r="AU10" s="91">
        <f t="shared" si="14"/>
        <v>2022</v>
      </c>
      <c r="AV10" s="91">
        <f t="shared" si="14"/>
        <v>2023</v>
      </c>
      <c r="AW10" s="91">
        <f t="shared" si="14"/>
        <v>2024</v>
      </c>
      <c r="AX10" s="91">
        <f t="shared" si="14"/>
        <v>2025</v>
      </c>
      <c r="AY10" s="91">
        <f t="shared" si="14"/>
        <v>2026</v>
      </c>
      <c r="AZ10" s="91">
        <f t="shared" si="14"/>
        <v>2027</v>
      </c>
      <c r="BA10" s="91">
        <f t="shared" si="14"/>
        <v>2028</v>
      </c>
      <c r="BB10" s="91">
        <f t="shared" si="14"/>
        <v>2029</v>
      </c>
      <c r="BC10" s="91">
        <f t="shared" si="14"/>
        <v>2030</v>
      </c>
      <c r="BD10" s="91">
        <f t="shared" si="14"/>
        <v>2031</v>
      </c>
      <c r="BE10" s="91">
        <f t="shared" si="14"/>
        <v>2032</v>
      </c>
      <c r="BF10" s="91">
        <f t="shared" si="14"/>
        <v>2033</v>
      </c>
      <c r="BG10" s="91">
        <f t="shared" si="14"/>
        <v>2034</v>
      </c>
      <c r="BH10" s="91">
        <f t="shared" si="14"/>
        <v>2035</v>
      </c>
      <c r="BI10" s="91">
        <f t="shared" si="14"/>
        <v>2036</v>
      </c>
      <c r="BJ10" s="91">
        <f t="shared" si="14"/>
        <v>2037</v>
      </c>
      <c r="BK10" s="91">
        <f t="shared" si="14"/>
        <v>2038</v>
      </c>
      <c r="BL10" s="91">
        <f t="shared" si="14"/>
        <v>2039</v>
      </c>
      <c r="BM10" s="91">
        <f t="shared" si="14"/>
        <v>2040</v>
      </c>
      <c r="BN10" s="91">
        <f t="shared" si="14"/>
        <v>2041</v>
      </c>
      <c r="BO10" s="91">
        <f t="shared" si="14"/>
        <v>2042</v>
      </c>
      <c r="BP10" s="91">
        <f t="shared" si="14"/>
        <v>2043</v>
      </c>
      <c r="BQ10" s="91">
        <f t="shared" si="14"/>
        <v>2044</v>
      </c>
      <c r="BR10" s="91">
        <f t="shared" si="14"/>
        <v>2045</v>
      </c>
      <c r="BS10" s="91">
        <f t="shared" si="14"/>
        <v>2046</v>
      </c>
      <c r="BT10" s="91">
        <f t="shared" si="14"/>
        <v>2047</v>
      </c>
      <c r="BU10" s="91">
        <f t="shared" si="14"/>
        <v>2048</v>
      </c>
      <c r="BV10" s="91">
        <f t="shared" si="14"/>
        <v>2049</v>
      </c>
      <c r="BW10" s="91">
        <f t="shared" si="14"/>
        <v>2050</v>
      </c>
      <c r="BX10" s="91">
        <f t="shared" si="14"/>
        <v>2051</v>
      </c>
      <c r="BY10" s="91">
        <f t="shared" si="14"/>
        <v>2052</v>
      </c>
      <c r="BZ10" s="91">
        <f t="shared" si="14"/>
        <v>2053</v>
      </c>
      <c r="CA10" s="91">
        <f t="shared" si="14"/>
        <v>2054</v>
      </c>
      <c r="CB10" s="91">
        <f t="shared" si="14"/>
        <v>2055</v>
      </c>
      <c r="CC10" s="91">
        <f t="shared" si="14"/>
        <v>2056</v>
      </c>
      <c r="CD10" s="91">
        <f t="shared" ref="CD10:CQ10" si="15">CC10+1</f>
        <v>2057</v>
      </c>
      <c r="CE10" s="91">
        <f t="shared" si="15"/>
        <v>2058</v>
      </c>
      <c r="CF10" s="91">
        <f t="shared" si="15"/>
        <v>2059</v>
      </c>
      <c r="CG10" s="91">
        <f t="shared" si="15"/>
        <v>2060</v>
      </c>
      <c r="CH10" s="91">
        <f t="shared" si="15"/>
        <v>2061</v>
      </c>
      <c r="CI10" s="91">
        <f t="shared" si="15"/>
        <v>2062</v>
      </c>
      <c r="CJ10" s="91">
        <f t="shared" si="15"/>
        <v>2063</v>
      </c>
      <c r="CK10" s="91">
        <f t="shared" si="15"/>
        <v>2064</v>
      </c>
      <c r="CL10" s="91">
        <f t="shared" si="15"/>
        <v>2065</v>
      </c>
      <c r="CM10" s="91">
        <f t="shared" si="15"/>
        <v>2066</v>
      </c>
      <c r="CN10" s="91">
        <f t="shared" si="15"/>
        <v>2067</v>
      </c>
      <c r="CO10" s="91">
        <f t="shared" si="15"/>
        <v>2068</v>
      </c>
      <c r="CP10" s="91">
        <f t="shared" si="15"/>
        <v>2069</v>
      </c>
      <c r="CQ10" s="91">
        <f t="shared" si="15"/>
        <v>2070</v>
      </c>
    </row>
    <row r="11" spans="1:95" s="91" customFormat="1" ht="15.75" thickBot="1">
      <c r="A11" s="93" t="s">
        <v>373</v>
      </c>
      <c r="B11" s="95" t="s">
        <v>389</v>
      </c>
      <c r="C11" s="95"/>
      <c r="D11" s="95" t="s">
        <v>371</v>
      </c>
      <c r="E11" s="117">
        <v>1158.7253245787645</v>
      </c>
      <c r="F11" s="117">
        <v>1171.112246113737</v>
      </c>
      <c r="G11" s="117">
        <v>1200.4528398757</v>
      </c>
      <c r="H11" s="117">
        <v>1215.3486939388001</v>
      </c>
      <c r="I11" s="117">
        <v>1233.7455227676246</v>
      </c>
      <c r="J11" s="117">
        <v>1253.7670122191412</v>
      </c>
      <c r="K11" s="117">
        <v>1283.0705011997961</v>
      </c>
      <c r="L11" s="117">
        <v>1315.9415959210401</v>
      </c>
      <c r="M11" s="117">
        <v>1378.3591411138079</v>
      </c>
      <c r="N11" s="117">
        <v>1438.2325805907733</v>
      </c>
      <c r="O11" s="117">
        <v>1480.2858071828855</v>
      </c>
      <c r="P11" s="117">
        <v>1495.8018702473762</v>
      </c>
      <c r="Q11" s="117">
        <v>1519.7249251027158</v>
      </c>
      <c r="R11" s="117">
        <v>1510.1710399123783</v>
      </c>
      <c r="S11" s="117">
        <v>1545.7864870022929</v>
      </c>
      <c r="T11" s="117">
        <v>1578.3508197534525</v>
      </c>
      <c r="U11" s="117">
        <v>1600.6528539440371</v>
      </c>
      <c r="V11" s="117">
        <v>1638.0493766304644</v>
      </c>
      <c r="W11" s="117">
        <v>1696.8328971303554</v>
      </c>
      <c r="X11" s="117">
        <v>1754.8875294981885</v>
      </c>
      <c r="Y11" s="117">
        <v>1823.7442700777215</v>
      </c>
      <c r="Z11" s="117">
        <v>1859.9221061031196</v>
      </c>
      <c r="AA11" s="117">
        <v>1881.042298018082</v>
      </c>
      <c r="AB11" s="117">
        <v>1896.5255897637992</v>
      </c>
      <c r="AC11" s="117">
        <v>1950.1934061273155</v>
      </c>
      <c r="AD11" s="117">
        <v>1982.6286743597755</v>
      </c>
      <c r="AE11" s="117">
        <v>2031.1900986219287</v>
      </c>
      <c r="AF11" s="117">
        <v>2080.4411730647435</v>
      </c>
      <c r="AG11" s="117">
        <v>2085.7449825459189</v>
      </c>
      <c r="AH11" s="117">
        <v>2025.8147420339774</v>
      </c>
      <c r="AI11" s="117">
        <v>2065.3071678899605</v>
      </c>
      <c r="AJ11" s="117">
        <v>2110.5927392301019</v>
      </c>
      <c r="AK11" s="117">
        <v>2117.2023657958111</v>
      </c>
      <c r="AL11" s="117">
        <v>2129.4043020583567</v>
      </c>
      <c r="AM11" s="117">
        <v>2149.7649999999999</v>
      </c>
      <c r="AN11" s="117">
        <v>2173.69</v>
      </c>
      <c r="AO11" s="117">
        <v>2197.501960647407</v>
      </c>
      <c r="AP11" s="117">
        <v>2247.8556859118944</v>
      </c>
      <c r="AQ11" s="117">
        <v>2289.7804094889257</v>
      </c>
      <c r="AR11" s="117">
        <v>2331.9803555540102</v>
      </c>
      <c r="AS11" s="117">
        <v>2150.4451411884756</v>
      </c>
      <c r="AT11" s="312">
        <v>2297.0319513477125</v>
      </c>
    </row>
    <row r="12" spans="1:95" s="91" customFormat="1" ht="15.75" thickBot="1">
      <c r="A12" s="102" t="s">
        <v>319</v>
      </c>
      <c r="B12" s="104" t="s">
        <v>390</v>
      </c>
      <c r="C12" s="104"/>
      <c r="D12" s="104" t="s">
        <v>320</v>
      </c>
      <c r="E12" s="133">
        <v>451.77009999999996</v>
      </c>
      <c r="F12" s="133">
        <v>509.98527300000001</v>
      </c>
      <c r="G12" s="133">
        <v>585.98863000000006</v>
      </c>
      <c r="H12" s="133">
        <v>650.51243999999997</v>
      </c>
      <c r="I12" s="133">
        <v>707.02957400000003</v>
      </c>
      <c r="J12" s="133">
        <v>757.68925400000001</v>
      </c>
      <c r="K12" s="133">
        <v>814.59608800000001</v>
      </c>
      <c r="L12" s="133">
        <v>855.98260400000004</v>
      </c>
      <c r="M12" s="133">
        <v>925.21516500000007</v>
      </c>
      <c r="N12" s="133">
        <v>997.12080000000003</v>
      </c>
      <c r="O12" s="133">
        <v>1053.5456370000002</v>
      </c>
      <c r="P12" s="133">
        <v>1091.7052060000001</v>
      </c>
      <c r="Q12" s="133">
        <v>1130.9833679999999</v>
      </c>
      <c r="R12" s="133">
        <v>1142.118543</v>
      </c>
      <c r="S12" s="133">
        <v>1179.86706</v>
      </c>
      <c r="T12" s="133">
        <v>1218.2726499999999</v>
      </c>
      <c r="U12" s="133">
        <v>1252.2655160000002</v>
      </c>
      <c r="V12" s="133">
        <v>1292.7768970000002</v>
      </c>
      <c r="W12" s="133">
        <v>1351.895775</v>
      </c>
      <c r="X12" s="133">
        <v>1400.9992990000001</v>
      </c>
      <c r="Y12" s="133">
        <v>1478.5850619999999</v>
      </c>
      <c r="Z12" s="133">
        <v>1538.1999029999999</v>
      </c>
      <c r="AA12" s="133">
        <v>1587.8291629999999</v>
      </c>
      <c r="AB12" s="133">
        <v>1630.665796</v>
      </c>
      <c r="AC12" s="133">
        <v>1704.0185490000001</v>
      </c>
      <c r="AD12" s="133">
        <v>1765.9049219999999</v>
      </c>
      <c r="AE12" s="133">
        <v>1848.1507279999998</v>
      </c>
      <c r="AF12" s="133">
        <v>1941.360222</v>
      </c>
      <c r="AG12" s="133">
        <v>1992.3799739999999</v>
      </c>
      <c r="AH12" s="133">
        <v>1936.4222520000001</v>
      </c>
      <c r="AI12" s="133">
        <v>1995.288992</v>
      </c>
      <c r="AJ12" s="133">
        <v>2058.3688819999998</v>
      </c>
      <c r="AK12" s="133">
        <v>2088.804384</v>
      </c>
      <c r="AL12" s="133">
        <v>2117.1891000000001</v>
      </c>
      <c r="AM12" s="133">
        <v>2149.7649999999999</v>
      </c>
      <c r="AN12" s="133">
        <v>2198.4319999999998</v>
      </c>
      <c r="AO12" s="133">
        <v>2234.1289999999999</v>
      </c>
      <c r="AP12" s="133">
        <v>2297.2420000000002</v>
      </c>
      <c r="AQ12" s="133">
        <v>2363.306</v>
      </c>
      <c r="AR12" s="133">
        <v>2437.6350000000002</v>
      </c>
      <c r="AS12" s="133">
        <v>2310.4689959999996</v>
      </c>
      <c r="AT12" s="313">
        <v>2500.87041</v>
      </c>
    </row>
    <row r="13" spans="1:95" s="91" customFormat="1">
      <c r="A13" s="122"/>
      <c r="B13" s="122"/>
      <c r="C13" s="122"/>
      <c r="D13" s="122"/>
      <c r="E13" s="131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U13" s="92"/>
      <c r="AV13" s="92"/>
      <c r="AW13" s="92"/>
      <c r="AX13" s="92"/>
      <c r="AY13" s="92"/>
      <c r="AZ13" s="92"/>
    </row>
    <row r="14" spans="1:95" s="91" customFormat="1">
      <c r="A14" s="340" t="s">
        <v>391</v>
      </c>
      <c r="B14" s="140" t="s">
        <v>392</v>
      </c>
      <c r="C14" s="140"/>
      <c r="D14" s="140" t="s">
        <v>371</v>
      </c>
      <c r="E14" s="122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77"/>
      <c r="AP14"/>
      <c r="AQ14"/>
      <c r="AR14"/>
      <c r="AS14"/>
      <c r="AT14"/>
      <c r="AU14" s="140">
        <f>AT11*(1+AU15)</f>
        <v>2355.14685971681</v>
      </c>
      <c r="AV14" s="140">
        <f>AU14*(1+AV15)</f>
        <v>2388.1189157528452</v>
      </c>
      <c r="AW14" s="140">
        <f t="shared" ref="AW14:AZ14" si="16">AV14*(1+AW15)</f>
        <v>2426.3288184048906</v>
      </c>
      <c r="AX14" s="140">
        <f t="shared" si="16"/>
        <v>2468.0616740814548</v>
      </c>
      <c r="AY14" s="140">
        <f t="shared" si="16"/>
        <v>2510.5123348756561</v>
      </c>
      <c r="AZ14" s="140">
        <f t="shared" si="16"/>
        <v>2556.2036593703929</v>
      </c>
    </row>
    <row r="15" spans="1:95" s="91" customFormat="1">
      <c r="A15" s="340" t="s">
        <v>391</v>
      </c>
      <c r="B15" s="140" t="s">
        <v>392</v>
      </c>
      <c r="C15" s="140"/>
      <c r="D15" s="140" t="s">
        <v>0</v>
      </c>
      <c r="E15" s="122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77"/>
      <c r="AP15"/>
      <c r="AQ15"/>
      <c r="AR15"/>
      <c r="AS15"/>
      <c r="AT15"/>
      <c r="AU15" s="338">
        <v>2.53E-2</v>
      </c>
      <c r="AV15" s="338">
        <v>1.4E-2</v>
      </c>
      <c r="AW15" s="338">
        <v>1.6E-2</v>
      </c>
      <c r="AX15" s="338">
        <v>1.72E-2</v>
      </c>
      <c r="AY15" s="338">
        <v>1.72E-2</v>
      </c>
      <c r="AZ15" s="338">
        <v>1.8200000000000001E-2</v>
      </c>
    </row>
    <row r="16" spans="1:95" s="91" customFormat="1">
      <c r="A16" s="340" t="s">
        <v>391</v>
      </c>
      <c r="B16" s="140" t="s">
        <v>392</v>
      </c>
      <c r="C16" s="140"/>
      <c r="D16" s="140" t="s">
        <v>403</v>
      </c>
      <c r="E16" s="122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77"/>
      <c r="AP16"/>
      <c r="AQ16"/>
      <c r="AR16"/>
      <c r="AS16"/>
      <c r="AT16"/>
      <c r="AU16" s="140">
        <f>AT12*(1+AU18)*(1+AU15)</f>
        <v>2623.1177072945788</v>
      </c>
      <c r="AV16" s="140">
        <f>AU16*(1+AV15)*(1+AV18)</f>
        <v>2744.9562785629973</v>
      </c>
      <c r="AW16" s="140">
        <f t="shared" ref="AW16:AZ16" si="17">AV16*(1+AW15)*(1+AW18)</f>
        <v>2836.286463863345</v>
      </c>
      <c r="AX16" s="140">
        <f t="shared" si="17"/>
        <v>2931.2317204984638</v>
      </c>
      <c r="AY16" s="140">
        <f t="shared" si="17"/>
        <v>3029.3552885884942</v>
      </c>
      <c r="AZ16" s="140">
        <f t="shared" si="17"/>
        <v>3133.8413877182579</v>
      </c>
    </row>
    <row r="17" spans="1:95" s="91" customFormat="1">
      <c r="A17" s="340" t="s">
        <v>391</v>
      </c>
      <c r="B17" s="140" t="s">
        <v>392</v>
      </c>
      <c r="C17" s="140"/>
      <c r="D17" s="140" t="s">
        <v>0</v>
      </c>
      <c r="E17" s="122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77"/>
      <c r="AP17"/>
      <c r="AQ17"/>
      <c r="AR17"/>
      <c r="AS17"/>
      <c r="AT17"/>
      <c r="AU17" s="339">
        <f>AU16/AT12-1</f>
        <v>4.8881900000000034E-2</v>
      </c>
      <c r="AV17" s="339">
        <f>AV16/AU16-1</f>
        <v>4.6448000000000045E-2</v>
      </c>
      <c r="AW17" s="339">
        <f t="shared" ref="AW17:AZ17" si="18">AW16/AV16-1</f>
        <v>3.3271999999999968E-2</v>
      </c>
      <c r="AX17" s="339">
        <f t="shared" si="18"/>
        <v>3.347520000000026E-2</v>
      </c>
      <c r="AY17" s="339">
        <f t="shared" si="18"/>
        <v>3.3475200000000038E-2</v>
      </c>
      <c r="AZ17" s="339">
        <f t="shared" si="18"/>
        <v>3.4491200000000166E-2</v>
      </c>
    </row>
    <row r="18" spans="1:95">
      <c r="A18" s="340" t="s">
        <v>391</v>
      </c>
      <c r="B18" s="343" t="s">
        <v>392</v>
      </c>
      <c r="C18" s="344"/>
      <c r="D18" s="140" t="s">
        <v>321</v>
      </c>
      <c r="AO18" s="177"/>
      <c r="AU18" s="338">
        <v>2.3E-2</v>
      </c>
      <c r="AV18" s="338">
        <v>3.2000000000000001E-2</v>
      </c>
      <c r="AW18" s="338">
        <v>1.7000000000000001E-2</v>
      </c>
      <c r="AX18" s="338">
        <v>1.6E-2</v>
      </c>
      <c r="AY18" s="338">
        <v>1.6E-2</v>
      </c>
      <c r="AZ18" s="338">
        <v>1.6E-2</v>
      </c>
    </row>
    <row r="19" spans="1:95">
      <c r="A19" s="341" t="s">
        <v>438</v>
      </c>
      <c r="B19" s="345"/>
      <c r="C19" s="342"/>
      <c r="D19" s="342"/>
      <c r="H19" s="57"/>
      <c r="AU19" s="7"/>
      <c r="AV19" s="7"/>
      <c r="AW19" s="7"/>
      <c r="AX19" s="7"/>
      <c r="AY19" s="7"/>
      <c r="AZ19" s="7"/>
      <c r="BA19" s="124">
        <v>0.02</v>
      </c>
      <c r="BB19" s="124">
        <v>0.02</v>
      </c>
      <c r="BC19" s="124">
        <v>0.02</v>
      </c>
      <c r="BD19" s="124">
        <v>0.02</v>
      </c>
      <c r="BE19" s="124">
        <v>0.02</v>
      </c>
      <c r="BF19" s="124">
        <v>0.02</v>
      </c>
      <c r="BG19" s="124">
        <v>0.02</v>
      </c>
      <c r="BH19" s="124">
        <v>0.02</v>
      </c>
      <c r="BI19" s="124">
        <v>0.02</v>
      </c>
      <c r="BJ19" s="124">
        <v>0.02</v>
      </c>
      <c r="BK19" s="124">
        <v>0.02</v>
      </c>
      <c r="BL19" s="124">
        <v>0.02</v>
      </c>
      <c r="BM19" s="124">
        <v>0.02</v>
      </c>
      <c r="BN19" s="124">
        <v>0.02</v>
      </c>
      <c r="BO19" s="124">
        <v>0.02</v>
      </c>
      <c r="BP19" s="124">
        <v>0.02</v>
      </c>
      <c r="BQ19" s="124">
        <v>0.02</v>
      </c>
      <c r="BR19" s="124">
        <v>0.02</v>
      </c>
      <c r="BS19" s="124">
        <v>0.02</v>
      </c>
      <c r="BT19" s="124">
        <v>0.02</v>
      </c>
      <c r="BU19" s="124">
        <v>0.02</v>
      </c>
      <c r="BV19" s="124">
        <v>0.02</v>
      </c>
      <c r="BW19" s="124">
        <v>0.02</v>
      </c>
      <c r="BX19" s="124">
        <v>0.02</v>
      </c>
      <c r="BY19" s="124">
        <v>0.02</v>
      </c>
      <c r="BZ19" s="124">
        <v>0.02</v>
      </c>
      <c r="CA19" s="124">
        <v>0.02</v>
      </c>
      <c r="CB19" s="124">
        <v>0.02</v>
      </c>
      <c r="CC19" s="124">
        <v>0.02</v>
      </c>
      <c r="CD19" s="124">
        <v>0.02</v>
      </c>
      <c r="CE19" s="124">
        <v>0.02</v>
      </c>
      <c r="CF19" s="124">
        <v>0.02</v>
      </c>
      <c r="CG19" s="124">
        <v>0.02</v>
      </c>
      <c r="CH19" s="124">
        <v>0.02</v>
      </c>
      <c r="CI19" s="124">
        <v>0.02</v>
      </c>
      <c r="CJ19" s="124">
        <v>0.02</v>
      </c>
      <c r="CK19" s="124">
        <v>0.02</v>
      </c>
      <c r="CL19" s="124">
        <v>0.02</v>
      </c>
      <c r="CM19" s="124">
        <v>0.02</v>
      </c>
      <c r="CN19" s="124">
        <v>0.02</v>
      </c>
      <c r="CO19" s="124">
        <v>0.02</v>
      </c>
      <c r="CP19" s="124">
        <v>0.02</v>
      </c>
      <c r="CQ19" s="124">
        <v>0.02</v>
      </c>
    </row>
    <row r="20" spans="1:95">
      <c r="H20" s="57"/>
    </row>
    <row r="23" spans="1:95">
      <c r="AO23" s="264"/>
    </row>
    <row r="24" spans="1:95">
      <c r="AJ24" s="7"/>
      <c r="AK24" s="7"/>
      <c r="AL24" s="7"/>
      <c r="AM24" s="7"/>
      <c r="AN24" s="7"/>
      <c r="AO24" s="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E57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12" sqref="G12"/>
    </sheetView>
  </sheetViews>
  <sheetFormatPr baseColWidth="10" defaultColWidth="9.140625" defaultRowHeight="15"/>
  <cols>
    <col min="1" max="1" width="33.28515625" customWidth="1"/>
    <col min="2" max="2" width="6.85546875" customWidth="1"/>
    <col min="3" max="3" width="13.140625" bestFit="1" customWidth="1"/>
    <col min="4" max="4" width="9" bestFit="1" customWidth="1"/>
    <col min="5" max="5" width="5.42578125" bestFit="1" customWidth="1"/>
    <col min="6" max="6" width="6.140625" bestFit="1" customWidth="1"/>
    <col min="7" max="7" width="6.42578125" bestFit="1" customWidth="1"/>
    <col min="8" max="17" width="6.140625" bestFit="1" customWidth="1"/>
    <col min="18" max="18" width="6.85546875" bestFit="1" customWidth="1"/>
    <col min="19" max="33" width="6.140625" bestFit="1" customWidth="1"/>
    <col min="34" max="34" width="6.85546875" bestFit="1" customWidth="1"/>
    <col min="35" max="38" width="6.140625" bestFit="1" customWidth="1"/>
    <col min="39" max="39" width="7.140625" bestFit="1" customWidth="1"/>
    <col min="40" max="40" width="6.140625" bestFit="1" customWidth="1"/>
    <col min="41" max="42" width="7.42578125" bestFit="1" customWidth="1"/>
    <col min="43" max="43" width="6.7109375" bestFit="1" customWidth="1"/>
    <col min="44" max="47" width="7.42578125" bestFit="1" customWidth="1"/>
    <col min="48" max="49" width="7.7109375" customWidth="1"/>
    <col min="50" max="84" width="7.42578125" bestFit="1" customWidth="1"/>
    <col min="85" max="95" width="8" customWidth="1"/>
  </cols>
  <sheetData>
    <row r="1" spans="1:109" s="2" customFormat="1">
      <c r="A1" s="83" t="s">
        <v>393</v>
      </c>
      <c r="B1" s="84"/>
      <c r="D1" s="2" t="s">
        <v>4</v>
      </c>
      <c r="E1" s="2">
        <v>1980</v>
      </c>
      <c r="F1" s="2">
        <f t="shared" ref="F1" si="0">E1+1</f>
        <v>1981</v>
      </c>
      <c r="G1" s="2">
        <f t="shared" ref="G1" si="1">F1+1</f>
        <v>1982</v>
      </c>
      <c r="H1" s="2">
        <f t="shared" ref="H1" si="2">G1+1</f>
        <v>1983</v>
      </c>
      <c r="I1" s="2">
        <f t="shared" ref="I1" si="3">H1+1</f>
        <v>1984</v>
      </c>
      <c r="J1" s="2">
        <f t="shared" ref="J1" si="4">I1+1</f>
        <v>1985</v>
      </c>
      <c r="K1" s="2">
        <f t="shared" ref="K1" si="5">J1+1</f>
        <v>1986</v>
      </c>
      <c r="L1" s="2">
        <f t="shared" ref="L1" si="6">K1+1</f>
        <v>1987</v>
      </c>
      <c r="M1" s="2">
        <f t="shared" ref="M1" si="7">L1+1</f>
        <v>1988</v>
      </c>
      <c r="N1" s="2">
        <f t="shared" ref="N1:P1" si="8">M1+1</f>
        <v>1989</v>
      </c>
      <c r="O1" s="2">
        <f t="shared" si="8"/>
        <v>1990</v>
      </c>
      <c r="P1" s="2">
        <f t="shared" si="8"/>
        <v>1991</v>
      </c>
      <c r="Q1" s="2">
        <f>P1+1</f>
        <v>1992</v>
      </c>
      <c r="R1" s="2">
        <f t="shared" ref="R1:CC1" si="9">Q1+1</f>
        <v>1993</v>
      </c>
      <c r="S1" s="2">
        <f t="shared" si="9"/>
        <v>1994</v>
      </c>
      <c r="T1" s="2">
        <f t="shared" si="9"/>
        <v>1995</v>
      </c>
      <c r="U1" s="2">
        <f t="shared" si="9"/>
        <v>1996</v>
      </c>
      <c r="V1" s="2">
        <f t="shared" si="9"/>
        <v>1997</v>
      </c>
      <c r="W1" s="2">
        <f t="shared" si="9"/>
        <v>1998</v>
      </c>
      <c r="X1" s="2">
        <f t="shared" si="9"/>
        <v>1999</v>
      </c>
      <c r="Y1" s="2">
        <f t="shared" si="9"/>
        <v>2000</v>
      </c>
      <c r="Z1" s="2">
        <f t="shared" si="9"/>
        <v>2001</v>
      </c>
      <c r="AA1" s="2">
        <f t="shared" si="9"/>
        <v>2002</v>
      </c>
      <c r="AB1" s="2">
        <f t="shared" si="9"/>
        <v>2003</v>
      </c>
      <c r="AC1" s="2">
        <f t="shared" si="9"/>
        <v>2004</v>
      </c>
      <c r="AD1" s="2">
        <f t="shared" si="9"/>
        <v>2005</v>
      </c>
      <c r="AE1" s="2">
        <f t="shared" si="9"/>
        <v>2006</v>
      </c>
      <c r="AF1" s="2">
        <f t="shared" si="9"/>
        <v>2007</v>
      </c>
      <c r="AG1" s="2">
        <f t="shared" si="9"/>
        <v>2008</v>
      </c>
      <c r="AH1" s="2">
        <f t="shared" si="9"/>
        <v>2009</v>
      </c>
      <c r="AI1" s="2">
        <f t="shared" si="9"/>
        <v>2010</v>
      </c>
      <c r="AJ1" s="2">
        <f t="shared" si="9"/>
        <v>2011</v>
      </c>
      <c r="AK1" s="2">
        <f t="shared" si="9"/>
        <v>2012</v>
      </c>
      <c r="AL1" s="2">
        <f t="shared" si="9"/>
        <v>2013</v>
      </c>
      <c r="AM1" s="2">
        <f t="shared" si="9"/>
        <v>2014</v>
      </c>
      <c r="AN1" s="2">
        <f t="shared" si="9"/>
        <v>2015</v>
      </c>
      <c r="AO1" s="2">
        <f t="shared" si="9"/>
        <v>2016</v>
      </c>
      <c r="AP1" s="2">
        <f t="shared" si="9"/>
        <v>2017</v>
      </c>
      <c r="AQ1" s="2">
        <f t="shared" si="9"/>
        <v>2018</v>
      </c>
      <c r="AR1" s="2">
        <f t="shared" si="9"/>
        <v>2019</v>
      </c>
      <c r="AS1" s="2">
        <f t="shared" si="9"/>
        <v>2020</v>
      </c>
      <c r="AT1" s="2">
        <f t="shared" si="9"/>
        <v>2021</v>
      </c>
      <c r="AU1" s="2">
        <f t="shared" si="9"/>
        <v>2022</v>
      </c>
      <c r="AV1" s="2">
        <f t="shared" si="9"/>
        <v>2023</v>
      </c>
      <c r="AW1" s="2">
        <f t="shared" si="9"/>
        <v>2024</v>
      </c>
      <c r="AX1" s="2">
        <f t="shared" si="9"/>
        <v>2025</v>
      </c>
      <c r="AY1" s="2">
        <f t="shared" si="9"/>
        <v>2026</v>
      </c>
      <c r="AZ1" s="2">
        <f t="shared" si="9"/>
        <v>2027</v>
      </c>
      <c r="BA1" s="2">
        <f t="shared" si="9"/>
        <v>2028</v>
      </c>
      <c r="BB1" s="2">
        <f t="shared" si="9"/>
        <v>2029</v>
      </c>
      <c r="BC1" s="2">
        <f t="shared" si="9"/>
        <v>2030</v>
      </c>
      <c r="BD1" s="2">
        <f t="shared" si="9"/>
        <v>2031</v>
      </c>
      <c r="BE1" s="2">
        <f t="shared" si="9"/>
        <v>2032</v>
      </c>
      <c r="BF1" s="2">
        <f t="shared" si="9"/>
        <v>2033</v>
      </c>
      <c r="BG1" s="2">
        <f t="shared" si="9"/>
        <v>2034</v>
      </c>
      <c r="BH1" s="2">
        <f t="shared" si="9"/>
        <v>2035</v>
      </c>
      <c r="BI1" s="2">
        <f t="shared" si="9"/>
        <v>2036</v>
      </c>
      <c r="BJ1" s="2">
        <f t="shared" si="9"/>
        <v>2037</v>
      </c>
      <c r="BK1" s="2">
        <f t="shared" si="9"/>
        <v>2038</v>
      </c>
      <c r="BL1" s="2">
        <f t="shared" si="9"/>
        <v>2039</v>
      </c>
      <c r="BM1" s="2">
        <f t="shared" si="9"/>
        <v>2040</v>
      </c>
      <c r="BN1" s="2">
        <f t="shared" si="9"/>
        <v>2041</v>
      </c>
      <c r="BO1" s="2">
        <f t="shared" si="9"/>
        <v>2042</v>
      </c>
      <c r="BP1" s="2">
        <f t="shared" si="9"/>
        <v>2043</v>
      </c>
      <c r="BQ1" s="2">
        <f t="shared" si="9"/>
        <v>2044</v>
      </c>
      <c r="BR1" s="2">
        <f t="shared" si="9"/>
        <v>2045</v>
      </c>
      <c r="BS1" s="2">
        <f t="shared" si="9"/>
        <v>2046</v>
      </c>
      <c r="BT1" s="2">
        <f t="shared" si="9"/>
        <v>2047</v>
      </c>
      <c r="BU1" s="2">
        <f t="shared" si="9"/>
        <v>2048</v>
      </c>
      <c r="BV1" s="2">
        <f t="shared" si="9"/>
        <v>2049</v>
      </c>
      <c r="BW1" s="2">
        <f t="shared" si="9"/>
        <v>2050</v>
      </c>
      <c r="BX1" s="2">
        <f t="shared" si="9"/>
        <v>2051</v>
      </c>
      <c r="BY1" s="2">
        <f t="shared" si="9"/>
        <v>2052</v>
      </c>
      <c r="BZ1" s="2">
        <f t="shared" si="9"/>
        <v>2053</v>
      </c>
      <c r="CA1" s="2">
        <f t="shared" si="9"/>
        <v>2054</v>
      </c>
      <c r="CB1" s="2">
        <f t="shared" si="9"/>
        <v>2055</v>
      </c>
      <c r="CC1" s="2">
        <f t="shared" si="9"/>
        <v>2056</v>
      </c>
      <c r="CD1" s="2">
        <f t="shared" ref="CD1:CQ1" si="10">CC1+1</f>
        <v>2057</v>
      </c>
      <c r="CE1" s="2">
        <f t="shared" si="10"/>
        <v>2058</v>
      </c>
      <c r="CF1" s="2">
        <f t="shared" si="10"/>
        <v>2059</v>
      </c>
      <c r="CG1" s="2">
        <f t="shared" si="10"/>
        <v>2060</v>
      </c>
      <c r="CH1" s="2">
        <f t="shared" si="10"/>
        <v>2061</v>
      </c>
      <c r="CI1" s="2">
        <f t="shared" si="10"/>
        <v>2062</v>
      </c>
      <c r="CJ1" s="2">
        <f t="shared" si="10"/>
        <v>2063</v>
      </c>
      <c r="CK1" s="2">
        <f t="shared" si="10"/>
        <v>2064</v>
      </c>
      <c r="CL1" s="2">
        <f t="shared" si="10"/>
        <v>2065</v>
      </c>
      <c r="CM1" s="2">
        <f t="shared" si="10"/>
        <v>2066</v>
      </c>
      <c r="CN1" s="2">
        <f t="shared" si="10"/>
        <v>2067</v>
      </c>
      <c r="CO1" s="2">
        <f t="shared" si="10"/>
        <v>2068</v>
      </c>
      <c r="CP1" s="2">
        <f t="shared" si="10"/>
        <v>2069</v>
      </c>
      <c r="CQ1" s="2">
        <f t="shared" si="10"/>
        <v>2070</v>
      </c>
    </row>
    <row r="2" spans="1:109" ht="15.75" thickBot="1">
      <c r="A2" s="86" t="s">
        <v>303</v>
      </c>
      <c r="B2" s="85"/>
      <c r="C2" s="346" t="s">
        <v>441</v>
      </c>
    </row>
    <row r="3" spans="1:109" s="2" customFormat="1">
      <c r="A3" s="87" t="s">
        <v>388</v>
      </c>
      <c r="B3" s="87"/>
      <c r="D3" s="2" t="s">
        <v>371</v>
      </c>
      <c r="E3" s="80">
        <f>E34</f>
        <v>1158.7253245787645</v>
      </c>
      <c r="F3" s="80">
        <f t="shared" ref="F3:AT3" si="11">F34</f>
        <v>1171.112246113737</v>
      </c>
      <c r="G3" s="80">
        <f t="shared" si="11"/>
        <v>1200.4528398757</v>
      </c>
      <c r="H3" s="80">
        <f t="shared" si="11"/>
        <v>1215.3486939388001</v>
      </c>
      <c r="I3" s="80">
        <f t="shared" si="11"/>
        <v>1233.7455227676246</v>
      </c>
      <c r="J3" s="80">
        <f t="shared" si="11"/>
        <v>1253.7670122191412</v>
      </c>
      <c r="K3" s="80">
        <f t="shared" si="11"/>
        <v>1283.0705011997961</v>
      </c>
      <c r="L3" s="80">
        <f t="shared" si="11"/>
        <v>1315.9415959210401</v>
      </c>
      <c r="M3" s="80">
        <f t="shared" si="11"/>
        <v>1378.3591411138079</v>
      </c>
      <c r="N3" s="80">
        <f t="shared" si="11"/>
        <v>1438.2325805907733</v>
      </c>
      <c r="O3" s="80">
        <f t="shared" si="11"/>
        <v>1480.2858071828855</v>
      </c>
      <c r="P3" s="80">
        <f t="shared" si="11"/>
        <v>1495.8018702473762</v>
      </c>
      <c r="Q3" s="80">
        <f t="shared" si="11"/>
        <v>1519.7249251027158</v>
      </c>
      <c r="R3" s="80">
        <f t="shared" si="11"/>
        <v>1510.1710399123783</v>
      </c>
      <c r="S3" s="80">
        <f t="shared" si="11"/>
        <v>1545.7864870022929</v>
      </c>
      <c r="T3" s="80">
        <f t="shared" si="11"/>
        <v>1578.3508197534525</v>
      </c>
      <c r="U3" s="80">
        <f t="shared" si="11"/>
        <v>1600.6528539440371</v>
      </c>
      <c r="V3" s="80">
        <f t="shared" si="11"/>
        <v>1638.0493766304644</v>
      </c>
      <c r="W3" s="80">
        <f t="shared" si="11"/>
        <v>1696.8328971303554</v>
      </c>
      <c r="X3" s="80">
        <f t="shared" si="11"/>
        <v>1754.8875294981885</v>
      </c>
      <c r="Y3" s="80">
        <f t="shared" si="11"/>
        <v>1823.7442700777215</v>
      </c>
      <c r="Z3" s="80">
        <f t="shared" si="11"/>
        <v>1859.9221061031196</v>
      </c>
      <c r="AA3" s="80">
        <f t="shared" si="11"/>
        <v>1881.042298018082</v>
      </c>
      <c r="AB3" s="80">
        <f t="shared" si="11"/>
        <v>1896.5255897637992</v>
      </c>
      <c r="AC3" s="80">
        <f t="shared" si="11"/>
        <v>1950.1934061273155</v>
      </c>
      <c r="AD3" s="80">
        <f t="shared" si="11"/>
        <v>1982.6286743597755</v>
      </c>
      <c r="AE3" s="80">
        <f t="shared" si="11"/>
        <v>2031.1900986219287</v>
      </c>
      <c r="AF3" s="80">
        <f t="shared" si="11"/>
        <v>2080.4411730647435</v>
      </c>
      <c r="AG3" s="80">
        <f t="shared" si="11"/>
        <v>2085.7449825459189</v>
      </c>
      <c r="AH3" s="80">
        <f t="shared" si="11"/>
        <v>2025.8147420339774</v>
      </c>
      <c r="AI3" s="80">
        <f t="shared" si="11"/>
        <v>2065.3071678899605</v>
      </c>
      <c r="AJ3" s="80">
        <f t="shared" si="11"/>
        <v>2110.5927392301019</v>
      </c>
      <c r="AK3" s="80">
        <f t="shared" si="11"/>
        <v>2117.2023657958111</v>
      </c>
      <c r="AL3" s="80">
        <f t="shared" si="11"/>
        <v>2129.4043020583567</v>
      </c>
      <c r="AM3" s="80">
        <f t="shared" si="11"/>
        <v>2149.7649999999999</v>
      </c>
      <c r="AN3" s="80">
        <f t="shared" si="11"/>
        <v>2173.69</v>
      </c>
      <c r="AO3" s="80">
        <f t="shared" si="11"/>
        <v>2197.501960647407</v>
      </c>
      <c r="AP3" s="80">
        <f t="shared" si="11"/>
        <v>2247.8556859118944</v>
      </c>
      <c r="AQ3" s="80">
        <f t="shared" si="11"/>
        <v>2289.7804094889257</v>
      </c>
      <c r="AR3" s="80">
        <f t="shared" si="11"/>
        <v>2331.9803555540102</v>
      </c>
      <c r="AS3" s="80">
        <f t="shared" si="11"/>
        <v>2150.4451411884756</v>
      </c>
      <c r="AT3" s="80">
        <f t="shared" si="11"/>
        <v>2297.0319513477125</v>
      </c>
      <c r="AU3" s="172">
        <f t="shared" ref="AU3:CQ3" si="12">AU42</f>
        <v>2355.14685971681</v>
      </c>
      <c r="AV3" s="80">
        <f t="shared" si="12"/>
        <v>2388.1189157528452</v>
      </c>
      <c r="AW3" s="80">
        <f t="shared" si="12"/>
        <v>2426.3288184048906</v>
      </c>
      <c r="AX3" s="80">
        <f t="shared" si="12"/>
        <v>2468.0616740814548</v>
      </c>
      <c r="AY3" s="80">
        <f t="shared" si="12"/>
        <v>2510.5123348756561</v>
      </c>
      <c r="AZ3" s="80">
        <f t="shared" si="12"/>
        <v>2556.2036593703929</v>
      </c>
      <c r="BA3" s="80">
        <f t="shared" si="12"/>
        <v>2573.0746035222373</v>
      </c>
      <c r="BB3" s="80">
        <f t="shared" si="12"/>
        <v>2589.7995884451316</v>
      </c>
      <c r="BC3" s="80">
        <f t="shared" si="12"/>
        <v>2607.6692056054026</v>
      </c>
      <c r="BD3" s="80">
        <f t="shared" si="12"/>
        <v>2626.4444238857618</v>
      </c>
      <c r="BE3" s="80">
        <f t="shared" si="12"/>
        <v>2644.5668904105733</v>
      </c>
      <c r="BF3" s="80">
        <f t="shared" si="12"/>
        <v>2673.6571262050893</v>
      </c>
      <c r="BG3" s="80">
        <f t="shared" si="12"/>
        <v>2703.8694517312069</v>
      </c>
      <c r="BH3" s="80">
        <f t="shared" si="12"/>
        <v>2735.5047243164622</v>
      </c>
      <c r="BI3" s="80">
        <f t="shared" si="12"/>
        <v>2766.1423772288067</v>
      </c>
      <c r="BJ3" s="80">
        <f t="shared" si="12"/>
        <v>2795.7401006651548</v>
      </c>
      <c r="BK3" s="80">
        <f t="shared" si="12"/>
        <v>2825.654519742272</v>
      </c>
      <c r="BL3" s="80">
        <f t="shared" si="12"/>
        <v>2854.7587612956172</v>
      </c>
      <c r="BM3" s="80">
        <f t="shared" si="12"/>
        <v>2881.5934936517961</v>
      </c>
      <c r="BN3" s="80">
        <f t="shared" si="12"/>
        <v>2907.2396757452966</v>
      </c>
      <c r="BO3" s="80">
        <f t="shared" si="12"/>
        <v>2932.241936956706</v>
      </c>
      <c r="BP3" s="80">
        <f t="shared" si="12"/>
        <v>2957.1659934208378</v>
      </c>
      <c r="BQ3" s="80">
        <f t="shared" si="12"/>
        <v>2982.5976209642567</v>
      </c>
      <c r="BR3" s="80">
        <f t="shared" si="12"/>
        <v>3007.6514409803563</v>
      </c>
      <c r="BS3" s="80">
        <f t="shared" si="12"/>
        <v>3030.5095919318073</v>
      </c>
      <c r="BT3" s="80">
        <f t="shared" si="12"/>
        <v>3053.8445157896822</v>
      </c>
      <c r="BU3" s="80">
        <f t="shared" si="12"/>
        <v>3077.9698874644209</v>
      </c>
      <c r="BV3" s="80">
        <f t="shared" si="12"/>
        <v>3103.5170375303755</v>
      </c>
      <c r="BW3" s="80">
        <f t="shared" si="12"/>
        <v>3128.0348221268655</v>
      </c>
      <c r="BX3" s="80">
        <f t="shared" si="12"/>
        <v>3153.0591007038806</v>
      </c>
      <c r="BY3" s="80">
        <f t="shared" si="12"/>
        <v>3179.5447971497929</v>
      </c>
      <c r="BZ3" s="80">
        <f t="shared" si="12"/>
        <v>3206.888882405281</v>
      </c>
      <c r="CA3" s="80">
        <f t="shared" si="12"/>
        <v>3235.7508823469284</v>
      </c>
      <c r="CB3" s="80">
        <f t="shared" si="12"/>
        <v>3265.8433655527551</v>
      </c>
      <c r="CC3" s="80">
        <f t="shared" si="12"/>
        <v>3294.9093715061745</v>
      </c>
      <c r="CD3" s="80">
        <f t="shared" si="12"/>
        <v>3325.2225377240316</v>
      </c>
      <c r="CE3" s="80">
        <f t="shared" si="12"/>
        <v>3356.1471073248654</v>
      </c>
      <c r="CF3" s="80">
        <f t="shared" si="12"/>
        <v>3388.030504844452</v>
      </c>
      <c r="CG3" s="80">
        <f t="shared" si="12"/>
        <v>3419.87799158999</v>
      </c>
      <c r="CH3" s="80">
        <f t="shared" si="12"/>
        <v>3451.3408691126183</v>
      </c>
      <c r="CI3" s="80">
        <f t="shared" si="12"/>
        <v>3483.4383391953661</v>
      </c>
      <c r="CJ3" s="80">
        <f t="shared" si="12"/>
        <v>3516.1826595838029</v>
      </c>
      <c r="CK3" s="80">
        <f t="shared" si="12"/>
        <v>3548.5315400519744</v>
      </c>
      <c r="CL3" s="80">
        <f t="shared" si="12"/>
        <v>3579.7586176044315</v>
      </c>
      <c r="CM3" s="80">
        <f t="shared" si="12"/>
        <v>3609.4706141305483</v>
      </c>
      <c r="CN3" s="80">
        <f t="shared" si="12"/>
        <v>3639.7901672892449</v>
      </c>
      <c r="CO3" s="80">
        <f t="shared" si="12"/>
        <v>3670.0004256777456</v>
      </c>
      <c r="CP3" s="80">
        <f t="shared" si="12"/>
        <v>3700.0944291683031</v>
      </c>
      <c r="CQ3" s="80">
        <f t="shared" si="12"/>
        <v>3728.9551657158158</v>
      </c>
    </row>
    <row r="4" spans="1:109" s="2" customFormat="1">
      <c r="A4" s="87"/>
      <c r="B4" s="87"/>
      <c r="D4" s="2" t="s">
        <v>306</v>
      </c>
      <c r="E4" s="80"/>
      <c r="F4" s="89">
        <f>F3/E3-1</f>
        <v>1.0690127567096752E-2</v>
      </c>
      <c r="G4" s="89">
        <f t="shared" ref="G4:AP4" si="13">G3/F3-1</f>
        <v>2.5053613656016216E-2</v>
      </c>
      <c r="H4" s="89">
        <f t="shared" si="13"/>
        <v>1.2408529155249814E-2</v>
      </c>
      <c r="I4" s="89">
        <f t="shared" si="13"/>
        <v>1.5137078700601103E-2</v>
      </c>
      <c r="J4" s="89">
        <f t="shared" si="13"/>
        <v>1.6228216501732895E-2</v>
      </c>
      <c r="K4" s="89">
        <f t="shared" si="13"/>
        <v>2.3372356023938057E-2</v>
      </c>
      <c r="L4" s="89">
        <f t="shared" si="13"/>
        <v>2.5619086940667835E-2</v>
      </c>
      <c r="M4" s="89">
        <f t="shared" si="13"/>
        <v>4.7431850612702275E-2</v>
      </c>
      <c r="N4" s="89">
        <f t="shared" si="13"/>
        <v>4.3438199588957227E-2</v>
      </c>
      <c r="O4" s="89">
        <f t="shared" si="13"/>
        <v>2.9239517418551575E-2</v>
      </c>
      <c r="P4" s="89">
        <f t="shared" si="13"/>
        <v>1.0481802223057946E-2</v>
      </c>
      <c r="Q4" s="89">
        <f t="shared" si="13"/>
        <v>1.5993464997729356E-2</v>
      </c>
      <c r="R4" s="89">
        <f t="shared" si="13"/>
        <v>-6.2865884690886942E-3</v>
      </c>
      <c r="S4" s="89">
        <f t="shared" si="13"/>
        <v>2.3583717439039864E-2</v>
      </c>
      <c r="T4" s="89">
        <f t="shared" si="13"/>
        <v>2.1066514052862972E-2</v>
      </c>
      <c r="U4" s="89">
        <f t="shared" si="13"/>
        <v>1.4129960153008492E-2</v>
      </c>
      <c r="V4" s="89">
        <f t="shared" si="13"/>
        <v>2.3363293667506779E-2</v>
      </c>
      <c r="W4" s="89">
        <f t="shared" si="13"/>
        <v>3.58862933795141E-2</v>
      </c>
      <c r="X4" s="89">
        <f t="shared" si="13"/>
        <v>3.4213523598000561E-2</v>
      </c>
      <c r="Y4" s="89">
        <f t="shared" si="13"/>
        <v>3.9237124557619074E-2</v>
      </c>
      <c r="Z4" s="89">
        <f t="shared" si="13"/>
        <v>1.9837121146297765E-2</v>
      </c>
      <c r="AA4" s="89">
        <f t="shared" si="13"/>
        <v>1.1355417436923254E-2</v>
      </c>
      <c r="AB4" s="89">
        <f t="shared" si="13"/>
        <v>8.2312299739515371E-3</v>
      </c>
      <c r="AC4" s="89">
        <f t="shared" si="13"/>
        <v>2.8297965845111683E-2</v>
      </c>
      <c r="AD4" s="89">
        <f t="shared" si="13"/>
        <v>1.6631821300672867E-2</v>
      </c>
      <c r="AE4" s="89">
        <f t="shared" si="13"/>
        <v>2.4493454013941651E-2</v>
      </c>
      <c r="AF4" s="89">
        <f t="shared" si="13"/>
        <v>2.4247397856177688E-2</v>
      </c>
      <c r="AG4" s="89">
        <f t="shared" si="13"/>
        <v>2.5493676773191698E-3</v>
      </c>
      <c r="AH4" s="89">
        <f t="shared" si="13"/>
        <v>-2.87332540715447E-2</v>
      </c>
      <c r="AI4" s="89">
        <f t="shared" si="13"/>
        <v>1.9494589034499521E-2</v>
      </c>
      <c r="AJ4" s="89">
        <f t="shared" si="13"/>
        <v>2.1926797158413835E-2</v>
      </c>
      <c r="AK4" s="89">
        <f t="shared" si="13"/>
        <v>3.1316447000193648E-3</v>
      </c>
      <c r="AL4" s="89">
        <f t="shared" si="13"/>
        <v>5.7632357018262415E-3</v>
      </c>
      <c r="AM4" s="89">
        <f t="shared" si="13"/>
        <v>9.561687238990535E-3</v>
      </c>
      <c r="AN4" s="89">
        <f t="shared" si="13"/>
        <v>1.112912341581529E-2</v>
      </c>
      <c r="AO4" s="89">
        <f t="shared" si="13"/>
        <v>1.0954625842418686E-2</v>
      </c>
      <c r="AP4" s="89">
        <f t="shared" si="13"/>
        <v>2.2914075239164999E-2</v>
      </c>
      <c r="AQ4" s="89">
        <f t="shared" ref="AQ4" si="14">AQ3/AP3-1</f>
        <v>1.8650985399013109E-2</v>
      </c>
      <c r="AR4" s="89">
        <f t="shared" ref="AR4" si="15">AR3/AQ3-1</f>
        <v>1.8429691288390115E-2</v>
      </c>
      <c r="AS4" s="89">
        <f t="shared" ref="AS4" si="16">AS3/AR3-1</f>
        <v>-7.7845944942536716E-2</v>
      </c>
      <c r="AT4" s="89">
        <f t="shared" ref="AT4" si="17">AT3/AS3-1</f>
        <v>6.8165798490550378E-2</v>
      </c>
      <c r="AU4" s="173">
        <f t="shared" ref="AU4:CG4" si="18">AU43</f>
        <v>2.53E-2</v>
      </c>
      <c r="AV4" s="10">
        <f t="shared" si="18"/>
        <v>1.4000000000000012E-2</v>
      </c>
      <c r="AW4" s="10">
        <f t="shared" si="18"/>
        <v>1.6000000000000014E-2</v>
      </c>
      <c r="AX4" s="10">
        <f t="shared" si="18"/>
        <v>1.7200000000000104E-2</v>
      </c>
      <c r="AY4" s="10">
        <f t="shared" si="18"/>
        <v>1.7200000000000104E-2</v>
      </c>
      <c r="AZ4" s="10">
        <f t="shared" si="18"/>
        <v>1.8199999999999994E-2</v>
      </c>
      <c r="BA4" s="10">
        <f t="shared" si="18"/>
        <v>6.6E-3</v>
      </c>
      <c r="BB4" s="10">
        <f t="shared" si="18"/>
        <v>6.5000000000000006E-3</v>
      </c>
      <c r="BC4" s="10">
        <f t="shared" si="18"/>
        <v>6.8999999999999999E-3</v>
      </c>
      <c r="BD4" s="10">
        <f t="shared" si="18"/>
        <v>7.1999999999999998E-3</v>
      </c>
      <c r="BE4" s="10">
        <f t="shared" si="18"/>
        <v>6.8999999999999999E-3</v>
      </c>
      <c r="BF4" s="10">
        <f t="shared" si="18"/>
        <v>1.1000000000000001E-2</v>
      </c>
      <c r="BG4" s="10">
        <f t="shared" si="18"/>
        <v>1.1299999999999999E-2</v>
      </c>
      <c r="BH4" s="10">
        <f t="shared" si="18"/>
        <v>1.1699999999999999E-2</v>
      </c>
      <c r="BI4" s="10">
        <f t="shared" si="18"/>
        <v>1.1200000000000002E-2</v>
      </c>
      <c r="BJ4" s="10">
        <f t="shared" si="18"/>
        <v>1.0700000000000001E-2</v>
      </c>
      <c r="BK4" s="10">
        <f t="shared" si="18"/>
        <v>1.0700000000000001E-2</v>
      </c>
      <c r="BL4" s="10">
        <f t="shared" si="18"/>
        <v>1.03E-2</v>
      </c>
      <c r="BM4" s="10">
        <f t="shared" si="18"/>
        <v>9.3999999999999986E-3</v>
      </c>
      <c r="BN4" s="10">
        <f t="shared" si="18"/>
        <v>8.8999999999999999E-3</v>
      </c>
      <c r="BO4" s="10">
        <f t="shared" si="18"/>
        <v>8.6E-3</v>
      </c>
      <c r="BP4" s="10">
        <f t="shared" si="18"/>
        <v>8.5000000000000006E-3</v>
      </c>
      <c r="BQ4" s="10">
        <f t="shared" si="18"/>
        <v>8.6E-3</v>
      </c>
      <c r="BR4" s="10">
        <f t="shared" si="18"/>
        <v>8.3999999999999995E-3</v>
      </c>
      <c r="BS4" s="10">
        <f t="shared" si="18"/>
        <v>7.6E-3</v>
      </c>
      <c r="BT4" s="10">
        <f t="shared" si="18"/>
        <v>7.7000000000000002E-3</v>
      </c>
      <c r="BU4" s="10">
        <f t="shared" si="18"/>
        <v>7.9000000000000008E-3</v>
      </c>
      <c r="BV4" s="10">
        <f t="shared" si="18"/>
        <v>8.3000000000000001E-3</v>
      </c>
      <c r="BW4" s="10">
        <f t="shared" si="18"/>
        <v>7.9000000000000008E-3</v>
      </c>
      <c r="BX4" s="10">
        <f t="shared" si="18"/>
        <v>8.0000000000000002E-3</v>
      </c>
      <c r="BY4" s="10">
        <f t="shared" si="18"/>
        <v>8.3999999999999995E-3</v>
      </c>
      <c r="BZ4" s="10">
        <f t="shared" si="18"/>
        <v>8.6E-3</v>
      </c>
      <c r="CA4" s="10">
        <f t="shared" si="18"/>
        <v>9.0000000000000011E-3</v>
      </c>
      <c r="CB4" s="10">
        <f t="shared" si="18"/>
        <v>9.300000000000001E-3</v>
      </c>
      <c r="CC4" s="10">
        <f t="shared" si="18"/>
        <v>8.8999999999999999E-3</v>
      </c>
      <c r="CD4" s="10">
        <f t="shared" si="18"/>
        <v>9.1999999999999998E-3</v>
      </c>
      <c r="CE4" s="10">
        <f t="shared" si="18"/>
        <v>9.300000000000001E-3</v>
      </c>
      <c r="CF4" s="10">
        <f t="shared" si="18"/>
        <v>9.4999999999999998E-3</v>
      </c>
      <c r="CG4" s="10">
        <f t="shared" si="18"/>
        <v>9.3999999999999986E-3</v>
      </c>
      <c r="CH4" s="10">
        <f t="shared" ref="CH4:CQ4" si="19">CH43</f>
        <v>9.1999999999999998E-3</v>
      </c>
      <c r="CI4" s="10">
        <f t="shared" si="19"/>
        <v>9.300000000000001E-3</v>
      </c>
      <c r="CJ4" s="10">
        <f t="shared" si="19"/>
        <v>9.3999999999999986E-3</v>
      </c>
      <c r="CK4" s="10">
        <f t="shared" si="19"/>
        <v>9.1999999999999998E-3</v>
      </c>
      <c r="CL4" s="10">
        <f t="shared" si="19"/>
        <v>8.8000000000000005E-3</v>
      </c>
      <c r="CM4" s="10">
        <f t="shared" si="19"/>
        <v>8.3000000000000001E-3</v>
      </c>
      <c r="CN4" s="10">
        <f t="shared" si="19"/>
        <v>8.3999999999999995E-3</v>
      </c>
      <c r="CO4" s="10">
        <f t="shared" si="19"/>
        <v>8.3000000000000001E-3</v>
      </c>
      <c r="CP4" s="10">
        <f t="shared" si="19"/>
        <v>8.199999999999999E-3</v>
      </c>
      <c r="CQ4" s="10">
        <f t="shared" si="19"/>
        <v>7.8000000000000005E-3</v>
      </c>
    </row>
    <row r="5" spans="1:109" ht="6.75" customHeight="1">
      <c r="A5" s="87"/>
      <c r="B5" s="88"/>
      <c r="AU5" s="174"/>
    </row>
    <row r="6" spans="1:109" s="2" customFormat="1">
      <c r="A6" s="87" t="s">
        <v>387</v>
      </c>
      <c r="B6" s="87"/>
      <c r="D6" s="2" t="str">
        <f>D3</f>
        <v>Md€2014</v>
      </c>
      <c r="E6" s="80">
        <f>E3</f>
        <v>1158.7253245787645</v>
      </c>
      <c r="F6" s="80">
        <f t="shared" ref="F6:AT6" si="20">F3</f>
        <v>1171.112246113737</v>
      </c>
      <c r="G6" s="80">
        <f t="shared" si="20"/>
        <v>1200.4528398757</v>
      </c>
      <c r="H6" s="80">
        <f t="shared" si="20"/>
        <v>1215.3486939388001</v>
      </c>
      <c r="I6" s="80">
        <f t="shared" si="20"/>
        <v>1233.7455227676246</v>
      </c>
      <c r="J6" s="80">
        <f t="shared" si="20"/>
        <v>1253.7670122191412</v>
      </c>
      <c r="K6" s="80">
        <f t="shared" si="20"/>
        <v>1283.0705011997961</v>
      </c>
      <c r="L6" s="80">
        <f t="shared" si="20"/>
        <v>1315.9415959210401</v>
      </c>
      <c r="M6" s="80">
        <f t="shared" si="20"/>
        <v>1378.3591411138079</v>
      </c>
      <c r="N6" s="80">
        <f t="shared" si="20"/>
        <v>1438.2325805907733</v>
      </c>
      <c r="O6" s="80">
        <f t="shared" si="20"/>
        <v>1480.2858071828855</v>
      </c>
      <c r="P6" s="80">
        <f t="shared" si="20"/>
        <v>1495.8018702473762</v>
      </c>
      <c r="Q6" s="80">
        <f t="shared" si="20"/>
        <v>1519.7249251027158</v>
      </c>
      <c r="R6" s="80">
        <f t="shared" si="20"/>
        <v>1510.1710399123783</v>
      </c>
      <c r="S6" s="80">
        <f t="shared" si="20"/>
        <v>1545.7864870022929</v>
      </c>
      <c r="T6" s="80">
        <f t="shared" si="20"/>
        <v>1578.3508197534525</v>
      </c>
      <c r="U6" s="80">
        <f t="shared" si="20"/>
        <v>1600.6528539440371</v>
      </c>
      <c r="V6" s="80">
        <f t="shared" si="20"/>
        <v>1638.0493766304644</v>
      </c>
      <c r="W6" s="80">
        <f t="shared" si="20"/>
        <v>1696.8328971303554</v>
      </c>
      <c r="X6" s="80">
        <f t="shared" si="20"/>
        <v>1754.8875294981885</v>
      </c>
      <c r="Y6" s="80">
        <f t="shared" si="20"/>
        <v>1823.7442700777215</v>
      </c>
      <c r="Z6" s="80">
        <f t="shared" si="20"/>
        <v>1859.9221061031196</v>
      </c>
      <c r="AA6" s="80">
        <f t="shared" si="20"/>
        <v>1881.042298018082</v>
      </c>
      <c r="AB6" s="80">
        <f t="shared" si="20"/>
        <v>1896.5255897637992</v>
      </c>
      <c r="AC6" s="80">
        <f t="shared" si="20"/>
        <v>1950.1934061273155</v>
      </c>
      <c r="AD6" s="80">
        <f t="shared" si="20"/>
        <v>1982.6286743597755</v>
      </c>
      <c r="AE6" s="80">
        <f t="shared" si="20"/>
        <v>2031.1900986219287</v>
      </c>
      <c r="AF6" s="80">
        <f t="shared" si="20"/>
        <v>2080.4411730647435</v>
      </c>
      <c r="AG6" s="80">
        <f t="shared" si="20"/>
        <v>2085.7449825459189</v>
      </c>
      <c r="AH6" s="80">
        <f t="shared" si="20"/>
        <v>2025.8147420339774</v>
      </c>
      <c r="AI6" s="80">
        <f t="shared" si="20"/>
        <v>2065.3071678899605</v>
      </c>
      <c r="AJ6" s="80">
        <f t="shared" si="20"/>
        <v>2110.5927392301019</v>
      </c>
      <c r="AK6" s="80">
        <f t="shared" si="20"/>
        <v>2117.2023657958111</v>
      </c>
      <c r="AL6" s="80">
        <f t="shared" si="20"/>
        <v>2129.4043020583567</v>
      </c>
      <c r="AM6" s="80">
        <f t="shared" si="20"/>
        <v>2149.7649999999999</v>
      </c>
      <c r="AN6" s="80">
        <f t="shared" si="20"/>
        <v>2173.69</v>
      </c>
      <c r="AO6" s="80">
        <f t="shared" si="20"/>
        <v>2197.501960647407</v>
      </c>
      <c r="AP6" s="80">
        <f t="shared" si="20"/>
        <v>2247.8556859118944</v>
      </c>
      <c r="AQ6" s="80">
        <f t="shared" si="20"/>
        <v>2289.7804094889257</v>
      </c>
      <c r="AR6" s="80">
        <f t="shared" si="20"/>
        <v>2331.9803555540102</v>
      </c>
      <c r="AS6" s="80">
        <f t="shared" si="20"/>
        <v>2150.4451411884756</v>
      </c>
      <c r="AT6" s="80">
        <f t="shared" si="20"/>
        <v>2297.0319513477125</v>
      </c>
      <c r="AU6" s="172">
        <f t="shared" ref="AU6:CQ6" si="21">AU40</f>
        <v>2355.14685971681</v>
      </c>
      <c r="AV6" s="80">
        <f t="shared" si="21"/>
        <v>2388.1189157528452</v>
      </c>
      <c r="AW6" s="80">
        <f t="shared" si="21"/>
        <v>2426.3288184048906</v>
      </c>
      <c r="AX6" s="80">
        <f t="shared" si="21"/>
        <v>2468.0616740814548</v>
      </c>
      <c r="AY6" s="80">
        <f t="shared" si="21"/>
        <v>2510.5123348756561</v>
      </c>
      <c r="AZ6" s="80">
        <f t="shared" si="21"/>
        <v>2556.2036593703929</v>
      </c>
      <c r="BA6" s="80">
        <f t="shared" si="21"/>
        <v>2574.6083257178598</v>
      </c>
      <c r="BB6" s="80">
        <f t="shared" si="21"/>
        <v>2594.4328098258875</v>
      </c>
      <c r="BC6" s="80">
        <f t="shared" si="21"/>
        <v>2616.7449319903899</v>
      </c>
      <c r="BD6" s="80">
        <f t="shared" si="21"/>
        <v>2641.8656833374976</v>
      </c>
      <c r="BE6" s="80">
        <f t="shared" si="21"/>
        <v>2668.0201536025388</v>
      </c>
      <c r="BF6" s="80">
        <f t="shared" si="21"/>
        <v>2705.3724357529745</v>
      </c>
      <c r="BG6" s="80">
        <f t="shared" si="21"/>
        <v>2744.059261584242</v>
      </c>
      <c r="BH6" s="80">
        <f t="shared" si="21"/>
        <v>2784.3969327295304</v>
      </c>
      <c r="BI6" s="80">
        <f t="shared" si="21"/>
        <v>2823.9353691742895</v>
      </c>
      <c r="BJ6" s="80">
        <f t="shared" si="21"/>
        <v>2862.6232837319772</v>
      </c>
      <c r="BK6" s="80">
        <f t="shared" si="21"/>
        <v>2901.8412227191052</v>
      </c>
      <c r="BL6" s="80">
        <f t="shared" si="21"/>
        <v>2940.4357109812695</v>
      </c>
      <c r="BM6" s="80">
        <f t="shared" si="21"/>
        <v>2976.8971137974372</v>
      </c>
      <c r="BN6" s="80">
        <f t="shared" si="21"/>
        <v>3012.3221894516269</v>
      </c>
      <c r="BO6" s="80">
        <f t="shared" si="21"/>
        <v>3047.2651268492659</v>
      </c>
      <c r="BP6" s="80">
        <f t="shared" si="21"/>
        <v>3082.3086758080326</v>
      </c>
      <c r="BQ6" s="80">
        <f t="shared" si="21"/>
        <v>3118.0634564474058</v>
      </c>
      <c r="BR6" s="80">
        <f t="shared" si="21"/>
        <v>3153.6093798509064</v>
      </c>
      <c r="BS6" s="80">
        <f t="shared" si="21"/>
        <v>3187.037639277326</v>
      </c>
      <c r="BT6" s="80">
        <f t="shared" si="21"/>
        <v>3221.1389420175933</v>
      </c>
      <c r="BU6" s="80">
        <f t="shared" si="21"/>
        <v>3256.2493564855849</v>
      </c>
      <c r="BV6" s="80">
        <f t="shared" si="21"/>
        <v>3293.0449742138721</v>
      </c>
      <c r="BW6" s="80">
        <f t="shared" si="21"/>
        <v>3328.939164432803</v>
      </c>
      <c r="BX6" s="80">
        <f t="shared" si="21"/>
        <v>3365.5574952415636</v>
      </c>
      <c r="BY6" s="80">
        <f t="shared" si="21"/>
        <v>3403.5882949377938</v>
      </c>
      <c r="BZ6" s="80">
        <f t="shared" si="21"/>
        <v>3443.0699191590725</v>
      </c>
      <c r="CA6" s="80">
        <f t="shared" si="21"/>
        <v>3484.3867581889813</v>
      </c>
      <c r="CB6" s="80">
        <f t="shared" si="21"/>
        <v>3527.2447153147054</v>
      </c>
      <c r="CC6" s="80">
        <f t="shared" si="21"/>
        <v>3569.2189274269504</v>
      </c>
      <c r="CD6" s="80">
        <f t="shared" si="21"/>
        <v>3612.763398341559</v>
      </c>
      <c r="CE6" s="80">
        <f t="shared" si="21"/>
        <v>3657.2003881411601</v>
      </c>
      <c r="CF6" s="80">
        <f t="shared" si="21"/>
        <v>3702.9153929929244</v>
      </c>
      <c r="CG6" s="80">
        <f t="shared" si="21"/>
        <v>3748.8315438660366</v>
      </c>
      <c r="CH6" s="80">
        <f t="shared" si="21"/>
        <v>3794.567288701202</v>
      </c>
      <c r="CI6" s="80">
        <f t="shared" si="21"/>
        <v>3841.2404663522266</v>
      </c>
      <c r="CJ6" s="80">
        <f t="shared" si="21"/>
        <v>3888.8718481349943</v>
      </c>
      <c r="CK6" s="80">
        <f t="shared" si="21"/>
        <v>3936.3160846822411</v>
      </c>
      <c r="CL6" s="80">
        <f t="shared" si="21"/>
        <v>3982.3709828730234</v>
      </c>
      <c r="CM6" s="80">
        <f t="shared" si="21"/>
        <v>4027.3717749794891</v>
      </c>
      <c r="CN6" s="80">
        <f t="shared" si="21"/>
        <v>4073.2838132142556</v>
      </c>
      <c r="CO6" s="80">
        <f t="shared" si="21"/>
        <v>4119.3119203035767</v>
      </c>
      <c r="CP6" s="80">
        <f t="shared" si="21"/>
        <v>4165.448213810977</v>
      </c>
      <c r="CQ6" s="80">
        <f t="shared" si="21"/>
        <v>4210.4350545201351</v>
      </c>
    </row>
    <row r="7" spans="1:109" s="2" customFormat="1">
      <c r="A7" s="87"/>
      <c r="B7" s="87"/>
      <c r="D7" s="2" t="s">
        <v>306</v>
      </c>
      <c r="E7" s="80"/>
      <c r="F7" s="89">
        <f>F6/E6-1</f>
        <v>1.0690127567096752E-2</v>
      </c>
      <c r="G7" s="89">
        <f t="shared" ref="G7" si="22">G6/F6-1</f>
        <v>2.5053613656016216E-2</v>
      </c>
      <c r="H7" s="89">
        <f t="shared" ref="H7" si="23">H6/G6-1</f>
        <v>1.2408529155249814E-2</v>
      </c>
      <c r="I7" s="89">
        <f t="shared" ref="I7" si="24">I6/H6-1</f>
        <v>1.5137078700601103E-2</v>
      </c>
      <c r="J7" s="89">
        <f t="shared" ref="J7" si="25">J6/I6-1</f>
        <v>1.6228216501732895E-2</v>
      </c>
      <c r="K7" s="89">
        <f t="shared" ref="K7" si="26">K6/J6-1</f>
        <v>2.3372356023938057E-2</v>
      </c>
      <c r="L7" s="89">
        <f t="shared" ref="L7" si="27">L6/K6-1</f>
        <v>2.5619086940667835E-2</v>
      </c>
      <c r="M7" s="89">
        <f t="shared" ref="M7" si="28">M6/L6-1</f>
        <v>4.7431850612702275E-2</v>
      </c>
      <c r="N7" s="89">
        <f t="shared" ref="N7" si="29">N6/M6-1</f>
        <v>4.3438199588957227E-2</v>
      </c>
      <c r="O7" s="89">
        <f t="shared" ref="O7" si="30">O6/N6-1</f>
        <v>2.9239517418551575E-2</v>
      </c>
      <c r="P7" s="89">
        <f t="shared" ref="P7" si="31">P6/O6-1</f>
        <v>1.0481802223057946E-2</v>
      </c>
      <c r="Q7" s="89">
        <f t="shared" ref="Q7" si="32">Q6/P6-1</f>
        <v>1.5993464997729356E-2</v>
      </c>
      <c r="R7" s="89">
        <f t="shared" ref="R7" si="33">R6/Q6-1</f>
        <v>-6.2865884690886942E-3</v>
      </c>
      <c r="S7" s="89">
        <f t="shared" ref="S7" si="34">S6/R6-1</f>
        <v>2.3583717439039864E-2</v>
      </c>
      <c r="T7" s="89">
        <f t="shared" ref="T7" si="35">T6/S6-1</f>
        <v>2.1066514052862972E-2</v>
      </c>
      <c r="U7" s="89">
        <f t="shared" ref="U7" si="36">U6/T6-1</f>
        <v>1.4129960153008492E-2</v>
      </c>
      <c r="V7" s="89">
        <f t="shared" ref="V7" si="37">V6/U6-1</f>
        <v>2.3363293667506779E-2</v>
      </c>
      <c r="W7" s="89">
        <f t="shared" ref="W7" si="38">W6/V6-1</f>
        <v>3.58862933795141E-2</v>
      </c>
      <c r="X7" s="89">
        <f t="shared" ref="X7" si="39">X6/W6-1</f>
        <v>3.4213523598000561E-2</v>
      </c>
      <c r="Y7" s="89">
        <f t="shared" ref="Y7" si="40">Y6/X6-1</f>
        <v>3.9237124557619074E-2</v>
      </c>
      <c r="Z7" s="89">
        <f t="shared" ref="Z7" si="41">Z6/Y6-1</f>
        <v>1.9837121146297765E-2</v>
      </c>
      <c r="AA7" s="89">
        <f t="shared" ref="AA7" si="42">AA6/Z6-1</f>
        <v>1.1355417436923254E-2</v>
      </c>
      <c r="AB7" s="89">
        <f t="shared" ref="AB7" si="43">AB6/AA6-1</f>
        <v>8.2312299739515371E-3</v>
      </c>
      <c r="AC7" s="89">
        <f t="shared" ref="AC7" si="44">AC6/AB6-1</f>
        <v>2.8297965845111683E-2</v>
      </c>
      <c r="AD7" s="89">
        <f t="shared" ref="AD7" si="45">AD6/AC6-1</f>
        <v>1.6631821300672867E-2</v>
      </c>
      <c r="AE7" s="89">
        <f t="shared" ref="AE7" si="46">AE6/AD6-1</f>
        <v>2.4493454013941651E-2</v>
      </c>
      <c r="AF7" s="89">
        <f t="shared" ref="AF7" si="47">AF6/AE6-1</f>
        <v>2.4247397856177688E-2</v>
      </c>
      <c r="AG7" s="89">
        <f t="shared" ref="AG7" si="48">AG6/AF6-1</f>
        <v>2.5493676773191698E-3</v>
      </c>
      <c r="AH7" s="89">
        <f t="shared" ref="AH7" si="49">AH6/AG6-1</f>
        <v>-2.87332540715447E-2</v>
      </c>
      <c r="AI7" s="89">
        <f t="shared" ref="AI7" si="50">AI6/AH6-1</f>
        <v>1.9494589034499521E-2</v>
      </c>
      <c r="AJ7" s="89">
        <f t="shared" ref="AJ7" si="51">AJ6/AI6-1</f>
        <v>2.1926797158413835E-2</v>
      </c>
      <c r="AK7" s="89">
        <f t="shared" ref="AK7" si="52">AK6/AJ6-1</f>
        <v>3.1316447000193648E-3</v>
      </c>
      <c r="AL7" s="89">
        <f t="shared" ref="AL7" si="53">AL6/AK6-1</f>
        <v>5.7632357018262415E-3</v>
      </c>
      <c r="AM7" s="89">
        <f t="shared" ref="AM7" si="54">AM6/AL6-1</f>
        <v>9.561687238990535E-3</v>
      </c>
      <c r="AN7" s="89">
        <f t="shared" ref="AN7:AP7" si="55">AN6/AM6-1</f>
        <v>1.112912341581529E-2</v>
      </c>
      <c r="AO7" s="89">
        <f t="shared" si="55"/>
        <v>1.0954625842418686E-2</v>
      </c>
      <c r="AP7" s="89">
        <f t="shared" si="55"/>
        <v>2.2914075239164999E-2</v>
      </c>
      <c r="AQ7" s="89">
        <f t="shared" ref="AQ7" si="56">AQ6/AP6-1</f>
        <v>1.8650985399013109E-2</v>
      </c>
      <c r="AR7" s="89">
        <f t="shared" ref="AR7" si="57">AR6/AQ6-1</f>
        <v>1.8429691288390115E-2</v>
      </c>
      <c r="AS7" s="89">
        <f t="shared" ref="AS7" si="58">AS6/AR6-1</f>
        <v>-7.7845944942536716E-2</v>
      </c>
      <c r="AT7" s="89">
        <f t="shared" ref="AT7" si="59">AT6/AS6-1</f>
        <v>6.8165798490550378E-2</v>
      </c>
      <c r="AU7" s="173">
        <f t="shared" ref="AU7:CG7" si="60">AU41</f>
        <v>2.53E-2</v>
      </c>
      <c r="AV7" s="10">
        <f t="shared" si="60"/>
        <v>1.4000000000000012E-2</v>
      </c>
      <c r="AW7" s="10">
        <f t="shared" si="60"/>
        <v>1.6000000000000014E-2</v>
      </c>
      <c r="AX7" s="10">
        <f t="shared" si="60"/>
        <v>1.7200000000000104E-2</v>
      </c>
      <c r="AY7" s="10">
        <f t="shared" si="60"/>
        <v>1.7200000000000104E-2</v>
      </c>
      <c r="AZ7" s="10">
        <f t="shared" si="60"/>
        <v>1.8199999999999994E-2</v>
      </c>
      <c r="BA7" s="10">
        <f t="shared" si="60"/>
        <v>7.1999999999999998E-3</v>
      </c>
      <c r="BB7" s="10">
        <f t="shared" si="60"/>
        <v>7.7000000000000002E-3</v>
      </c>
      <c r="BC7" s="10">
        <f t="shared" si="60"/>
        <v>8.6E-3</v>
      </c>
      <c r="BD7" s="10">
        <f t="shared" si="60"/>
        <v>9.5999999999999992E-3</v>
      </c>
      <c r="BE7" s="10">
        <f t="shared" si="60"/>
        <v>9.8999999999999991E-3</v>
      </c>
      <c r="BF7" s="10">
        <f t="shared" si="60"/>
        <v>1.3999999999999999E-2</v>
      </c>
      <c r="BG7" s="10">
        <f t="shared" si="60"/>
        <v>1.43E-2</v>
      </c>
      <c r="BH7" s="10">
        <f t="shared" si="60"/>
        <v>1.47E-2</v>
      </c>
      <c r="BI7" s="10">
        <f t="shared" si="60"/>
        <v>1.4199999999999999E-2</v>
      </c>
      <c r="BJ7" s="10">
        <f t="shared" si="60"/>
        <v>1.37E-2</v>
      </c>
      <c r="BK7" s="10">
        <f t="shared" si="60"/>
        <v>1.37E-2</v>
      </c>
      <c r="BL7" s="10">
        <f t="shared" si="60"/>
        <v>1.3300000000000001E-2</v>
      </c>
      <c r="BM7" s="10">
        <f t="shared" si="60"/>
        <v>1.24E-2</v>
      </c>
      <c r="BN7" s="10">
        <f t="shared" si="60"/>
        <v>1.1899999999999999E-2</v>
      </c>
      <c r="BO7" s="10">
        <f t="shared" si="60"/>
        <v>1.1599999999999999E-2</v>
      </c>
      <c r="BP7" s="10">
        <f t="shared" si="60"/>
        <v>1.15E-2</v>
      </c>
      <c r="BQ7" s="10">
        <f t="shared" si="60"/>
        <v>1.1599999999999999E-2</v>
      </c>
      <c r="BR7" s="10">
        <f t="shared" si="60"/>
        <v>1.1399999999999999E-2</v>
      </c>
      <c r="BS7" s="10">
        <f t="shared" si="60"/>
        <v>1.06E-2</v>
      </c>
      <c r="BT7" s="10">
        <f t="shared" si="60"/>
        <v>1.0700000000000001E-2</v>
      </c>
      <c r="BU7" s="10">
        <f t="shared" si="60"/>
        <v>1.09E-2</v>
      </c>
      <c r="BV7" s="10">
        <f t="shared" si="60"/>
        <v>1.1299999999999999E-2</v>
      </c>
      <c r="BW7" s="10">
        <f t="shared" si="60"/>
        <v>1.09E-2</v>
      </c>
      <c r="BX7" s="10">
        <f t="shared" si="60"/>
        <v>1.1000000000000001E-2</v>
      </c>
      <c r="BY7" s="10">
        <f t="shared" si="60"/>
        <v>1.1299999999999999E-2</v>
      </c>
      <c r="BZ7" s="10">
        <f t="shared" si="60"/>
        <v>1.1599999999999999E-2</v>
      </c>
      <c r="CA7" s="10">
        <f t="shared" si="60"/>
        <v>1.2E-2</v>
      </c>
      <c r="CB7" s="10">
        <f t="shared" si="60"/>
        <v>1.23E-2</v>
      </c>
      <c r="CC7" s="10">
        <f t="shared" si="60"/>
        <v>1.1899999999999999E-2</v>
      </c>
      <c r="CD7" s="10">
        <f t="shared" si="60"/>
        <v>1.2199999999999999E-2</v>
      </c>
      <c r="CE7" s="10">
        <f t="shared" si="60"/>
        <v>1.23E-2</v>
      </c>
      <c r="CF7" s="10">
        <f t="shared" si="60"/>
        <v>1.2500000000000001E-2</v>
      </c>
      <c r="CG7" s="10">
        <f t="shared" si="60"/>
        <v>1.24E-2</v>
      </c>
      <c r="CH7" s="10">
        <f t="shared" ref="CH7:CQ7" si="61">CH41</f>
        <v>1.2199999999999999E-2</v>
      </c>
      <c r="CI7" s="10">
        <f t="shared" si="61"/>
        <v>1.23E-2</v>
      </c>
      <c r="CJ7" s="10">
        <f t="shared" si="61"/>
        <v>1.24E-2</v>
      </c>
      <c r="CK7" s="10">
        <f t="shared" si="61"/>
        <v>1.2199999999999999E-2</v>
      </c>
      <c r="CL7" s="10">
        <f t="shared" si="61"/>
        <v>1.1699999999999999E-2</v>
      </c>
      <c r="CM7" s="10">
        <f t="shared" si="61"/>
        <v>1.1299999999999999E-2</v>
      </c>
      <c r="CN7" s="10">
        <f t="shared" si="61"/>
        <v>1.1399999999999999E-2</v>
      </c>
      <c r="CO7" s="10">
        <f t="shared" si="61"/>
        <v>1.1299999999999999E-2</v>
      </c>
      <c r="CP7" s="10">
        <f t="shared" si="61"/>
        <v>1.1200000000000002E-2</v>
      </c>
      <c r="CQ7" s="10">
        <f t="shared" si="61"/>
        <v>1.0800000000000001E-2</v>
      </c>
    </row>
    <row r="8" spans="1:109" ht="6.75" customHeight="1">
      <c r="A8" s="87"/>
      <c r="B8" s="88"/>
      <c r="AU8" s="174"/>
    </row>
    <row r="9" spans="1:109">
      <c r="A9" s="88" t="s">
        <v>397</v>
      </c>
      <c r="B9" s="88"/>
      <c r="D9" s="57" t="str">
        <f>D6</f>
        <v>Md€2014</v>
      </c>
      <c r="E9" s="77">
        <f>E3</f>
        <v>1158.7253245787645</v>
      </c>
      <c r="F9" s="77">
        <f>F3</f>
        <v>1171.112246113737</v>
      </c>
      <c r="G9" s="77">
        <f t="shared" ref="G9:AT9" si="62">G3</f>
        <v>1200.4528398757</v>
      </c>
      <c r="H9" s="77">
        <f t="shared" si="62"/>
        <v>1215.3486939388001</v>
      </c>
      <c r="I9" s="77">
        <f t="shared" si="62"/>
        <v>1233.7455227676246</v>
      </c>
      <c r="J9" s="77">
        <f t="shared" si="62"/>
        <v>1253.7670122191412</v>
      </c>
      <c r="K9" s="77">
        <f t="shared" si="62"/>
        <v>1283.0705011997961</v>
      </c>
      <c r="L9" s="77">
        <f t="shared" si="62"/>
        <v>1315.9415959210401</v>
      </c>
      <c r="M9" s="77">
        <f t="shared" si="62"/>
        <v>1378.3591411138079</v>
      </c>
      <c r="N9" s="77">
        <f t="shared" si="62"/>
        <v>1438.2325805907733</v>
      </c>
      <c r="O9" s="77">
        <f t="shared" si="62"/>
        <v>1480.2858071828855</v>
      </c>
      <c r="P9" s="77">
        <f t="shared" si="62"/>
        <v>1495.8018702473762</v>
      </c>
      <c r="Q9" s="77">
        <f t="shared" si="62"/>
        <v>1519.7249251027158</v>
      </c>
      <c r="R9" s="77">
        <f t="shared" si="62"/>
        <v>1510.1710399123783</v>
      </c>
      <c r="S9" s="77">
        <f t="shared" si="62"/>
        <v>1545.7864870022929</v>
      </c>
      <c r="T9" s="77">
        <f t="shared" si="62"/>
        <v>1578.3508197534525</v>
      </c>
      <c r="U9" s="77">
        <f t="shared" si="62"/>
        <v>1600.6528539440371</v>
      </c>
      <c r="V9" s="77">
        <f t="shared" si="62"/>
        <v>1638.0493766304644</v>
      </c>
      <c r="W9" s="77">
        <f t="shared" si="62"/>
        <v>1696.8328971303554</v>
      </c>
      <c r="X9" s="77">
        <f t="shared" si="62"/>
        <v>1754.8875294981885</v>
      </c>
      <c r="Y9" s="77">
        <f t="shared" si="62"/>
        <v>1823.7442700777215</v>
      </c>
      <c r="Z9" s="77">
        <f t="shared" si="62"/>
        <v>1859.9221061031196</v>
      </c>
      <c r="AA9" s="77">
        <f t="shared" si="62"/>
        <v>1881.042298018082</v>
      </c>
      <c r="AB9" s="77">
        <f t="shared" si="62"/>
        <v>1896.5255897637992</v>
      </c>
      <c r="AC9" s="77">
        <f t="shared" si="62"/>
        <v>1950.1934061273155</v>
      </c>
      <c r="AD9" s="77">
        <f t="shared" si="62"/>
        <v>1982.6286743597755</v>
      </c>
      <c r="AE9" s="77">
        <f t="shared" si="62"/>
        <v>2031.1900986219287</v>
      </c>
      <c r="AF9" s="77">
        <f t="shared" si="62"/>
        <v>2080.4411730647435</v>
      </c>
      <c r="AG9" s="77">
        <f t="shared" si="62"/>
        <v>2085.7449825459189</v>
      </c>
      <c r="AH9" s="77">
        <f t="shared" si="62"/>
        <v>2025.8147420339774</v>
      </c>
      <c r="AI9" s="77">
        <f t="shared" si="62"/>
        <v>2065.3071678899605</v>
      </c>
      <c r="AJ9" s="77">
        <f t="shared" si="62"/>
        <v>2110.5927392301019</v>
      </c>
      <c r="AK9" s="77">
        <f t="shared" si="62"/>
        <v>2117.2023657958111</v>
      </c>
      <c r="AL9" s="77">
        <f t="shared" si="62"/>
        <v>2129.4043020583567</v>
      </c>
      <c r="AM9" s="77">
        <f t="shared" si="62"/>
        <v>2149.7649999999999</v>
      </c>
      <c r="AN9" s="77">
        <f t="shared" si="62"/>
        <v>2173.69</v>
      </c>
      <c r="AO9" s="77">
        <f t="shared" si="62"/>
        <v>2197.501960647407</v>
      </c>
      <c r="AP9" s="77">
        <f t="shared" si="62"/>
        <v>2247.8556859118944</v>
      </c>
      <c r="AQ9" s="77">
        <f t="shared" si="62"/>
        <v>2289.7804094889257</v>
      </c>
      <c r="AR9" s="77">
        <f t="shared" si="62"/>
        <v>2331.9803555540102</v>
      </c>
      <c r="AS9" s="77">
        <f t="shared" si="62"/>
        <v>2150.4451411884756</v>
      </c>
      <c r="AT9" s="77">
        <f t="shared" si="62"/>
        <v>2297.0319513477125</v>
      </c>
      <c r="AU9" s="175">
        <f t="shared" ref="AU9:CQ9" si="63">AU44</f>
        <v>2355.14685971681</v>
      </c>
      <c r="AV9" s="77">
        <f t="shared" si="63"/>
        <v>2388.1189157528452</v>
      </c>
      <c r="AW9" s="77">
        <f t="shared" si="63"/>
        <v>2426.3288184048906</v>
      </c>
      <c r="AX9" s="77">
        <f t="shared" si="63"/>
        <v>2468.0616740814548</v>
      </c>
      <c r="AY9" s="77">
        <f t="shared" si="63"/>
        <v>2510.5123348756561</v>
      </c>
      <c r="AZ9" s="77">
        <f t="shared" si="63"/>
        <v>2556.2036593703929</v>
      </c>
      <c r="BA9" s="77">
        <f t="shared" si="63"/>
        <v>2571.5408813266154</v>
      </c>
      <c r="BB9" s="77">
        <f t="shared" si="63"/>
        <v>2585.1700479976466</v>
      </c>
      <c r="BC9" s="77">
        <f t="shared" si="63"/>
        <v>2598.3544152424347</v>
      </c>
      <c r="BD9" s="77">
        <f t="shared" si="63"/>
        <v>2610.826516435598</v>
      </c>
      <c r="BE9" s="77">
        <f t="shared" si="63"/>
        <v>2621.0087398496967</v>
      </c>
      <c r="BF9" s="77">
        <f t="shared" si="63"/>
        <v>2641.9768097684941</v>
      </c>
      <c r="BG9" s="77">
        <f t="shared" si="63"/>
        <v>2663.9052172895726</v>
      </c>
      <c r="BH9" s="77">
        <f t="shared" si="63"/>
        <v>2686.8148021582629</v>
      </c>
      <c r="BI9" s="77">
        <f t="shared" si="63"/>
        <v>2708.8466835359604</v>
      </c>
      <c r="BJ9" s="77">
        <f t="shared" si="63"/>
        <v>2729.7048029991875</v>
      </c>
      <c r="BK9" s="77">
        <f t="shared" si="63"/>
        <v>2750.7235299822814</v>
      </c>
      <c r="BL9" s="77">
        <f t="shared" si="63"/>
        <v>2770.8038117511524</v>
      </c>
      <c r="BM9" s="77">
        <f t="shared" si="63"/>
        <v>2788.5369561463594</v>
      </c>
      <c r="BN9" s="77">
        <f t="shared" si="63"/>
        <v>2804.989324187623</v>
      </c>
      <c r="BO9" s="77">
        <f t="shared" si="63"/>
        <v>2820.6972644030739</v>
      </c>
      <c r="BP9" s="77">
        <f t="shared" si="63"/>
        <v>2836.211099357291</v>
      </c>
      <c r="BQ9" s="77">
        <f t="shared" si="63"/>
        <v>2852.0938815136919</v>
      </c>
      <c r="BR9" s="77">
        <f t="shared" si="63"/>
        <v>2867.7803978620173</v>
      </c>
      <c r="BS9" s="77">
        <f t="shared" si="63"/>
        <v>2880.9721876921822</v>
      </c>
      <c r="BT9" s="77">
        <f t="shared" si="63"/>
        <v>2894.5127569743354</v>
      </c>
      <c r="BU9" s="77">
        <f t="shared" si="63"/>
        <v>2908.6958694835093</v>
      </c>
      <c r="BV9" s="77">
        <f t="shared" si="63"/>
        <v>2924.1119575917724</v>
      </c>
      <c r="BW9" s="77">
        <f t="shared" si="63"/>
        <v>2938.4401061839717</v>
      </c>
      <c r="BX9" s="77">
        <f t="shared" si="63"/>
        <v>2953.1323067148915</v>
      </c>
      <c r="BY9" s="77">
        <f t="shared" si="63"/>
        <v>2969.0792211711519</v>
      </c>
      <c r="BZ9" s="77">
        <f t="shared" si="63"/>
        <v>2985.7060648097104</v>
      </c>
      <c r="CA9" s="77">
        <f t="shared" si="63"/>
        <v>3003.6203011985685</v>
      </c>
      <c r="CB9" s="77">
        <f t="shared" si="63"/>
        <v>3022.5431090961192</v>
      </c>
      <c r="CC9" s="77">
        <f t="shared" si="63"/>
        <v>3040.3761134397864</v>
      </c>
      <c r="CD9" s="77">
        <f t="shared" si="63"/>
        <v>3059.226445343113</v>
      </c>
      <c r="CE9" s="77">
        <f t="shared" si="63"/>
        <v>3078.4995719487747</v>
      </c>
      <c r="CF9" s="77">
        <f t="shared" si="63"/>
        <v>3098.5098191664415</v>
      </c>
      <c r="CG9" s="77">
        <f t="shared" si="63"/>
        <v>3118.3402820091064</v>
      </c>
      <c r="CH9" s="77">
        <f t="shared" si="63"/>
        <v>3137.6739917575628</v>
      </c>
      <c r="CI9" s="77">
        <f t="shared" si="63"/>
        <v>3157.4413379056355</v>
      </c>
      <c r="CJ9" s="77">
        <f t="shared" si="63"/>
        <v>3177.6489624682313</v>
      </c>
      <c r="CK9" s="77">
        <f t="shared" si="63"/>
        <v>3197.350386035534</v>
      </c>
      <c r="CL9" s="77">
        <f t="shared" si="63"/>
        <v>3215.8950182745402</v>
      </c>
      <c r="CM9" s="77">
        <f t="shared" si="63"/>
        <v>3232.9392618713955</v>
      </c>
      <c r="CN9" s="77">
        <f t="shared" si="63"/>
        <v>3250.3971338855013</v>
      </c>
      <c r="CO9" s="77">
        <f t="shared" si="63"/>
        <v>3267.9492784084832</v>
      </c>
      <c r="CP9" s="77">
        <f t="shared" si="63"/>
        <v>3284.9426146562078</v>
      </c>
      <c r="CQ9" s="77">
        <f t="shared" si="63"/>
        <v>3300.7103392065574</v>
      </c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</row>
    <row r="10" spans="1:109">
      <c r="A10" s="88"/>
      <c r="B10" s="88"/>
      <c r="D10" s="57" t="s">
        <v>306</v>
      </c>
      <c r="F10" s="5">
        <f>F4</f>
        <v>1.0690127567096752E-2</v>
      </c>
      <c r="G10" s="5">
        <f t="shared" ref="G10:AT10" si="64">G4</f>
        <v>2.5053613656016216E-2</v>
      </c>
      <c r="H10" s="5">
        <f t="shared" si="64"/>
        <v>1.2408529155249814E-2</v>
      </c>
      <c r="I10" s="5">
        <f t="shared" si="64"/>
        <v>1.5137078700601103E-2</v>
      </c>
      <c r="J10" s="5">
        <f t="shared" si="64"/>
        <v>1.6228216501732895E-2</v>
      </c>
      <c r="K10" s="5">
        <f t="shared" si="64"/>
        <v>2.3372356023938057E-2</v>
      </c>
      <c r="L10" s="5">
        <f t="shared" si="64"/>
        <v>2.5619086940667835E-2</v>
      </c>
      <c r="M10" s="5">
        <f t="shared" si="64"/>
        <v>4.7431850612702275E-2</v>
      </c>
      <c r="N10" s="5">
        <f t="shared" si="64"/>
        <v>4.3438199588957227E-2</v>
      </c>
      <c r="O10" s="5">
        <f t="shared" si="64"/>
        <v>2.9239517418551575E-2</v>
      </c>
      <c r="P10" s="5">
        <f t="shared" si="64"/>
        <v>1.0481802223057946E-2</v>
      </c>
      <c r="Q10" s="5">
        <f t="shared" si="64"/>
        <v>1.5993464997729356E-2</v>
      </c>
      <c r="R10" s="5">
        <f t="shared" si="64"/>
        <v>-6.2865884690886942E-3</v>
      </c>
      <c r="S10" s="5">
        <f t="shared" si="64"/>
        <v>2.3583717439039864E-2</v>
      </c>
      <c r="T10" s="5">
        <f t="shared" si="64"/>
        <v>2.1066514052862972E-2</v>
      </c>
      <c r="U10" s="5">
        <f t="shared" si="64"/>
        <v>1.4129960153008492E-2</v>
      </c>
      <c r="V10" s="5">
        <f t="shared" si="64"/>
        <v>2.3363293667506779E-2</v>
      </c>
      <c r="W10" s="5">
        <f t="shared" si="64"/>
        <v>3.58862933795141E-2</v>
      </c>
      <c r="X10" s="5">
        <f t="shared" si="64"/>
        <v>3.4213523598000561E-2</v>
      </c>
      <c r="Y10" s="5">
        <f t="shared" si="64"/>
        <v>3.9237124557619074E-2</v>
      </c>
      <c r="Z10" s="5">
        <f t="shared" si="64"/>
        <v>1.9837121146297765E-2</v>
      </c>
      <c r="AA10" s="5">
        <f t="shared" si="64"/>
        <v>1.1355417436923254E-2</v>
      </c>
      <c r="AB10" s="5">
        <f t="shared" si="64"/>
        <v>8.2312299739515371E-3</v>
      </c>
      <c r="AC10" s="5">
        <f t="shared" si="64"/>
        <v>2.8297965845111683E-2</v>
      </c>
      <c r="AD10" s="5">
        <f t="shared" si="64"/>
        <v>1.6631821300672867E-2</v>
      </c>
      <c r="AE10" s="5">
        <f t="shared" si="64"/>
        <v>2.4493454013941651E-2</v>
      </c>
      <c r="AF10" s="5">
        <f t="shared" si="64"/>
        <v>2.4247397856177688E-2</v>
      </c>
      <c r="AG10" s="5">
        <f t="shared" si="64"/>
        <v>2.5493676773191698E-3</v>
      </c>
      <c r="AH10" s="5">
        <f t="shared" si="64"/>
        <v>-2.87332540715447E-2</v>
      </c>
      <c r="AI10" s="5">
        <f t="shared" si="64"/>
        <v>1.9494589034499521E-2</v>
      </c>
      <c r="AJ10" s="5">
        <f t="shared" si="64"/>
        <v>2.1926797158413835E-2</v>
      </c>
      <c r="AK10" s="5">
        <f t="shared" si="64"/>
        <v>3.1316447000193648E-3</v>
      </c>
      <c r="AL10" s="5">
        <f t="shared" si="64"/>
        <v>5.7632357018262415E-3</v>
      </c>
      <c r="AM10" s="5">
        <f t="shared" si="64"/>
        <v>9.561687238990535E-3</v>
      </c>
      <c r="AN10" s="5">
        <f t="shared" si="64"/>
        <v>1.112912341581529E-2</v>
      </c>
      <c r="AO10" s="5">
        <f t="shared" si="64"/>
        <v>1.0954625842418686E-2</v>
      </c>
      <c r="AP10" s="5">
        <f t="shared" si="64"/>
        <v>2.2914075239164999E-2</v>
      </c>
      <c r="AQ10" s="5">
        <f t="shared" si="64"/>
        <v>1.8650985399013109E-2</v>
      </c>
      <c r="AR10" s="5">
        <f t="shared" si="64"/>
        <v>1.8429691288390115E-2</v>
      </c>
      <c r="AS10" s="5">
        <f t="shared" si="64"/>
        <v>-7.7845944942536716E-2</v>
      </c>
      <c r="AT10" s="5">
        <f t="shared" si="64"/>
        <v>6.8165798490550378E-2</v>
      </c>
      <c r="AU10" s="176">
        <f t="shared" ref="AU10:CE10" si="65">AU45</f>
        <v>2.53E-2</v>
      </c>
      <c r="AV10" s="5">
        <f t="shared" si="65"/>
        <v>1.4000000000000012E-2</v>
      </c>
      <c r="AW10" s="5">
        <f t="shared" si="65"/>
        <v>1.6000000000000014E-2</v>
      </c>
      <c r="AX10" s="5">
        <f t="shared" si="65"/>
        <v>1.7200000000000104E-2</v>
      </c>
      <c r="AY10" s="5">
        <f t="shared" si="65"/>
        <v>1.7200000000000104E-2</v>
      </c>
      <c r="AZ10" s="5">
        <f t="shared" si="65"/>
        <v>1.8199999999999994E-2</v>
      </c>
      <c r="BA10" s="5">
        <f t="shared" si="65"/>
        <v>6.0000000000000001E-3</v>
      </c>
      <c r="BB10" s="5">
        <f t="shared" si="65"/>
        <v>5.3E-3</v>
      </c>
      <c r="BC10" s="5">
        <f t="shared" si="65"/>
        <v>5.1000000000000004E-3</v>
      </c>
      <c r="BD10" s="5">
        <f t="shared" si="65"/>
        <v>4.7999999999999996E-3</v>
      </c>
      <c r="BE10" s="5">
        <f t="shared" si="65"/>
        <v>3.9000000000000003E-3</v>
      </c>
      <c r="BF10" s="5">
        <f t="shared" si="65"/>
        <v>8.0000000000000002E-3</v>
      </c>
      <c r="BG10" s="5">
        <f t="shared" si="65"/>
        <v>8.3000000000000001E-3</v>
      </c>
      <c r="BH10" s="5">
        <f t="shared" si="65"/>
        <v>8.6E-3</v>
      </c>
      <c r="BI10" s="5">
        <f t="shared" si="65"/>
        <v>8.199999999999999E-3</v>
      </c>
      <c r="BJ10" s="5">
        <f t="shared" si="65"/>
        <v>7.7000000000000002E-3</v>
      </c>
      <c r="BK10" s="5">
        <f t="shared" si="65"/>
        <v>7.7000000000000002E-3</v>
      </c>
      <c r="BL10" s="5">
        <f t="shared" si="65"/>
        <v>7.3000000000000001E-3</v>
      </c>
      <c r="BM10" s="5">
        <f t="shared" si="65"/>
        <v>6.4000000000000003E-3</v>
      </c>
      <c r="BN10" s="5">
        <f t="shared" si="65"/>
        <v>5.8999999999999999E-3</v>
      </c>
      <c r="BO10" s="5">
        <f t="shared" si="65"/>
        <v>5.6000000000000008E-3</v>
      </c>
      <c r="BP10" s="5">
        <f t="shared" si="65"/>
        <v>5.5000000000000005E-3</v>
      </c>
      <c r="BQ10" s="5">
        <f t="shared" si="65"/>
        <v>5.6000000000000008E-3</v>
      </c>
      <c r="BR10" s="5">
        <f t="shared" si="65"/>
        <v>5.5000000000000005E-3</v>
      </c>
      <c r="BS10" s="5">
        <f t="shared" si="65"/>
        <v>4.5999999999999999E-3</v>
      </c>
      <c r="BT10" s="5">
        <f t="shared" si="65"/>
        <v>4.6999999999999993E-3</v>
      </c>
      <c r="BU10" s="5">
        <f t="shared" si="65"/>
        <v>4.8999999999999998E-3</v>
      </c>
      <c r="BV10" s="5">
        <f t="shared" si="65"/>
        <v>5.3E-3</v>
      </c>
      <c r="BW10" s="5">
        <f t="shared" si="65"/>
        <v>4.8999999999999998E-3</v>
      </c>
      <c r="BX10" s="5">
        <f t="shared" si="65"/>
        <v>5.0000000000000001E-3</v>
      </c>
      <c r="BY10" s="5">
        <f t="shared" si="65"/>
        <v>5.4000000000000003E-3</v>
      </c>
      <c r="BZ10" s="5">
        <f t="shared" si="65"/>
        <v>5.6000000000000008E-3</v>
      </c>
      <c r="CA10" s="5">
        <f t="shared" si="65"/>
        <v>6.0000000000000001E-3</v>
      </c>
      <c r="CB10" s="5">
        <f t="shared" si="65"/>
        <v>6.3E-3</v>
      </c>
      <c r="CC10" s="5">
        <f t="shared" si="65"/>
        <v>5.8999999999999999E-3</v>
      </c>
      <c r="CD10" s="5">
        <f t="shared" si="65"/>
        <v>6.1999999999999998E-3</v>
      </c>
      <c r="CE10" s="5">
        <f t="shared" si="65"/>
        <v>6.3E-3</v>
      </c>
      <c r="CF10" s="5">
        <f>CF45</f>
        <v>6.5000000000000006E-3</v>
      </c>
      <c r="CG10" s="5">
        <f>CG45</f>
        <v>6.4000000000000003E-3</v>
      </c>
      <c r="CH10" s="5">
        <f t="shared" ref="CH10:CQ10" si="66">CH45</f>
        <v>6.1999999999999998E-3</v>
      </c>
      <c r="CI10" s="5">
        <f t="shared" si="66"/>
        <v>6.3E-3</v>
      </c>
      <c r="CJ10" s="5">
        <f t="shared" si="66"/>
        <v>6.4000000000000003E-3</v>
      </c>
      <c r="CK10" s="5">
        <f t="shared" si="66"/>
        <v>6.1999999999999998E-3</v>
      </c>
      <c r="CL10" s="5">
        <f t="shared" si="66"/>
        <v>5.7999999999999996E-3</v>
      </c>
      <c r="CM10" s="5">
        <f t="shared" si="66"/>
        <v>5.3E-3</v>
      </c>
      <c r="CN10" s="5">
        <f t="shared" si="66"/>
        <v>5.4000000000000003E-3</v>
      </c>
      <c r="CO10" s="5">
        <f t="shared" si="66"/>
        <v>5.4000000000000003E-3</v>
      </c>
      <c r="CP10" s="5">
        <f t="shared" si="66"/>
        <v>5.1999999999999998E-3</v>
      </c>
      <c r="CQ10" s="5">
        <f t="shared" si="66"/>
        <v>4.7999999999999996E-3</v>
      </c>
    </row>
    <row r="11" spans="1:109" ht="6" customHeight="1">
      <c r="A11" s="88"/>
      <c r="B11" s="88"/>
      <c r="D11" s="57"/>
      <c r="AU11" s="174"/>
    </row>
    <row r="12" spans="1:109">
      <c r="A12" s="88" t="s">
        <v>398</v>
      </c>
      <c r="B12" s="88"/>
      <c r="D12" s="57" t="str">
        <f>D9</f>
        <v>Md€2014</v>
      </c>
      <c r="E12" s="77">
        <f>E3</f>
        <v>1158.7253245787645</v>
      </c>
      <c r="F12" s="77">
        <f>F3</f>
        <v>1171.112246113737</v>
      </c>
      <c r="G12" s="77">
        <f t="shared" ref="G12:AT12" si="67">G3</f>
        <v>1200.4528398757</v>
      </c>
      <c r="H12" s="77">
        <f t="shared" si="67"/>
        <v>1215.3486939388001</v>
      </c>
      <c r="I12" s="77">
        <f t="shared" si="67"/>
        <v>1233.7455227676246</v>
      </c>
      <c r="J12" s="77">
        <f t="shared" si="67"/>
        <v>1253.7670122191412</v>
      </c>
      <c r="K12" s="77">
        <f t="shared" si="67"/>
        <v>1283.0705011997961</v>
      </c>
      <c r="L12" s="77">
        <f t="shared" si="67"/>
        <v>1315.9415959210401</v>
      </c>
      <c r="M12" s="77">
        <f t="shared" si="67"/>
        <v>1378.3591411138079</v>
      </c>
      <c r="N12" s="77">
        <f t="shared" si="67"/>
        <v>1438.2325805907733</v>
      </c>
      <c r="O12" s="77">
        <f t="shared" si="67"/>
        <v>1480.2858071828855</v>
      </c>
      <c r="P12" s="77">
        <f t="shared" si="67"/>
        <v>1495.8018702473762</v>
      </c>
      <c r="Q12" s="77">
        <f t="shared" si="67"/>
        <v>1519.7249251027158</v>
      </c>
      <c r="R12" s="77">
        <f t="shared" si="67"/>
        <v>1510.1710399123783</v>
      </c>
      <c r="S12" s="77">
        <f t="shared" si="67"/>
        <v>1545.7864870022929</v>
      </c>
      <c r="T12" s="77">
        <f t="shared" si="67"/>
        <v>1578.3508197534525</v>
      </c>
      <c r="U12" s="77">
        <f t="shared" si="67"/>
        <v>1600.6528539440371</v>
      </c>
      <c r="V12" s="77">
        <f t="shared" si="67"/>
        <v>1638.0493766304644</v>
      </c>
      <c r="W12" s="77">
        <f t="shared" si="67"/>
        <v>1696.8328971303554</v>
      </c>
      <c r="X12" s="77">
        <f t="shared" si="67"/>
        <v>1754.8875294981885</v>
      </c>
      <c r="Y12" s="77">
        <f t="shared" si="67"/>
        <v>1823.7442700777215</v>
      </c>
      <c r="Z12" s="77">
        <f t="shared" si="67"/>
        <v>1859.9221061031196</v>
      </c>
      <c r="AA12" s="77">
        <f t="shared" si="67"/>
        <v>1881.042298018082</v>
      </c>
      <c r="AB12" s="77">
        <f t="shared" si="67"/>
        <v>1896.5255897637992</v>
      </c>
      <c r="AC12" s="77">
        <f t="shared" si="67"/>
        <v>1950.1934061273155</v>
      </c>
      <c r="AD12" s="77">
        <f t="shared" si="67"/>
        <v>1982.6286743597755</v>
      </c>
      <c r="AE12" s="77">
        <f t="shared" si="67"/>
        <v>2031.1900986219287</v>
      </c>
      <c r="AF12" s="77">
        <f t="shared" si="67"/>
        <v>2080.4411730647435</v>
      </c>
      <c r="AG12" s="77">
        <f t="shared" si="67"/>
        <v>2085.7449825459189</v>
      </c>
      <c r="AH12" s="77">
        <f t="shared" si="67"/>
        <v>2025.8147420339774</v>
      </c>
      <c r="AI12" s="77">
        <f t="shared" si="67"/>
        <v>2065.3071678899605</v>
      </c>
      <c r="AJ12" s="77">
        <f t="shared" si="67"/>
        <v>2110.5927392301019</v>
      </c>
      <c r="AK12" s="77">
        <f t="shared" si="67"/>
        <v>2117.2023657958111</v>
      </c>
      <c r="AL12" s="77">
        <f t="shared" si="67"/>
        <v>2129.4043020583567</v>
      </c>
      <c r="AM12" s="77">
        <f t="shared" si="67"/>
        <v>2149.7649999999999</v>
      </c>
      <c r="AN12" s="77">
        <f t="shared" si="67"/>
        <v>2173.69</v>
      </c>
      <c r="AO12" s="77">
        <f t="shared" si="67"/>
        <v>2197.501960647407</v>
      </c>
      <c r="AP12" s="77">
        <f t="shared" si="67"/>
        <v>2247.8556859118944</v>
      </c>
      <c r="AQ12" s="77">
        <f t="shared" si="67"/>
        <v>2289.7804094889257</v>
      </c>
      <c r="AR12" s="77">
        <f t="shared" si="67"/>
        <v>2331.9803555540102</v>
      </c>
      <c r="AS12" s="77">
        <f t="shared" si="67"/>
        <v>2150.4451411884756</v>
      </c>
      <c r="AT12" s="77">
        <f t="shared" si="67"/>
        <v>2297.0319513477125</v>
      </c>
      <c r="AU12" s="175">
        <f t="shared" ref="AU12:CQ12" si="68">AU38</f>
        <v>2355.14685971681</v>
      </c>
      <c r="AV12" s="77">
        <f t="shared" si="68"/>
        <v>2388.1189157528452</v>
      </c>
      <c r="AW12" s="77">
        <f t="shared" si="68"/>
        <v>2426.3288184048906</v>
      </c>
      <c r="AX12" s="77">
        <f t="shared" si="68"/>
        <v>2468.0616740814548</v>
      </c>
      <c r="AY12" s="77">
        <f t="shared" si="68"/>
        <v>2510.5123348756561</v>
      </c>
      <c r="AZ12" s="77">
        <f t="shared" si="68"/>
        <v>2556.2036593703929</v>
      </c>
      <c r="BA12" s="77">
        <f t="shared" si="68"/>
        <v>2576.1420479134822</v>
      </c>
      <c r="BB12" s="77">
        <f t="shared" si="68"/>
        <v>2599.0697121399121</v>
      </c>
      <c r="BC12" s="77">
        <f t="shared" si="68"/>
        <v>2626.1000371461669</v>
      </c>
      <c r="BD12" s="77">
        <f t="shared" si="68"/>
        <v>2657.613237591921</v>
      </c>
      <c r="BE12" s="77">
        <f t="shared" si="68"/>
        <v>2691.8964483568566</v>
      </c>
      <c r="BF12" s="77">
        <f t="shared" si="68"/>
        <v>2737.6586879789229</v>
      </c>
      <c r="BG12" s="77">
        <f t="shared" si="68"/>
        <v>2785.0201832809585</v>
      </c>
      <c r="BH12" s="77">
        <f t="shared" si="68"/>
        <v>2834.3150405250317</v>
      </c>
      <c r="BI12" s="77">
        <f t="shared" si="68"/>
        <v>2883.0652592220627</v>
      </c>
      <c r="BJ12" s="77">
        <f t="shared" si="68"/>
        <v>2931.212449051071</v>
      </c>
      <c r="BK12" s="77">
        <f t="shared" si="68"/>
        <v>2980.1636969502238</v>
      </c>
      <c r="BL12" s="77">
        <f t="shared" si="68"/>
        <v>3028.7403652105122</v>
      </c>
      <c r="BM12" s="77">
        <f t="shared" si="68"/>
        <v>3075.3829668347544</v>
      </c>
      <c r="BN12" s="77">
        <f t="shared" si="68"/>
        <v>3120.8986347439086</v>
      </c>
      <c r="BO12" s="77">
        <f t="shared" si="68"/>
        <v>3166.4637548111696</v>
      </c>
      <c r="BP12" s="77">
        <f t="shared" si="68"/>
        <v>3212.3774792559316</v>
      </c>
      <c r="BQ12" s="77">
        <f t="shared" si="68"/>
        <v>3259.278190453068</v>
      </c>
      <c r="BR12" s="77">
        <f t="shared" si="68"/>
        <v>3306.211796395592</v>
      </c>
      <c r="BS12" s="77">
        <f t="shared" si="68"/>
        <v>3351.1762768265721</v>
      </c>
      <c r="BT12" s="77">
        <f t="shared" si="68"/>
        <v>3397.0873918190964</v>
      </c>
      <c r="BU12" s="77">
        <f t="shared" si="68"/>
        <v>3444.3069065653817</v>
      </c>
      <c r="BV12" s="77">
        <f t="shared" si="68"/>
        <v>3493.5604953292668</v>
      </c>
      <c r="BW12" s="77">
        <f t="shared" si="68"/>
        <v>3542.1209862143437</v>
      </c>
      <c r="BX12" s="77">
        <f t="shared" si="68"/>
        <v>3591.7106800213446</v>
      </c>
      <c r="BY12" s="77">
        <f t="shared" si="68"/>
        <v>3643.0721427456497</v>
      </c>
      <c r="BZ12" s="77">
        <f t="shared" si="68"/>
        <v>3696.2609960297359</v>
      </c>
      <c r="CA12" s="77">
        <f t="shared" si="68"/>
        <v>3751.7049109701816</v>
      </c>
      <c r="CB12" s="77">
        <f t="shared" si="68"/>
        <v>3809.1059961080259</v>
      </c>
      <c r="CC12" s="77">
        <f t="shared" si="68"/>
        <v>3865.8616754500354</v>
      </c>
      <c r="CD12" s="77">
        <f t="shared" si="68"/>
        <v>3924.6227729168763</v>
      </c>
      <c r="CE12" s="77">
        <f t="shared" si="68"/>
        <v>3984.6695013425051</v>
      </c>
      <c r="CF12" s="77">
        <f t="shared" si="68"/>
        <v>4046.431878613314</v>
      </c>
      <c r="CG12" s="77">
        <f t="shared" si="68"/>
        <v>4108.7469295439596</v>
      </c>
      <c r="CH12" s="77">
        <f t="shared" si="68"/>
        <v>4171.1998828730284</v>
      </c>
      <c r="CI12" s="77">
        <f t="shared" si="68"/>
        <v>4235.0192410809859</v>
      </c>
      <c r="CJ12" s="77">
        <f t="shared" si="68"/>
        <v>4300.2385373936331</v>
      </c>
      <c r="CK12" s="77">
        <f t="shared" si="68"/>
        <v>4365.602163162017</v>
      </c>
      <c r="CL12" s="77">
        <f t="shared" si="68"/>
        <v>4429.7765149604984</v>
      </c>
      <c r="CM12" s="77">
        <f t="shared" si="68"/>
        <v>4493.1223191244335</v>
      </c>
      <c r="CN12" s="77">
        <f t="shared" si="68"/>
        <v>4557.8232805198249</v>
      </c>
      <c r="CO12" s="77">
        <f t="shared" si="68"/>
        <v>4623.0001534312587</v>
      </c>
      <c r="CP12" s="77">
        <f t="shared" si="68"/>
        <v>4688.6467556099824</v>
      </c>
      <c r="CQ12" s="77">
        <f t="shared" si="68"/>
        <v>4753.3500808374001</v>
      </c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</row>
    <row r="13" spans="1:109">
      <c r="A13" s="57"/>
      <c r="D13" s="57" t="s">
        <v>306</v>
      </c>
      <c r="F13" s="5">
        <f>F4</f>
        <v>1.0690127567096752E-2</v>
      </c>
      <c r="G13" s="5">
        <f t="shared" ref="G13:AT13" si="69">G4</f>
        <v>2.5053613656016216E-2</v>
      </c>
      <c r="H13" s="5">
        <f t="shared" si="69"/>
        <v>1.2408529155249814E-2</v>
      </c>
      <c r="I13" s="5">
        <f t="shared" si="69"/>
        <v>1.5137078700601103E-2</v>
      </c>
      <c r="J13" s="5">
        <f t="shared" si="69"/>
        <v>1.6228216501732895E-2</v>
      </c>
      <c r="K13" s="5">
        <f t="shared" si="69"/>
        <v>2.3372356023938057E-2</v>
      </c>
      <c r="L13" s="5">
        <f t="shared" si="69"/>
        <v>2.5619086940667835E-2</v>
      </c>
      <c r="M13" s="5">
        <f t="shared" si="69"/>
        <v>4.7431850612702275E-2</v>
      </c>
      <c r="N13" s="5">
        <f t="shared" si="69"/>
        <v>4.3438199588957227E-2</v>
      </c>
      <c r="O13" s="5">
        <f t="shared" si="69"/>
        <v>2.9239517418551575E-2</v>
      </c>
      <c r="P13" s="5">
        <f t="shared" si="69"/>
        <v>1.0481802223057946E-2</v>
      </c>
      <c r="Q13" s="5">
        <f t="shared" si="69"/>
        <v>1.5993464997729356E-2</v>
      </c>
      <c r="R13" s="5">
        <f t="shared" si="69"/>
        <v>-6.2865884690886942E-3</v>
      </c>
      <c r="S13" s="5">
        <f t="shared" si="69"/>
        <v>2.3583717439039864E-2</v>
      </c>
      <c r="T13" s="5">
        <f t="shared" si="69"/>
        <v>2.1066514052862972E-2</v>
      </c>
      <c r="U13" s="5">
        <f t="shared" si="69"/>
        <v>1.4129960153008492E-2</v>
      </c>
      <c r="V13" s="5">
        <f t="shared" si="69"/>
        <v>2.3363293667506779E-2</v>
      </c>
      <c r="W13" s="5">
        <f t="shared" si="69"/>
        <v>3.58862933795141E-2</v>
      </c>
      <c r="X13" s="5">
        <f t="shared" si="69"/>
        <v>3.4213523598000561E-2</v>
      </c>
      <c r="Y13" s="5">
        <f t="shared" si="69"/>
        <v>3.9237124557619074E-2</v>
      </c>
      <c r="Z13" s="5">
        <f t="shared" si="69"/>
        <v>1.9837121146297765E-2</v>
      </c>
      <c r="AA13" s="5">
        <f t="shared" si="69"/>
        <v>1.1355417436923254E-2</v>
      </c>
      <c r="AB13" s="5">
        <f t="shared" si="69"/>
        <v>8.2312299739515371E-3</v>
      </c>
      <c r="AC13" s="5">
        <f t="shared" si="69"/>
        <v>2.8297965845111683E-2</v>
      </c>
      <c r="AD13" s="5">
        <f t="shared" si="69"/>
        <v>1.6631821300672867E-2</v>
      </c>
      <c r="AE13" s="5">
        <f t="shared" si="69"/>
        <v>2.4493454013941651E-2</v>
      </c>
      <c r="AF13" s="5">
        <f t="shared" si="69"/>
        <v>2.4247397856177688E-2</v>
      </c>
      <c r="AG13" s="5">
        <f t="shared" si="69"/>
        <v>2.5493676773191698E-3</v>
      </c>
      <c r="AH13" s="5">
        <f t="shared" si="69"/>
        <v>-2.87332540715447E-2</v>
      </c>
      <c r="AI13" s="5">
        <f t="shared" si="69"/>
        <v>1.9494589034499521E-2</v>
      </c>
      <c r="AJ13" s="5">
        <f t="shared" si="69"/>
        <v>2.1926797158413835E-2</v>
      </c>
      <c r="AK13" s="5">
        <f t="shared" si="69"/>
        <v>3.1316447000193648E-3</v>
      </c>
      <c r="AL13" s="5">
        <f t="shared" si="69"/>
        <v>5.7632357018262415E-3</v>
      </c>
      <c r="AM13" s="5">
        <f t="shared" si="69"/>
        <v>9.561687238990535E-3</v>
      </c>
      <c r="AN13" s="5">
        <f t="shared" si="69"/>
        <v>1.112912341581529E-2</v>
      </c>
      <c r="AO13" s="5">
        <f t="shared" si="69"/>
        <v>1.0954625842418686E-2</v>
      </c>
      <c r="AP13" s="5">
        <f t="shared" si="69"/>
        <v>2.2914075239164999E-2</v>
      </c>
      <c r="AQ13" s="5">
        <f t="shared" si="69"/>
        <v>1.8650985399013109E-2</v>
      </c>
      <c r="AR13" s="5">
        <f t="shared" si="69"/>
        <v>1.8429691288390115E-2</v>
      </c>
      <c r="AS13" s="5">
        <f t="shared" si="69"/>
        <v>-7.7845944942536716E-2</v>
      </c>
      <c r="AT13" s="5">
        <f t="shared" si="69"/>
        <v>6.8165798490550378E-2</v>
      </c>
      <c r="AU13" s="176">
        <f t="shared" ref="AU13:AV13" si="70">AU39</f>
        <v>2.53E-2</v>
      </c>
      <c r="AV13" s="5">
        <f t="shared" si="70"/>
        <v>1.4000000000000012E-2</v>
      </c>
      <c r="AW13" s="5">
        <f>AW39</f>
        <v>1.6000000000000014E-2</v>
      </c>
      <c r="AX13" s="5">
        <f t="shared" ref="AX13:CG13" si="71">AX39</f>
        <v>1.7200000000000104E-2</v>
      </c>
      <c r="AY13" s="5">
        <f t="shared" si="71"/>
        <v>1.7200000000000104E-2</v>
      </c>
      <c r="AZ13" s="5">
        <f t="shared" si="71"/>
        <v>1.8199999999999994E-2</v>
      </c>
      <c r="BA13" s="5">
        <f t="shared" si="71"/>
        <v>7.8000000000000005E-3</v>
      </c>
      <c r="BB13" s="5">
        <f t="shared" si="71"/>
        <v>8.8999999999999999E-3</v>
      </c>
      <c r="BC13" s="5">
        <f t="shared" si="71"/>
        <v>1.04E-2</v>
      </c>
      <c r="BD13" s="5">
        <f t="shared" si="71"/>
        <v>1.2E-2</v>
      </c>
      <c r="BE13" s="5">
        <f t="shared" si="71"/>
        <v>1.29E-2</v>
      </c>
      <c r="BF13" s="5">
        <f t="shared" si="71"/>
        <v>1.7000000000000001E-2</v>
      </c>
      <c r="BG13" s="5">
        <f t="shared" si="71"/>
        <v>1.7299999999999999E-2</v>
      </c>
      <c r="BH13" s="5">
        <f t="shared" si="71"/>
        <v>1.77E-2</v>
      </c>
      <c r="BI13" s="5">
        <f t="shared" si="71"/>
        <v>1.72E-2</v>
      </c>
      <c r="BJ13" s="5">
        <f t="shared" si="71"/>
        <v>1.67E-2</v>
      </c>
      <c r="BK13" s="5">
        <f t="shared" si="71"/>
        <v>1.67E-2</v>
      </c>
      <c r="BL13" s="5">
        <f t="shared" si="71"/>
        <v>1.6299999999999999E-2</v>
      </c>
      <c r="BM13" s="5">
        <f t="shared" si="71"/>
        <v>1.54E-2</v>
      </c>
      <c r="BN13" s="5">
        <f t="shared" si="71"/>
        <v>1.4800000000000001E-2</v>
      </c>
      <c r="BO13" s="5">
        <f t="shared" si="71"/>
        <v>1.46E-2</v>
      </c>
      <c r="BP13" s="5">
        <f t="shared" si="71"/>
        <v>1.4499999999999999E-2</v>
      </c>
      <c r="BQ13" s="5">
        <f t="shared" si="71"/>
        <v>1.46E-2</v>
      </c>
      <c r="BR13" s="5">
        <f t="shared" si="71"/>
        <v>1.44E-2</v>
      </c>
      <c r="BS13" s="5">
        <f t="shared" si="71"/>
        <v>1.3600000000000001E-2</v>
      </c>
      <c r="BT13" s="5">
        <f t="shared" si="71"/>
        <v>1.37E-2</v>
      </c>
      <c r="BU13" s="5">
        <f t="shared" si="71"/>
        <v>1.3899999999999999E-2</v>
      </c>
      <c r="BV13" s="5">
        <f t="shared" si="71"/>
        <v>1.43E-2</v>
      </c>
      <c r="BW13" s="5">
        <f t="shared" si="71"/>
        <v>1.3899999999999999E-2</v>
      </c>
      <c r="BX13" s="5">
        <f t="shared" si="71"/>
        <v>1.3999999999999999E-2</v>
      </c>
      <c r="BY13" s="5">
        <f t="shared" si="71"/>
        <v>1.43E-2</v>
      </c>
      <c r="BZ13" s="5">
        <f t="shared" si="71"/>
        <v>1.46E-2</v>
      </c>
      <c r="CA13" s="5">
        <f t="shared" si="71"/>
        <v>1.4999999999999999E-2</v>
      </c>
      <c r="CB13" s="5">
        <f t="shared" si="71"/>
        <v>1.5300000000000001E-2</v>
      </c>
      <c r="CC13" s="5">
        <f t="shared" si="71"/>
        <v>1.49E-2</v>
      </c>
      <c r="CD13" s="5">
        <f t="shared" si="71"/>
        <v>1.52E-2</v>
      </c>
      <c r="CE13" s="5">
        <f t="shared" si="71"/>
        <v>1.5300000000000001E-2</v>
      </c>
      <c r="CF13" s="5">
        <f t="shared" si="71"/>
        <v>1.55E-2</v>
      </c>
      <c r="CG13" s="5">
        <f t="shared" si="71"/>
        <v>1.54E-2</v>
      </c>
      <c r="CH13" s="5">
        <f t="shared" ref="CH13:CQ13" si="72">CH39</f>
        <v>1.52E-2</v>
      </c>
      <c r="CI13" s="5">
        <f t="shared" si="72"/>
        <v>1.5300000000000001E-2</v>
      </c>
      <c r="CJ13" s="5">
        <f t="shared" si="72"/>
        <v>1.54E-2</v>
      </c>
      <c r="CK13" s="5">
        <f t="shared" si="72"/>
        <v>1.52E-2</v>
      </c>
      <c r="CL13" s="5">
        <f t="shared" si="72"/>
        <v>1.47E-2</v>
      </c>
      <c r="CM13" s="5">
        <f t="shared" si="72"/>
        <v>1.43E-2</v>
      </c>
      <c r="CN13" s="5">
        <f t="shared" si="72"/>
        <v>1.44E-2</v>
      </c>
      <c r="CO13" s="5">
        <f t="shared" si="72"/>
        <v>1.43E-2</v>
      </c>
      <c r="CP13" s="5">
        <f t="shared" si="72"/>
        <v>1.4199999999999999E-2</v>
      </c>
      <c r="CQ13" s="5">
        <f t="shared" si="72"/>
        <v>1.38E-2</v>
      </c>
    </row>
    <row r="14" spans="1:109">
      <c r="A14" s="57"/>
      <c r="D14" s="57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</row>
    <row r="15" spans="1:109">
      <c r="A15" s="2" t="s">
        <v>345</v>
      </c>
      <c r="D15" s="57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49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</row>
    <row r="16" spans="1:109">
      <c r="A16" s="2" t="str">
        <f>A3</f>
        <v>Scénario PIB (productivité 1,0%)</v>
      </c>
      <c r="D16" s="57"/>
      <c r="F16" s="5"/>
      <c r="G16" s="77">
        <f>G3/'Pop France 2070'!G3*1000</f>
        <v>21601.514441277777</v>
      </c>
      <c r="H16" s="77">
        <f>H3/'Pop France 2070'!H3*1000</f>
        <v>21739.355940167563</v>
      </c>
      <c r="I16" s="77">
        <f>I3/'Pop France 2070'!I3*1000</f>
        <v>21965.987941454525</v>
      </c>
      <c r="J16" s="77">
        <f>J3/'Pop France 2070'!J3*1000</f>
        <v>22212.288240159054</v>
      </c>
      <c r="K16" s="77">
        <f>K3/'Pop France 2070'!K3*1000</f>
        <v>22621.156057386106</v>
      </c>
      <c r="L16" s="77">
        <f>L3/'Pop France 2070'!L3*1000</f>
        <v>23081.726829759518</v>
      </c>
      <c r="M16" s="77">
        <f>M3/'Pop France 2070'!M3*1000</f>
        <v>24044.620440452243</v>
      </c>
      <c r="N16" s="77">
        <f>N3/'Pop France 2070'!N3*1000</f>
        <v>24943.531126049755</v>
      </c>
      <c r="O16" s="77">
        <f>O3/'Pop France 2070'!O3*1000</f>
        <v>25523.752882232908</v>
      </c>
      <c r="P16" s="77">
        <f>P3/'Pop France 2070'!P3*1000</f>
        <v>25665.72418281763</v>
      </c>
      <c r="Q16" s="77">
        <f>Q3/'Pop France 2070'!Q3*1000</f>
        <v>25946.607975903185</v>
      </c>
      <c r="R16" s="77">
        <f>R3/'Pop France 2070'!R3*1000</f>
        <v>25660.487130282814</v>
      </c>
      <c r="S16" s="77">
        <f>S3/'Pop France 2070'!S3*1000</f>
        <v>26168.689216408049</v>
      </c>
      <c r="T16" s="77">
        <f>T3/'Pop France 2070'!T3*1000</f>
        <v>26625.092055926725</v>
      </c>
      <c r="U16" s="77">
        <f>U3/'Pop France 2070'!U3*1000</f>
        <v>26907.420800834574</v>
      </c>
      <c r="V16" s="77">
        <f>V3/'Pop France 2070'!V3*1000</f>
        <v>27442.068643251318</v>
      </c>
      <c r="W16" s="77">
        <f>W3/'Pop France 2070'!W3*1000</f>
        <v>28328.070039400518</v>
      </c>
      <c r="X16" s="77">
        <f>X3/'Pop France 2070'!X3*1000</f>
        <v>29188.452133620303</v>
      </c>
      <c r="Y16" s="77">
        <f>Y3/'Pop France 2070'!Y3*1000</f>
        <v>30140.473144158619</v>
      </c>
      <c r="Z16" s="77">
        <f>Z3/'Pop France 2070'!Z3*1000</f>
        <v>30519.840386087551</v>
      </c>
      <c r="AA16" s="77">
        <f>AA3/'Pop France 2070'!AA3*1000</f>
        <v>30643.319263431353</v>
      </c>
      <c r="AB16" s="77">
        <f>AB3/'Pop France 2070'!AB3*1000</f>
        <v>30676.188365006281</v>
      </c>
      <c r="AC16" s="77">
        <f>AC3/'Pop France 2070'!AC3*1000</f>
        <v>31327.873669485598</v>
      </c>
      <c r="AD16" s="77">
        <f>AD3/'Pop France 2070'!AD3*1000</f>
        <v>31605.479072493443</v>
      </c>
      <c r="AE16" s="77">
        <f>AE3/'Pop France 2070'!AE3*1000</f>
        <v>32146.145309450312</v>
      </c>
      <c r="AF16" s="77">
        <f>AF3/'Pop France 2070'!AF3*1000</f>
        <v>32710.984315810776</v>
      </c>
      <c r="AG16" s="77">
        <f>AG3/'Pop France 2070'!AG3*1000</f>
        <v>32609.198906271922</v>
      </c>
      <c r="AH16" s="77">
        <f>AH3/'Pop France 2070'!AH3*1000</f>
        <v>31503.467751618897</v>
      </c>
      <c r="AI16" s="77">
        <f>AI3/'Pop France 2070'!AI3*1000</f>
        <v>31964.296932692701</v>
      </c>
      <c r="AJ16" s="77">
        <f>AJ3/'Pop France 2070'!AJ3*1000</f>
        <v>32503.961585718622</v>
      </c>
      <c r="AK16" s="77">
        <f>AK3/'Pop France 2070'!AK3*1000</f>
        <v>32451.90209971345</v>
      </c>
      <c r="AL16" s="77">
        <f>AL3/'Pop France 2070'!AL3*1000</f>
        <v>32477.880373082706</v>
      </c>
      <c r="AM16" s="175">
        <f>AM3/'Pop France 2070'!AM3*1000</f>
        <v>32507.73659074484</v>
      </c>
      <c r="AN16" s="77">
        <f>AN3/'Pop France 2070'!AN3*1000</f>
        <v>32725.221340387088</v>
      </c>
      <c r="AO16" s="77">
        <f>AO3/'Pop France 2070'!AO3*1000</f>
        <v>32994.214578826519</v>
      </c>
      <c r="AP16" s="77">
        <f>AP3/'Pop France 2070'!AP3*1000</f>
        <v>33663.393838261363</v>
      </c>
      <c r="AQ16" s="77">
        <f>AQ3/'Pop France 2070'!AQ3*1000</f>
        <v>34179.827067357619</v>
      </c>
      <c r="AR16" s="77">
        <f>AR3/'Pop France 2070'!AR3*1000</f>
        <v>34730.978906903671</v>
      </c>
      <c r="AS16" s="77">
        <f>AS3/'Pop France 2070'!AS3*1000</f>
        <v>31959.181402436694</v>
      </c>
      <c r="AT16" s="77">
        <f>AT3/'Pop France 2070'!AT3*1000</f>
        <v>34076.931754968471</v>
      </c>
      <c r="AU16" s="77">
        <f>AU3/'Pop France 2070'!AU3*1000</f>
        <v>34883.164456026236</v>
      </c>
      <c r="AV16" s="77">
        <f>AV3/'Pop France 2070'!AV3*1000</f>
        <v>35296.246625486878</v>
      </c>
      <c r="AW16" s="77">
        <f>AW3/'Pop France 2070'!AW3*1000</f>
        <v>35780.253286395448</v>
      </c>
      <c r="AX16" s="77">
        <f>AX3/'Pop France 2070'!AX3*1000</f>
        <v>36318.867421205949</v>
      </c>
      <c r="AY16" s="77">
        <f>AY3/'Pop France 2070'!AY3*1000</f>
        <v>36870.486855396848</v>
      </c>
      <c r="AZ16" s="77">
        <f>AZ3/'Pop France 2070'!AZ3*1000</f>
        <v>37471.853226329607</v>
      </c>
      <c r="BA16" s="77">
        <f>BA3/'Pop France 2070'!BA3*1000</f>
        <v>37653.381732777663</v>
      </c>
      <c r="BB16" s="77">
        <f>BB3/'Pop France 2070'!BB3*1000</f>
        <v>37835.961321308467</v>
      </c>
      <c r="BC16" s="77">
        <f>BC3/'Pop France 2070'!BC3*1000</f>
        <v>38038.279380470995</v>
      </c>
      <c r="BD16" s="77">
        <f>BD3/'Pop France 2070'!BD3*1000</f>
        <v>38256.766964671726</v>
      </c>
      <c r="BE16" s="77">
        <f>BE3/'Pop France 2070'!BE3*1000</f>
        <v>38468.778149055666</v>
      </c>
      <c r="BF16" s="77">
        <f>BF3/'Pop France 2070'!BF3*1000</f>
        <v>38843.320240919464</v>
      </c>
      <c r="BG16" s="77">
        <f>BG3/'Pop France 2070'!BG3*1000</f>
        <v>39237.153035451687</v>
      </c>
      <c r="BH16" s="77">
        <f>BH3/'Pop France 2070'!BH3*1000</f>
        <v>39654.862594166363</v>
      </c>
      <c r="BI16" s="77">
        <f>BI3/'Pop France 2070'!BI3*1000</f>
        <v>40061.64624338218</v>
      </c>
      <c r="BJ16" s="77">
        <f>BJ3/'Pop France 2070'!BJ3*1000</f>
        <v>40457.237365071473</v>
      </c>
      <c r="BK16" s="77">
        <f>BK3/'Pop France 2070'!BK3*1000</f>
        <v>40861.499264775775</v>
      </c>
      <c r="BL16" s="77">
        <f>BL3/'Pop France 2070'!BL3*1000</f>
        <v>41258.281909616861</v>
      </c>
      <c r="BM16" s="77">
        <f>BM3/'Pop France 2070'!BM3*1000</f>
        <v>41626.549143220742</v>
      </c>
      <c r="BN16" s="77">
        <f>BN3/'Pop France 2070'!BN3*1000</f>
        <v>41981.837352164264</v>
      </c>
      <c r="BO16" s="77">
        <f>BO3/'Pop France 2070'!BO3*1000</f>
        <v>42331.890134547073</v>
      </c>
      <c r="BP16" s="77">
        <f>BP3/'Pop France 2070'!BP3*1000</f>
        <v>42684.688689846858</v>
      </c>
      <c r="BQ16" s="77">
        <f>BQ3/'Pop France 2070'!BQ3*1000</f>
        <v>43048.468188104271</v>
      </c>
      <c r="BR16" s="77">
        <f>BR3/'Pop France 2070'!BR3*1000</f>
        <v>43410.240103340417</v>
      </c>
      <c r="BS16" s="77">
        <f>BS3/'Pop France 2070'!BS3*1000</f>
        <v>43743.643055944289</v>
      </c>
      <c r="BT16" s="77">
        <f>BT3/'Pop France 2070'!BT3*1000</f>
        <v>44087.194933844505</v>
      </c>
      <c r="BU16" s="77">
        <f>BU3/'Pop France 2070'!BU3*1000</f>
        <v>44445.490191470548</v>
      </c>
      <c r="BV16" s="77">
        <f>BV3/'Pop France 2070'!BV3*1000</f>
        <v>44827.730045127137</v>
      </c>
      <c r="BW16" s="77">
        <f>BW3/'Pop France 2070'!BW3*1000</f>
        <v>45198.684763647689</v>
      </c>
      <c r="BX16" s="77">
        <f>BX3/'Pop France 2070'!BX3*1000</f>
        <v>45580.702673338055</v>
      </c>
      <c r="BY16" s="77">
        <f>BY3/'Pop France 2070'!BY3*1000</f>
        <v>45987.764681020628</v>
      </c>
      <c r="BZ16" s="77">
        <f>BZ3/'Pop France 2070'!BZ3*1000</f>
        <v>46411.246261630993</v>
      </c>
      <c r="CA16" s="77">
        <f>CA3/'Pop France 2070'!CA3*1000</f>
        <v>46861.185329184016</v>
      </c>
      <c r="CB16" s="77">
        <f>CB3/'Pop France 2070'!CB3*1000</f>
        <v>47333.298223744467</v>
      </c>
      <c r="CC16" s="77">
        <f>CC3/'Pop France 2070'!CC3*1000</f>
        <v>47794.589934509953</v>
      </c>
      <c r="CD16" s="77">
        <f>CD3/'Pop France 2070'!CD3*1000</f>
        <v>48277.631635021025</v>
      </c>
      <c r="CE16" s="77">
        <f>CE3/'Pop France 2070'!CE3*1000</f>
        <v>48772.70463274412</v>
      </c>
      <c r="CF16" s="77">
        <f>CF3/'Pop France 2070'!CF3*1000</f>
        <v>49284.249526184532</v>
      </c>
      <c r="CG16" s="77">
        <f>CG3/'Pop France 2070'!CG3*1000</f>
        <v>49797.147165124043</v>
      </c>
      <c r="CH16" s="77">
        <f>CH3/'Pop France 2070'!CH3*1000</f>
        <v>50305.592237265759</v>
      </c>
      <c r="CI16" s="77">
        <f>CI3/'Pop France 2070'!CI3*1000</f>
        <v>50823.737578535503</v>
      </c>
      <c r="CJ16" s="77">
        <f>CJ3/'Pop France 2070'!CJ3*1000</f>
        <v>51351.119422300755</v>
      </c>
      <c r="CK16" s="77">
        <f>CK3/'Pop France 2070'!CK3*1000</f>
        <v>51871.881320236535</v>
      </c>
      <c r="CL16" s="77">
        <f>CL3/'Pop France 2070'!CL3*1000</f>
        <v>52374.836185622204</v>
      </c>
      <c r="CM16" s="77">
        <f>CM3/'Pop France 2070'!CM3*1000</f>
        <v>52853.680713441157</v>
      </c>
      <c r="CN16" s="77">
        <f>CN3/'Pop France 2070'!CN3*1000</f>
        <v>53339.105728440889</v>
      </c>
      <c r="CO16" s="77">
        <f>CO3/'Pop France 2070'!CO3*1000</f>
        <v>53820.426798248343</v>
      </c>
      <c r="CP16" s="77">
        <f>CP3/'Pop France 2070'!CP3*1000</f>
        <v>54297.496508588425</v>
      </c>
      <c r="CQ16" s="77">
        <f>CQ3/'Pop France 2070'!CQ3*1000</f>
        <v>54754.07921643219</v>
      </c>
    </row>
    <row r="17" spans="1:95">
      <c r="A17" s="57" t="str">
        <f>A6</f>
        <v>Scénario PIB (productivité 1,3%)</v>
      </c>
      <c r="D17" s="57"/>
      <c r="F17" s="5"/>
      <c r="G17" s="77">
        <f>G6/'Pop France 2070'!G3*1000</f>
        <v>21601.514441277777</v>
      </c>
      <c r="H17" s="77">
        <f>H6/'Pop France 2070'!H3*1000</f>
        <v>21739.355940167563</v>
      </c>
      <c r="I17" s="77">
        <f>I6/'Pop France 2070'!I3*1000</f>
        <v>21965.987941454525</v>
      </c>
      <c r="J17" s="77">
        <f>J6/'Pop France 2070'!J3*1000</f>
        <v>22212.288240159054</v>
      </c>
      <c r="K17" s="77">
        <f>K6/'Pop France 2070'!K3*1000</f>
        <v>22621.156057386106</v>
      </c>
      <c r="L17" s="77">
        <f>L6/'Pop France 2070'!L3*1000</f>
        <v>23081.726829759518</v>
      </c>
      <c r="M17" s="77">
        <f>M6/'Pop France 2070'!M3*1000</f>
        <v>24044.620440452243</v>
      </c>
      <c r="N17" s="77">
        <f>N6/'Pop France 2070'!N3*1000</f>
        <v>24943.531126049755</v>
      </c>
      <c r="O17" s="77">
        <f>O6/'Pop France 2070'!O3*1000</f>
        <v>25523.752882232908</v>
      </c>
      <c r="P17" s="77">
        <f>P6/'Pop France 2070'!P3*1000</f>
        <v>25665.72418281763</v>
      </c>
      <c r="Q17" s="77">
        <f>Q6/'Pop France 2070'!Q3*1000</f>
        <v>25946.607975903185</v>
      </c>
      <c r="R17" s="77">
        <f>R6/'Pop France 2070'!R3*1000</f>
        <v>25660.487130282814</v>
      </c>
      <c r="S17" s="77">
        <f>S6/'Pop France 2070'!S3*1000</f>
        <v>26168.689216408049</v>
      </c>
      <c r="T17" s="77">
        <f>T6/'Pop France 2070'!T3*1000</f>
        <v>26625.092055926725</v>
      </c>
      <c r="U17" s="77">
        <f>U6/'Pop France 2070'!U3*1000</f>
        <v>26907.420800834574</v>
      </c>
      <c r="V17" s="77">
        <f>V6/'Pop France 2070'!V3*1000</f>
        <v>27442.068643251318</v>
      </c>
      <c r="W17" s="77">
        <f>W6/'Pop France 2070'!W3*1000</f>
        <v>28328.070039400518</v>
      </c>
      <c r="X17" s="77">
        <f>X6/'Pop France 2070'!X3*1000</f>
        <v>29188.452133620303</v>
      </c>
      <c r="Y17" s="77">
        <f>Y6/'Pop France 2070'!Y3*1000</f>
        <v>30140.473144158619</v>
      </c>
      <c r="Z17" s="77">
        <f>Z6/'Pop France 2070'!Z3*1000</f>
        <v>30519.840386087551</v>
      </c>
      <c r="AA17" s="77">
        <f>AA6/'Pop France 2070'!AA3*1000</f>
        <v>30643.319263431353</v>
      </c>
      <c r="AB17" s="77">
        <f>AB6/'Pop France 2070'!AB3*1000</f>
        <v>30676.188365006281</v>
      </c>
      <c r="AC17" s="77">
        <f>AC6/'Pop France 2070'!AC3*1000</f>
        <v>31327.873669485598</v>
      </c>
      <c r="AD17" s="77">
        <f>AD6/'Pop France 2070'!AD3*1000</f>
        <v>31605.479072493443</v>
      </c>
      <c r="AE17" s="77">
        <f>AE6/'Pop France 2070'!AE3*1000</f>
        <v>32146.145309450312</v>
      </c>
      <c r="AF17" s="77">
        <f>AF6/'Pop France 2070'!AF3*1000</f>
        <v>32710.984315810776</v>
      </c>
      <c r="AG17" s="77">
        <f>AG6/'Pop France 2070'!AG3*1000</f>
        <v>32609.198906271922</v>
      </c>
      <c r="AH17" s="77">
        <f>AH6/'Pop France 2070'!AH3*1000</f>
        <v>31503.467751618897</v>
      </c>
      <c r="AI17" s="77">
        <f>AI6/'Pop France 2070'!AI3*1000</f>
        <v>31964.296932692701</v>
      </c>
      <c r="AJ17" s="77">
        <f>AJ6/'Pop France 2070'!AJ3*1000</f>
        <v>32503.961585718622</v>
      </c>
      <c r="AK17" s="77">
        <f>AK6/'Pop France 2070'!AK3*1000</f>
        <v>32451.90209971345</v>
      </c>
      <c r="AL17" s="77">
        <f>AL6/'Pop France 2070'!AL3*1000</f>
        <v>32477.880373082706</v>
      </c>
      <c r="AM17" s="175">
        <f>AM6/'Pop France 2070'!AM3*1000</f>
        <v>32507.73659074484</v>
      </c>
      <c r="AN17" s="77">
        <f>AN6/'Pop France 2070'!AN3*1000</f>
        <v>32725.221340387088</v>
      </c>
      <c r="AO17" s="77">
        <f>AO6/'Pop France 2070'!AO3*1000</f>
        <v>32994.214578826519</v>
      </c>
      <c r="AP17" s="77">
        <f>AP6/'Pop France 2070'!AP3*1000</f>
        <v>33663.393838261363</v>
      </c>
      <c r="AQ17" s="77">
        <f>AQ6/'Pop France 2070'!AQ3*1000</f>
        <v>34179.827067357619</v>
      </c>
      <c r="AR17" s="77">
        <f>AR6/'Pop France 2070'!AR3*1000</f>
        <v>34730.978906903671</v>
      </c>
      <c r="AS17" s="77">
        <f>AS6/'Pop France 2070'!AS3*1000</f>
        <v>31959.181402436694</v>
      </c>
      <c r="AT17" s="77">
        <f>AT6/'Pop France 2070'!AT3*1000</f>
        <v>34076.931754968471</v>
      </c>
      <c r="AU17" s="77">
        <f>AU6/'Pop France 2070'!AU3*1000</f>
        <v>34883.164456026236</v>
      </c>
      <c r="AV17" s="77">
        <f>AV6/'Pop France 2070'!AV3*1000</f>
        <v>35296.246625486878</v>
      </c>
      <c r="AW17" s="77">
        <f>AW6/'Pop France 2070'!AW3*1000</f>
        <v>35780.253286395448</v>
      </c>
      <c r="AX17" s="77">
        <f>AX6/'Pop France 2070'!AX3*1000</f>
        <v>36318.867421205949</v>
      </c>
      <c r="AY17" s="77">
        <f>AY6/'Pop France 2070'!AY3*1000</f>
        <v>36870.486855396848</v>
      </c>
      <c r="AZ17" s="77">
        <f>AZ6/'Pop France 2070'!AZ3*1000</f>
        <v>37471.853226329607</v>
      </c>
      <c r="BA17" s="77">
        <f>BA6/'Pop France 2070'!BA3*1000</f>
        <v>37675.825632081927</v>
      </c>
      <c r="BB17" s="77">
        <f>BB6/'Pop France 2070'!BB3*1000</f>
        <v>37903.650877572778</v>
      </c>
      <c r="BC17" s="77">
        <f>BC6/'Pop France 2070'!BC3*1000</f>
        <v>38170.667727532338</v>
      </c>
      <c r="BD17" s="77">
        <f>BD6/'Pop France 2070'!BD3*1000</f>
        <v>38481.392897656042</v>
      </c>
      <c r="BE17" s="77">
        <f>BE6/'Pop France 2070'!BE3*1000</f>
        <v>38809.937369446219</v>
      </c>
      <c r="BF17" s="77">
        <f>BF6/'Pop France 2070'!BF3*1000</f>
        <v>39304.085352957947</v>
      </c>
      <c r="BG17" s="77">
        <f>BG6/'Pop France 2070'!BG3*1000</f>
        <v>39820.366740040714</v>
      </c>
      <c r="BH17" s="77">
        <f>BH6/'Pop France 2070'!BH3*1000</f>
        <v>40363.621672266658</v>
      </c>
      <c r="BI17" s="77">
        <f>BI6/'Pop France 2070'!BI3*1000</f>
        <v>40898.653917942327</v>
      </c>
      <c r="BJ17" s="77">
        <f>BJ6/'Pop France 2070'!BJ3*1000</f>
        <v>41425.105877749804</v>
      </c>
      <c r="BK17" s="77">
        <f>BK6/'Pop France 2070'!BK3*1000</f>
        <v>41963.227337306562</v>
      </c>
      <c r="BL17" s="77">
        <f>BL6/'Pop France 2070'!BL3*1000</f>
        <v>42496.524450882382</v>
      </c>
      <c r="BM17" s="77">
        <f>BM6/'Pop France 2070'!BM3*1000</f>
        <v>43003.273804856435</v>
      </c>
      <c r="BN17" s="77">
        <f>BN6/'Pop France 2070'!BN3*1000</f>
        <v>43499.27570985481</v>
      </c>
      <c r="BO17" s="77">
        <f>BO6/'Pop France 2070'!BO3*1000</f>
        <v>43992.445144039419</v>
      </c>
      <c r="BP17" s="77">
        <f>BP6/'Pop France 2070'!BP3*1000</f>
        <v>44491.038570575256</v>
      </c>
      <c r="BQ17" s="77">
        <f>BQ6/'Pop France 2070'!BQ3*1000</f>
        <v>45003.675510869449</v>
      </c>
      <c r="BR17" s="77">
        <f>BR6/'Pop France 2070'!BR3*1000</f>
        <v>45516.890190856539</v>
      </c>
      <c r="BS17" s="77">
        <f>BS6/'Pop France 2070'!BS3*1000</f>
        <v>46003.034364110907</v>
      </c>
      <c r="BT17" s="77">
        <f>BT6/'Pop France 2070'!BT3*1000</f>
        <v>46502.361109568541</v>
      </c>
      <c r="BU17" s="77">
        <f>BU6/'Pop France 2070'!BU3*1000</f>
        <v>47019.822846247807</v>
      </c>
      <c r="BV17" s="77">
        <f>BV6/'Pop France 2070'!BV3*1000</f>
        <v>47565.30392628054</v>
      </c>
      <c r="BW17" s="77">
        <f>BW6/'Pop France 2070'!BW3*1000</f>
        <v>48101.661409335989</v>
      </c>
      <c r="BX17" s="77">
        <f>BX6/'Pop France 2070'!BX3*1000</f>
        <v>48652.584877455818</v>
      </c>
      <c r="BY17" s="77">
        <f>BY6/'Pop France 2070'!BY3*1000</f>
        <v>49228.247300992953</v>
      </c>
      <c r="BZ17" s="77">
        <f>BZ6/'Pop France 2070'!BZ3*1000</f>
        <v>49829.342946941171</v>
      </c>
      <c r="CA17" s="77">
        <f>CA6/'Pop France 2070'!CA3*1000</f>
        <v>50462.010077740546</v>
      </c>
      <c r="CB17" s="77">
        <f>CB6/'Pop France 2070'!CB3*1000</f>
        <v>51121.902470622539</v>
      </c>
      <c r="CC17" s="77">
        <f>CC6/'Pop France 2070'!CC3*1000</f>
        <v>51773.61067897368</v>
      </c>
      <c r="CD17" s="77">
        <f>CD6/'Pop France 2070'!CD3*1000</f>
        <v>52452.327190408236</v>
      </c>
      <c r="CE17" s="77">
        <f>CE6/'Pop France 2070'!CE3*1000</f>
        <v>53147.716297735016</v>
      </c>
      <c r="CF17" s="77">
        <f>CF6/'Pop France 2070'!CF3*1000</f>
        <v>53864.747068147037</v>
      </c>
      <c r="CG17" s="77">
        <f>CG6/'Pop France 2070'!CG3*1000</f>
        <v>54587.069055163374</v>
      </c>
      <c r="CH17" s="77">
        <f>CH6/'Pop France 2070'!CH3*1000</f>
        <v>55308.345938994244</v>
      </c>
      <c r="CI17" s="77">
        <f>CI6/'Pop France 2070'!CI3*1000</f>
        <v>56044.108845351882</v>
      </c>
      <c r="CJ17" s="77">
        <f>CJ6/'Pop France 2070'!CJ3*1000</f>
        <v>56793.955839382077</v>
      </c>
      <c r="CK17" s="77">
        <f>CK6/'Pop France 2070'!CK3*1000</f>
        <v>57540.455390903677</v>
      </c>
      <c r="CL17" s="77">
        <f>CL6/'Pop France 2070'!CL3*1000</f>
        <v>58265.388854047538</v>
      </c>
      <c r="CM17" s="77">
        <f>CM6/'Pop France 2070'!CM3*1000</f>
        <v>58973.030858256454</v>
      </c>
      <c r="CN17" s="77">
        <f>CN6/'Pop France 2070'!CN3*1000</f>
        <v>59691.714628920949</v>
      </c>
      <c r="CO17" s="77">
        <f>CO6/'Pop France 2070'!CO3*1000</f>
        <v>60409.564019303391</v>
      </c>
      <c r="CP17" s="77">
        <f>CP6/'Pop France 2070'!CP3*1000</f>
        <v>61126.388576235891</v>
      </c>
      <c r="CQ17" s="77">
        <f>CQ6/'Pop France 2070'!CQ3*1000</f>
        <v>61823.884778883883</v>
      </c>
    </row>
    <row r="18" spans="1:95">
      <c r="A18" s="57" t="str">
        <f>A9</f>
        <v>Scénario PIB (productivité 0,7%)</v>
      </c>
      <c r="D18" s="57"/>
      <c r="F18" s="5"/>
      <c r="G18" s="77">
        <f>G9/'Pop France 2070'!G3*1000</f>
        <v>21601.514441277777</v>
      </c>
      <c r="H18" s="77">
        <f>H9/'Pop France 2070'!H3*1000</f>
        <v>21739.355940167563</v>
      </c>
      <c r="I18" s="77">
        <f>I9/'Pop France 2070'!I3*1000</f>
        <v>21965.987941454525</v>
      </c>
      <c r="J18" s="77">
        <f>J9/'Pop France 2070'!J3*1000</f>
        <v>22212.288240159054</v>
      </c>
      <c r="K18" s="77">
        <f>K9/'Pop France 2070'!K3*1000</f>
        <v>22621.156057386106</v>
      </c>
      <c r="L18" s="77">
        <f>L9/'Pop France 2070'!L3*1000</f>
        <v>23081.726829759518</v>
      </c>
      <c r="M18" s="77">
        <f>M9/'Pop France 2070'!M3*1000</f>
        <v>24044.620440452243</v>
      </c>
      <c r="N18" s="77">
        <f>N9/'Pop France 2070'!N3*1000</f>
        <v>24943.531126049755</v>
      </c>
      <c r="O18" s="77">
        <f>O9/'Pop France 2070'!O3*1000</f>
        <v>25523.752882232908</v>
      </c>
      <c r="P18" s="77">
        <f>P9/'Pop France 2070'!P3*1000</f>
        <v>25665.72418281763</v>
      </c>
      <c r="Q18" s="77">
        <f>Q9/'Pop France 2070'!Q3*1000</f>
        <v>25946.607975903185</v>
      </c>
      <c r="R18" s="77">
        <f>R9/'Pop France 2070'!R3*1000</f>
        <v>25660.487130282814</v>
      </c>
      <c r="S18" s="77">
        <f>S9/'Pop France 2070'!S3*1000</f>
        <v>26168.689216408049</v>
      </c>
      <c r="T18" s="77">
        <f>T9/'Pop France 2070'!T3*1000</f>
        <v>26625.092055926725</v>
      </c>
      <c r="U18" s="77">
        <f>U9/'Pop France 2070'!U3*1000</f>
        <v>26907.420800834574</v>
      </c>
      <c r="V18" s="77">
        <f>V9/'Pop France 2070'!V3*1000</f>
        <v>27442.068643251318</v>
      </c>
      <c r="W18" s="77">
        <f>W9/'Pop France 2070'!W3*1000</f>
        <v>28328.070039400518</v>
      </c>
      <c r="X18" s="77">
        <f>X9/'Pop France 2070'!X3*1000</f>
        <v>29188.452133620303</v>
      </c>
      <c r="Y18" s="77">
        <f>Y9/'Pop France 2070'!Y3*1000</f>
        <v>30140.473144158619</v>
      </c>
      <c r="Z18" s="77">
        <f>Z9/'Pop France 2070'!Z3*1000</f>
        <v>30519.840386087551</v>
      </c>
      <c r="AA18" s="77">
        <f>AA9/'Pop France 2070'!AA3*1000</f>
        <v>30643.319263431353</v>
      </c>
      <c r="AB18" s="77">
        <f>AB9/'Pop France 2070'!AB3*1000</f>
        <v>30676.188365006281</v>
      </c>
      <c r="AC18" s="77">
        <f>AC9/'Pop France 2070'!AC3*1000</f>
        <v>31327.873669485598</v>
      </c>
      <c r="AD18" s="77">
        <f>AD9/'Pop France 2070'!AD3*1000</f>
        <v>31605.479072493443</v>
      </c>
      <c r="AE18" s="77">
        <f>AE9/'Pop France 2070'!AE3*1000</f>
        <v>32146.145309450312</v>
      </c>
      <c r="AF18" s="77">
        <f>AF9/'Pop France 2070'!AF3*1000</f>
        <v>32710.984315810776</v>
      </c>
      <c r="AG18" s="77">
        <f>AG9/'Pop France 2070'!AG3*1000</f>
        <v>32609.198906271922</v>
      </c>
      <c r="AH18" s="77">
        <f>AH9/'Pop France 2070'!AH3*1000</f>
        <v>31503.467751618897</v>
      </c>
      <c r="AI18" s="77">
        <f>AI9/'Pop France 2070'!AI3*1000</f>
        <v>31964.296932692701</v>
      </c>
      <c r="AJ18" s="77">
        <f>AJ9/'Pop France 2070'!AJ3*1000</f>
        <v>32503.961585718622</v>
      </c>
      <c r="AK18" s="77">
        <f>AK9/'Pop France 2070'!AK3*1000</f>
        <v>32451.90209971345</v>
      </c>
      <c r="AL18" s="77">
        <f>AL9/'Pop France 2070'!AL3*1000</f>
        <v>32477.880373082706</v>
      </c>
      <c r="AM18" s="175">
        <f>AM9/'Pop France 2070'!AM3*1000</f>
        <v>32507.73659074484</v>
      </c>
      <c r="AN18" s="77">
        <f>AN9/'Pop France 2070'!AN3*1000</f>
        <v>32725.221340387088</v>
      </c>
      <c r="AO18" s="77">
        <f>AO9/'Pop France 2070'!AO3*1000</f>
        <v>32994.214578826519</v>
      </c>
      <c r="AP18" s="77">
        <f>AP9/'Pop France 2070'!AP3*1000</f>
        <v>33663.393838261363</v>
      </c>
      <c r="AQ18" s="77">
        <f>AQ9/'Pop France 2070'!AQ3*1000</f>
        <v>34179.827067357619</v>
      </c>
      <c r="AR18" s="77">
        <f>AR9/'Pop France 2070'!AR3*1000</f>
        <v>34730.978906903671</v>
      </c>
      <c r="AS18" s="77">
        <f>AS9/'Pop France 2070'!AS3*1000</f>
        <v>31959.181402436694</v>
      </c>
      <c r="AT18" s="77">
        <f>AT9/'Pop France 2070'!AT3*1000</f>
        <v>34076.931754968471</v>
      </c>
      <c r="AU18" s="77">
        <f>AU9/'Pop France 2070'!AU3*1000</f>
        <v>34883.164456026236</v>
      </c>
      <c r="AV18" s="77">
        <f>AV9/'Pop France 2070'!AV3*1000</f>
        <v>35296.246625486878</v>
      </c>
      <c r="AW18" s="77">
        <f>AW9/'Pop France 2070'!AW3*1000</f>
        <v>35780.253286395448</v>
      </c>
      <c r="AX18" s="77">
        <f>AX9/'Pop France 2070'!AX3*1000</f>
        <v>36318.867421205949</v>
      </c>
      <c r="AY18" s="77">
        <f>AY9/'Pop France 2070'!AY3*1000</f>
        <v>36870.486855396848</v>
      </c>
      <c r="AZ18" s="77">
        <f>AZ9/'Pop France 2070'!AZ3*1000</f>
        <v>37471.853226329607</v>
      </c>
      <c r="BA18" s="77">
        <f>BA9/'Pop France 2070'!BA3*1000</f>
        <v>37630.937833473406</v>
      </c>
      <c r="BB18" s="77">
        <f>BB9/'Pop France 2070'!BB3*1000</f>
        <v>37768.325542042767</v>
      </c>
      <c r="BC18" s="77">
        <f>BC9/'Pop France 2070'!BC3*1000</f>
        <v>37902.403788031799</v>
      </c>
      <c r="BD18" s="77">
        <f>BD9/'Pop France 2070'!BD3*1000</f>
        <v>38029.276658627954</v>
      </c>
      <c r="BE18" s="77">
        <f>BE9/'Pop France 2070'!BE3*1000</f>
        <v>38126.09320097795</v>
      </c>
      <c r="BF18" s="77">
        <f>BF9/'Pop France 2070'!BF3*1000</f>
        <v>38383.063514423287</v>
      </c>
      <c r="BG18" s="77">
        <f>BG9/'Pop France 2070'!BG3*1000</f>
        <v>38657.212764397897</v>
      </c>
      <c r="BH18" s="77">
        <f>BH9/'Pop France 2070'!BH3*1000</f>
        <v>38949.035930537946</v>
      </c>
      <c r="BI18" s="77">
        <f>BI9/'Pop France 2070'!BI3*1000</f>
        <v>39231.840868616346</v>
      </c>
      <c r="BJ18" s="77">
        <f>BJ9/'Pop France 2070'!BJ3*1000</f>
        <v>39501.638627009386</v>
      </c>
      <c r="BK18" s="77">
        <f>BK9/'Pop France 2070'!BK3*1000</f>
        <v>39777.929931867366</v>
      </c>
      <c r="BL18" s="77">
        <f>BL9/'Pop France 2070'!BL3*1000</f>
        <v>40044.926503557559</v>
      </c>
      <c r="BM18" s="77">
        <f>BM9/'Pop France 2070'!BM3*1000</f>
        <v>40282.285096226718</v>
      </c>
      <c r="BN18" s="77">
        <f>BN9/'Pop France 2070'!BN3*1000</f>
        <v>40505.296678855164</v>
      </c>
      <c r="BO18" s="77">
        <f>BO9/'Pop France 2070'!BO3*1000</f>
        <v>40721.553427973973</v>
      </c>
      <c r="BP18" s="77">
        <f>BP9/'Pop France 2070'!BP3*1000</f>
        <v>40938.786697837459</v>
      </c>
      <c r="BQ18" s="77">
        <f>BQ9/'Pop France 2070'!BQ3*1000</f>
        <v>41164.879856685293</v>
      </c>
      <c r="BR18" s="77">
        <f>BR9/'Pop France 2070'!BR3*1000</f>
        <v>41391.443815133345</v>
      </c>
      <c r="BS18" s="77">
        <f>BS9/'Pop France 2070'!BS3*1000</f>
        <v>41585.157614424592</v>
      </c>
      <c r="BT18" s="77">
        <f>BT9/'Pop France 2070'!BT3*1000</f>
        <v>41786.98276727058</v>
      </c>
      <c r="BU18" s="77">
        <f>BU9/'Pop France 2070'!BU3*1000</f>
        <v>42001.195094081173</v>
      </c>
      <c r="BV18" s="77">
        <f>BV9/'Pop France 2070'!BV3*1000</f>
        <v>42236.372435371006</v>
      </c>
      <c r="BW18" s="77">
        <f>BW9/'Pop France 2070'!BW3*1000</f>
        <v>42459.127090523863</v>
      </c>
      <c r="BX18" s="77">
        <f>BX9/'Pop France 2070'!BX3*1000</f>
        <v>42690.555846971394</v>
      </c>
      <c r="BY18" s="77">
        <f>BY9/'Pop France 2070'!BY3*1000</f>
        <v>42943.668120331342</v>
      </c>
      <c r="BZ18" s="77">
        <f>BZ9/'Pop France 2070'!BZ3*1000</f>
        <v>43210.209184047548</v>
      </c>
      <c r="CA18" s="77">
        <f>CA9/'Pop France 2070'!CA3*1000</f>
        <v>43499.395568695843</v>
      </c>
      <c r="CB18" s="77">
        <f>CB9/'Pop France 2070'!CB3*1000</f>
        <v>43807.041049795065</v>
      </c>
      <c r="CC18" s="77">
        <f>CC9/'Pop France 2070'!CC3*1000</f>
        <v>44102.435971435458</v>
      </c>
      <c r="CD18" s="77">
        <f>CD9/'Pop France 2070'!CD3*1000</f>
        <v>44415.736312637404</v>
      </c>
      <c r="CE18" s="77">
        <f>CE9/'Pop France 2070'!CE3*1000</f>
        <v>44737.833454018808</v>
      </c>
      <c r="CF18" s="77">
        <f>CF9/'Pop France 2070'!CF3*1000</f>
        <v>45072.714330281029</v>
      </c>
      <c r="CG18" s="77">
        <f>CG9/'Pop France 2070'!CG3*1000</f>
        <v>45406.429795451892</v>
      </c>
      <c r="CH18" s="77">
        <f>CH9/'Pop France 2070'!CH3*1000</f>
        <v>45733.688554330809</v>
      </c>
      <c r="CI18" s="77">
        <f>CI9/'Pop France 2070'!CI3*1000</f>
        <v>46067.406496537398</v>
      </c>
      <c r="CJ18" s="77">
        <f>CJ9/'Pop France 2070'!CJ3*1000</f>
        <v>46407.097455275754</v>
      </c>
      <c r="CK18" s="77">
        <f>CK9/'Pop France 2070'!CK3*1000</f>
        <v>46738.369912084396</v>
      </c>
      <c r="CL18" s="77">
        <f>CL9/'Pop France 2070'!CL3*1000</f>
        <v>47051.210085500665</v>
      </c>
      <c r="CM18" s="77">
        <f>CM9/'Pop France 2070'!CM3*1000</f>
        <v>47340.110996875032</v>
      </c>
      <c r="CN18" s="77">
        <f>CN9/'Pop France 2070'!CN3*1000</f>
        <v>47632.766839650198</v>
      </c>
      <c r="CO18" s="77">
        <f>CO9/'Pop France 2070'!CO3*1000</f>
        <v>47924.360904261135</v>
      </c>
      <c r="CP18" s="77">
        <f>CP9/'Pop France 2070'!CP3*1000</f>
        <v>48205.299503748327</v>
      </c>
      <c r="CQ18" s="77">
        <f>CQ9/'Pop France 2070'!CQ3*1000</f>
        <v>48465.950206381713</v>
      </c>
    </row>
    <row r="19" spans="1:95">
      <c r="A19" s="57" t="str">
        <f>A12</f>
        <v>Scénario PIB (productivité 1,6%)</v>
      </c>
      <c r="D19" s="57"/>
      <c r="F19" s="5"/>
      <c r="G19" s="77">
        <f>G12/'Pop France 2070'!G3*1000</f>
        <v>21601.514441277777</v>
      </c>
      <c r="H19" s="77">
        <f>H12/'Pop France 2070'!H3*1000</f>
        <v>21739.355940167563</v>
      </c>
      <c r="I19" s="77">
        <f>I12/'Pop France 2070'!I3*1000</f>
        <v>21965.987941454525</v>
      </c>
      <c r="J19" s="77">
        <f>J12/'Pop France 2070'!J3*1000</f>
        <v>22212.288240159054</v>
      </c>
      <c r="K19" s="77">
        <f>K12/'Pop France 2070'!K3*1000</f>
        <v>22621.156057386106</v>
      </c>
      <c r="L19" s="77">
        <f>L12/'Pop France 2070'!L3*1000</f>
        <v>23081.726829759518</v>
      </c>
      <c r="M19" s="77">
        <f>M12/'Pop France 2070'!M3*1000</f>
        <v>24044.620440452243</v>
      </c>
      <c r="N19" s="77">
        <f>N12/'Pop France 2070'!N3*1000</f>
        <v>24943.531126049755</v>
      </c>
      <c r="O19" s="77">
        <f>O12/'Pop France 2070'!O3*1000</f>
        <v>25523.752882232908</v>
      </c>
      <c r="P19" s="77">
        <f>P12/'Pop France 2070'!P3*1000</f>
        <v>25665.72418281763</v>
      </c>
      <c r="Q19" s="77">
        <f>Q12/'Pop France 2070'!Q3*1000</f>
        <v>25946.607975903185</v>
      </c>
      <c r="R19" s="77">
        <f>R12/'Pop France 2070'!R3*1000</f>
        <v>25660.487130282814</v>
      </c>
      <c r="S19" s="77">
        <f>S12/'Pop France 2070'!S3*1000</f>
        <v>26168.689216408049</v>
      </c>
      <c r="T19" s="77">
        <f>T12/'Pop France 2070'!T3*1000</f>
        <v>26625.092055926725</v>
      </c>
      <c r="U19" s="77">
        <f>U12/'Pop France 2070'!U3*1000</f>
        <v>26907.420800834574</v>
      </c>
      <c r="V19" s="77">
        <f>V12/'Pop France 2070'!V3*1000</f>
        <v>27442.068643251318</v>
      </c>
      <c r="W19" s="77">
        <f>W12/'Pop France 2070'!W3*1000</f>
        <v>28328.070039400518</v>
      </c>
      <c r="X19" s="77">
        <f>X12/'Pop France 2070'!X3*1000</f>
        <v>29188.452133620303</v>
      </c>
      <c r="Y19" s="77">
        <f>Y12/'Pop France 2070'!Y3*1000</f>
        <v>30140.473144158619</v>
      </c>
      <c r="Z19" s="77">
        <f>Z12/'Pop France 2070'!Z3*1000</f>
        <v>30519.840386087551</v>
      </c>
      <c r="AA19" s="77">
        <f>AA12/'Pop France 2070'!AA3*1000</f>
        <v>30643.319263431353</v>
      </c>
      <c r="AB19" s="77">
        <f>AB12/'Pop France 2070'!AB3*1000</f>
        <v>30676.188365006281</v>
      </c>
      <c r="AC19" s="77">
        <f>AC12/'Pop France 2070'!AC3*1000</f>
        <v>31327.873669485598</v>
      </c>
      <c r="AD19" s="77">
        <f>AD12/'Pop France 2070'!AD3*1000</f>
        <v>31605.479072493443</v>
      </c>
      <c r="AE19" s="77">
        <f>AE12/'Pop France 2070'!AE3*1000</f>
        <v>32146.145309450312</v>
      </c>
      <c r="AF19" s="77">
        <f>AF12/'Pop France 2070'!AF3*1000</f>
        <v>32710.984315810776</v>
      </c>
      <c r="AG19" s="77">
        <f>AG12/'Pop France 2070'!AG3*1000</f>
        <v>32609.198906271922</v>
      </c>
      <c r="AH19" s="77">
        <f>AH12/'Pop France 2070'!AH3*1000</f>
        <v>31503.467751618897</v>
      </c>
      <c r="AI19" s="77">
        <f>AI12/'Pop France 2070'!AI3*1000</f>
        <v>31964.296932692701</v>
      </c>
      <c r="AJ19" s="77">
        <f>AJ12/'Pop France 2070'!AJ3*1000</f>
        <v>32503.961585718622</v>
      </c>
      <c r="AK19" s="77">
        <f>AK12/'Pop France 2070'!AK3*1000</f>
        <v>32451.90209971345</v>
      </c>
      <c r="AL19" s="77">
        <f>AL12/'Pop France 2070'!AL3*1000</f>
        <v>32477.880373082706</v>
      </c>
      <c r="AM19" s="175">
        <f>AM12/'Pop France 2070'!AM3*1000</f>
        <v>32507.73659074484</v>
      </c>
      <c r="AN19" s="77">
        <f>AN12/'Pop France 2070'!AN3*1000</f>
        <v>32725.221340387088</v>
      </c>
      <c r="AO19" s="77">
        <f>AO12/'Pop France 2070'!AO3*1000</f>
        <v>32994.214578826519</v>
      </c>
      <c r="AP19" s="77">
        <f>AP12/'Pop France 2070'!AP3*1000</f>
        <v>33663.393838261363</v>
      </c>
      <c r="AQ19" s="77">
        <f>AQ12/'Pop France 2070'!AQ3*1000</f>
        <v>34179.827067357619</v>
      </c>
      <c r="AR19" s="77">
        <f>AR12/'Pop France 2070'!AR3*1000</f>
        <v>34730.978906903671</v>
      </c>
      <c r="AS19" s="77">
        <f>AS12/'Pop France 2070'!AS3*1000</f>
        <v>31959.181402436694</v>
      </c>
      <c r="AT19" s="77">
        <f>AT12/'Pop France 2070'!AT3*1000</f>
        <v>34076.931754968471</v>
      </c>
      <c r="AU19" s="77">
        <f>AU12/'Pop France 2070'!AU3*1000</f>
        <v>34883.164456026236</v>
      </c>
      <c r="AV19" s="77">
        <f>AV12/'Pop France 2070'!AV3*1000</f>
        <v>35296.246625486878</v>
      </c>
      <c r="AW19" s="77">
        <f>AW12/'Pop France 2070'!AW3*1000</f>
        <v>35780.253286395448</v>
      </c>
      <c r="AX19" s="77">
        <f>AX12/'Pop France 2070'!AX3*1000</f>
        <v>36318.867421205949</v>
      </c>
      <c r="AY19" s="77">
        <f>AY12/'Pop France 2070'!AY3*1000</f>
        <v>36870.486855396848</v>
      </c>
      <c r="AZ19" s="77">
        <f>AZ12/'Pop France 2070'!AZ3*1000</f>
        <v>37471.853226329607</v>
      </c>
      <c r="BA19" s="77">
        <f>BA12/'Pop France 2070'!BA3*1000</f>
        <v>37698.269531386184</v>
      </c>
      <c r="BB19" s="77">
        <f>BB12/'Pop France 2070'!BB3*1000</f>
        <v>37971.394210835664</v>
      </c>
      <c r="BC19" s="77">
        <f>BC12/'Pop France 2070'!BC3*1000</f>
        <v>38307.131395080425</v>
      </c>
      <c r="BD19" s="77">
        <f>BD12/'Pop France 2070'!BD3*1000</f>
        <v>38710.771637939339</v>
      </c>
      <c r="BE19" s="77">
        <f>BE12/'Pop France 2070'!BE3*1000</f>
        <v>39157.250152214488</v>
      </c>
      <c r="BF19" s="77">
        <f>BF12/'Pop France 2070'!BF3*1000</f>
        <v>39773.145211942807</v>
      </c>
      <c r="BG19" s="77">
        <f>BG12/'Pop France 2070'!BG3*1000</f>
        <v>40414.770420313878</v>
      </c>
      <c r="BH19" s="77">
        <f>BH12/'Pop France 2070'!BH3*1000</f>
        <v>41087.252557636828</v>
      </c>
      <c r="BI19" s="77">
        <f>BI12/'Pop France 2070'!BI3*1000</f>
        <v>41755.023697388438</v>
      </c>
      <c r="BJ19" s="77">
        <f>BJ12/'Pop France 2070'!BJ3*1000</f>
        <v>42417.661709862557</v>
      </c>
      <c r="BK19" s="77">
        <f>BK12/'Pop France 2070'!BK3*1000</f>
        <v>43095.840578185773</v>
      </c>
      <c r="BL19" s="77">
        <f>BL12/'Pop France 2070'!BL3*1000</f>
        <v>43772.743782447847</v>
      </c>
      <c r="BM19" s="77">
        <f>BM12/'Pop France 2070'!BM3*1000</f>
        <v>44425.967953216168</v>
      </c>
      <c r="BN19" s="77">
        <f>BN12/'Pop France 2070'!BN3*1000</f>
        <v>45067.16799770623</v>
      </c>
      <c r="BO19" s="77">
        <f>BO12/'Pop France 2070'!BO3*1000</f>
        <v>45713.279690287352</v>
      </c>
      <c r="BP19" s="77">
        <f>BP12/'Pop France 2070'!BP3*1000</f>
        <v>46368.493673124969</v>
      </c>
      <c r="BQ19" s="77">
        <f>BQ12/'Pop France 2070'!BQ3*1000</f>
        <v>47041.857913284504</v>
      </c>
      <c r="BR19" s="77">
        <f>BR12/'Pop France 2070'!BR3*1000</f>
        <v>47719.441807142059</v>
      </c>
      <c r="BS19" s="77">
        <f>BS12/'Pop France 2070'!BS3*1000</f>
        <v>48372.280114646986</v>
      </c>
      <c r="BT19" s="77">
        <f>BT12/'Pop France 2070'!BT3*1000</f>
        <v>49042.462141104115</v>
      </c>
      <c r="BU19" s="77">
        <f>BU12/'Pop France 2070'!BU3*1000</f>
        <v>49735.349736729841</v>
      </c>
      <c r="BV19" s="77">
        <f>BV12/'Pop France 2070'!BV3*1000</f>
        <v>50461.584353202772</v>
      </c>
      <c r="BW19" s="77">
        <f>BW12/'Pop France 2070'!BW3*1000</f>
        <v>51182.042066189562</v>
      </c>
      <c r="BX19" s="77">
        <f>BX12/'Pop France 2070'!BX3*1000</f>
        <v>51921.861077123147</v>
      </c>
      <c r="BY19" s="77">
        <f>BY12/'Pop France 2070'!BY3*1000</f>
        <v>52692.053455812857</v>
      </c>
      <c r="BZ19" s="77">
        <f>BZ12/'Pop France 2070'!BZ3*1000</f>
        <v>53493.615034559713</v>
      </c>
      <c r="CA19" s="77">
        <f>CA12/'Pop France 2070'!CA3*1000</f>
        <v>54333.397571653266</v>
      </c>
      <c r="CB19" s="77">
        <f>CB12/'Pop France 2070'!CB3*1000</f>
        <v>55207.041458682586</v>
      </c>
      <c r="CC19" s="77">
        <f>CC12/'Pop France 2070'!CC3*1000</f>
        <v>56076.587453211476</v>
      </c>
      <c r="CD19" s="77">
        <f>CD12/'Pop France 2070'!CD3*1000</f>
        <v>56980.09392988796</v>
      </c>
      <c r="CE19" s="77">
        <f>CE12/'Pop France 2070'!CE3*1000</f>
        <v>57906.612086199588</v>
      </c>
      <c r="CF19" s="77">
        <f>CF12/'Pop France 2070'!CF3*1000</f>
        <v>58861.736371952182</v>
      </c>
      <c r="CG19" s="77">
        <f>CG12/'Pop France 2070'!CG3*1000</f>
        <v>59827.828951180352</v>
      </c>
      <c r="CH19" s="77">
        <f>CH12/'Pop France 2070'!CH3*1000</f>
        <v>60798.016888402068</v>
      </c>
      <c r="CI19" s="77">
        <f>CI12/'Pop France 2070'!CI3*1000</f>
        <v>61789.383244391349</v>
      </c>
      <c r="CJ19" s="77">
        <f>CJ12/'Pop France 2070'!CJ3*1000</f>
        <v>62801.647143160146</v>
      </c>
      <c r="CK19" s="77">
        <f>CK12/'Pop France 2070'!CK3*1000</f>
        <v>63815.692418952342</v>
      </c>
      <c r="CL19" s="77">
        <f>CL12/'Pop France 2070'!CL3*1000</f>
        <v>64811.302686445502</v>
      </c>
      <c r="CM19" s="77">
        <f>CM12/'Pop France 2070'!CM3*1000</f>
        <v>65793.04220728307</v>
      </c>
      <c r="CN19" s="77">
        <f>CN12/'Pop France 2070'!CN3*1000</f>
        <v>66792.371724069468</v>
      </c>
      <c r="CO19" s="77">
        <f>CO12/'Pop France 2070'!CO3*1000</f>
        <v>67796.134192570127</v>
      </c>
      <c r="CP19" s="77">
        <f>CP12/'Pop France 2070'!CP3*1000</f>
        <v>68804.130736728694</v>
      </c>
      <c r="CQ19" s="77">
        <f>CQ12/'Pop France 2070'!CQ3*1000</f>
        <v>69795.772623521043</v>
      </c>
    </row>
    <row r="20" spans="1:95">
      <c r="A20" s="57"/>
      <c r="D20" s="57"/>
      <c r="F20" s="5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208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</row>
    <row r="21" spans="1:95">
      <c r="A21" s="2" t="s">
        <v>346</v>
      </c>
      <c r="D21" s="57"/>
      <c r="F21" s="5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</row>
    <row r="22" spans="1:95">
      <c r="A22" s="2" t="str">
        <f>A16</f>
        <v>Scénario PIB (productivité 1,0%)</v>
      </c>
      <c r="D22" s="57"/>
      <c r="F22" s="5"/>
      <c r="G22" s="77"/>
      <c r="H22" s="208">
        <f>H16/G16-1</f>
        <v>6.3811034760778984E-3</v>
      </c>
      <c r="I22" s="208">
        <f t="shared" ref="I22:BT25" si="73">I16/H16-1</f>
        <v>1.0424963918467256E-2</v>
      </c>
      <c r="J22" s="208">
        <f t="shared" si="73"/>
        <v>1.121280314643669E-2</v>
      </c>
      <c r="K22" s="208">
        <f t="shared" si="73"/>
        <v>1.8407280366902201E-2</v>
      </c>
      <c r="L22" s="208">
        <f t="shared" si="73"/>
        <v>2.0360178374837279E-2</v>
      </c>
      <c r="M22" s="208">
        <f t="shared" si="73"/>
        <v>4.1716705937757448E-2</v>
      </c>
      <c r="N22" s="208">
        <f t="shared" si="73"/>
        <v>3.7385106070761731E-2</v>
      </c>
      <c r="O22" s="208">
        <f t="shared" si="73"/>
        <v>2.3261412077185684E-2</v>
      </c>
      <c r="P22" s="208">
        <f t="shared" si="73"/>
        <v>5.5623207621458004E-3</v>
      </c>
      <c r="Q22" s="208">
        <f t="shared" si="73"/>
        <v>1.0943926268544457E-2</v>
      </c>
      <c r="R22" s="208">
        <f t="shared" si="73"/>
        <v>-1.1027292888769691E-2</v>
      </c>
      <c r="S22" s="208">
        <f t="shared" si="73"/>
        <v>1.9804849516106282E-2</v>
      </c>
      <c r="T22" s="208">
        <f t="shared" si="73"/>
        <v>1.7440798648505007E-2</v>
      </c>
      <c r="U22" s="208">
        <f t="shared" si="73"/>
        <v>1.0603859859519282E-2</v>
      </c>
      <c r="V22" s="208">
        <f t="shared" si="73"/>
        <v>1.9869903041772163E-2</v>
      </c>
      <c r="W22" s="208">
        <f t="shared" si="73"/>
        <v>3.228624662620283E-2</v>
      </c>
      <c r="X22" s="208">
        <f t="shared" si="73"/>
        <v>3.0372068871021174E-2</v>
      </c>
      <c r="Y22" s="208">
        <f t="shared" si="73"/>
        <v>3.2616358215232122E-2</v>
      </c>
      <c r="Z22" s="208">
        <f t="shared" si="73"/>
        <v>1.2586638574466402E-2</v>
      </c>
      <c r="AA22" s="208">
        <f t="shared" si="73"/>
        <v>4.0458559344265232E-3</v>
      </c>
      <c r="AB22" s="208">
        <f t="shared" si="73"/>
        <v>1.0726351571892501E-3</v>
      </c>
      <c r="AC22" s="208">
        <f t="shared" si="73"/>
        <v>2.1244011698100085E-2</v>
      </c>
      <c r="AD22" s="208">
        <f t="shared" si="73"/>
        <v>8.8612909365195502E-3</v>
      </c>
      <c r="AE22" s="208">
        <f t="shared" si="73"/>
        <v>1.7106724935785467E-2</v>
      </c>
      <c r="AF22" s="208">
        <f t="shared" si="73"/>
        <v>1.7570971602446361E-2</v>
      </c>
      <c r="AG22" s="209">
        <f t="shared" si="73"/>
        <v>-3.1116584128486613E-3</v>
      </c>
      <c r="AH22" s="208">
        <f t="shared" si="73"/>
        <v>-3.3908565427541171E-2</v>
      </c>
      <c r="AI22" s="208">
        <f t="shared" si="73"/>
        <v>1.4627887466455824E-2</v>
      </c>
      <c r="AJ22" s="208">
        <f t="shared" si="73"/>
        <v>1.6883357521120912E-2</v>
      </c>
      <c r="AK22" s="209">
        <f t="shared" si="73"/>
        <v>-1.6016351073970814E-3</v>
      </c>
      <c r="AL22" s="208">
        <f t="shared" si="73"/>
        <v>8.0051620054288897E-4</v>
      </c>
      <c r="AM22" s="210">
        <f>(1+AM4)/(1+'Pop France 2070'!AM4)-1</f>
        <v>4.3167645332120586E-3</v>
      </c>
      <c r="AN22" s="208">
        <f t="shared" si="73"/>
        <v>6.6902458445590174E-3</v>
      </c>
      <c r="AO22" s="208">
        <f t="shared" si="73"/>
        <v>8.2197530657328599E-3</v>
      </c>
      <c r="AP22" s="208">
        <f t="shared" si="73"/>
        <v>2.0281715081779117E-2</v>
      </c>
      <c r="AQ22" s="208">
        <f t="shared" si="73"/>
        <v>1.5341092213622343E-2</v>
      </c>
      <c r="AR22" s="208">
        <f t="shared" si="73"/>
        <v>1.6125062261429957E-2</v>
      </c>
      <c r="AS22" s="208">
        <f t="shared" si="73"/>
        <v>-7.9807641238583416E-2</v>
      </c>
      <c r="AT22" s="208">
        <f t="shared" si="73"/>
        <v>6.6264223913141684E-2</v>
      </c>
      <c r="AU22" s="210">
        <f t="shared" si="73"/>
        <v>2.3659192877311108E-2</v>
      </c>
      <c r="AV22" s="208">
        <f t="shared" si="73"/>
        <v>1.1841877762591491E-2</v>
      </c>
      <c r="AW22" s="208">
        <f t="shared" si="73"/>
        <v>1.3712694894846944E-2</v>
      </c>
      <c r="AX22" s="208">
        <f t="shared" si="73"/>
        <v>1.5053390776730291E-2</v>
      </c>
      <c r="AY22" s="208">
        <f t="shared" si="73"/>
        <v>1.5188233371749238E-2</v>
      </c>
      <c r="AZ22" s="208">
        <f t="shared" si="73"/>
        <v>1.6310236783454224E-2</v>
      </c>
      <c r="BA22" s="208">
        <f t="shared" si="73"/>
        <v>4.8443962819673114E-3</v>
      </c>
      <c r="BB22" s="208">
        <f t="shared" si="73"/>
        <v>4.8489559271609473E-3</v>
      </c>
      <c r="BC22" s="208">
        <f t="shared" si="73"/>
        <v>5.347242467144353E-3</v>
      </c>
      <c r="BD22" s="208">
        <f t="shared" si="73"/>
        <v>5.7438871515544943E-3</v>
      </c>
      <c r="BE22" s="208">
        <f t="shared" si="73"/>
        <v>5.5417956404868463E-3</v>
      </c>
      <c r="BF22" s="208">
        <f t="shared" si="73"/>
        <v>9.7362617136564911E-3</v>
      </c>
      <c r="BG22" s="208">
        <f t="shared" si="73"/>
        <v>1.0139009541139554E-2</v>
      </c>
      <c r="BH22" s="208">
        <f t="shared" si="73"/>
        <v>1.0645766229197662E-2</v>
      </c>
      <c r="BI22" s="208">
        <f t="shared" si="73"/>
        <v>1.0258102603428521E-2</v>
      </c>
      <c r="BJ22" s="208">
        <f t="shared" si="73"/>
        <v>9.8745598043075145E-3</v>
      </c>
      <c r="BK22" s="208">
        <f t="shared" si="73"/>
        <v>9.9923258737710796E-3</v>
      </c>
      <c r="BL22" s="208">
        <f t="shared" si="73"/>
        <v>9.7104279573785313E-3</v>
      </c>
      <c r="BM22" s="208">
        <f t="shared" si="73"/>
        <v>8.9258984271480823E-3</v>
      </c>
      <c r="BN22" s="208">
        <f t="shared" si="73"/>
        <v>8.5351348179527609E-3</v>
      </c>
      <c r="BO22" s="208">
        <f t="shared" si="73"/>
        <v>8.3381958594712646E-3</v>
      </c>
      <c r="BP22" s="208">
        <f t="shared" si="73"/>
        <v>8.3341082616072981E-3</v>
      </c>
      <c r="BQ22" s="208">
        <f t="shared" si="73"/>
        <v>8.5224821692080344E-3</v>
      </c>
      <c r="BR22" s="208">
        <f t="shared" si="73"/>
        <v>8.4038278355307305E-3</v>
      </c>
      <c r="BS22" s="208">
        <f t="shared" si="73"/>
        <v>7.68028354162964E-3</v>
      </c>
      <c r="BT22" s="208">
        <f t="shared" si="73"/>
        <v>7.8537555150777205E-3</v>
      </c>
      <c r="BU22" s="208">
        <f t="shared" ref="BU22:CG25" si="74">BU16/BT16-1</f>
        <v>8.1269687981666561E-3</v>
      </c>
      <c r="BV22" s="208">
        <f t="shared" si="74"/>
        <v>8.6001943506508471E-3</v>
      </c>
      <c r="BW22" s="208">
        <f t="shared" si="74"/>
        <v>8.2751171684829483E-3</v>
      </c>
      <c r="BX22" s="208">
        <f t="shared" si="74"/>
        <v>8.4519696023901414E-3</v>
      </c>
      <c r="BY22" s="208">
        <f t="shared" si="74"/>
        <v>8.930577718379018E-3</v>
      </c>
      <c r="BZ22" s="208">
        <f t="shared" si="74"/>
        <v>9.2085706610813833E-3</v>
      </c>
      <c r="CA22" s="208">
        <f t="shared" si="74"/>
        <v>9.6946129180977003E-3</v>
      </c>
      <c r="CB22" s="208">
        <f t="shared" si="74"/>
        <v>1.0074710898668515E-2</v>
      </c>
      <c r="CC22" s="208">
        <f t="shared" si="74"/>
        <v>9.7456067520365064E-3</v>
      </c>
      <c r="CD22" s="208">
        <f t="shared" si="74"/>
        <v>1.0106618786204669E-2</v>
      </c>
      <c r="CE22" s="208">
        <f t="shared" si="74"/>
        <v>1.0254707634911542E-2</v>
      </c>
      <c r="CF22" s="208">
        <f t="shared" si="74"/>
        <v>1.0488343783522369E-2</v>
      </c>
      <c r="CG22" s="208">
        <f t="shared" si="74"/>
        <v>1.0406928052480779E-2</v>
      </c>
      <c r="CH22" s="208">
        <f t="shared" ref="CH22:CH25" si="75">CH16/CG16-1</f>
        <v>1.0210325311523327E-2</v>
      </c>
      <c r="CI22" s="208">
        <f t="shared" ref="CI22:CI25" si="76">CI16/CH16-1</f>
        <v>1.0299955098946434E-2</v>
      </c>
      <c r="CJ22" s="208">
        <f t="shared" ref="CJ22:CJ25" si="77">CJ16/CI16-1</f>
        <v>1.037668359101529E-2</v>
      </c>
      <c r="CK22" s="208">
        <f t="shared" ref="CK22:CK25" si="78">CK16/CJ16-1</f>
        <v>1.0141198552131803E-2</v>
      </c>
      <c r="CL22" s="208">
        <f t="shared" ref="CL22:CL25" si="79">CL16/CK16-1</f>
        <v>9.6960983982945503E-3</v>
      </c>
      <c r="CM22" s="208">
        <f t="shared" ref="CM22:CM25" si="80">CM16/CL16-1</f>
        <v>9.1426448785800751E-3</v>
      </c>
      <c r="CN22" s="208">
        <f t="shared" ref="CN22:CN25" si="81">CN16/CM16-1</f>
        <v>9.1843180729753726E-3</v>
      </c>
      <c r="CO22" s="208">
        <f t="shared" ref="CO22:CO25" si="82">CO16/CN16-1</f>
        <v>9.023793391999213E-3</v>
      </c>
      <c r="CP22" s="208">
        <f t="shared" ref="CP22:CP25" si="83">CP16/CO16-1</f>
        <v>8.8641012106505102E-3</v>
      </c>
      <c r="CQ22" s="208">
        <f t="shared" ref="CQ22:CQ25" si="84">CQ16/CP16-1</f>
        <v>8.408909014277377E-3</v>
      </c>
    </row>
    <row r="23" spans="1:95">
      <c r="A23" s="57" t="str">
        <f>A17</f>
        <v>Scénario PIB (productivité 1,3%)</v>
      </c>
      <c r="D23" s="57"/>
      <c r="F23" s="5"/>
      <c r="G23" s="77"/>
      <c r="H23" s="208">
        <f t="shared" ref="H23:W25" si="85">H17/G17-1</f>
        <v>6.3811034760778984E-3</v>
      </c>
      <c r="I23" s="208">
        <f t="shared" si="85"/>
        <v>1.0424963918467256E-2</v>
      </c>
      <c r="J23" s="208">
        <f t="shared" si="85"/>
        <v>1.121280314643669E-2</v>
      </c>
      <c r="K23" s="208">
        <f t="shared" si="85"/>
        <v>1.8407280366902201E-2</v>
      </c>
      <c r="L23" s="208">
        <f t="shared" si="85"/>
        <v>2.0360178374837279E-2</v>
      </c>
      <c r="M23" s="208">
        <f t="shared" si="85"/>
        <v>4.1716705937757448E-2</v>
      </c>
      <c r="N23" s="208">
        <f t="shared" si="85"/>
        <v>3.7385106070761731E-2</v>
      </c>
      <c r="O23" s="208">
        <f t="shared" si="85"/>
        <v>2.3261412077185684E-2</v>
      </c>
      <c r="P23" s="208">
        <f t="shared" si="85"/>
        <v>5.5623207621458004E-3</v>
      </c>
      <c r="Q23" s="208">
        <f t="shared" si="85"/>
        <v>1.0943926268544457E-2</v>
      </c>
      <c r="R23" s="208">
        <f t="shared" si="85"/>
        <v>-1.1027292888769691E-2</v>
      </c>
      <c r="S23" s="208">
        <f t="shared" si="85"/>
        <v>1.9804849516106282E-2</v>
      </c>
      <c r="T23" s="208">
        <f t="shared" si="85"/>
        <v>1.7440798648505007E-2</v>
      </c>
      <c r="U23" s="208">
        <f t="shared" si="85"/>
        <v>1.0603859859519282E-2</v>
      </c>
      <c r="V23" s="208">
        <f t="shared" si="85"/>
        <v>1.9869903041772163E-2</v>
      </c>
      <c r="W23" s="208">
        <f t="shared" si="85"/>
        <v>3.228624662620283E-2</v>
      </c>
      <c r="X23" s="208">
        <f t="shared" si="73"/>
        <v>3.0372068871021174E-2</v>
      </c>
      <c r="Y23" s="208">
        <f t="shared" si="73"/>
        <v>3.2616358215232122E-2</v>
      </c>
      <c r="Z23" s="208">
        <f t="shared" si="73"/>
        <v>1.2586638574466402E-2</v>
      </c>
      <c r="AA23" s="208">
        <f t="shared" si="73"/>
        <v>4.0458559344265232E-3</v>
      </c>
      <c r="AB23" s="208">
        <f t="shared" si="73"/>
        <v>1.0726351571892501E-3</v>
      </c>
      <c r="AC23" s="208">
        <f t="shared" si="73"/>
        <v>2.1244011698100085E-2</v>
      </c>
      <c r="AD23" s="208">
        <f t="shared" si="73"/>
        <v>8.8612909365195502E-3</v>
      </c>
      <c r="AE23" s="208">
        <f t="shared" si="73"/>
        <v>1.7106724935785467E-2</v>
      </c>
      <c r="AF23" s="208">
        <f t="shared" si="73"/>
        <v>1.7570971602446361E-2</v>
      </c>
      <c r="AG23" s="209">
        <f t="shared" si="73"/>
        <v>-3.1116584128486613E-3</v>
      </c>
      <c r="AH23" s="208">
        <f t="shared" si="73"/>
        <v>-3.3908565427541171E-2</v>
      </c>
      <c r="AI23" s="208">
        <f t="shared" si="73"/>
        <v>1.4627887466455824E-2</v>
      </c>
      <c r="AJ23" s="208">
        <f t="shared" si="73"/>
        <v>1.6883357521120912E-2</v>
      </c>
      <c r="AK23" s="209">
        <f t="shared" si="73"/>
        <v>-1.6016351073970814E-3</v>
      </c>
      <c r="AL23" s="208">
        <f t="shared" si="73"/>
        <v>8.0051620054288897E-4</v>
      </c>
      <c r="AM23" s="210">
        <f>AM22</f>
        <v>4.3167645332120586E-3</v>
      </c>
      <c r="AN23" s="208">
        <f t="shared" si="73"/>
        <v>6.6902458445590174E-3</v>
      </c>
      <c r="AO23" s="208">
        <f t="shared" si="73"/>
        <v>8.2197530657328599E-3</v>
      </c>
      <c r="AP23" s="208">
        <f t="shared" si="73"/>
        <v>2.0281715081779117E-2</v>
      </c>
      <c r="AQ23" s="208">
        <f t="shared" si="73"/>
        <v>1.5341092213622343E-2</v>
      </c>
      <c r="AR23" s="208">
        <f t="shared" si="73"/>
        <v>1.6125062261429957E-2</v>
      </c>
      <c r="AS23" s="208">
        <f t="shared" si="73"/>
        <v>-7.9807641238583416E-2</v>
      </c>
      <c r="AT23" s="208">
        <f t="shared" si="73"/>
        <v>6.6264223913141684E-2</v>
      </c>
      <c r="AU23" s="210">
        <f t="shared" si="73"/>
        <v>2.3659192877311108E-2</v>
      </c>
      <c r="AV23" s="208">
        <f t="shared" si="73"/>
        <v>1.1841877762591491E-2</v>
      </c>
      <c r="AW23" s="208">
        <f t="shared" si="73"/>
        <v>1.3712694894846944E-2</v>
      </c>
      <c r="AX23" s="208">
        <f t="shared" si="73"/>
        <v>1.5053390776730291E-2</v>
      </c>
      <c r="AY23" s="208">
        <f t="shared" si="73"/>
        <v>1.5188233371749238E-2</v>
      </c>
      <c r="AZ23" s="208">
        <f t="shared" si="73"/>
        <v>1.6310236783454224E-2</v>
      </c>
      <c r="BA23" s="208">
        <f t="shared" si="73"/>
        <v>5.4433498263437574E-3</v>
      </c>
      <c r="BB23" s="208">
        <f t="shared" si="73"/>
        <v>6.0469874692501424E-3</v>
      </c>
      <c r="BC23" s="208">
        <f t="shared" si="73"/>
        <v>7.0446208683700995E-3</v>
      </c>
      <c r="BD23" s="208">
        <f t="shared" si="73"/>
        <v>8.14041746247951E-3</v>
      </c>
      <c r="BE23" s="208">
        <f t="shared" si="73"/>
        <v>8.5377489495759296E-3</v>
      </c>
      <c r="BF23" s="208">
        <f t="shared" si="73"/>
        <v>1.2732511748415165E-2</v>
      </c>
      <c r="BG23" s="208">
        <f t="shared" si="73"/>
        <v>1.3135565487568668E-2</v>
      </c>
      <c r="BH23" s="208">
        <f t="shared" si="73"/>
        <v>1.3642640103554982E-2</v>
      </c>
      <c r="BI23" s="208">
        <f t="shared" si="73"/>
        <v>1.3255308208462546E-2</v>
      </c>
      <c r="BJ23" s="208">
        <f t="shared" si="73"/>
        <v>1.2872109699838319E-2</v>
      </c>
      <c r="BK23" s="208">
        <f t="shared" si="73"/>
        <v>1.2990225327240257E-2</v>
      </c>
      <c r="BL23" s="208">
        <f t="shared" si="73"/>
        <v>1.2708677273296942E-2</v>
      </c>
      <c r="BM23" s="208">
        <f t="shared" si="73"/>
        <v>1.1924489367589386E-2</v>
      </c>
      <c r="BN23" s="208">
        <f t="shared" si="73"/>
        <v>1.1534049878369146E-2</v>
      </c>
      <c r="BO23" s="208">
        <f t="shared" si="73"/>
        <v>1.1337417144002604E-2</v>
      </c>
      <c r="BP23" s="208">
        <f t="shared" si="73"/>
        <v>1.1333614780977719E-2</v>
      </c>
      <c r="BQ23" s="208">
        <f t="shared" si="73"/>
        <v>1.1522251598622635E-2</v>
      </c>
      <c r="BR23" s="208">
        <f t="shared" si="73"/>
        <v>1.1403839223379286E-2</v>
      </c>
      <c r="BS23" s="208">
        <f t="shared" si="73"/>
        <v>1.068052257559593E-2</v>
      </c>
      <c r="BT23" s="208">
        <f t="shared" si="73"/>
        <v>1.0854213257010414E-2</v>
      </c>
      <c r="BU23" s="208">
        <f t="shared" si="74"/>
        <v>1.1127644367562972E-2</v>
      </c>
      <c r="BV23" s="208">
        <f t="shared" si="74"/>
        <v>1.1601087520393794E-2</v>
      </c>
      <c r="BW23" s="208">
        <f t="shared" si="74"/>
        <v>1.1276233699394123E-2</v>
      </c>
      <c r="BX23" s="208">
        <f t="shared" si="74"/>
        <v>1.1453314750016208E-2</v>
      </c>
      <c r="BY23" s="208">
        <f t="shared" si="74"/>
        <v>1.1832103576553843E-2</v>
      </c>
      <c r="BZ23" s="208">
        <f t="shared" si="74"/>
        <v>1.2210380805820265E-2</v>
      </c>
      <c r="CA23" s="208">
        <f t="shared" si="74"/>
        <v>1.2696678169588749E-2</v>
      </c>
      <c r="CB23" s="208">
        <f t="shared" si="74"/>
        <v>1.3077013616092259E-2</v>
      </c>
      <c r="CC23" s="208">
        <f t="shared" si="74"/>
        <v>1.274812119376123E-2</v>
      </c>
      <c r="CD23" s="208">
        <f t="shared" si="74"/>
        <v>1.3109313847994741E-2</v>
      </c>
      <c r="CE23" s="208">
        <f t="shared" si="74"/>
        <v>1.3257545366908818E-2</v>
      </c>
      <c r="CF23" s="208">
        <f t="shared" si="74"/>
        <v>1.3491280912150572E-2</v>
      </c>
      <c r="CG23" s="208">
        <f t="shared" si="74"/>
        <v>1.3409920705698131E-2</v>
      </c>
      <c r="CH23" s="208">
        <f t="shared" si="75"/>
        <v>1.3213328656682011E-2</v>
      </c>
      <c r="CI23" s="208">
        <f t="shared" si="76"/>
        <v>1.3302927322563551E-2</v>
      </c>
      <c r="CJ23" s="208">
        <f t="shared" si="77"/>
        <v>1.3379586355799278E-2</v>
      </c>
      <c r="CK23" s="208">
        <f t="shared" si="78"/>
        <v>1.3143996407518399E-2</v>
      </c>
      <c r="CL23" s="208">
        <f t="shared" si="79"/>
        <v>1.259867441470508E-2</v>
      </c>
      <c r="CM23" s="208">
        <f t="shared" si="80"/>
        <v>1.2145152004074511E-2</v>
      </c>
      <c r="CN23" s="208">
        <f t="shared" si="81"/>
        <v>1.2186651427020578E-2</v>
      </c>
      <c r="CO23" s="208">
        <f t="shared" si="82"/>
        <v>1.2025946898074791E-2</v>
      </c>
      <c r="CP23" s="208">
        <f t="shared" si="83"/>
        <v>1.1866077310265677E-2</v>
      </c>
      <c r="CQ23" s="208">
        <f t="shared" si="84"/>
        <v>1.141072160312695E-2</v>
      </c>
    </row>
    <row r="24" spans="1:95">
      <c r="A24" s="57" t="str">
        <f>A18</f>
        <v>Scénario PIB (productivité 0,7%)</v>
      </c>
      <c r="D24" s="57"/>
      <c r="F24" s="5"/>
      <c r="G24" s="77"/>
      <c r="H24" s="208">
        <f t="shared" si="85"/>
        <v>6.3811034760778984E-3</v>
      </c>
      <c r="I24" s="208">
        <f t="shared" ref="I24:BT25" si="86">I18/H18-1</f>
        <v>1.0424963918467256E-2</v>
      </c>
      <c r="J24" s="208">
        <f t="shared" si="86"/>
        <v>1.121280314643669E-2</v>
      </c>
      <c r="K24" s="208">
        <f t="shared" si="86"/>
        <v>1.8407280366902201E-2</v>
      </c>
      <c r="L24" s="208">
        <f t="shared" si="86"/>
        <v>2.0360178374837279E-2</v>
      </c>
      <c r="M24" s="208">
        <f t="shared" si="86"/>
        <v>4.1716705937757448E-2</v>
      </c>
      <c r="N24" s="208">
        <f t="shared" si="86"/>
        <v>3.7385106070761731E-2</v>
      </c>
      <c r="O24" s="208">
        <f t="shared" si="86"/>
        <v>2.3261412077185684E-2</v>
      </c>
      <c r="P24" s="208">
        <f t="shared" si="86"/>
        <v>5.5623207621458004E-3</v>
      </c>
      <c r="Q24" s="208">
        <f t="shared" si="86"/>
        <v>1.0943926268544457E-2</v>
      </c>
      <c r="R24" s="208">
        <f t="shared" si="86"/>
        <v>-1.1027292888769691E-2</v>
      </c>
      <c r="S24" s="208">
        <f t="shared" si="86"/>
        <v>1.9804849516106282E-2</v>
      </c>
      <c r="T24" s="208">
        <f t="shared" si="86"/>
        <v>1.7440798648505007E-2</v>
      </c>
      <c r="U24" s="208">
        <f t="shared" si="86"/>
        <v>1.0603859859519282E-2</v>
      </c>
      <c r="V24" s="208">
        <f t="shared" si="86"/>
        <v>1.9869903041772163E-2</v>
      </c>
      <c r="W24" s="208">
        <f t="shared" si="86"/>
        <v>3.228624662620283E-2</v>
      </c>
      <c r="X24" s="208">
        <f t="shared" si="86"/>
        <v>3.0372068871021174E-2</v>
      </c>
      <c r="Y24" s="208">
        <f t="shared" si="86"/>
        <v>3.2616358215232122E-2</v>
      </c>
      <c r="Z24" s="208">
        <f t="shared" si="86"/>
        <v>1.2586638574466402E-2</v>
      </c>
      <c r="AA24" s="208">
        <f t="shared" si="86"/>
        <v>4.0458559344265232E-3</v>
      </c>
      <c r="AB24" s="208">
        <f t="shared" si="86"/>
        <v>1.0726351571892501E-3</v>
      </c>
      <c r="AC24" s="208">
        <f t="shared" si="86"/>
        <v>2.1244011698100085E-2</v>
      </c>
      <c r="AD24" s="208">
        <f t="shared" si="86"/>
        <v>8.8612909365195502E-3</v>
      </c>
      <c r="AE24" s="208">
        <f t="shared" si="86"/>
        <v>1.7106724935785467E-2</v>
      </c>
      <c r="AF24" s="208">
        <f t="shared" si="86"/>
        <v>1.7570971602446361E-2</v>
      </c>
      <c r="AG24" s="209">
        <f t="shared" si="86"/>
        <v>-3.1116584128486613E-3</v>
      </c>
      <c r="AH24" s="208">
        <f t="shared" si="86"/>
        <v>-3.3908565427541171E-2</v>
      </c>
      <c r="AI24" s="208">
        <f t="shared" si="86"/>
        <v>1.4627887466455824E-2</v>
      </c>
      <c r="AJ24" s="208">
        <f t="shared" si="86"/>
        <v>1.6883357521120912E-2</v>
      </c>
      <c r="AK24" s="209">
        <f t="shared" si="86"/>
        <v>-1.6016351073970814E-3</v>
      </c>
      <c r="AL24" s="208">
        <f t="shared" si="73"/>
        <v>8.0051620054288897E-4</v>
      </c>
      <c r="AM24" s="210">
        <f>AM23</f>
        <v>4.3167645332120586E-3</v>
      </c>
      <c r="AN24" s="208">
        <f t="shared" si="86"/>
        <v>6.6902458445590174E-3</v>
      </c>
      <c r="AO24" s="208">
        <f t="shared" si="86"/>
        <v>8.2197530657328599E-3</v>
      </c>
      <c r="AP24" s="208">
        <f t="shared" si="86"/>
        <v>2.0281715081779117E-2</v>
      </c>
      <c r="AQ24" s="208">
        <f t="shared" si="86"/>
        <v>1.5341092213622343E-2</v>
      </c>
      <c r="AR24" s="208">
        <f t="shared" si="86"/>
        <v>1.6125062261429957E-2</v>
      </c>
      <c r="AS24" s="208">
        <f t="shared" si="86"/>
        <v>-7.9807641238583416E-2</v>
      </c>
      <c r="AT24" s="208">
        <f t="shared" si="86"/>
        <v>6.6264223913141684E-2</v>
      </c>
      <c r="AU24" s="210">
        <f t="shared" si="86"/>
        <v>2.3659192877311108E-2</v>
      </c>
      <c r="AV24" s="208">
        <f t="shared" si="86"/>
        <v>1.1841877762591491E-2</v>
      </c>
      <c r="AW24" s="208">
        <f t="shared" si="86"/>
        <v>1.3712694894846944E-2</v>
      </c>
      <c r="AX24" s="208">
        <f t="shared" si="86"/>
        <v>1.5053390776730291E-2</v>
      </c>
      <c r="AY24" s="208">
        <f t="shared" si="86"/>
        <v>1.5188233371749238E-2</v>
      </c>
      <c r="AZ24" s="208">
        <f t="shared" si="86"/>
        <v>1.6310236783454224E-2</v>
      </c>
      <c r="BA24" s="208">
        <f t="shared" si="86"/>
        <v>4.2454427375910875E-3</v>
      </c>
      <c r="BB24" s="208">
        <f t="shared" si="86"/>
        <v>3.6509243850721962E-3</v>
      </c>
      <c r="BC24" s="208">
        <f t="shared" si="86"/>
        <v>3.5500182776115885E-3</v>
      </c>
      <c r="BD24" s="208">
        <f t="shared" si="86"/>
        <v>3.3473568406290344E-3</v>
      </c>
      <c r="BE24" s="208">
        <f t="shared" si="86"/>
        <v>2.5458423313984291E-3</v>
      </c>
      <c r="BF24" s="208">
        <f t="shared" si="86"/>
        <v>6.740011678897817E-3</v>
      </c>
      <c r="BG24" s="208">
        <f t="shared" si="86"/>
        <v>7.1424535947108847E-3</v>
      </c>
      <c r="BH24" s="208">
        <f t="shared" si="86"/>
        <v>7.548996559027854E-3</v>
      </c>
      <c r="BI24" s="208">
        <f t="shared" si="86"/>
        <v>7.2608969983944949E-3</v>
      </c>
      <c r="BJ24" s="208">
        <f t="shared" si="86"/>
        <v>6.8770099087771541E-3</v>
      </c>
      <c r="BK24" s="208">
        <f t="shared" si="86"/>
        <v>6.9944264203021245E-3</v>
      </c>
      <c r="BL24" s="208">
        <f t="shared" si="86"/>
        <v>6.7121786414605644E-3</v>
      </c>
      <c r="BM24" s="208">
        <f t="shared" si="86"/>
        <v>5.9273074867067788E-3</v>
      </c>
      <c r="BN24" s="208">
        <f t="shared" si="86"/>
        <v>5.5362197575363759E-3</v>
      </c>
      <c r="BO24" s="208">
        <f t="shared" si="86"/>
        <v>5.3389745749399253E-3</v>
      </c>
      <c r="BP24" s="208">
        <f t="shared" si="86"/>
        <v>5.3346017422375436E-3</v>
      </c>
      <c r="BQ24" s="208">
        <f t="shared" si="86"/>
        <v>5.5227127397934339E-3</v>
      </c>
      <c r="BR24" s="208">
        <f t="shared" si="86"/>
        <v>5.5038168272767418E-3</v>
      </c>
      <c r="BS24" s="208">
        <f t="shared" si="86"/>
        <v>4.680044507662684E-3</v>
      </c>
      <c r="BT24" s="208">
        <f t="shared" si="86"/>
        <v>4.8532977731454707E-3</v>
      </c>
      <c r="BU24" s="208">
        <f t="shared" si="74"/>
        <v>5.1262932287701179E-3</v>
      </c>
      <c r="BV24" s="208">
        <f t="shared" si="74"/>
        <v>5.5993011809079007E-3</v>
      </c>
      <c r="BW24" s="208">
        <f t="shared" si="74"/>
        <v>5.274000637571552E-3</v>
      </c>
      <c r="BX24" s="208">
        <f t="shared" si="74"/>
        <v>5.4506244547636307E-3</v>
      </c>
      <c r="BY24" s="208">
        <f t="shared" si="74"/>
        <v>5.9289992444055972E-3</v>
      </c>
      <c r="BZ24" s="208">
        <f t="shared" si="74"/>
        <v>6.2067605163429462E-3</v>
      </c>
      <c r="CA24" s="208">
        <f t="shared" si="74"/>
        <v>6.6925476666068739E-3</v>
      </c>
      <c r="CB24" s="208">
        <f t="shared" si="74"/>
        <v>7.0724081812441053E-3</v>
      </c>
      <c r="CC24" s="208">
        <f t="shared" si="74"/>
        <v>6.7430923103120044E-3</v>
      </c>
      <c r="CD24" s="208">
        <f t="shared" si="74"/>
        <v>7.1039237244143738E-3</v>
      </c>
      <c r="CE24" s="208">
        <f t="shared" si="74"/>
        <v>7.2518699029144873E-3</v>
      </c>
      <c r="CF24" s="208">
        <f t="shared" si="74"/>
        <v>7.4854066548932785E-3</v>
      </c>
      <c r="CG24" s="208">
        <f t="shared" si="74"/>
        <v>7.4039353992636503E-3</v>
      </c>
      <c r="CH24" s="208">
        <f t="shared" si="75"/>
        <v>7.2073219663637555E-3</v>
      </c>
      <c r="CI24" s="208">
        <f t="shared" si="76"/>
        <v>7.2969828753290944E-3</v>
      </c>
      <c r="CJ24" s="208">
        <f t="shared" si="77"/>
        <v>7.37378082623108E-3</v>
      </c>
      <c r="CK24" s="208">
        <f t="shared" si="78"/>
        <v>7.1384006967447622E-3</v>
      </c>
      <c r="CL24" s="208">
        <f t="shared" si="79"/>
        <v>6.6934335537316425E-3</v>
      </c>
      <c r="CM24" s="208">
        <f t="shared" si="80"/>
        <v>6.1401377530860834E-3</v>
      </c>
      <c r="CN24" s="208">
        <f t="shared" si="81"/>
        <v>6.181984718930833E-3</v>
      </c>
      <c r="CO24" s="208">
        <f t="shared" si="82"/>
        <v>6.1217116694596285E-3</v>
      </c>
      <c r="CP24" s="208">
        <f t="shared" si="83"/>
        <v>5.8621251110353434E-3</v>
      </c>
      <c r="CQ24" s="208">
        <f t="shared" si="84"/>
        <v>5.4070964254275822E-3</v>
      </c>
    </row>
    <row r="25" spans="1:95">
      <c r="A25" s="57" t="str">
        <f>A19</f>
        <v>Scénario PIB (productivité 1,6%)</v>
      </c>
      <c r="D25" s="57"/>
      <c r="F25" s="5"/>
      <c r="G25" s="77"/>
      <c r="H25" s="208">
        <f t="shared" si="85"/>
        <v>6.3811034760778984E-3</v>
      </c>
      <c r="I25" s="208">
        <f t="shared" si="86"/>
        <v>1.0424963918467256E-2</v>
      </c>
      <c r="J25" s="208">
        <f t="shared" si="86"/>
        <v>1.121280314643669E-2</v>
      </c>
      <c r="K25" s="208">
        <f t="shared" si="86"/>
        <v>1.8407280366902201E-2</v>
      </c>
      <c r="L25" s="208">
        <f t="shared" si="86"/>
        <v>2.0360178374837279E-2</v>
      </c>
      <c r="M25" s="208">
        <f t="shared" si="86"/>
        <v>4.1716705937757448E-2</v>
      </c>
      <c r="N25" s="208">
        <f t="shared" si="86"/>
        <v>3.7385106070761731E-2</v>
      </c>
      <c r="O25" s="208">
        <f t="shared" si="86"/>
        <v>2.3261412077185684E-2</v>
      </c>
      <c r="P25" s="208">
        <f t="shared" si="86"/>
        <v>5.5623207621458004E-3</v>
      </c>
      <c r="Q25" s="208">
        <f t="shared" si="86"/>
        <v>1.0943926268544457E-2</v>
      </c>
      <c r="R25" s="208">
        <f t="shared" si="86"/>
        <v>-1.1027292888769691E-2</v>
      </c>
      <c r="S25" s="208">
        <f t="shared" si="86"/>
        <v>1.9804849516106282E-2</v>
      </c>
      <c r="T25" s="208">
        <f t="shared" si="86"/>
        <v>1.7440798648505007E-2</v>
      </c>
      <c r="U25" s="208">
        <f t="shared" si="86"/>
        <v>1.0603859859519282E-2</v>
      </c>
      <c r="V25" s="208">
        <f t="shared" si="86"/>
        <v>1.9869903041772163E-2</v>
      </c>
      <c r="W25" s="208">
        <f t="shared" si="86"/>
        <v>3.228624662620283E-2</v>
      </c>
      <c r="X25" s="208">
        <f t="shared" si="86"/>
        <v>3.0372068871021174E-2</v>
      </c>
      <c r="Y25" s="208">
        <f t="shared" si="86"/>
        <v>3.2616358215232122E-2</v>
      </c>
      <c r="Z25" s="208">
        <f t="shared" si="86"/>
        <v>1.2586638574466402E-2</v>
      </c>
      <c r="AA25" s="208">
        <f t="shared" si="86"/>
        <v>4.0458559344265232E-3</v>
      </c>
      <c r="AB25" s="208">
        <f t="shared" si="86"/>
        <v>1.0726351571892501E-3</v>
      </c>
      <c r="AC25" s="208">
        <f t="shared" si="86"/>
        <v>2.1244011698100085E-2</v>
      </c>
      <c r="AD25" s="208">
        <f t="shared" si="86"/>
        <v>8.8612909365195502E-3</v>
      </c>
      <c r="AE25" s="208">
        <f t="shared" si="86"/>
        <v>1.7106724935785467E-2</v>
      </c>
      <c r="AF25" s="208">
        <f t="shared" si="86"/>
        <v>1.7570971602446361E-2</v>
      </c>
      <c r="AG25" s="209">
        <f t="shared" si="86"/>
        <v>-3.1116584128486613E-3</v>
      </c>
      <c r="AH25" s="208">
        <f t="shared" si="86"/>
        <v>-3.3908565427541171E-2</v>
      </c>
      <c r="AI25" s="208">
        <f t="shared" si="86"/>
        <v>1.4627887466455824E-2</v>
      </c>
      <c r="AJ25" s="208">
        <f t="shared" si="86"/>
        <v>1.6883357521120912E-2</v>
      </c>
      <c r="AK25" s="209">
        <f t="shared" si="86"/>
        <v>-1.6016351073970814E-3</v>
      </c>
      <c r="AL25" s="208">
        <f t="shared" si="73"/>
        <v>8.0051620054288897E-4</v>
      </c>
      <c r="AM25" s="210">
        <f>AM24</f>
        <v>4.3167645332120586E-3</v>
      </c>
      <c r="AN25" s="208">
        <f t="shared" si="86"/>
        <v>6.6902458445590174E-3</v>
      </c>
      <c r="AO25" s="208">
        <f t="shared" si="86"/>
        <v>8.2197530657328599E-3</v>
      </c>
      <c r="AP25" s="208">
        <f t="shared" si="86"/>
        <v>2.0281715081779117E-2</v>
      </c>
      <c r="AQ25" s="208">
        <f t="shared" si="86"/>
        <v>1.5341092213622343E-2</v>
      </c>
      <c r="AR25" s="208">
        <f t="shared" si="86"/>
        <v>1.6125062261429957E-2</v>
      </c>
      <c r="AS25" s="208">
        <f t="shared" si="86"/>
        <v>-7.9807641238583416E-2</v>
      </c>
      <c r="AT25" s="208">
        <f t="shared" si="86"/>
        <v>6.6264223913141684E-2</v>
      </c>
      <c r="AU25" s="210">
        <f t="shared" si="86"/>
        <v>2.3659192877311108E-2</v>
      </c>
      <c r="AV25" s="208">
        <f t="shared" si="86"/>
        <v>1.1841877762591491E-2</v>
      </c>
      <c r="AW25" s="208">
        <f t="shared" si="86"/>
        <v>1.3712694894846944E-2</v>
      </c>
      <c r="AX25" s="208">
        <f t="shared" si="86"/>
        <v>1.5053390776730291E-2</v>
      </c>
      <c r="AY25" s="208">
        <f t="shared" si="86"/>
        <v>1.5188233371749238E-2</v>
      </c>
      <c r="AZ25" s="208">
        <f t="shared" si="86"/>
        <v>1.6310236783454224E-2</v>
      </c>
      <c r="BA25" s="208">
        <f t="shared" si="86"/>
        <v>6.0423033707199814E-3</v>
      </c>
      <c r="BB25" s="208">
        <f t="shared" si="86"/>
        <v>7.2450190113391155E-3</v>
      </c>
      <c r="BC25" s="208">
        <f t="shared" si="86"/>
        <v>8.841845057902864E-3</v>
      </c>
      <c r="BD25" s="208">
        <f t="shared" si="86"/>
        <v>1.0536947773404748E-2</v>
      </c>
      <c r="BE25" s="208">
        <f t="shared" si="86"/>
        <v>1.1533702258664569E-2</v>
      </c>
      <c r="BF25" s="208">
        <f t="shared" si="86"/>
        <v>1.5728761783173617E-2</v>
      </c>
      <c r="BG25" s="208">
        <f t="shared" si="86"/>
        <v>1.6132121433997337E-2</v>
      </c>
      <c r="BH25" s="208">
        <f t="shared" si="86"/>
        <v>1.6639513977912745E-2</v>
      </c>
      <c r="BI25" s="208">
        <f t="shared" si="86"/>
        <v>1.6252513813496572E-2</v>
      </c>
      <c r="BJ25" s="208">
        <f t="shared" si="86"/>
        <v>1.5869659595368901E-2</v>
      </c>
      <c r="BK25" s="208">
        <f t="shared" si="86"/>
        <v>1.5988124780709656E-2</v>
      </c>
      <c r="BL25" s="208">
        <f t="shared" si="86"/>
        <v>1.5706926589214909E-2</v>
      </c>
      <c r="BM25" s="208">
        <f t="shared" si="86"/>
        <v>1.492308030803069E-2</v>
      </c>
      <c r="BN25" s="208">
        <f t="shared" si="86"/>
        <v>1.4433001103437926E-2</v>
      </c>
      <c r="BO25" s="208">
        <f t="shared" si="86"/>
        <v>1.4336638428534165E-2</v>
      </c>
      <c r="BP25" s="208">
        <f t="shared" si="86"/>
        <v>1.4333121300347917E-2</v>
      </c>
      <c r="BQ25" s="208">
        <f t="shared" si="86"/>
        <v>1.4522021028037235E-2</v>
      </c>
      <c r="BR25" s="208">
        <f t="shared" si="86"/>
        <v>1.4403850611227842E-2</v>
      </c>
      <c r="BS25" s="208">
        <f t="shared" si="86"/>
        <v>1.3680761609563108E-2</v>
      </c>
      <c r="BT25" s="208">
        <f t="shared" si="86"/>
        <v>1.3854670998942664E-2</v>
      </c>
      <c r="BU25" s="208">
        <f t="shared" si="74"/>
        <v>1.4128319936959066E-2</v>
      </c>
      <c r="BV25" s="208">
        <f t="shared" si="74"/>
        <v>1.460198069013674E-2</v>
      </c>
      <c r="BW25" s="208">
        <f t="shared" si="74"/>
        <v>1.4277350230305741E-2</v>
      </c>
      <c r="BX25" s="208">
        <f t="shared" si="74"/>
        <v>1.4454659897642275E-2</v>
      </c>
      <c r="BY25" s="208">
        <f t="shared" si="74"/>
        <v>1.4833682050527708E-2</v>
      </c>
      <c r="BZ25" s="208">
        <f t="shared" si="74"/>
        <v>1.521219095055848E-2</v>
      </c>
      <c r="CA25" s="208">
        <f t="shared" si="74"/>
        <v>1.5698743421079575E-2</v>
      </c>
      <c r="CB25" s="208">
        <f t="shared" si="74"/>
        <v>1.6079316333516225E-2</v>
      </c>
      <c r="CC25" s="208">
        <f t="shared" si="74"/>
        <v>1.5750635635486177E-2</v>
      </c>
      <c r="CD25" s="208">
        <f t="shared" si="74"/>
        <v>1.6112008909785036E-2</v>
      </c>
      <c r="CE25" s="208">
        <f t="shared" si="74"/>
        <v>1.6260383098906095E-2</v>
      </c>
      <c r="CF25" s="208">
        <f t="shared" si="74"/>
        <v>1.6494218040779218E-2</v>
      </c>
      <c r="CG25" s="208">
        <f t="shared" si="74"/>
        <v>1.6412913358915482E-2</v>
      </c>
      <c r="CH25" s="208">
        <f t="shared" si="75"/>
        <v>1.621633200184136E-2</v>
      </c>
      <c r="CI25" s="208">
        <f t="shared" si="76"/>
        <v>1.6305899546180669E-2</v>
      </c>
      <c r="CJ25" s="208">
        <f t="shared" si="77"/>
        <v>1.6382489120583266E-2</v>
      </c>
      <c r="CK25" s="208">
        <f t="shared" si="78"/>
        <v>1.614679426290544E-2</v>
      </c>
      <c r="CL25" s="208">
        <f t="shared" si="79"/>
        <v>1.5601339259267766E-2</v>
      </c>
      <c r="CM25" s="208">
        <f t="shared" si="80"/>
        <v>1.5147659129568503E-2</v>
      </c>
      <c r="CN25" s="208">
        <f t="shared" si="81"/>
        <v>1.5188984781065118E-2</v>
      </c>
      <c r="CO25" s="208">
        <f t="shared" si="82"/>
        <v>1.5028100404150591E-2</v>
      </c>
      <c r="CP25" s="208">
        <f t="shared" si="83"/>
        <v>1.4868053409880622E-2</v>
      </c>
      <c r="CQ25" s="208">
        <f t="shared" si="84"/>
        <v>1.4412534191976967E-2</v>
      </c>
    </row>
    <row r="26" spans="1:95">
      <c r="A26" s="139" t="s">
        <v>344</v>
      </c>
      <c r="D26" s="57"/>
      <c r="F26" s="5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</row>
    <row r="27" spans="1:95">
      <c r="A27" s="57"/>
      <c r="D27" s="57"/>
      <c r="F27" s="5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</row>
    <row r="28" spans="1:95" ht="6" customHeight="1">
      <c r="D28" s="57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95" ht="241.5" customHeight="1"/>
    <row r="32" spans="1:95" s="91" customFormat="1">
      <c r="A32" s="90" t="s">
        <v>79</v>
      </c>
      <c r="AN32" s="116"/>
    </row>
    <row r="33" spans="1:95" s="91" customFormat="1" ht="15.75" thickBot="1">
      <c r="A33" s="91" t="s">
        <v>3</v>
      </c>
      <c r="B33" s="91" t="s">
        <v>3</v>
      </c>
      <c r="C33" s="91" t="s">
        <v>14</v>
      </c>
      <c r="D33" s="91" t="s">
        <v>4</v>
      </c>
      <c r="E33" s="91">
        <v>1980</v>
      </c>
      <c r="F33" s="91">
        <f t="shared" ref="F33:P33" si="87">E33+1</f>
        <v>1981</v>
      </c>
      <c r="G33" s="91">
        <f t="shared" si="87"/>
        <v>1982</v>
      </c>
      <c r="H33" s="91">
        <f t="shared" si="87"/>
        <v>1983</v>
      </c>
      <c r="I33" s="91">
        <f t="shared" si="87"/>
        <v>1984</v>
      </c>
      <c r="J33" s="91">
        <f t="shared" si="87"/>
        <v>1985</v>
      </c>
      <c r="K33" s="91">
        <f t="shared" si="87"/>
        <v>1986</v>
      </c>
      <c r="L33" s="91">
        <f t="shared" si="87"/>
        <v>1987</v>
      </c>
      <c r="M33" s="91">
        <f t="shared" si="87"/>
        <v>1988</v>
      </c>
      <c r="N33" s="91">
        <f t="shared" si="87"/>
        <v>1989</v>
      </c>
      <c r="O33" s="91">
        <f t="shared" si="87"/>
        <v>1990</v>
      </c>
      <c r="P33" s="91">
        <f t="shared" si="87"/>
        <v>1991</v>
      </c>
      <c r="Q33" s="91">
        <f>P33+1</f>
        <v>1992</v>
      </c>
      <c r="R33" s="91">
        <f t="shared" ref="R33:CC33" si="88">Q33+1</f>
        <v>1993</v>
      </c>
      <c r="S33" s="91">
        <f t="shared" si="88"/>
        <v>1994</v>
      </c>
      <c r="T33" s="91">
        <f t="shared" si="88"/>
        <v>1995</v>
      </c>
      <c r="U33" s="91">
        <f t="shared" si="88"/>
        <v>1996</v>
      </c>
      <c r="V33" s="91">
        <f t="shared" si="88"/>
        <v>1997</v>
      </c>
      <c r="W33" s="91">
        <f t="shared" si="88"/>
        <v>1998</v>
      </c>
      <c r="X33" s="91">
        <f t="shared" si="88"/>
        <v>1999</v>
      </c>
      <c r="Y33" s="91">
        <f t="shared" si="88"/>
        <v>2000</v>
      </c>
      <c r="Z33" s="91">
        <f t="shared" si="88"/>
        <v>2001</v>
      </c>
      <c r="AA33" s="91">
        <f t="shared" si="88"/>
        <v>2002</v>
      </c>
      <c r="AB33" s="91">
        <f t="shared" si="88"/>
        <v>2003</v>
      </c>
      <c r="AC33" s="91">
        <f t="shared" si="88"/>
        <v>2004</v>
      </c>
      <c r="AD33" s="91">
        <f t="shared" si="88"/>
        <v>2005</v>
      </c>
      <c r="AE33" s="91">
        <f t="shared" si="88"/>
        <v>2006</v>
      </c>
      <c r="AF33" s="91">
        <f t="shared" si="88"/>
        <v>2007</v>
      </c>
      <c r="AG33" s="91">
        <f t="shared" si="88"/>
        <v>2008</v>
      </c>
      <c r="AH33" s="91">
        <f t="shared" si="88"/>
        <v>2009</v>
      </c>
      <c r="AI33" s="91">
        <f t="shared" si="88"/>
        <v>2010</v>
      </c>
      <c r="AJ33" s="91">
        <f t="shared" si="88"/>
        <v>2011</v>
      </c>
      <c r="AK33" s="91">
        <f t="shared" si="88"/>
        <v>2012</v>
      </c>
      <c r="AL33" s="91">
        <f t="shared" si="88"/>
        <v>2013</v>
      </c>
      <c r="AM33" s="91">
        <f t="shared" si="88"/>
        <v>2014</v>
      </c>
      <c r="AN33" s="91">
        <f t="shared" si="88"/>
        <v>2015</v>
      </c>
      <c r="AO33" s="91">
        <f t="shared" si="88"/>
        <v>2016</v>
      </c>
      <c r="AP33" s="91">
        <f t="shared" si="88"/>
        <v>2017</v>
      </c>
      <c r="AQ33" s="91">
        <f t="shared" si="88"/>
        <v>2018</v>
      </c>
      <c r="AR33" s="91">
        <f t="shared" si="88"/>
        <v>2019</v>
      </c>
      <c r="AS33" s="91">
        <f t="shared" si="88"/>
        <v>2020</v>
      </c>
      <c r="AT33" s="91">
        <f t="shared" si="88"/>
        <v>2021</v>
      </c>
      <c r="AU33" s="91">
        <f t="shared" si="88"/>
        <v>2022</v>
      </c>
      <c r="AV33" s="91">
        <f t="shared" si="88"/>
        <v>2023</v>
      </c>
      <c r="AW33" s="91">
        <f t="shared" si="88"/>
        <v>2024</v>
      </c>
      <c r="AX33" s="91">
        <f t="shared" si="88"/>
        <v>2025</v>
      </c>
      <c r="AY33" s="91">
        <f t="shared" si="88"/>
        <v>2026</v>
      </c>
      <c r="AZ33" s="91">
        <f t="shared" si="88"/>
        <v>2027</v>
      </c>
      <c r="BA33" s="91">
        <f t="shared" si="88"/>
        <v>2028</v>
      </c>
      <c r="BB33" s="91">
        <f t="shared" si="88"/>
        <v>2029</v>
      </c>
      <c r="BC33" s="91">
        <f t="shared" si="88"/>
        <v>2030</v>
      </c>
      <c r="BD33" s="91">
        <f t="shared" si="88"/>
        <v>2031</v>
      </c>
      <c r="BE33" s="91">
        <f t="shared" si="88"/>
        <v>2032</v>
      </c>
      <c r="BF33" s="91">
        <f t="shared" si="88"/>
        <v>2033</v>
      </c>
      <c r="BG33" s="91">
        <f t="shared" si="88"/>
        <v>2034</v>
      </c>
      <c r="BH33" s="91">
        <f t="shared" si="88"/>
        <v>2035</v>
      </c>
      <c r="BI33" s="91">
        <f t="shared" si="88"/>
        <v>2036</v>
      </c>
      <c r="BJ33" s="91">
        <f t="shared" si="88"/>
        <v>2037</v>
      </c>
      <c r="BK33" s="91">
        <f t="shared" si="88"/>
        <v>2038</v>
      </c>
      <c r="BL33" s="91">
        <f t="shared" si="88"/>
        <v>2039</v>
      </c>
      <c r="BM33" s="91">
        <f t="shared" si="88"/>
        <v>2040</v>
      </c>
      <c r="BN33" s="91">
        <f t="shared" si="88"/>
        <v>2041</v>
      </c>
      <c r="BO33" s="91">
        <f t="shared" si="88"/>
        <v>2042</v>
      </c>
      <c r="BP33" s="91">
        <f t="shared" si="88"/>
        <v>2043</v>
      </c>
      <c r="BQ33" s="91">
        <f t="shared" si="88"/>
        <v>2044</v>
      </c>
      <c r="BR33" s="91">
        <f t="shared" si="88"/>
        <v>2045</v>
      </c>
      <c r="BS33" s="91">
        <f t="shared" si="88"/>
        <v>2046</v>
      </c>
      <c r="BT33" s="91">
        <f t="shared" si="88"/>
        <v>2047</v>
      </c>
      <c r="BU33" s="91">
        <f t="shared" si="88"/>
        <v>2048</v>
      </c>
      <c r="BV33" s="91">
        <f t="shared" si="88"/>
        <v>2049</v>
      </c>
      <c r="BW33" s="91">
        <f t="shared" si="88"/>
        <v>2050</v>
      </c>
      <c r="BX33" s="91">
        <f t="shared" si="88"/>
        <v>2051</v>
      </c>
      <c r="BY33" s="91">
        <f t="shared" si="88"/>
        <v>2052</v>
      </c>
      <c r="BZ33" s="91">
        <f t="shared" si="88"/>
        <v>2053</v>
      </c>
      <c r="CA33" s="91">
        <f t="shared" si="88"/>
        <v>2054</v>
      </c>
      <c r="CB33" s="91">
        <f t="shared" si="88"/>
        <v>2055</v>
      </c>
      <c r="CC33" s="91">
        <f t="shared" si="88"/>
        <v>2056</v>
      </c>
      <c r="CD33" s="91">
        <f t="shared" ref="CD33:CQ33" si="89">CC33+1</f>
        <v>2057</v>
      </c>
      <c r="CE33" s="91">
        <f t="shared" si="89"/>
        <v>2058</v>
      </c>
      <c r="CF33" s="91">
        <f t="shared" si="89"/>
        <v>2059</v>
      </c>
      <c r="CG33" s="91">
        <f t="shared" si="89"/>
        <v>2060</v>
      </c>
      <c r="CH33" s="91">
        <f t="shared" si="89"/>
        <v>2061</v>
      </c>
      <c r="CI33" s="91">
        <f t="shared" si="89"/>
        <v>2062</v>
      </c>
      <c r="CJ33" s="91">
        <f t="shared" si="89"/>
        <v>2063</v>
      </c>
      <c r="CK33" s="91">
        <f t="shared" si="89"/>
        <v>2064</v>
      </c>
      <c r="CL33" s="91">
        <f t="shared" si="89"/>
        <v>2065</v>
      </c>
      <c r="CM33" s="91">
        <f t="shared" si="89"/>
        <v>2066</v>
      </c>
      <c r="CN33" s="91">
        <f t="shared" si="89"/>
        <v>2067</v>
      </c>
      <c r="CO33" s="91">
        <f t="shared" si="89"/>
        <v>2068</v>
      </c>
      <c r="CP33" s="91">
        <f t="shared" si="89"/>
        <v>2069</v>
      </c>
      <c r="CQ33" s="91">
        <f t="shared" si="89"/>
        <v>2070</v>
      </c>
    </row>
    <row r="34" spans="1:95" s="91" customFormat="1">
      <c r="A34" s="93" t="s">
        <v>304</v>
      </c>
      <c r="B34" s="95" t="s">
        <v>389</v>
      </c>
      <c r="C34" s="95"/>
      <c r="D34" s="95" t="s">
        <v>371</v>
      </c>
      <c r="E34" s="117">
        <v>1158.7253245787645</v>
      </c>
      <c r="F34" s="117">
        <v>1171.112246113737</v>
      </c>
      <c r="G34" s="117">
        <v>1200.4528398757</v>
      </c>
      <c r="H34" s="117">
        <v>1215.3486939388001</v>
      </c>
      <c r="I34" s="117">
        <v>1233.7455227676246</v>
      </c>
      <c r="J34" s="117">
        <v>1253.7670122191412</v>
      </c>
      <c r="K34" s="117">
        <v>1283.0705011997961</v>
      </c>
      <c r="L34" s="117">
        <v>1315.9415959210401</v>
      </c>
      <c r="M34" s="117">
        <v>1378.3591411138079</v>
      </c>
      <c r="N34" s="117">
        <v>1438.2325805907733</v>
      </c>
      <c r="O34" s="117">
        <v>1480.2858071828855</v>
      </c>
      <c r="P34" s="117">
        <v>1495.8018702473762</v>
      </c>
      <c r="Q34" s="117">
        <v>1519.7249251027158</v>
      </c>
      <c r="R34" s="117">
        <v>1510.1710399123783</v>
      </c>
      <c r="S34" s="117">
        <v>1545.7864870022929</v>
      </c>
      <c r="T34" s="117">
        <v>1578.3508197534525</v>
      </c>
      <c r="U34" s="117">
        <v>1600.6528539440371</v>
      </c>
      <c r="V34" s="117">
        <v>1638.0493766304644</v>
      </c>
      <c r="W34" s="117">
        <v>1696.8328971303554</v>
      </c>
      <c r="X34" s="117">
        <v>1754.8875294981885</v>
      </c>
      <c r="Y34" s="117">
        <v>1823.7442700777215</v>
      </c>
      <c r="Z34" s="117">
        <v>1859.9221061031196</v>
      </c>
      <c r="AA34" s="117">
        <v>1881.042298018082</v>
      </c>
      <c r="AB34" s="117">
        <v>1896.5255897637992</v>
      </c>
      <c r="AC34" s="117">
        <v>1950.1934061273155</v>
      </c>
      <c r="AD34" s="117">
        <v>1982.6286743597755</v>
      </c>
      <c r="AE34" s="117">
        <v>2031.1900986219287</v>
      </c>
      <c r="AF34" s="117">
        <v>2080.4411730647435</v>
      </c>
      <c r="AG34" s="117">
        <v>2085.7449825459189</v>
      </c>
      <c r="AH34" s="117">
        <v>2025.8147420339774</v>
      </c>
      <c r="AI34" s="117">
        <v>2065.3071678899605</v>
      </c>
      <c r="AJ34" s="117">
        <v>2110.5927392301019</v>
      </c>
      <c r="AK34" s="117">
        <v>2117.2023657958111</v>
      </c>
      <c r="AL34" s="117">
        <v>2129.4043020583567</v>
      </c>
      <c r="AM34" s="117">
        <v>2149.7649999999999</v>
      </c>
      <c r="AN34" s="117">
        <v>2173.69</v>
      </c>
      <c r="AO34" s="117">
        <v>2197.501960647407</v>
      </c>
      <c r="AP34" s="117">
        <v>2247.8556859118944</v>
      </c>
      <c r="AQ34" s="117">
        <v>2289.7804094889257</v>
      </c>
      <c r="AR34" s="117">
        <v>2331.9803555540102</v>
      </c>
      <c r="AS34" s="117">
        <v>2150.4451411884756</v>
      </c>
      <c r="AT34" s="312">
        <v>2297.0319513477125</v>
      </c>
    </row>
    <row r="35" spans="1:95" s="91" customFormat="1" ht="15.75" thickBot="1">
      <c r="A35" s="102" t="s">
        <v>304</v>
      </c>
      <c r="B35" s="104" t="str">
        <f>B34</f>
        <v>https://www.insee.fr/fr/statistiques/fichier/6438735/t_1102.xlsx</v>
      </c>
      <c r="C35" s="104"/>
      <c r="D35" s="104" t="s">
        <v>0</v>
      </c>
      <c r="E35" s="118"/>
      <c r="F35" s="119">
        <f t="shared" ref="F35" si="90">(F34-E34)/E34</f>
        <v>1.0690127567096719E-2</v>
      </c>
      <c r="G35" s="119">
        <f t="shared" ref="G35" si="91">(G34-F34)/F34</f>
        <v>2.5053613656016233E-2</v>
      </c>
      <c r="H35" s="119">
        <f t="shared" ref="H35" si="92">(H34-G34)/G34</f>
        <v>1.2408529155249898E-2</v>
      </c>
      <c r="I35" s="119">
        <f t="shared" ref="I35" si="93">(I34-H34)/H34</f>
        <v>1.5137078700601186E-2</v>
      </c>
      <c r="J35" s="119">
        <f t="shared" ref="J35" si="94">(J34-I34)/I34</f>
        <v>1.6228216501732839E-2</v>
      </c>
      <c r="K35" s="119">
        <f t="shared" ref="K35" si="95">(K34-J34)/J34</f>
        <v>2.3372356023938123E-2</v>
      </c>
      <c r="L35" s="119">
        <f t="shared" ref="L35" si="96">(L34-K34)/K34</f>
        <v>2.5619086940667918E-2</v>
      </c>
      <c r="M35" s="119">
        <f t="shared" ref="M35" si="97">(M34-L34)/L34</f>
        <v>4.7431850612702338E-2</v>
      </c>
      <c r="N35" s="119">
        <f t="shared" ref="N35" si="98">(N34-M34)/M34</f>
        <v>4.343819958895731E-2</v>
      </c>
      <c r="O35" s="119">
        <f t="shared" ref="O35" si="99">(O34-N34)/N34</f>
        <v>2.9239517418551506E-2</v>
      </c>
      <c r="P35" s="119">
        <f t="shared" ref="P35" si="100">(P34-O34)/O34</f>
        <v>1.0481802223057956E-2</v>
      </c>
      <c r="Q35" s="119">
        <f t="shared" ref="Q35" si="101">(Q34-P34)/P34</f>
        <v>1.5993464997729419E-2</v>
      </c>
      <c r="R35" s="119">
        <f t="shared" ref="R35" si="102">(R34-Q34)/Q34</f>
        <v>-6.2865884690887488E-3</v>
      </c>
      <c r="S35" s="119">
        <f t="shared" ref="S35" si="103">(S34-R34)/R34</f>
        <v>2.3583717439039913E-2</v>
      </c>
      <c r="T35" s="119">
        <f t="shared" ref="T35" si="104">(T34-S34)/S34</f>
        <v>2.1066514052863014E-2</v>
      </c>
      <c r="U35" s="119">
        <f t="shared" ref="U35" si="105">(U34-T34)/T34</f>
        <v>1.4129960153008551E-2</v>
      </c>
      <c r="V35" s="119">
        <f t="shared" ref="V35" si="106">(V34-U34)/U34</f>
        <v>2.3363293667506706E-2</v>
      </c>
      <c r="W35" s="119">
        <f t="shared" ref="W35" si="107">(W34-V34)/V34</f>
        <v>3.5886293379514073E-2</v>
      </c>
      <c r="X35" s="119">
        <f t="shared" ref="X35" si="108">(X34-W34)/W34</f>
        <v>3.4213523598000617E-2</v>
      </c>
      <c r="Y35" s="119">
        <f t="shared" ref="Y35" si="109">(Y34-X34)/X34</f>
        <v>3.9237124557619123E-2</v>
      </c>
      <c r="Z35" s="119">
        <f t="shared" ref="Z35" si="110">(Z34-Y34)/Y34</f>
        <v>1.9837121146297772E-2</v>
      </c>
      <c r="AA35" s="119">
        <f t="shared" ref="AA35" si="111">(AA34-Z34)/Z34</f>
        <v>1.1355417436923225E-2</v>
      </c>
      <c r="AB35" s="119">
        <f t="shared" ref="AB35" si="112">(AB34-AA34)/AA34</f>
        <v>8.2312299739515944E-3</v>
      </c>
      <c r="AC35" s="119">
        <f t="shared" ref="AC35" si="113">(AC34-AB34)/AB34</f>
        <v>2.829796584511169E-2</v>
      </c>
      <c r="AD35" s="119">
        <f t="shared" ref="AD35" si="114">(AD34-AC34)/AC34</f>
        <v>1.6631821300672825E-2</v>
      </c>
      <c r="AE35" s="119">
        <f t="shared" ref="AE35" si="115">(AE34-AD34)/AD34</f>
        <v>2.449345401394162E-2</v>
      </c>
      <c r="AF35" s="119">
        <f t="shared" ref="AF35" si="116">(AF34-AE34)/AE34</f>
        <v>2.4247397856177737E-2</v>
      </c>
      <c r="AG35" s="119">
        <f t="shared" ref="AG35" si="117">(AG34-AF34)/AF34</f>
        <v>2.549367677319273E-3</v>
      </c>
      <c r="AH35" s="119">
        <f t="shared" ref="AH35" si="118">(AH34-AG34)/AG34</f>
        <v>-2.8733254071544732E-2</v>
      </c>
      <c r="AI35" s="119">
        <f t="shared" ref="AI35" si="119">(AI34-AH34)/AH34</f>
        <v>1.9494589034499559E-2</v>
      </c>
      <c r="AJ35" s="119">
        <f t="shared" ref="AJ35" si="120">(AJ34-AI34)/AI34</f>
        <v>2.192679715841386E-2</v>
      </c>
      <c r="AK35" s="119">
        <f t="shared" ref="AK35" si="121">(AK34-AJ34)/AJ34</f>
        <v>3.1316447000193531E-3</v>
      </c>
      <c r="AL35" s="119">
        <f t="shared" ref="AL35" si="122">(AL34-AK34)/AK34</f>
        <v>5.7632357018263299E-3</v>
      </c>
      <c r="AM35" s="119">
        <f t="shared" ref="AM35:AO35" si="123">(AM34-AL34)/AL34</f>
        <v>9.5616872389906304E-3</v>
      </c>
      <c r="AN35" s="119">
        <f t="shared" si="123"/>
        <v>1.1129123415815302E-2</v>
      </c>
      <c r="AO35" s="119">
        <f t="shared" si="123"/>
        <v>1.0954625842418641E-2</v>
      </c>
      <c r="AP35" s="119">
        <f t="shared" ref="AP35" si="124">(AP34-AO34)/AO34</f>
        <v>2.2914075239165034E-2</v>
      </c>
      <c r="AQ35" s="119">
        <f t="shared" ref="AQ35" si="125">(AQ34-AP34)/AP34</f>
        <v>1.8650985399013078E-2</v>
      </c>
      <c r="AR35" s="119">
        <f t="shared" ref="AR35" si="126">(AR34-AQ34)/AQ34</f>
        <v>1.8429691288390171E-2</v>
      </c>
      <c r="AS35" s="119">
        <f t="shared" ref="AS35" si="127">(AS34-AR34)/AR34</f>
        <v>-7.784594494253666E-2</v>
      </c>
      <c r="AT35" s="120">
        <f t="shared" ref="AT35" si="128">(AT34-AS34)/AS34</f>
        <v>6.8165798490550406E-2</v>
      </c>
    </row>
    <row r="36" spans="1:95" s="91" customFormat="1">
      <c r="A36" s="121" t="str">
        <f>'Déflateur et inflation'!A14</f>
        <v>Programme de stabilité 2022-2027</v>
      </c>
      <c r="B36" s="122" t="str">
        <f>'Déflateur et inflation'!B14</f>
        <v>https://www.budget.gouv.fr/files/uploads/extract/2022/programme_stabilite/PSTAB%202022.pdf</v>
      </c>
      <c r="C36" s="122"/>
      <c r="D36" s="91" t="s">
        <v>299</v>
      </c>
      <c r="E36" s="122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5"/>
      <c r="AP36" s="125"/>
      <c r="AQ36" s="125"/>
      <c r="AR36" s="125"/>
      <c r="AS36" s="125"/>
      <c r="AU36" s="177">
        <f>AT34*(1+AU37)</f>
        <v>2355.14685971681</v>
      </c>
      <c r="AV36" s="177">
        <f>AU36*(1+AV37)</f>
        <v>2388.1189157528452</v>
      </c>
      <c r="AW36" s="177">
        <f t="shared" ref="AW36:AZ36" si="129">AV36*(1+AW37)</f>
        <v>2426.3288184048906</v>
      </c>
      <c r="AX36" s="177">
        <f t="shared" si="129"/>
        <v>2468.0616740814548</v>
      </c>
      <c r="AY36" s="177">
        <f t="shared" si="129"/>
        <v>2510.5123348756561</v>
      </c>
      <c r="AZ36" s="177">
        <f t="shared" si="129"/>
        <v>2556.2036593703929</v>
      </c>
    </row>
    <row r="37" spans="1:95" s="91" customFormat="1">
      <c r="A37" s="121" t="str">
        <f>'Déflateur et inflation'!A15</f>
        <v>Programme de stabilité 2022-2027</v>
      </c>
      <c r="B37" s="122" t="str">
        <f>'Déflateur et inflation'!B15</f>
        <v>https://www.budget.gouv.fr/files/uploads/extract/2022/programme_stabilite/PSTAB%202022.pdf</v>
      </c>
      <c r="C37" s="122"/>
      <c r="D37" s="91" t="s">
        <v>0</v>
      </c>
      <c r="E37" s="122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6"/>
      <c r="AP37" s="124"/>
      <c r="AQ37" s="124"/>
      <c r="AR37" s="124"/>
      <c r="AS37" s="124"/>
      <c r="AT37" s="124"/>
      <c r="AU37" s="124">
        <f>'Déflateur et inflation'!AU15</f>
        <v>2.53E-2</v>
      </c>
      <c r="AV37" s="124">
        <f>'Déflateur et inflation'!AV15</f>
        <v>1.4E-2</v>
      </c>
      <c r="AW37" s="124">
        <f>'Déflateur et inflation'!AW15</f>
        <v>1.6E-2</v>
      </c>
      <c r="AX37" s="124">
        <f>'Déflateur et inflation'!AX15</f>
        <v>1.72E-2</v>
      </c>
      <c r="AY37" s="124">
        <f>'Déflateur et inflation'!AY15</f>
        <v>1.72E-2</v>
      </c>
      <c r="AZ37" s="124">
        <f>'Déflateur et inflation'!AZ15</f>
        <v>1.8200000000000001E-2</v>
      </c>
    </row>
    <row r="38" spans="1:95" s="91" customFormat="1">
      <c r="A38" s="91" t="s">
        <v>394</v>
      </c>
      <c r="B38" s="91" t="s">
        <v>372</v>
      </c>
      <c r="D38" s="91" t="s">
        <v>371</v>
      </c>
      <c r="AN38" s="123"/>
      <c r="AO38" s="125"/>
      <c r="AP38" s="125"/>
      <c r="AQ38" s="125"/>
      <c r="AR38" s="125"/>
      <c r="AS38" s="125"/>
      <c r="AT38" s="125"/>
      <c r="AU38" s="125">
        <f t="shared" ref="AU38:AU45" si="130">AU36</f>
        <v>2355.14685971681</v>
      </c>
      <c r="AV38" s="125">
        <f t="shared" ref="AV38:AZ44" si="131">AV36</f>
        <v>2388.1189157528452</v>
      </c>
      <c r="AW38" s="125">
        <f t="shared" si="131"/>
        <v>2426.3288184048906</v>
      </c>
      <c r="AX38" s="125">
        <f t="shared" si="131"/>
        <v>2468.0616740814548</v>
      </c>
      <c r="AY38" s="125">
        <f t="shared" si="131"/>
        <v>2510.5123348756561</v>
      </c>
      <c r="AZ38" s="125">
        <f t="shared" si="131"/>
        <v>2556.2036593703929</v>
      </c>
      <c r="BA38" s="125">
        <f>AZ38*(1+BA39)</f>
        <v>2576.1420479134822</v>
      </c>
      <c r="BB38" s="125">
        <f t="shared" ref="BB38:CQ38" si="132">BA38*(1+BB39)</f>
        <v>2599.0697121399121</v>
      </c>
      <c r="BC38" s="125">
        <f t="shared" si="132"/>
        <v>2626.1000371461669</v>
      </c>
      <c r="BD38" s="125">
        <f t="shared" si="132"/>
        <v>2657.613237591921</v>
      </c>
      <c r="BE38" s="125">
        <f t="shared" si="132"/>
        <v>2691.8964483568566</v>
      </c>
      <c r="BF38" s="125">
        <f t="shared" si="132"/>
        <v>2737.6586879789229</v>
      </c>
      <c r="BG38" s="125">
        <f t="shared" si="132"/>
        <v>2785.0201832809585</v>
      </c>
      <c r="BH38" s="125">
        <f t="shared" si="132"/>
        <v>2834.3150405250317</v>
      </c>
      <c r="BI38" s="125">
        <f t="shared" si="132"/>
        <v>2883.0652592220627</v>
      </c>
      <c r="BJ38" s="125">
        <f t="shared" si="132"/>
        <v>2931.212449051071</v>
      </c>
      <c r="BK38" s="125">
        <f t="shared" si="132"/>
        <v>2980.1636969502238</v>
      </c>
      <c r="BL38" s="125">
        <f t="shared" si="132"/>
        <v>3028.7403652105122</v>
      </c>
      <c r="BM38" s="125">
        <f t="shared" si="132"/>
        <v>3075.3829668347544</v>
      </c>
      <c r="BN38" s="125">
        <f t="shared" si="132"/>
        <v>3120.8986347439086</v>
      </c>
      <c r="BO38" s="125">
        <f t="shared" si="132"/>
        <v>3166.4637548111696</v>
      </c>
      <c r="BP38" s="125">
        <f t="shared" si="132"/>
        <v>3212.3774792559316</v>
      </c>
      <c r="BQ38" s="125">
        <f t="shared" si="132"/>
        <v>3259.278190453068</v>
      </c>
      <c r="BR38" s="125">
        <f t="shared" si="132"/>
        <v>3306.211796395592</v>
      </c>
      <c r="BS38" s="125">
        <f t="shared" si="132"/>
        <v>3351.1762768265721</v>
      </c>
      <c r="BT38" s="125">
        <f t="shared" si="132"/>
        <v>3397.0873918190964</v>
      </c>
      <c r="BU38" s="125">
        <f t="shared" si="132"/>
        <v>3444.3069065653817</v>
      </c>
      <c r="BV38" s="125">
        <f t="shared" si="132"/>
        <v>3493.5604953292668</v>
      </c>
      <c r="BW38" s="125">
        <f t="shared" si="132"/>
        <v>3542.1209862143437</v>
      </c>
      <c r="BX38" s="125">
        <f t="shared" si="132"/>
        <v>3591.7106800213446</v>
      </c>
      <c r="BY38" s="125">
        <f t="shared" si="132"/>
        <v>3643.0721427456497</v>
      </c>
      <c r="BZ38" s="125">
        <f t="shared" si="132"/>
        <v>3696.2609960297359</v>
      </c>
      <c r="CA38" s="125">
        <f t="shared" si="132"/>
        <v>3751.7049109701816</v>
      </c>
      <c r="CB38" s="125">
        <f t="shared" si="132"/>
        <v>3809.1059961080259</v>
      </c>
      <c r="CC38" s="125">
        <f t="shared" si="132"/>
        <v>3865.8616754500354</v>
      </c>
      <c r="CD38" s="125">
        <f t="shared" si="132"/>
        <v>3924.6227729168763</v>
      </c>
      <c r="CE38" s="125">
        <f t="shared" si="132"/>
        <v>3984.6695013425051</v>
      </c>
      <c r="CF38" s="125">
        <f t="shared" si="132"/>
        <v>4046.431878613314</v>
      </c>
      <c r="CG38" s="125">
        <f t="shared" si="132"/>
        <v>4108.7469295439596</v>
      </c>
      <c r="CH38" s="125">
        <f t="shared" si="132"/>
        <v>4171.1998828730284</v>
      </c>
      <c r="CI38" s="125">
        <f t="shared" si="132"/>
        <v>4235.0192410809859</v>
      </c>
      <c r="CJ38" s="125">
        <f t="shared" si="132"/>
        <v>4300.2385373936331</v>
      </c>
      <c r="CK38" s="125">
        <f t="shared" si="132"/>
        <v>4365.602163162017</v>
      </c>
      <c r="CL38" s="125">
        <f t="shared" si="132"/>
        <v>4429.7765149604984</v>
      </c>
      <c r="CM38" s="125">
        <f t="shared" si="132"/>
        <v>4493.1223191244335</v>
      </c>
      <c r="CN38" s="125">
        <f t="shared" si="132"/>
        <v>4557.8232805198249</v>
      </c>
      <c r="CO38" s="125">
        <f t="shared" si="132"/>
        <v>4623.0001534312587</v>
      </c>
      <c r="CP38" s="125">
        <f t="shared" si="132"/>
        <v>4688.6467556099824</v>
      </c>
      <c r="CQ38" s="125">
        <f t="shared" si="132"/>
        <v>4753.3500808374001</v>
      </c>
    </row>
    <row r="39" spans="1:95" s="91" customFormat="1">
      <c r="A39" s="91" t="str">
        <f>A38</f>
        <v>Scénario 1,6 du COR de juillet 2022</v>
      </c>
      <c r="B39" s="91" t="s">
        <v>372</v>
      </c>
      <c r="D39" s="91" t="s">
        <v>0</v>
      </c>
      <c r="AN39" s="123"/>
      <c r="AO39" s="126"/>
      <c r="AP39" s="124"/>
      <c r="AQ39" s="124"/>
      <c r="AR39" s="124"/>
      <c r="AS39" s="124"/>
      <c r="AT39" s="124"/>
      <c r="AU39" s="124">
        <f t="shared" si="130"/>
        <v>2.53E-2</v>
      </c>
      <c r="AV39" s="124">
        <f t="shared" ref="AV39:AZ39" si="133">AV38/AU38-1</f>
        <v>1.4000000000000012E-2</v>
      </c>
      <c r="AW39" s="124">
        <f t="shared" si="133"/>
        <v>1.6000000000000014E-2</v>
      </c>
      <c r="AX39" s="124">
        <f t="shared" si="133"/>
        <v>1.7200000000000104E-2</v>
      </c>
      <c r="AY39" s="124">
        <f t="shared" si="133"/>
        <v>1.7200000000000104E-2</v>
      </c>
      <c r="AZ39" s="124">
        <f t="shared" si="133"/>
        <v>1.8199999999999994E-2</v>
      </c>
      <c r="BA39" s="124">
        <v>7.8000000000000005E-3</v>
      </c>
      <c r="BB39" s="124">
        <v>8.8999999999999999E-3</v>
      </c>
      <c r="BC39" s="124">
        <v>1.04E-2</v>
      </c>
      <c r="BD39" s="124">
        <v>1.2E-2</v>
      </c>
      <c r="BE39" s="124">
        <v>1.29E-2</v>
      </c>
      <c r="BF39" s="124">
        <v>1.7000000000000001E-2</v>
      </c>
      <c r="BG39" s="124">
        <v>1.7299999999999999E-2</v>
      </c>
      <c r="BH39" s="124">
        <v>1.77E-2</v>
      </c>
      <c r="BI39" s="124">
        <v>1.72E-2</v>
      </c>
      <c r="BJ39" s="124">
        <v>1.67E-2</v>
      </c>
      <c r="BK39" s="124">
        <v>1.67E-2</v>
      </c>
      <c r="BL39" s="124">
        <v>1.6299999999999999E-2</v>
      </c>
      <c r="BM39" s="124">
        <v>1.54E-2</v>
      </c>
      <c r="BN39" s="124">
        <v>1.4800000000000001E-2</v>
      </c>
      <c r="BO39" s="124">
        <v>1.46E-2</v>
      </c>
      <c r="BP39" s="124">
        <v>1.4499999999999999E-2</v>
      </c>
      <c r="BQ39" s="124">
        <v>1.46E-2</v>
      </c>
      <c r="BR39" s="124">
        <v>1.44E-2</v>
      </c>
      <c r="BS39" s="124">
        <v>1.3600000000000001E-2</v>
      </c>
      <c r="BT39" s="124">
        <v>1.37E-2</v>
      </c>
      <c r="BU39" s="124">
        <v>1.3899999999999999E-2</v>
      </c>
      <c r="BV39" s="124">
        <v>1.43E-2</v>
      </c>
      <c r="BW39" s="124">
        <v>1.3899999999999999E-2</v>
      </c>
      <c r="BX39" s="124">
        <v>1.3999999999999999E-2</v>
      </c>
      <c r="BY39" s="124">
        <v>1.43E-2</v>
      </c>
      <c r="BZ39" s="124">
        <v>1.46E-2</v>
      </c>
      <c r="CA39" s="124">
        <v>1.4999999999999999E-2</v>
      </c>
      <c r="CB39" s="124">
        <v>1.5300000000000001E-2</v>
      </c>
      <c r="CC39" s="124">
        <v>1.49E-2</v>
      </c>
      <c r="CD39" s="124">
        <v>1.52E-2</v>
      </c>
      <c r="CE39" s="124">
        <v>1.5300000000000001E-2</v>
      </c>
      <c r="CF39" s="124">
        <v>1.55E-2</v>
      </c>
      <c r="CG39" s="124">
        <v>1.54E-2</v>
      </c>
      <c r="CH39" s="124">
        <v>1.52E-2</v>
      </c>
      <c r="CI39" s="124">
        <v>1.5300000000000001E-2</v>
      </c>
      <c r="CJ39" s="124">
        <v>1.54E-2</v>
      </c>
      <c r="CK39" s="124">
        <v>1.52E-2</v>
      </c>
      <c r="CL39" s="124">
        <v>1.47E-2</v>
      </c>
      <c r="CM39" s="124">
        <v>1.43E-2</v>
      </c>
      <c r="CN39" s="124">
        <v>1.44E-2</v>
      </c>
      <c r="CO39" s="124">
        <v>1.43E-2</v>
      </c>
      <c r="CP39" s="124">
        <v>1.4199999999999999E-2</v>
      </c>
      <c r="CQ39" s="124">
        <v>1.38E-2</v>
      </c>
    </row>
    <row r="40" spans="1:95" s="91" customFormat="1">
      <c r="A40" s="91" t="s">
        <v>395</v>
      </c>
      <c r="B40" s="91" t="s">
        <v>372</v>
      </c>
      <c r="D40" s="91" t="s">
        <v>371</v>
      </c>
      <c r="AN40" s="123"/>
      <c r="AO40" s="125"/>
      <c r="AP40" s="125"/>
      <c r="AQ40" s="125"/>
      <c r="AR40" s="125"/>
      <c r="AS40" s="125"/>
      <c r="AT40" s="125"/>
      <c r="AU40" s="125">
        <f t="shared" si="130"/>
        <v>2355.14685971681</v>
      </c>
      <c r="AV40" s="125">
        <f t="shared" si="131"/>
        <v>2388.1189157528452</v>
      </c>
      <c r="AW40" s="125">
        <f t="shared" si="131"/>
        <v>2426.3288184048906</v>
      </c>
      <c r="AX40" s="125">
        <f t="shared" si="131"/>
        <v>2468.0616740814548</v>
      </c>
      <c r="AY40" s="125">
        <f t="shared" si="131"/>
        <v>2510.5123348756561</v>
      </c>
      <c r="AZ40" s="125">
        <f t="shared" si="131"/>
        <v>2556.2036593703929</v>
      </c>
      <c r="BA40" s="125">
        <f>AZ40*(1+BA41)</f>
        <v>2574.6083257178598</v>
      </c>
      <c r="BB40" s="125">
        <f t="shared" ref="BB40" si="134">BA40*(1+BB41)</f>
        <v>2594.4328098258875</v>
      </c>
      <c r="BC40" s="125">
        <f t="shared" ref="BC40" si="135">BB40*(1+BC41)</f>
        <v>2616.7449319903899</v>
      </c>
      <c r="BD40" s="125">
        <f t="shared" ref="BD40" si="136">BC40*(1+BD41)</f>
        <v>2641.8656833374976</v>
      </c>
      <c r="BE40" s="125">
        <f t="shared" ref="BE40" si="137">BD40*(1+BE41)</f>
        <v>2668.0201536025388</v>
      </c>
      <c r="BF40" s="125">
        <f t="shared" ref="BF40" si="138">BE40*(1+BF41)</f>
        <v>2705.3724357529745</v>
      </c>
      <c r="BG40" s="125">
        <f t="shared" ref="BG40" si="139">BF40*(1+BG41)</f>
        <v>2744.059261584242</v>
      </c>
      <c r="BH40" s="125">
        <f t="shared" ref="BH40" si="140">BG40*(1+BH41)</f>
        <v>2784.3969327295304</v>
      </c>
      <c r="BI40" s="125">
        <f t="shared" ref="BI40" si="141">BH40*(1+BI41)</f>
        <v>2823.9353691742895</v>
      </c>
      <c r="BJ40" s="125">
        <f t="shared" ref="BJ40" si="142">BI40*(1+BJ41)</f>
        <v>2862.6232837319772</v>
      </c>
      <c r="BK40" s="125">
        <f t="shared" ref="BK40" si="143">BJ40*(1+BK41)</f>
        <v>2901.8412227191052</v>
      </c>
      <c r="BL40" s="125">
        <f t="shared" ref="BL40" si="144">BK40*(1+BL41)</f>
        <v>2940.4357109812695</v>
      </c>
      <c r="BM40" s="125">
        <f t="shared" ref="BM40" si="145">BL40*(1+BM41)</f>
        <v>2976.8971137974372</v>
      </c>
      <c r="BN40" s="125">
        <f t="shared" ref="BN40" si="146">BM40*(1+BN41)</f>
        <v>3012.3221894516269</v>
      </c>
      <c r="BO40" s="125">
        <f t="shared" ref="BO40" si="147">BN40*(1+BO41)</f>
        <v>3047.2651268492659</v>
      </c>
      <c r="BP40" s="125">
        <f t="shared" ref="BP40" si="148">BO40*(1+BP41)</f>
        <v>3082.3086758080326</v>
      </c>
      <c r="BQ40" s="125">
        <f t="shared" ref="BQ40" si="149">BP40*(1+BQ41)</f>
        <v>3118.0634564474058</v>
      </c>
      <c r="BR40" s="125">
        <f t="shared" ref="BR40" si="150">BQ40*(1+BR41)</f>
        <v>3153.6093798509064</v>
      </c>
      <c r="BS40" s="125">
        <f t="shared" ref="BS40" si="151">BR40*(1+BS41)</f>
        <v>3187.037639277326</v>
      </c>
      <c r="BT40" s="125">
        <f t="shared" ref="BT40" si="152">BS40*(1+BT41)</f>
        <v>3221.1389420175933</v>
      </c>
      <c r="BU40" s="125">
        <f t="shared" ref="BU40" si="153">BT40*(1+BU41)</f>
        <v>3256.2493564855849</v>
      </c>
      <c r="BV40" s="125">
        <f t="shared" ref="BV40" si="154">BU40*(1+BV41)</f>
        <v>3293.0449742138721</v>
      </c>
      <c r="BW40" s="125">
        <f t="shared" ref="BW40" si="155">BV40*(1+BW41)</f>
        <v>3328.939164432803</v>
      </c>
      <c r="BX40" s="125">
        <f t="shared" ref="BX40" si="156">BW40*(1+BX41)</f>
        <v>3365.5574952415636</v>
      </c>
      <c r="BY40" s="125">
        <f t="shared" ref="BY40" si="157">BX40*(1+BY41)</f>
        <v>3403.5882949377938</v>
      </c>
      <c r="BZ40" s="125">
        <f t="shared" ref="BZ40" si="158">BY40*(1+BZ41)</f>
        <v>3443.0699191590725</v>
      </c>
      <c r="CA40" s="125">
        <f t="shared" ref="CA40" si="159">BZ40*(1+CA41)</f>
        <v>3484.3867581889813</v>
      </c>
      <c r="CB40" s="125">
        <f t="shared" ref="CB40" si="160">CA40*(1+CB41)</f>
        <v>3527.2447153147054</v>
      </c>
      <c r="CC40" s="125">
        <f t="shared" ref="CC40" si="161">CB40*(1+CC41)</f>
        <v>3569.2189274269504</v>
      </c>
      <c r="CD40" s="125">
        <f t="shared" ref="CD40" si="162">CC40*(1+CD41)</f>
        <v>3612.763398341559</v>
      </c>
      <c r="CE40" s="125">
        <f t="shared" ref="CE40" si="163">CD40*(1+CE41)</f>
        <v>3657.2003881411601</v>
      </c>
      <c r="CF40" s="125">
        <f t="shared" ref="CF40" si="164">CE40*(1+CF41)</f>
        <v>3702.9153929929244</v>
      </c>
      <c r="CG40" s="125">
        <f t="shared" ref="CG40" si="165">CF40*(1+CG41)</f>
        <v>3748.8315438660366</v>
      </c>
      <c r="CH40" s="125">
        <f t="shared" ref="CH40" si="166">CG40*(1+CH41)</f>
        <v>3794.567288701202</v>
      </c>
      <c r="CI40" s="125">
        <f t="shared" ref="CI40" si="167">CH40*(1+CI41)</f>
        <v>3841.2404663522266</v>
      </c>
      <c r="CJ40" s="125">
        <f t="shared" ref="CJ40" si="168">CI40*(1+CJ41)</f>
        <v>3888.8718481349943</v>
      </c>
      <c r="CK40" s="125">
        <f t="shared" ref="CK40" si="169">CJ40*(1+CK41)</f>
        <v>3936.3160846822411</v>
      </c>
      <c r="CL40" s="125">
        <f t="shared" ref="CL40" si="170">CK40*(1+CL41)</f>
        <v>3982.3709828730234</v>
      </c>
      <c r="CM40" s="125">
        <f t="shared" ref="CM40" si="171">CL40*(1+CM41)</f>
        <v>4027.3717749794891</v>
      </c>
      <c r="CN40" s="125">
        <f t="shared" ref="CN40" si="172">CM40*(1+CN41)</f>
        <v>4073.2838132142556</v>
      </c>
      <c r="CO40" s="125">
        <f t="shared" ref="CO40" si="173">CN40*(1+CO41)</f>
        <v>4119.3119203035767</v>
      </c>
      <c r="CP40" s="125">
        <f t="shared" ref="CP40" si="174">CO40*(1+CP41)</f>
        <v>4165.448213810977</v>
      </c>
      <c r="CQ40" s="125">
        <f t="shared" ref="CQ40" si="175">CP40*(1+CQ41)</f>
        <v>4210.4350545201351</v>
      </c>
    </row>
    <row r="41" spans="1:95" s="91" customFormat="1">
      <c r="A41" s="91" t="str">
        <f>A40</f>
        <v>Scénario 1,3 du COR de juillet 2022</v>
      </c>
      <c r="B41" s="91" t="s">
        <v>372</v>
      </c>
      <c r="D41" s="91" t="s">
        <v>0</v>
      </c>
      <c r="AN41" s="123"/>
      <c r="AO41" s="126"/>
      <c r="AP41" s="124"/>
      <c r="AQ41" s="124"/>
      <c r="AR41" s="124"/>
      <c r="AS41" s="124"/>
      <c r="AT41" s="124"/>
      <c r="AU41" s="124">
        <f t="shared" si="130"/>
        <v>2.53E-2</v>
      </c>
      <c r="AV41" s="124">
        <f t="shared" ref="AV41" si="176">AV40/AU40-1</f>
        <v>1.4000000000000012E-2</v>
      </c>
      <c r="AW41" s="124">
        <f t="shared" ref="AW41" si="177">AW40/AV40-1</f>
        <v>1.6000000000000014E-2</v>
      </c>
      <c r="AX41" s="124">
        <f t="shared" ref="AX41" si="178">AX40/AW40-1</f>
        <v>1.7200000000000104E-2</v>
      </c>
      <c r="AY41" s="124">
        <f t="shared" ref="AY41" si="179">AY40/AX40-1</f>
        <v>1.7200000000000104E-2</v>
      </c>
      <c r="AZ41" s="124">
        <f t="shared" ref="AZ41" si="180">AZ40/AY40-1</f>
        <v>1.8199999999999994E-2</v>
      </c>
      <c r="BA41" s="124">
        <v>7.1999999999999998E-3</v>
      </c>
      <c r="BB41" s="124">
        <v>7.7000000000000002E-3</v>
      </c>
      <c r="BC41" s="124">
        <v>8.6E-3</v>
      </c>
      <c r="BD41" s="124">
        <v>9.5999999999999992E-3</v>
      </c>
      <c r="BE41" s="124">
        <v>9.8999999999999991E-3</v>
      </c>
      <c r="BF41" s="124">
        <v>1.3999999999999999E-2</v>
      </c>
      <c r="BG41" s="124">
        <v>1.43E-2</v>
      </c>
      <c r="BH41" s="124">
        <v>1.47E-2</v>
      </c>
      <c r="BI41" s="124">
        <v>1.4199999999999999E-2</v>
      </c>
      <c r="BJ41" s="124">
        <v>1.37E-2</v>
      </c>
      <c r="BK41" s="124">
        <v>1.37E-2</v>
      </c>
      <c r="BL41" s="124">
        <v>1.3300000000000001E-2</v>
      </c>
      <c r="BM41" s="124">
        <v>1.24E-2</v>
      </c>
      <c r="BN41" s="124">
        <v>1.1899999999999999E-2</v>
      </c>
      <c r="BO41" s="124">
        <v>1.1599999999999999E-2</v>
      </c>
      <c r="BP41" s="124">
        <v>1.15E-2</v>
      </c>
      <c r="BQ41" s="124">
        <v>1.1599999999999999E-2</v>
      </c>
      <c r="BR41" s="124">
        <v>1.1399999999999999E-2</v>
      </c>
      <c r="BS41" s="124">
        <v>1.06E-2</v>
      </c>
      <c r="BT41" s="124">
        <v>1.0700000000000001E-2</v>
      </c>
      <c r="BU41" s="124">
        <v>1.09E-2</v>
      </c>
      <c r="BV41" s="124">
        <v>1.1299999999999999E-2</v>
      </c>
      <c r="BW41" s="124">
        <v>1.09E-2</v>
      </c>
      <c r="BX41" s="124">
        <v>1.1000000000000001E-2</v>
      </c>
      <c r="BY41" s="124">
        <v>1.1299999999999999E-2</v>
      </c>
      <c r="BZ41" s="124">
        <v>1.1599999999999999E-2</v>
      </c>
      <c r="CA41" s="124">
        <v>1.2E-2</v>
      </c>
      <c r="CB41" s="124">
        <v>1.23E-2</v>
      </c>
      <c r="CC41" s="124">
        <v>1.1899999999999999E-2</v>
      </c>
      <c r="CD41" s="124">
        <v>1.2199999999999999E-2</v>
      </c>
      <c r="CE41" s="124">
        <v>1.23E-2</v>
      </c>
      <c r="CF41" s="124">
        <v>1.2500000000000001E-2</v>
      </c>
      <c r="CG41" s="124">
        <v>1.24E-2</v>
      </c>
      <c r="CH41" s="124">
        <v>1.2199999999999999E-2</v>
      </c>
      <c r="CI41" s="124">
        <v>1.23E-2</v>
      </c>
      <c r="CJ41" s="124">
        <v>1.24E-2</v>
      </c>
      <c r="CK41" s="124">
        <v>1.2199999999999999E-2</v>
      </c>
      <c r="CL41" s="124">
        <v>1.1699999999999999E-2</v>
      </c>
      <c r="CM41" s="124">
        <v>1.1299999999999999E-2</v>
      </c>
      <c r="CN41" s="124">
        <v>1.1399999999999999E-2</v>
      </c>
      <c r="CO41" s="124">
        <v>1.1299999999999999E-2</v>
      </c>
      <c r="CP41" s="124">
        <v>1.1200000000000002E-2</v>
      </c>
      <c r="CQ41" s="124">
        <v>1.0800000000000001E-2</v>
      </c>
    </row>
    <row r="42" spans="1:95" s="91" customFormat="1">
      <c r="A42" s="91" t="s">
        <v>399</v>
      </c>
      <c r="B42" s="91" t="s">
        <v>372</v>
      </c>
      <c r="D42" s="91" t="s">
        <v>371</v>
      </c>
      <c r="AN42" s="123"/>
      <c r="AO42" s="125"/>
      <c r="AP42" s="125"/>
      <c r="AQ42" s="125"/>
      <c r="AR42" s="125"/>
      <c r="AS42" s="125"/>
      <c r="AT42" s="125"/>
      <c r="AU42" s="125">
        <f t="shared" si="130"/>
        <v>2355.14685971681</v>
      </c>
      <c r="AV42" s="125">
        <f t="shared" si="131"/>
        <v>2388.1189157528452</v>
      </c>
      <c r="AW42" s="125">
        <f t="shared" si="131"/>
        <v>2426.3288184048906</v>
      </c>
      <c r="AX42" s="125">
        <f t="shared" si="131"/>
        <v>2468.0616740814548</v>
      </c>
      <c r="AY42" s="125">
        <f t="shared" si="131"/>
        <v>2510.5123348756561</v>
      </c>
      <c r="AZ42" s="125">
        <f t="shared" si="131"/>
        <v>2556.2036593703929</v>
      </c>
      <c r="BA42" s="125">
        <f>AZ42*(1+BA43)</f>
        <v>2573.0746035222373</v>
      </c>
      <c r="BB42" s="125">
        <f t="shared" ref="BB42" si="181">BA42*(1+BB43)</f>
        <v>2589.7995884451316</v>
      </c>
      <c r="BC42" s="125">
        <f t="shared" ref="BC42" si="182">BB42*(1+BC43)</f>
        <v>2607.6692056054026</v>
      </c>
      <c r="BD42" s="125">
        <f t="shared" ref="BD42" si="183">BC42*(1+BD43)</f>
        <v>2626.4444238857618</v>
      </c>
      <c r="BE42" s="125">
        <f t="shared" ref="BE42" si="184">BD42*(1+BE43)</f>
        <v>2644.5668904105733</v>
      </c>
      <c r="BF42" s="125">
        <f t="shared" ref="BF42" si="185">BE42*(1+BF43)</f>
        <v>2673.6571262050893</v>
      </c>
      <c r="BG42" s="125">
        <f t="shared" ref="BG42" si="186">BF42*(1+BG43)</f>
        <v>2703.8694517312069</v>
      </c>
      <c r="BH42" s="125">
        <f t="shared" ref="BH42" si="187">BG42*(1+BH43)</f>
        <v>2735.5047243164622</v>
      </c>
      <c r="BI42" s="125">
        <f t="shared" ref="BI42" si="188">BH42*(1+BI43)</f>
        <v>2766.1423772288067</v>
      </c>
      <c r="BJ42" s="125">
        <f t="shared" ref="BJ42" si="189">BI42*(1+BJ43)</f>
        <v>2795.7401006651548</v>
      </c>
      <c r="BK42" s="125">
        <f t="shared" ref="BK42" si="190">BJ42*(1+BK43)</f>
        <v>2825.654519742272</v>
      </c>
      <c r="BL42" s="125">
        <f t="shared" ref="BL42" si="191">BK42*(1+BL43)</f>
        <v>2854.7587612956172</v>
      </c>
      <c r="BM42" s="125">
        <f t="shared" ref="BM42" si="192">BL42*(1+BM43)</f>
        <v>2881.5934936517961</v>
      </c>
      <c r="BN42" s="125">
        <f t="shared" ref="BN42" si="193">BM42*(1+BN43)</f>
        <v>2907.2396757452966</v>
      </c>
      <c r="BO42" s="125">
        <f t="shared" ref="BO42" si="194">BN42*(1+BO43)</f>
        <v>2932.241936956706</v>
      </c>
      <c r="BP42" s="125">
        <f t="shared" ref="BP42" si="195">BO42*(1+BP43)</f>
        <v>2957.1659934208378</v>
      </c>
      <c r="BQ42" s="125">
        <f t="shared" ref="BQ42" si="196">BP42*(1+BQ43)</f>
        <v>2982.5976209642567</v>
      </c>
      <c r="BR42" s="125">
        <f t="shared" ref="BR42" si="197">BQ42*(1+BR43)</f>
        <v>3007.6514409803563</v>
      </c>
      <c r="BS42" s="125">
        <f t="shared" ref="BS42" si="198">BR42*(1+BS43)</f>
        <v>3030.5095919318073</v>
      </c>
      <c r="BT42" s="125">
        <f t="shared" ref="BT42" si="199">BS42*(1+BT43)</f>
        <v>3053.8445157896822</v>
      </c>
      <c r="BU42" s="125">
        <f t="shared" ref="BU42" si="200">BT42*(1+BU43)</f>
        <v>3077.9698874644209</v>
      </c>
      <c r="BV42" s="125">
        <f t="shared" ref="BV42" si="201">BU42*(1+BV43)</f>
        <v>3103.5170375303755</v>
      </c>
      <c r="BW42" s="125">
        <f t="shared" ref="BW42" si="202">BV42*(1+BW43)</f>
        <v>3128.0348221268655</v>
      </c>
      <c r="BX42" s="125">
        <f t="shared" ref="BX42" si="203">BW42*(1+BX43)</f>
        <v>3153.0591007038806</v>
      </c>
      <c r="BY42" s="125">
        <f t="shared" ref="BY42" si="204">BX42*(1+BY43)</f>
        <v>3179.5447971497929</v>
      </c>
      <c r="BZ42" s="125">
        <f t="shared" ref="BZ42" si="205">BY42*(1+BZ43)</f>
        <v>3206.888882405281</v>
      </c>
      <c r="CA42" s="125">
        <f t="shared" ref="CA42" si="206">BZ42*(1+CA43)</f>
        <v>3235.7508823469284</v>
      </c>
      <c r="CB42" s="125">
        <f t="shared" ref="CB42" si="207">CA42*(1+CB43)</f>
        <v>3265.8433655527551</v>
      </c>
      <c r="CC42" s="125">
        <f t="shared" ref="CC42" si="208">CB42*(1+CC43)</f>
        <v>3294.9093715061745</v>
      </c>
      <c r="CD42" s="125">
        <f t="shared" ref="CD42" si="209">CC42*(1+CD43)</f>
        <v>3325.2225377240316</v>
      </c>
      <c r="CE42" s="125">
        <f t="shared" ref="CE42" si="210">CD42*(1+CE43)</f>
        <v>3356.1471073248654</v>
      </c>
      <c r="CF42" s="125">
        <f t="shared" ref="CF42" si="211">CE42*(1+CF43)</f>
        <v>3388.030504844452</v>
      </c>
      <c r="CG42" s="125">
        <f t="shared" ref="CG42" si="212">CF42*(1+CG43)</f>
        <v>3419.87799158999</v>
      </c>
      <c r="CH42" s="125">
        <f t="shared" ref="CH42" si="213">CG42*(1+CH43)</f>
        <v>3451.3408691126183</v>
      </c>
      <c r="CI42" s="125">
        <f t="shared" ref="CI42" si="214">CH42*(1+CI43)</f>
        <v>3483.4383391953661</v>
      </c>
      <c r="CJ42" s="125">
        <f t="shared" ref="CJ42" si="215">CI42*(1+CJ43)</f>
        <v>3516.1826595838029</v>
      </c>
      <c r="CK42" s="125">
        <f t="shared" ref="CK42" si="216">CJ42*(1+CK43)</f>
        <v>3548.5315400519744</v>
      </c>
      <c r="CL42" s="125">
        <f t="shared" ref="CL42" si="217">CK42*(1+CL43)</f>
        <v>3579.7586176044315</v>
      </c>
      <c r="CM42" s="125">
        <f t="shared" ref="CM42" si="218">CL42*(1+CM43)</f>
        <v>3609.4706141305483</v>
      </c>
      <c r="CN42" s="125">
        <f t="shared" ref="CN42" si="219">CM42*(1+CN43)</f>
        <v>3639.7901672892449</v>
      </c>
      <c r="CO42" s="125">
        <f t="shared" ref="CO42" si="220">CN42*(1+CO43)</f>
        <v>3670.0004256777456</v>
      </c>
      <c r="CP42" s="125">
        <f t="shared" ref="CP42" si="221">CO42*(1+CP43)</f>
        <v>3700.0944291683031</v>
      </c>
      <c r="CQ42" s="125">
        <f t="shared" ref="CQ42" si="222">CP42*(1+CQ43)</f>
        <v>3728.9551657158158</v>
      </c>
    </row>
    <row r="43" spans="1:95" s="91" customFormat="1">
      <c r="A43" s="91" t="str">
        <f>A42</f>
        <v>Scénario 1,0 du COR de juillet 2022</v>
      </c>
      <c r="B43" s="91" t="s">
        <v>372</v>
      </c>
      <c r="D43" s="91" t="s">
        <v>0</v>
      </c>
      <c r="AN43" s="127"/>
      <c r="AO43" s="126"/>
      <c r="AP43" s="124"/>
      <c r="AQ43" s="124"/>
      <c r="AR43" s="124"/>
      <c r="AS43" s="124"/>
      <c r="AT43" s="124"/>
      <c r="AU43" s="124">
        <f t="shared" si="130"/>
        <v>2.53E-2</v>
      </c>
      <c r="AV43" s="124">
        <f t="shared" ref="AV43" si="223">AV42/AU42-1</f>
        <v>1.4000000000000012E-2</v>
      </c>
      <c r="AW43" s="124">
        <f t="shared" ref="AW43" si="224">AW42/AV42-1</f>
        <v>1.6000000000000014E-2</v>
      </c>
      <c r="AX43" s="124">
        <f t="shared" ref="AX43" si="225">AX42/AW42-1</f>
        <v>1.7200000000000104E-2</v>
      </c>
      <c r="AY43" s="124">
        <f t="shared" ref="AY43" si="226">AY42/AX42-1</f>
        <v>1.7200000000000104E-2</v>
      </c>
      <c r="AZ43" s="124">
        <f t="shared" ref="AZ43" si="227">AZ42/AY42-1</f>
        <v>1.8199999999999994E-2</v>
      </c>
      <c r="BA43" s="124">
        <v>6.6E-3</v>
      </c>
      <c r="BB43" s="124">
        <v>6.5000000000000006E-3</v>
      </c>
      <c r="BC43" s="124">
        <v>6.8999999999999999E-3</v>
      </c>
      <c r="BD43" s="124">
        <v>7.1999999999999998E-3</v>
      </c>
      <c r="BE43" s="124">
        <v>6.8999999999999999E-3</v>
      </c>
      <c r="BF43" s="124">
        <v>1.1000000000000001E-2</v>
      </c>
      <c r="BG43" s="124">
        <v>1.1299999999999999E-2</v>
      </c>
      <c r="BH43" s="124">
        <v>1.1699999999999999E-2</v>
      </c>
      <c r="BI43" s="124">
        <v>1.1200000000000002E-2</v>
      </c>
      <c r="BJ43" s="124">
        <v>1.0700000000000001E-2</v>
      </c>
      <c r="BK43" s="124">
        <v>1.0700000000000001E-2</v>
      </c>
      <c r="BL43" s="124">
        <v>1.03E-2</v>
      </c>
      <c r="BM43" s="124">
        <v>9.3999999999999986E-3</v>
      </c>
      <c r="BN43" s="124">
        <v>8.8999999999999999E-3</v>
      </c>
      <c r="BO43" s="124">
        <v>8.6E-3</v>
      </c>
      <c r="BP43" s="124">
        <v>8.5000000000000006E-3</v>
      </c>
      <c r="BQ43" s="124">
        <v>8.6E-3</v>
      </c>
      <c r="BR43" s="124">
        <v>8.3999999999999995E-3</v>
      </c>
      <c r="BS43" s="124">
        <v>7.6E-3</v>
      </c>
      <c r="BT43" s="124">
        <v>7.7000000000000002E-3</v>
      </c>
      <c r="BU43" s="124">
        <v>7.9000000000000008E-3</v>
      </c>
      <c r="BV43" s="124">
        <v>8.3000000000000001E-3</v>
      </c>
      <c r="BW43" s="124">
        <v>7.9000000000000008E-3</v>
      </c>
      <c r="BX43" s="124">
        <v>8.0000000000000002E-3</v>
      </c>
      <c r="BY43" s="124">
        <v>8.3999999999999995E-3</v>
      </c>
      <c r="BZ43" s="124">
        <v>8.6E-3</v>
      </c>
      <c r="CA43" s="124">
        <v>9.0000000000000011E-3</v>
      </c>
      <c r="CB43" s="124">
        <v>9.300000000000001E-3</v>
      </c>
      <c r="CC43" s="124">
        <v>8.8999999999999999E-3</v>
      </c>
      <c r="CD43" s="124">
        <v>9.1999999999999998E-3</v>
      </c>
      <c r="CE43" s="124">
        <v>9.300000000000001E-3</v>
      </c>
      <c r="CF43" s="124">
        <v>9.4999999999999998E-3</v>
      </c>
      <c r="CG43" s="124">
        <v>9.3999999999999986E-3</v>
      </c>
      <c r="CH43" s="124">
        <v>9.1999999999999998E-3</v>
      </c>
      <c r="CI43" s="124">
        <v>9.300000000000001E-3</v>
      </c>
      <c r="CJ43" s="124">
        <v>9.3999999999999986E-3</v>
      </c>
      <c r="CK43" s="124">
        <v>9.1999999999999998E-3</v>
      </c>
      <c r="CL43" s="124">
        <v>8.8000000000000005E-3</v>
      </c>
      <c r="CM43" s="124">
        <v>8.3000000000000001E-3</v>
      </c>
      <c r="CN43" s="124">
        <v>8.3999999999999995E-3</v>
      </c>
      <c r="CO43" s="124">
        <v>8.3000000000000001E-3</v>
      </c>
      <c r="CP43" s="124">
        <v>8.199999999999999E-3</v>
      </c>
      <c r="CQ43" s="124">
        <v>7.8000000000000005E-3</v>
      </c>
    </row>
    <row r="44" spans="1:95">
      <c r="A44" s="91" t="s">
        <v>396</v>
      </c>
      <c r="B44" s="91" t="s">
        <v>372</v>
      </c>
      <c r="D44" s="91" t="s">
        <v>371</v>
      </c>
      <c r="AO44" s="125"/>
      <c r="AP44" s="125"/>
      <c r="AQ44" s="125"/>
      <c r="AR44" s="125"/>
      <c r="AS44" s="125"/>
      <c r="AT44" s="125"/>
      <c r="AU44" s="125">
        <f t="shared" si="130"/>
        <v>2355.14685971681</v>
      </c>
      <c r="AV44" s="125">
        <f t="shared" si="131"/>
        <v>2388.1189157528452</v>
      </c>
      <c r="AW44" s="125">
        <f t="shared" si="131"/>
        <v>2426.3288184048906</v>
      </c>
      <c r="AX44" s="125">
        <f t="shared" si="131"/>
        <v>2468.0616740814548</v>
      </c>
      <c r="AY44" s="125">
        <f t="shared" si="131"/>
        <v>2510.5123348756561</v>
      </c>
      <c r="AZ44" s="125">
        <f t="shared" si="131"/>
        <v>2556.2036593703929</v>
      </c>
      <c r="BA44" s="125">
        <f>AZ44*(1+BA45)</f>
        <v>2571.5408813266154</v>
      </c>
      <c r="BB44" s="125">
        <f t="shared" ref="BB44" si="228">BA44*(1+BB45)</f>
        <v>2585.1700479976466</v>
      </c>
      <c r="BC44" s="125">
        <f t="shared" ref="BC44" si="229">BB44*(1+BC45)</f>
        <v>2598.3544152424347</v>
      </c>
      <c r="BD44" s="125">
        <f t="shared" ref="BD44" si="230">BC44*(1+BD45)</f>
        <v>2610.826516435598</v>
      </c>
      <c r="BE44" s="125">
        <f t="shared" ref="BE44" si="231">BD44*(1+BE45)</f>
        <v>2621.0087398496967</v>
      </c>
      <c r="BF44" s="125">
        <f t="shared" ref="BF44" si="232">BE44*(1+BF45)</f>
        <v>2641.9768097684941</v>
      </c>
      <c r="BG44" s="125">
        <f t="shared" ref="BG44" si="233">BF44*(1+BG45)</f>
        <v>2663.9052172895726</v>
      </c>
      <c r="BH44" s="125">
        <f t="shared" ref="BH44" si="234">BG44*(1+BH45)</f>
        <v>2686.8148021582629</v>
      </c>
      <c r="BI44" s="125">
        <f t="shared" ref="BI44" si="235">BH44*(1+BI45)</f>
        <v>2708.8466835359604</v>
      </c>
      <c r="BJ44" s="125">
        <f t="shared" ref="BJ44" si="236">BI44*(1+BJ45)</f>
        <v>2729.7048029991875</v>
      </c>
      <c r="BK44" s="125">
        <f t="shared" ref="BK44" si="237">BJ44*(1+BK45)</f>
        <v>2750.7235299822814</v>
      </c>
      <c r="BL44" s="125">
        <f t="shared" ref="BL44" si="238">BK44*(1+BL45)</f>
        <v>2770.8038117511524</v>
      </c>
      <c r="BM44" s="125">
        <f t="shared" ref="BM44" si="239">BL44*(1+BM45)</f>
        <v>2788.5369561463594</v>
      </c>
      <c r="BN44" s="125">
        <f t="shared" ref="BN44" si="240">BM44*(1+BN45)</f>
        <v>2804.989324187623</v>
      </c>
      <c r="BO44" s="125">
        <f t="shared" ref="BO44" si="241">BN44*(1+BO45)</f>
        <v>2820.6972644030739</v>
      </c>
      <c r="BP44" s="125">
        <f t="shared" ref="BP44" si="242">BO44*(1+BP45)</f>
        <v>2836.211099357291</v>
      </c>
      <c r="BQ44" s="125">
        <f t="shared" ref="BQ44" si="243">BP44*(1+BQ45)</f>
        <v>2852.0938815136919</v>
      </c>
      <c r="BR44" s="125">
        <f t="shared" ref="BR44" si="244">BQ44*(1+BR45)</f>
        <v>2867.7803978620173</v>
      </c>
      <c r="BS44" s="125">
        <f t="shared" ref="BS44" si="245">BR44*(1+BS45)</f>
        <v>2880.9721876921822</v>
      </c>
      <c r="BT44" s="125">
        <f t="shared" ref="BT44" si="246">BS44*(1+BT45)</f>
        <v>2894.5127569743354</v>
      </c>
      <c r="BU44" s="125">
        <f t="shared" ref="BU44" si="247">BT44*(1+BU45)</f>
        <v>2908.6958694835093</v>
      </c>
      <c r="BV44" s="125">
        <f t="shared" ref="BV44" si="248">BU44*(1+BV45)</f>
        <v>2924.1119575917724</v>
      </c>
      <c r="BW44" s="125">
        <f t="shared" ref="BW44" si="249">BV44*(1+BW45)</f>
        <v>2938.4401061839717</v>
      </c>
      <c r="BX44" s="125">
        <f t="shared" ref="BX44" si="250">BW44*(1+BX45)</f>
        <v>2953.1323067148915</v>
      </c>
      <c r="BY44" s="125">
        <f t="shared" ref="BY44" si="251">BX44*(1+BY45)</f>
        <v>2969.0792211711519</v>
      </c>
      <c r="BZ44" s="125">
        <f t="shared" ref="BZ44" si="252">BY44*(1+BZ45)</f>
        <v>2985.7060648097104</v>
      </c>
      <c r="CA44" s="125">
        <f t="shared" ref="CA44" si="253">BZ44*(1+CA45)</f>
        <v>3003.6203011985685</v>
      </c>
      <c r="CB44" s="125">
        <f t="shared" ref="CB44" si="254">CA44*(1+CB45)</f>
        <v>3022.5431090961192</v>
      </c>
      <c r="CC44" s="125">
        <f t="shared" ref="CC44" si="255">CB44*(1+CC45)</f>
        <v>3040.3761134397864</v>
      </c>
      <c r="CD44" s="125">
        <f t="shared" ref="CD44" si="256">CC44*(1+CD45)</f>
        <v>3059.226445343113</v>
      </c>
      <c r="CE44" s="125">
        <f t="shared" ref="CE44" si="257">CD44*(1+CE45)</f>
        <v>3078.4995719487747</v>
      </c>
      <c r="CF44" s="125">
        <f t="shared" ref="CF44" si="258">CE44*(1+CF45)</f>
        <v>3098.5098191664415</v>
      </c>
      <c r="CG44" s="125">
        <f t="shared" ref="CG44" si="259">CF44*(1+CG45)</f>
        <v>3118.3402820091064</v>
      </c>
      <c r="CH44" s="125">
        <f t="shared" ref="CH44" si="260">CG44*(1+CH45)</f>
        <v>3137.6739917575628</v>
      </c>
      <c r="CI44" s="125">
        <f t="shared" ref="CI44" si="261">CH44*(1+CI45)</f>
        <v>3157.4413379056355</v>
      </c>
      <c r="CJ44" s="125">
        <f t="shared" ref="CJ44" si="262">CI44*(1+CJ45)</f>
        <v>3177.6489624682313</v>
      </c>
      <c r="CK44" s="125">
        <f t="shared" ref="CK44" si="263">CJ44*(1+CK45)</f>
        <v>3197.350386035534</v>
      </c>
      <c r="CL44" s="125">
        <f t="shared" ref="CL44" si="264">CK44*(1+CL45)</f>
        <v>3215.8950182745402</v>
      </c>
      <c r="CM44" s="125">
        <f t="shared" ref="CM44" si="265">CL44*(1+CM45)</f>
        <v>3232.9392618713955</v>
      </c>
      <c r="CN44" s="125">
        <f t="shared" ref="CN44" si="266">CM44*(1+CN45)</f>
        <v>3250.3971338855013</v>
      </c>
      <c r="CO44" s="125">
        <f t="shared" ref="CO44" si="267">CN44*(1+CO45)</f>
        <v>3267.9492784084832</v>
      </c>
      <c r="CP44" s="125">
        <f t="shared" ref="CP44" si="268">CO44*(1+CP45)</f>
        <v>3284.9426146562078</v>
      </c>
      <c r="CQ44" s="125">
        <f t="shared" ref="CQ44" si="269">CP44*(1+CQ45)</f>
        <v>3300.7103392065574</v>
      </c>
    </row>
    <row r="45" spans="1:95">
      <c r="A45" s="91" t="str">
        <f>A44</f>
        <v>scénario 0,7 du COR de juillet 2022</v>
      </c>
      <c r="B45" s="91" t="s">
        <v>372</v>
      </c>
      <c r="D45" s="91" t="s">
        <v>0</v>
      </c>
      <c r="AO45" s="126"/>
      <c r="AP45" s="124"/>
      <c r="AQ45" s="124"/>
      <c r="AR45" s="124"/>
      <c r="AS45" s="124"/>
      <c r="AT45" s="124"/>
      <c r="AU45" s="124">
        <f t="shared" si="130"/>
        <v>2.53E-2</v>
      </c>
      <c r="AV45" s="124">
        <f t="shared" ref="AV45" si="270">AV44/AU44-1</f>
        <v>1.4000000000000012E-2</v>
      </c>
      <c r="AW45" s="124">
        <f t="shared" ref="AW45" si="271">AW44/AV44-1</f>
        <v>1.6000000000000014E-2</v>
      </c>
      <c r="AX45" s="124">
        <f t="shared" ref="AX45" si="272">AX44/AW44-1</f>
        <v>1.7200000000000104E-2</v>
      </c>
      <c r="AY45" s="124">
        <f t="shared" ref="AY45" si="273">AY44/AX44-1</f>
        <v>1.7200000000000104E-2</v>
      </c>
      <c r="AZ45" s="124">
        <f t="shared" ref="AZ45" si="274">AZ44/AY44-1</f>
        <v>1.8199999999999994E-2</v>
      </c>
      <c r="BA45" s="124">
        <v>6.0000000000000001E-3</v>
      </c>
      <c r="BB45" s="124">
        <v>5.3E-3</v>
      </c>
      <c r="BC45" s="124">
        <v>5.1000000000000004E-3</v>
      </c>
      <c r="BD45" s="124">
        <v>4.7999999999999996E-3</v>
      </c>
      <c r="BE45" s="124">
        <v>3.9000000000000003E-3</v>
      </c>
      <c r="BF45" s="124">
        <v>8.0000000000000002E-3</v>
      </c>
      <c r="BG45" s="124">
        <v>8.3000000000000001E-3</v>
      </c>
      <c r="BH45" s="124">
        <v>8.6E-3</v>
      </c>
      <c r="BI45" s="124">
        <v>8.199999999999999E-3</v>
      </c>
      <c r="BJ45" s="124">
        <v>7.7000000000000002E-3</v>
      </c>
      <c r="BK45" s="124">
        <v>7.7000000000000002E-3</v>
      </c>
      <c r="BL45" s="124">
        <v>7.3000000000000001E-3</v>
      </c>
      <c r="BM45" s="124">
        <v>6.4000000000000003E-3</v>
      </c>
      <c r="BN45" s="124">
        <v>5.8999999999999999E-3</v>
      </c>
      <c r="BO45" s="124">
        <v>5.6000000000000008E-3</v>
      </c>
      <c r="BP45" s="124">
        <v>5.5000000000000005E-3</v>
      </c>
      <c r="BQ45" s="124">
        <v>5.6000000000000008E-3</v>
      </c>
      <c r="BR45" s="124">
        <v>5.5000000000000005E-3</v>
      </c>
      <c r="BS45" s="124">
        <v>4.5999999999999999E-3</v>
      </c>
      <c r="BT45" s="124">
        <v>4.6999999999999993E-3</v>
      </c>
      <c r="BU45" s="124">
        <v>4.8999999999999998E-3</v>
      </c>
      <c r="BV45" s="124">
        <v>5.3E-3</v>
      </c>
      <c r="BW45" s="124">
        <v>4.8999999999999998E-3</v>
      </c>
      <c r="BX45" s="124">
        <v>5.0000000000000001E-3</v>
      </c>
      <c r="BY45" s="124">
        <v>5.4000000000000003E-3</v>
      </c>
      <c r="BZ45" s="124">
        <v>5.6000000000000008E-3</v>
      </c>
      <c r="CA45" s="124">
        <v>6.0000000000000001E-3</v>
      </c>
      <c r="CB45" s="124">
        <v>6.3E-3</v>
      </c>
      <c r="CC45" s="124">
        <v>5.8999999999999999E-3</v>
      </c>
      <c r="CD45" s="124">
        <v>6.1999999999999998E-3</v>
      </c>
      <c r="CE45" s="124">
        <v>6.3E-3</v>
      </c>
      <c r="CF45" s="124">
        <v>6.5000000000000006E-3</v>
      </c>
      <c r="CG45" s="124">
        <v>6.4000000000000003E-3</v>
      </c>
      <c r="CH45" s="124">
        <v>6.1999999999999998E-3</v>
      </c>
      <c r="CI45" s="124">
        <v>6.3E-3</v>
      </c>
      <c r="CJ45" s="124">
        <v>6.4000000000000003E-3</v>
      </c>
      <c r="CK45" s="124">
        <v>6.1999999999999998E-3</v>
      </c>
      <c r="CL45" s="124">
        <v>5.7999999999999996E-3</v>
      </c>
      <c r="CM45" s="124">
        <v>5.3E-3</v>
      </c>
      <c r="CN45" s="124">
        <v>5.4000000000000003E-3</v>
      </c>
      <c r="CO45" s="124">
        <v>5.4000000000000003E-3</v>
      </c>
      <c r="CP45" s="124">
        <v>5.1999999999999998E-3</v>
      </c>
      <c r="CQ45" s="124">
        <v>4.7999999999999996E-3</v>
      </c>
    </row>
    <row r="47" spans="1:95">
      <c r="AQ47" s="307"/>
      <c r="AR47" s="307"/>
      <c r="AS47" s="307"/>
      <c r="AT47" s="307"/>
      <c r="AU47" s="307"/>
      <c r="AV47" s="307"/>
      <c r="AW47" s="307"/>
      <c r="AX47" s="307"/>
    </row>
    <row r="48" spans="1:95">
      <c r="H48" s="57"/>
    </row>
    <row r="49" spans="8:85">
      <c r="H49" s="57"/>
    </row>
    <row r="54" spans="8:85" ht="15.75">
      <c r="W54" s="267"/>
    </row>
    <row r="55" spans="8:85" ht="15.75">
      <c r="W55" s="267"/>
    </row>
    <row r="56" spans="8:85" ht="15.75">
      <c r="W56" s="268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</row>
    <row r="57" spans="8:85"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S47"/>
  <sheetViews>
    <sheetView zoomScaleNormal="100" workbookViewId="0">
      <pane xSplit="4" ySplit="2" topLeftCell="E3" activePane="bottomRight" state="frozen"/>
      <selection pane="topRight" activeCell="F1" sqref="F1"/>
      <selection pane="bottomLeft" activeCell="A3" sqref="A3"/>
      <selection pane="bottomRight" activeCell="CS15" sqref="CS15"/>
    </sheetView>
  </sheetViews>
  <sheetFormatPr baseColWidth="10" defaultRowHeight="15"/>
  <cols>
    <col min="1" max="1" width="35.85546875" style="57" customWidth="1"/>
    <col min="2" max="2" width="4.28515625" style="57" customWidth="1"/>
    <col min="3" max="3" width="4.5703125" style="57" customWidth="1"/>
    <col min="4" max="4" width="19.7109375" style="57" customWidth="1"/>
    <col min="5" max="5" width="7.85546875" style="57" customWidth="1"/>
    <col min="6" max="6" width="7.140625" style="57" customWidth="1"/>
    <col min="7" max="10" width="9.85546875" style="57" bestFit="1" customWidth="1"/>
    <col min="11" max="11" width="10.85546875" style="57" customWidth="1"/>
    <col min="12" max="24" width="9.85546875" style="57" bestFit="1" customWidth="1"/>
    <col min="25" max="25" width="10.85546875" style="57" customWidth="1"/>
    <col min="26" max="38" width="9.85546875" style="57" bestFit="1" customWidth="1"/>
    <col min="39" max="39" width="49.5703125" style="57" bestFit="1" customWidth="1"/>
    <col min="40" max="46" width="9.85546875" style="57" bestFit="1" customWidth="1"/>
    <col min="47" max="95" width="10.42578125" style="57" bestFit="1" customWidth="1"/>
    <col min="96" max="123" width="7" style="57" bestFit="1" customWidth="1"/>
    <col min="124" max="165" width="8" style="57" bestFit="1" customWidth="1"/>
    <col min="166" max="16384" width="11.42578125" style="57"/>
  </cols>
  <sheetData>
    <row r="1" spans="1:97" s="2" customFormat="1">
      <c r="A1" s="81" t="s">
        <v>305</v>
      </c>
      <c r="D1" s="2" t="s">
        <v>4</v>
      </c>
      <c r="E1" s="146">
        <v>1980</v>
      </c>
      <c r="F1" s="146">
        <f t="shared" ref="F1" si="0">E1+1</f>
        <v>1981</v>
      </c>
      <c r="G1" s="146">
        <f t="shared" ref="G1" si="1">F1+1</f>
        <v>1982</v>
      </c>
      <c r="H1" s="146">
        <f t="shared" ref="H1" si="2">G1+1</f>
        <v>1983</v>
      </c>
      <c r="I1" s="146">
        <f t="shared" ref="I1" si="3">H1+1</f>
        <v>1984</v>
      </c>
      <c r="J1" s="146">
        <f t="shared" ref="J1" si="4">I1+1</f>
        <v>1985</v>
      </c>
      <c r="K1" s="146">
        <f t="shared" ref="K1" si="5">J1+1</f>
        <v>1986</v>
      </c>
      <c r="L1" s="146">
        <f t="shared" ref="L1" si="6">K1+1</f>
        <v>1987</v>
      </c>
      <c r="M1" s="146">
        <f t="shared" ref="M1" si="7">L1+1</f>
        <v>1988</v>
      </c>
      <c r="N1" s="146">
        <f t="shared" ref="N1:P1" si="8">M1+1</f>
        <v>1989</v>
      </c>
      <c r="O1" s="146">
        <f t="shared" si="8"/>
        <v>1990</v>
      </c>
      <c r="P1" s="146">
        <f t="shared" si="8"/>
        <v>1991</v>
      </c>
      <c r="Q1" s="146">
        <f>P1+1</f>
        <v>1992</v>
      </c>
      <c r="R1" s="146">
        <f t="shared" ref="R1:CC1" si="9">Q1+1</f>
        <v>1993</v>
      </c>
      <c r="S1" s="146">
        <f t="shared" si="9"/>
        <v>1994</v>
      </c>
      <c r="T1" s="146">
        <f t="shared" si="9"/>
        <v>1995</v>
      </c>
      <c r="U1" s="146">
        <f t="shared" si="9"/>
        <v>1996</v>
      </c>
      <c r="V1" s="146">
        <f t="shared" si="9"/>
        <v>1997</v>
      </c>
      <c r="W1" s="146">
        <f t="shared" si="9"/>
        <v>1998</v>
      </c>
      <c r="X1" s="146">
        <f t="shared" si="9"/>
        <v>1999</v>
      </c>
      <c r="Y1" s="146">
        <f t="shared" si="9"/>
        <v>2000</v>
      </c>
      <c r="Z1" s="146">
        <f t="shared" si="9"/>
        <v>2001</v>
      </c>
      <c r="AA1" s="146">
        <f t="shared" si="9"/>
        <v>2002</v>
      </c>
      <c r="AB1" s="146">
        <f t="shared" si="9"/>
        <v>2003</v>
      </c>
      <c r="AC1" s="146">
        <f t="shared" si="9"/>
        <v>2004</v>
      </c>
      <c r="AD1" s="146">
        <f t="shared" si="9"/>
        <v>2005</v>
      </c>
      <c r="AE1" s="146">
        <f t="shared" si="9"/>
        <v>2006</v>
      </c>
      <c r="AF1" s="146">
        <f t="shared" si="9"/>
        <v>2007</v>
      </c>
      <c r="AG1" s="146">
        <f t="shared" si="9"/>
        <v>2008</v>
      </c>
      <c r="AH1" s="146">
        <f t="shared" si="9"/>
        <v>2009</v>
      </c>
      <c r="AI1" s="146">
        <f t="shared" si="9"/>
        <v>2010</v>
      </c>
      <c r="AJ1" s="146">
        <f t="shared" si="9"/>
        <v>2011</v>
      </c>
      <c r="AK1" s="146">
        <f t="shared" si="9"/>
        <v>2012</v>
      </c>
      <c r="AL1" s="146">
        <f t="shared" si="9"/>
        <v>2013</v>
      </c>
      <c r="AM1" s="146">
        <f t="shared" si="9"/>
        <v>2014</v>
      </c>
      <c r="AN1" s="146">
        <f t="shared" si="9"/>
        <v>2015</v>
      </c>
      <c r="AO1" s="146">
        <f t="shared" si="9"/>
        <v>2016</v>
      </c>
      <c r="AP1" s="146">
        <f t="shared" si="9"/>
        <v>2017</v>
      </c>
      <c r="AQ1" s="146">
        <f t="shared" si="9"/>
        <v>2018</v>
      </c>
      <c r="AR1" s="146">
        <f t="shared" si="9"/>
        <v>2019</v>
      </c>
      <c r="AS1" s="146">
        <f t="shared" si="9"/>
        <v>2020</v>
      </c>
      <c r="AT1" s="146">
        <f t="shared" si="9"/>
        <v>2021</v>
      </c>
      <c r="AU1" s="146">
        <f t="shared" si="9"/>
        <v>2022</v>
      </c>
      <c r="AV1" s="146">
        <f t="shared" si="9"/>
        <v>2023</v>
      </c>
      <c r="AW1" s="146">
        <f t="shared" si="9"/>
        <v>2024</v>
      </c>
      <c r="AX1" s="146">
        <f t="shared" si="9"/>
        <v>2025</v>
      </c>
      <c r="AY1" s="146">
        <f t="shared" si="9"/>
        <v>2026</v>
      </c>
      <c r="AZ1" s="146">
        <f t="shared" si="9"/>
        <v>2027</v>
      </c>
      <c r="BA1" s="146">
        <f t="shared" si="9"/>
        <v>2028</v>
      </c>
      <c r="BB1" s="146">
        <f t="shared" si="9"/>
        <v>2029</v>
      </c>
      <c r="BC1" s="146">
        <f t="shared" si="9"/>
        <v>2030</v>
      </c>
      <c r="BD1" s="146">
        <f t="shared" si="9"/>
        <v>2031</v>
      </c>
      <c r="BE1" s="146">
        <f t="shared" si="9"/>
        <v>2032</v>
      </c>
      <c r="BF1" s="146">
        <f t="shared" si="9"/>
        <v>2033</v>
      </c>
      <c r="BG1" s="146">
        <f t="shared" si="9"/>
        <v>2034</v>
      </c>
      <c r="BH1" s="146">
        <f t="shared" si="9"/>
        <v>2035</v>
      </c>
      <c r="BI1" s="146">
        <f t="shared" si="9"/>
        <v>2036</v>
      </c>
      <c r="BJ1" s="146">
        <f t="shared" si="9"/>
        <v>2037</v>
      </c>
      <c r="BK1" s="146">
        <f t="shared" si="9"/>
        <v>2038</v>
      </c>
      <c r="BL1" s="146">
        <f t="shared" si="9"/>
        <v>2039</v>
      </c>
      <c r="BM1" s="146">
        <f t="shared" si="9"/>
        <v>2040</v>
      </c>
      <c r="BN1" s="146">
        <f t="shared" si="9"/>
        <v>2041</v>
      </c>
      <c r="BO1" s="146">
        <f t="shared" si="9"/>
        <v>2042</v>
      </c>
      <c r="BP1" s="146">
        <f t="shared" si="9"/>
        <v>2043</v>
      </c>
      <c r="BQ1" s="146">
        <f t="shared" si="9"/>
        <v>2044</v>
      </c>
      <c r="BR1" s="146">
        <f t="shared" si="9"/>
        <v>2045</v>
      </c>
      <c r="BS1" s="146">
        <f t="shared" si="9"/>
        <v>2046</v>
      </c>
      <c r="BT1" s="146">
        <f t="shared" si="9"/>
        <v>2047</v>
      </c>
      <c r="BU1" s="146">
        <f t="shared" si="9"/>
        <v>2048</v>
      </c>
      <c r="BV1" s="146">
        <f t="shared" si="9"/>
        <v>2049</v>
      </c>
      <c r="BW1" s="146">
        <f t="shared" si="9"/>
        <v>2050</v>
      </c>
      <c r="BX1" s="146">
        <f t="shared" si="9"/>
        <v>2051</v>
      </c>
      <c r="BY1" s="146">
        <f t="shared" si="9"/>
        <v>2052</v>
      </c>
      <c r="BZ1" s="146">
        <f t="shared" si="9"/>
        <v>2053</v>
      </c>
      <c r="CA1" s="146">
        <f t="shared" si="9"/>
        <v>2054</v>
      </c>
      <c r="CB1" s="146">
        <f t="shared" si="9"/>
        <v>2055</v>
      </c>
      <c r="CC1" s="146">
        <f t="shared" si="9"/>
        <v>2056</v>
      </c>
      <c r="CD1" s="146">
        <f t="shared" ref="CD1:CQ1" si="10">CC1+1</f>
        <v>2057</v>
      </c>
      <c r="CE1" s="146">
        <f t="shared" si="10"/>
        <v>2058</v>
      </c>
      <c r="CF1" s="146">
        <f t="shared" si="10"/>
        <v>2059</v>
      </c>
      <c r="CG1" s="146">
        <f t="shared" si="10"/>
        <v>2060</v>
      </c>
      <c r="CH1" s="146">
        <f t="shared" si="10"/>
        <v>2061</v>
      </c>
      <c r="CI1" s="146">
        <f t="shared" si="10"/>
        <v>2062</v>
      </c>
      <c r="CJ1" s="146">
        <f t="shared" si="10"/>
        <v>2063</v>
      </c>
      <c r="CK1" s="146">
        <f t="shared" si="10"/>
        <v>2064</v>
      </c>
      <c r="CL1" s="146">
        <f t="shared" si="10"/>
        <v>2065</v>
      </c>
      <c r="CM1" s="146">
        <f t="shared" si="10"/>
        <v>2066</v>
      </c>
      <c r="CN1" s="146">
        <f t="shared" si="10"/>
        <v>2067</v>
      </c>
      <c r="CO1" s="146">
        <f t="shared" si="10"/>
        <v>2068</v>
      </c>
      <c r="CP1" s="146">
        <f t="shared" si="10"/>
        <v>2069</v>
      </c>
      <c r="CQ1" s="146">
        <f t="shared" si="10"/>
        <v>2070</v>
      </c>
    </row>
    <row r="2" spans="1:97" s="2" customFormat="1" ht="15.75" thickBot="1">
      <c r="A2" s="82" t="s">
        <v>303</v>
      </c>
      <c r="D2" s="319">
        <v>44529</v>
      </c>
    </row>
    <row r="3" spans="1:97" s="2" customFormat="1">
      <c r="A3" s="2" t="s">
        <v>442</v>
      </c>
      <c r="C3" s="79"/>
      <c r="D3" s="2" t="s">
        <v>324</v>
      </c>
      <c r="E3" s="347"/>
      <c r="F3" s="347"/>
      <c r="G3" s="348">
        <f>G15/10^6</f>
        <v>55.572623999999998</v>
      </c>
      <c r="H3" s="348">
        <f t="shared" ref="H3:AT3" si="11">H15/10^6</f>
        <v>55.905459999999998</v>
      </c>
      <c r="I3" s="348">
        <f t="shared" si="11"/>
        <v>56.166175000000003</v>
      </c>
      <c r="J3" s="348">
        <f t="shared" si="11"/>
        <v>56.444747999999997</v>
      </c>
      <c r="K3" s="348">
        <f t="shared" si="11"/>
        <v>56.719935</v>
      </c>
      <c r="L3" s="348">
        <f t="shared" si="11"/>
        <v>57.012267999999999</v>
      </c>
      <c r="M3" s="348">
        <f t="shared" si="11"/>
        <v>57.325052999999997</v>
      </c>
      <c r="N3" s="348">
        <f t="shared" si="11"/>
        <v>57.659542000000002</v>
      </c>
      <c r="O3" s="348">
        <f t="shared" si="11"/>
        <v>57.996400999999999</v>
      </c>
      <c r="P3" s="348">
        <f t="shared" si="11"/>
        <v>58.280135000000001</v>
      </c>
      <c r="Q3" s="348">
        <f t="shared" si="11"/>
        <v>58.571237000000004</v>
      </c>
      <c r="R3" s="348">
        <f t="shared" si="11"/>
        <v>58.852001999999999</v>
      </c>
      <c r="S3" s="348">
        <f t="shared" si="11"/>
        <v>59.070076999999998</v>
      </c>
      <c r="T3" s="348">
        <f t="shared" si="11"/>
        <v>59.280577000000001</v>
      </c>
      <c r="U3" s="348">
        <f t="shared" si="11"/>
        <v>59.487412999999997</v>
      </c>
      <c r="V3" s="348">
        <f t="shared" si="11"/>
        <v>59.691177000000003</v>
      </c>
      <c r="W3" s="348">
        <f t="shared" si="11"/>
        <v>59.899346999999999</v>
      </c>
      <c r="X3" s="348">
        <f t="shared" si="11"/>
        <v>60.122664999999998</v>
      </c>
      <c r="Y3" s="348">
        <f t="shared" si="11"/>
        <v>60.508150000000001</v>
      </c>
      <c r="Z3" s="348">
        <f t="shared" si="11"/>
        <v>60.941409999999998</v>
      </c>
      <c r="AA3" s="348">
        <f t="shared" si="11"/>
        <v>61.385069999999999</v>
      </c>
      <c r="AB3" s="348">
        <f t="shared" si="11"/>
        <v>61.82403</v>
      </c>
      <c r="AC3" s="348">
        <f t="shared" si="11"/>
        <v>62.251061999999997</v>
      </c>
      <c r="AD3" s="348">
        <f t="shared" si="11"/>
        <v>62.730536999999998</v>
      </c>
      <c r="AE3" s="348">
        <f t="shared" si="11"/>
        <v>63.186117000000003</v>
      </c>
      <c r="AF3" s="348">
        <f t="shared" si="11"/>
        <v>63.60069</v>
      </c>
      <c r="AG3" s="348">
        <f t="shared" si="11"/>
        <v>63.961858999999997</v>
      </c>
      <c r="AH3" s="348">
        <f t="shared" si="11"/>
        <v>64.304500000000004</v>
      </c>
      <c r="AI3" s="348">
        <f t="shared" si="11"/>
        <v>64.612938999999997</v>
      </c>
      <c r="AJ3" s="348">
        <f t="shared" si="11"/>
        <v>64.933400000000006</v>
      </c>
      <c r="AK3" s="348">
        <f t="shared" si="11"/>
        <v>65.241241000000002</v>
      </c>
      <c r="AL3" s="348">
        <f t="shared" si="11"/>
        <v>65.564756000000003</v>
      </c>
      <c r="AM3" s="348">
        <f t="shared" si="11"/>
        <v>66.130872999999994</v>
      </c>
      <c r="AN3" s="349">
        <f t="shared" si="11"/>
        <v>66.422469000000007</v>
      </c>
      <c r="AO3" s="349">
        <f t="shared" si="11"/>
        <v>66.602644999999995</v>
      </c>
      <c r="AP3" s="349">
        <f t="shared" si="11"/>
        <v>66.774482000000006</v>
      </c>
      <c r="AQ3" s="349">
        <f t="shared" si="11"/>
        <v>66.992159000000001</v>
      </c>
      <c r="AR3" s="349">
        <f t="shared" si="11"/>
        <v>67.144101000000006</v>
      </c>
      <c r="AS3" s="349">
        <f t="shared" si="11"/>
        <v>67.287240999999995</v>
      </c>
      <c r="AT3" s="349">
        <f t="shared" si="11"/>
        <v>67.407240999999999</v>
      </c>
      <c r="AU3" s="349">
        <f t="shared" ref="AU3:CQ3" si="12">AU17/10^6</f>
        <v>67.515287000000001</v>
      </c>
      <c r="AV3" s="349">
        <f t="shared" si="12"/>
        <v>67.659288000000004</v>
      </c>
      <c r="AW3" s="349">
        <f t="shared" si="12"/>
        <v>67.811952000000005</v>
      </c>
      <c r="AX3" s="349">
        <f t="shared" si="12"/>
        <v>67.955359000000001</v>
      </c>
      <c r="AY3" s="349">
        <f t="shared" si="12"/>
        <v>68.090024</v>
      </c>
      <c r="AZ3" s="349">
        <f t="shared" si="12"/>
        <v>68.216633000000002</v>
      </c>
      <c r="BA3" s="349">
        <f t="shared" si="12"/>
        <v>68.335817000000006</v>
      </c>
      <c r="BB3" s="349">
        <f t="shared" si="12"/>
        <v>68.448098000000002</v>
      </c>
      <c r="BC3" s="349">
        <f t="shared" si="12"/>
        <v>68.553815999999998</v>
      </c>
      <c r="BD3" s="349">
        <f t="shared" si="12"/>
        <v>68.653068000000005</v>
      </c>
      <c r="BE3" s="349">
        <f t="shared" si="12"/>
        <v>68.745799000000005</v>
      </c>
      <c r="BF3" s="349">
        <f t="shared" si="12"/>
        <v>68.831838000000005</v>
      </c>
      <c r="BG3" s="349">
        <f t="shared" si="12"/>
        <v>68.910949000000002</v>
      </c>
      <c r="BH3" s="349">
        <f t="shared" si="12"/>
        <v>68.982832000000002</v>
      </c>
      <c r="BI3" s="349">
        <f t="shared" si="12"/>
        <v>69.047146999999995</v>
      </c>
      <c r="BJ3" s="349">
        <f t="shared" si="12"/>
        <v>69.103583999999998</v>
      </c>
      <c r="BK3" s="349">
        <f t="shared" si="12"/>
        <v>69.152002999999993</v>
      </c>
      <c r="BL3" s="349">
        <f t="shared" si="12"/>
        <v>69.192380999999997</v>
      </c>
      <c r="BM3" s="349">
        <f t="shared" si="12"/>
        <v>69.224895000000004</v>
      </c>
      <c r="BN3" s="349">
        <f t="shared" si="12"/>
        <v>69.249938999999998</v>
      </c>
      <c r="BO3" s="349">
        <f t="shared" si="12"/>
        <v>69.267919000000006</v>
      </c>
      <c r="BP3" s="349">
        <f t="shared" si="12"/>
        <v>69.279314999999997</v>
      </c>
      <c r="BQ3" s="349">
        <f t="shared" si="12"/>
        <v>69.284639999999996</v>
      </c>
      <c r="BR3" s="349">
        <f t="shared" si="12"/>
        <v>69.284377000000006</v>
      </c>
      <c r="BS3" s="349">
        <f t="shared" si="12"/>
        <v>69.278857000000002</v>
      </c>
      <c r="BT3" s="349">
        <f t="shared" si="12"/>
        <v>69.268287999999998</v>
      </c>
      <c r="BU3" s="349">
        <f t="shared" si="12"/>
        <v>69.252692999999994</v>
      </c>
      <c r="BV3" s="349">
        <f t="shared" si="12"/>
        <v>69.232080999999994</v>
      </c>
      <c r="BW3" s="349">
        <f t="shared" si="12"/>
        <v>69.206323999999995</v>
      </c>
      <c r="BX3" s="349">
        <f t="shared" si="12"/>
        <v>69.175307000000004</v>
      </c>
      <c r="BY3" s="349">
        <f t="shared" si="12"/>
        <v>69.138929000000005</v>
      </c>
      <c r="BZ3" s="349">
        <f t="shared" si="12"/>
        <v>69.097237000000007</v>
      </c>
      <c r="CA3" s="349">
        <f t="shared" si="12"/>
        <v>69.049701999999996</v>
      </c>
      <c r="CB3" s="349">
        <f t="shared" si="12"/>
        <v>68.996741999999998</v>
      </c>
      <c r="CC3" s="349">
        <f t="shared" si="12"/>
        <v>68.938961000000006</v>
      </c>
      <c r="CD3" s="349">
        <f t="shared" si="12"/>
        <v>68.877084999999994</v>
      </c>
      <c r="CE3" s="349">
        <f t="shared" si="12"/>
        <v>68.811994999999996</v>
      </c>
      <c r="CF3" s="349">
        <f t="shared" si="12"/>
        <v>68.744691000000003</v>
      </c>
      <c r="CG3" s="349">
        <f t="shared" si="12"/>
        <v>68.676182999999995</v>
      </c>
      <c r="CH3" s="349">
        <f t="shared" si="12"/>
        <v>68.607499000000004</v>
      </c>
      <c r="CI3" s="349">
        <f t="shared" si="12"/>
        <v>68.539593999999994</v>
      </c>
      <c r="CJ3" s="349">
        <f t="shared" si="12"/>
        <v>68.473339999999993</v>
      </c>
      <c r="CK3" s="349">
        <f t="shared" si="12"/>
        <v>68.409540000000007</v>
      </c>
      <c r="CL3" s="349">
        <f t="shared" si="12"/>
        <v>68.348827</v>
      </c>
      <c r="CM3" s="349">
        <f t="shared" si="12"/>
        <v>68.291754999999995</v>
      </c>
      <c r="CN3" s="349">
        <f t="shared" si="12"/>
        <v>68.238680000000002</v>
      </c>
      <c r="CO3" s="349">
        <f t="shared" si="12"/>
        <v>68.189730999999995</v>
      </c>
      <c r="CP3" s="349">
        <f t="shared" si="12"/>
        <v>68.144844000000006</v>
      </c>
      <c r="CQ3" s="349">
        <f t="shared" si="12"/>
        <v>68.103695999999999</v>
      </c>
    </row>
    <row r="4" spans="1:97" s="2" customFormat="1">
      <c r="D4" s="2" t="s">
        <v>306</v>
      </c>
      <c r="E4" s="347"/>
      <c r="F4" s="347"/>
      <c r="G4" s="347"/>
      <c r="H4" s="350">
        <f>H3/G3-1</f>
        <v>5.9892079236711915E-3</v>
      </c>
      <c r="I4" s="350">
        <f t="shared" ref="I4:AL4" si="13">I3/H3-1</f>
        <v>4.6634979839179636E-3</v>
      </c>
      <c r="J4" s="350">
        <f t="shared" si="13"/>
        <v>4.959800093205402E-3</v>
      </c>
      <c r="K4" s="350">
        <f t="shared" si="13"/>
        <v>4.8753340169045423E-3</v>
      </c>
      <c r="L4" s="350">
        <f t="shared" si="13"/>
        <v>5.1539727610758757E-3</v>
      </c>
      <c r="M4" s="350">
        <f t="shared" si="13"/>
        <v>5.4862753398969843E-3</v>
      </c>
      <c r="N4" s="350">
        <f t="shared" si="13"/>
        <v>5.8349531748362882E-3</v>
      </c>
      <c r="O4" s="350">
        <f t="shared" si="13"/>
        <v>5.8422073487853776E-3</v>
      </c>
      <c r="P4" s="350">
        <f t="shared" si="13"/>
        <v>4.8922690909734001E-3</v>
      </c>
      <c r="Q4" s="350">
        <f t="shared" si="13"/>
        <v>4.9948751834565375E-3</v>
      </c>
      <c r="R4" s="350">
        <f t="shared" si="13"/>
        <v>4.7935644589509607E-3</v>
      </c>
      <c r="S4" s="350">
        <f t="shared" si="13"/>
        <v>3.7054814210057962E-3</v>
      </c>
      <c r="T4" s="350">
        <f t="shared" si="13"/>
        <v>3.5635640021258741E-3</v>
      </c>
      <c r="U4" s="350">
        <f t="shared" si="13"/>
        <v>3.4891023412271238E-3</v>
      </c>
      <c r="V4" s="350">
        <f t="shared" si="13"/>
        <v>3.4253296575530445E-3</v>
      </c>
      <c r="W4" s="350">
        <f t="shared" si="13"/>
        <v>3.4874500799337849E-3</v>
      </c>
      <c r="X4" s="350">
        <f t="shared" si="13"/>
        <v>3.728220943710836E-3</v>
      </c>
      <c r="Y4" s="350">
        <f t="shared" si="13"/>
        <v>6.411641932372758E-3</v>
      </c>
      <c r="Z4" s="350">
        <f t="shared" si="13"/>
        <v>7.1603577369330207E-3</v>
      </c>
      <c r="AA4" s="350">
        <f t="shared" si="13"/>
        <v>7.2801072374268916E-3</v>
      </c>
      <c r="AB4" s="350">
        <f t="shared" si="13"/>
        <v>7.1509244837548724E-3</v>
      </c>
      <c r="AC4" s="350">
        <f t="shared" si="13"/>
        <v>6.9072171451780573E-3</v>
      </c>
      <c r="AD4" s="350">
        <f t="shared" si="13"/>
        <v>7.7022782358315833E-3</v>
      </c>
      <c r="AE4" s="350">
        <f t="shared" si="13"/>
        <v>7.2624916314680821E-3</v>
      </c>
      <c r="AF4" s="350">
        <f t="shared" si="13"/>
        <v>6.5611406379031401E-3</v>
      </c>
      <c r="AG4" s="350">
        <f t="shared" si="13"/>
        <v>5.6786962531381047E-3</v>
      </c>
      <c r="AH4" s="350">
        <f t="shared" si="13"/>
        <v>5.356958120932731E-3</v>
      </c>
      <c r="AI4" s="350">
        <f t="shared" si="13"/>
        <v>4.7965383449057875E-3</v>
      </c>
      <c r="AJ4" s="350">
        <f t="shared" si="13"/>
        <v>4.9597031950521231E-3</v>
      </c>
      <c r="AK4" s="350">
        <f t="shared" si="13"/>
        <v>4.740872955982578E-3</v>
      </c>
      <c r="AL4" s="350">
        <f t="shared" si="13"/>
        <v>4.9587499416205993E-3</v>
      </c>
      <c r="AM4" s="351">
        <f>(AM3-223713/10^6)/AL3-1</f>
        <v>5.2223789256531372E-3</v>
      </c>
      <c r="AN4" s="350">
        <f t="shared" ref="AN4" si="14">AN3/AM3-1</f>
        <v>4.4093777500866516E-3</v>
      </c>
      <c r="AO4" s="350">
        <f t="shared" ref="AO4" si="15">AO3/AN3-1</f>
        <v>2.7125760712085611E-3</v>
      </c>
      <c r="AP4" s="350">
        <f t="shared" ref="AP4" si="16">AP3/AO3-1</f>
        <v>2.580032669873944E-3</v>
      </c>
      <c r="AQ4" s="350">
        <f t="shared" ref="AQ4" si="17">AQ3/AP3-1</f>
        <v>3.2598830193844019E-3</v>
      </c>
      <c r="AR4" s="350">
        <f t="shared" ref="AR4" si="18">AR3/AQ3-1</f>
        <v>2.268056475086988E-3</v>
      </c>
      <c r="AS4" s="350">
        <f t="shared" ref="AS4" si="19">AS3/AR3-1</f>
        <v>2.1318328470878445E-3</v>
      </c>
      <c r="AT4" s="350">
        <f t="shared" ref="AT4" si="20">AT3/AS3-1</f>
        <v>1.7833990250841758E-3</v>
      </c>
      <c r="AU4" s="350">
        <f t="shared" ref="AU4" si="21">AU3/AT3-1</f>
        <v>1.6028841767905533E-3</v>
      </c>
      <c r="AV4" s="350">
        <f t="shared" ref="AV4" si="22">AV3/AU3-1</f>
        <v>2.1328651094973949E-3</v>
      </c>
      <c r="AW4" s="350">
        <f t="shared" ref="AW4" si="23">AW3/AV3-1</f>
        <v>2.2563642703423703E-3</v>
      </c>
      <c r="AX4" s="350">
        <f t="shared" ref="AX4" si="24">AX3/AW3-1</f>
        <v>2.1147746934049305E-3</v>
      </c>
      <c r="AY4" s="350">
        <f t="shared" ref="AY4" si="25">AY3/AX3-1</f>
        <v>1.9816685833415892E-3</v>
      </c>
      <c r="AZ4" s="350">
        <f t="shared" ref="AZ4" si="26">AZ3/AY3-1</f>
        <v>1.85943538513067E-3</v>
      </c>
      <c r="BA4" s="350">
        <f t="shared" ref="BA4" si="27">BA3/AZ3-1</f>
        <v>1.7471398800934512E-3</v>
      </c>
      <c r="BB4" s="350">
        <f t="shared" ref="BB4" si="28">BB3/BA3-1</f>
        <v>1.6430768655328887E-3</v>
      </c>
      <c r="BC4" s="350">
        <f t="shared" ref="BC4" si="29">BC3/BB3-1</f>
        <v>1.5444987236898911E-3</v>
      </c>
      <c r="BD4" s="350">
        <f t="shared" ref="BD4" si="30">BD3/BC3-1</f>
        <v>1.4477968666253282E-3</v>
      </c>
      <c r="BE4" s="350">
        <f t="shared" ref="BE4" si="31">BE3/BD3-1</f>
        <v>1.3507189511181572E-3</v>
      </c>
      <c r="BF4" s="350">
        <f t="shared" ref="BF4" si="32">BF3/BE3-1</f>
        <v>1.2515528403416187E-3</v>
      </c>
      <c r="BG4" s="350">
        <f t="shared" ref="BG4" si="33">BG3/BF3-1</f>
        <v>1.14933731683875E-3</v>
      </c>
      <c r="BH4" s="350">
        <f t="shared" ref="BH4" si="34">BH3/BG3-1</f>
        <v>1.0431288647614334E-3</v>
      </c>
      <c r="BI4" s="350">
        <f t="shared" ref="BI4" si="35">BI3/BH3-1</f>
        <v>9.3233342464094093E-4</v>
      </c>
      <c r="BJ4" s="350">
        <f t="shared" ref="BJ4" si="36">BJ3/BI3-1</f>
        <v>8.1736903626161705E-4</v>
      </c>
      <c r="BK4" s="350">
        <f t="shared" ref="BK4" si="37">BK3/BJ3-1</f>
        <v>7.0067277552476881E-4</v>
      </c>
      <c r="BL4" s="350">
        <f t="shared" ref="BL4" si="38">BL3/BK3-1</f>
        <v>5.8390210331293879E-4</v>
      </c>
      <c r="BM4" s="350">
        <f t="shared" ref="BM4" si="39">BM3/BL3-1</f>
        <v>4.6990722865869472E-4</v>
      </c>
      <c r="BN4" s="350">
        <f t="shared" ref="BN4" si="40">BN3/BM3-1</f>
        <v>3.6177736347586809E-4</v>
      </c>
      <c r="BO4" s="350">
        <f t="shared" ref="BO4" si="41">BO3/BN3-1</f>
        <v>2.5963921787730548E-4</v>
      </c>
      <c r="BP4" s="350">
        <f t="shared" ref="BP4" si="42">BP3/BO3-1</f>
        <v>1.6452060585203654E-4</v>
      </c>
      <c r="BQ4" s="350">
        <f t="shared" ref="BQ4" si="43">BQ3/BP3-1</f>
        <v>7.6862769211816229E-5</v>
      </c>
      <c r="BR4" s="350">
        <f t="shared" ref="BR4" si="44">BR3/BQ3-1</f>
        <v>-3.7959351451011258E-6</v>
      </c>
      <c r="BS4" s="350">
        <f t="shared" ref="BS4" si="45">BS3/BR3-1</f>
        <v>-7.9671640837664093E-5</v>
      </c>
      <c r="BT4" s="350">
        <f t="shared" ref="BT4" si="46">BT3/BS3-1</f>
        <v>-1.5255736681685228E-4</v>
      </c>
      <c r="BU4" s="350">
        <f t="shared" ref="BU4" si="47">BU3/BT3-1</f>
        <v>-2.2513909972776691E-4</v>
      </c>
      <c r="BV4" s="350">
        <f t="shared" ref="BV4" si="48">BV3/BU3-1</f>
        <v>-2.9763463494481002E-4</v>
      </c>
      <c r="BW4" s="350">
        <f t="shared" ref="BW4" si="49">BW3/BV3-1</f>
        <v>-3.7203850625255885E-4</v>
      </c>
      <c r="BX4" s="350">
        <f t="shared" ref="BX4" si="50">BX3/BW3-1</f>
        <v>-4.4818158525505858E-4</v>
      </c>
      <c r="BY4" s="350">
        <f t="shared" ref="BY4" si="51">BY3/BX3-1</f>
        <v>-5.2588129460706678E-4</v>
      </c>
      <c r="BZ4" s="350">
        <f t="shared" ref="BZ4" si="52">BZ3/BY3-1</f>
        <v>-6.0301772970761114E-4</v>
      </c>
      <c r="CA4" s="350">
        <f t="shared" ref="CA4" si="53">CA3/BZ3-1</f>
        <v>-6.8794357146306773E-4</v>
      </c>
      <c r="CB4" s="350">
        <f t="shared" ref="CB4" si="54">CB3/CA3-1</f>
        <v>-7.6698375903194727E-4</v>
      </c>
      <c r="CC4" s="350">
        <f t="shared" ref="CC4" si="55">CC3/CB3-1</f>
        <v>-8.3744533908558516E-4</v>
      </c>
      <c r="CD4" s="350">
        <f t="shared" ref="CD4" si="56">CD3/CC3-1</f>
        <v>-8.9754761462113031E-4</v>
      </c>
      <c r="CE4" s="350">
        <f t="shared" ref="CE4" si="57">CE3/CD3-1</f>
        <v>-9.4501676428371262E-4</v>
      </c>
      <c r="CF4" s="350">
        <f t="shared" ref="CF4" si="58">CF3/CE3-1</f>
        <v>-9.7808528876386358E-4</v>
      </c>
      <c r="CG4" s="350">
        <f t="shared" ref="CG4" si="59">CG3/CF3-1</f>
        <v>-9.9655695594014215E-4</v>
      </c>
      <c r="CH4" s="350">
        <f t="shared" ref="CH4" si="60">CH3/CG3-1</f>
        <v>-1.0001138240310903E-3</v>
      </c>
      <c r="CI4" s="350">
        <f t="shared" ref="CI4" si="61">CI3/CH3-1</f>
        <v>-9.8976060911371011E-4</v>
      </c>
      <c r="CJ4" s="350">
        <f t="shared" ref="CJ4" si="62">CJ3/CI3-1</f>
        <v>-9.6665293932152174E-4</v>
      </c>
      <c r="CK4" s="350">
        <f t="shared" ref="CK4" si="63">CK3/CJ3-1</f>
        <v>-9.31749495496903E-4</v>
      </c>
      <c r="CL4" s="350">
        <f t="shared" ref="CL4" si="64">CL3/CK3-1</f>
        <v>-8.8749317712133458E-4</v>
      </c>
      <c r="CM4" s="350">
        <f t="shared" ref="CM4" si="65">CM3/CL3-1</f>
        <v>-8.3501067253144434E-4</v>
      </c>
      <c r="CN4" s="350">
        <f t="shared" ref="CN4" si="66">CN3/CM3-1</f>
        <v>-7.7718020279304856E-4</v>
      </c>
      <c r="CO4" s="350">
        <f t="shared" ref="CO4" si="67">CO3/CN3-1</f>
        <v>-7.1732044054795274E-4</v>
      </c>
      <c r="CP4" s="350">
        <f t="shared" ref="CP4" si="68">CP3/CO3-1</f>
        <v>-6.5826627179377262E-4</v>
      </c>
      <c r="CQ4" s="350">
        <f t="shared" ref="CQ4" si="69">CQ3/CP3-1</f>
        <v>-6.0383145054976328E-4</v>
      </c>
    </row>
    <row r="5" spans="1:97" ht="6.75" customHeight="1">
      <c r="D5" s="2"/>
      <c r="E5" s="76"/>
      <c r="F5" s="76"/>
      <c r="G5" s="76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</row>
    <row r="6" spans="1:97">
      <c r="A6" s="57" t="s">
        <v>443</v>
      </c>
      <c r="D6" s="57" t="str">
        <f>D3</f>
        <v>Millions d'habitants</v>
      </c>
      <c r="E6" s="352"/>
      <c r="F6" s="352"/>
      <c r="G6" s="353">
        <f>G3</f>
        <v>55.572623999999998</v>
      </c>
      <c r="H6" s="354">
        <f t="shared" ref="H6" si="70">H3</f>
        <v>55.905459999999998</v>
      </c>
      <c r="I6" s="354">
        <f t="shared" ref="I6:AT6" si="71">I3</f>
        <v>56.166175000000003</v>
      </c>
      <c r="J6" s="354">
        <f t="shared" si="71"/>
        <v>56.444747999999997</v>
      </c>
      <c r="K6" s="354">
        <f t="shared" si="71"/>
        <v>56.719935</v>
      </c>
      <c r="L6" s="354">
        <f t="shared" si="71"/>
        <v>57.012267999999999</v>
      </c>
      <c r="M6" s="354">
        <f t="shared" si="71"/>
        <v>57.325052999999997</v>
      </c>
      <c r="N6" s="354">
        <f t="shared" si="71"/>
        <v>57.659542000000002</v>
      </c>
      <c r="O6" s="354">
        <f t="shared" si="71"/>
        <v>57.996400999999999</v>
      </c>
      <c r="P6" s="354">
        <f t="shared" si="71"/>
        <v>58.280135000000001</v>
      </c>
      <c r="Q6" s="354">
        <f t="shared" si="71"/>
        <v>58.571237000000004</v>
      </c>
      <c r="R6" s="354">
        <f t="shared" si="71"/>
        <v>58.852001999999999</v>
      </c>
      <c r="S6" s="354">
        <f t="shared" si="71"/>
        <v>59.070076999999998</v>
      </c>
      <c r="T6" s="354">
        <f t="shared" si="71"/>
        <v>59.280577000000001</v>
      </c>
      <c r="U6" s="354">
        <f t="shared" si="71"/>
        <v>59.487412999999997</v>
      </c>
      <c r="V6" s="354">
        <f t="shared" si="71"/>
        <v>59.691177000000003</v>
      </c>
      <c r="W6" s="354">
        <f t="shared" si="71"/>
        <v>59.899346999999999</v>
      </c>
      <c r="X6" s="354">
        <f t="shared" si="71"/>
        <v>60.122664999999998</v>
      </c>
      <c r="Y6" s="354">
        <f t="shared" si="71"/>
        <v>60.508150000000001</v>
      </c>
      <c r="Z6" s="354">
        <f t="shared" si="71"/>
        <v>60.941409999999998</v>
      </c>
      <c r="AA6" s="354">
        <f t="shared" si="71"/>
        <v>61.385069999999999</v>
      </c>
      <c r="AB6" s="354">
        <f t="shared" si="71"/>
        <v>61.82403</v>
      </c>
      <c r="AC6" s="354">
        <f t="shared" si="71"/>
        <v>62.251061999999997</v>
      </c>
      <c r="AD6" s="354">
        <f t="shared" si="71"/>
        <v>62.730536999999998</v>
      </c>
      <c r="AE6" s="354">
        <f t="shared" si="71"/>
        <v>63.186117000000003</v>
      </c>
      <c r="AF6" s="354">
        <f t="shared" si="71"/>
        <v>63.60069</v>
      </c>
      <c r="AG6" s="354">
        <f t="shared" si="71"/>
        <v>63.961858999999997</v>
      </c>
      <c r="AH6" s="354">
        <f t="shared" si="71"/>
        <v>64.304500000000004</v>
      </c>
      <c r="AI6" s="354">
        <f t="shared" si="71"/>
        <v>64.612938999999997</v>
      </c>
      <c r="AJ6" s="354">
        <f t="shared" si="71"/>
        <v>64.933400000000006</v>
      </c>
      <c r="AK6" s="354">
        <f t="shared" si="71"/>
        <v>65.241241000000002</v>
      </c>
      <c r="AL6" s="354">
        <f t="shared" si="71"/>
        <v>65.564756000000003</v>
      </c>
      <c r="AM6" s="354">
        <f t="shared" si="71"/>
        <v>66.130872999999994</v>
      </c>
      <c r="AN6" s="354">
        <f t="shared" si="71"/>
        <v>66.422469000000007</v>
      </c>
      <c r="AO6" s="354">
        <f t="shared" si="71"/>
        <v>66.602644999999995</v>
      </c>
      <c r="AP6" s="354">
        <f t="shared" si="71"/>
        <v>66.774482000000006</v>
      </c>
      <c r="AQ6" s="354">
        <f t="shared" si="71"/>
        <v>66.992159000000001</v>
      </c>
      <c r="AR6" s="354">
        <f t="shared" si="71"/>
        <v>67.144101000000006</v>
      </c>
      <c r="AS6" s="354">
        <f t="shared" si="71"/>
        <v>67.287240999999995</v>
      </c>
      <c r="AT6" s="354">
        <f t="shared" si="71"/>
        <v>67.407240999999999</v>
      </c>
      <c r="AU6" s="354">
        <f t="shared" ref="AU6:CP6" si="72">AU19/10^6</f>
        <v>67.442432999999994</v>
      </c>
      <c r="AV6" s="354">
        <f t="shared" si="72"/>
        <v>67.505104000000003</v>
      </c>
      <c r="AW6" s="354">
        <f t="shared" si="72"/>
        <v>67.570076</v>
      </c>
      <c r="AX6" s="354">
        <f t="shared" si="72"/>
        <v>67.612020000000001</v>
      </c>
      <c r="AY6" s="354">
        <f t="shared" si="72"/>
        <v>67.631495000000001</v>
      </c>
      <c r="AZ6" s="354">
        <f t="shared" si="72"/>
        <v>67.629255000000001</v>
      </c>
      <c r="BA6" s="354">
        <f t="shared" si="72"/>
        <v>67.605920999999995</v>
      </c>
      <c r="BB6" s="354">
        <f t="shared" si="72"/>
        <v>67.561961999999994</v>
      </c>
      <c r="BC6" s="354">
        <f t="shared" si="72"/>
        <v>67.497720999999999</v>
      </c>
      <c r="BD6" s="354">
        <f t="shared" si="72"/>
        <v>67.413284000000004</v>
      </c>
      <c r="BE6" s="354">
        <f t="shared" si="72"/>
        <v>67.317939999999993</v>
      </c>
      <c r="BF6" s="354">
        <f t="shared" si="72"/>
        <v>67.211522000000002</v>
      </c>
      <c r="BG6" s="354">
        <f t="shared" si="72"/>
        <v>67.093838000000005</v>
      </c>
      <c r="BH6" s="354">
        <f t="shared" si="72"/>
        <v>66.964704999999995</v>
      </c>
      <c r="BI6" s="354">
        <f t="shared" si="72"/>
        <v>66.824081000000007</v>
      </c>
      <c r="BJ6" s="354">
        <f t="shared" si="72"/>
        <v>66.672081000000006</v>
      </c>
      <c r="BK6" s="354">
        <f t="shared" si="72"/>
        <v>66.509015000000005</v>
      </c>
      <c r="BL6" s="354">
        <f t="shared" si="72"/>
        <v>66.335393999999994</v>
      </c>
      <c r="BM6" s="354">
        <f t="shared" si="72"/>
        <v>66.151925000000006</v>
      </c>
      <c r="BN6" s="354">
        <f t="shared" si="72"/>
        <v>65.959468999999999</v>
      </c>
      <c r="BO6" s="354">
        <f t="shared" si="72"/>
        <v>65.758882999999997</v>
      </c>
      <c r="BP6" s="354">
        <f t="shared" si="72"/>
        <v>65.550970000000007</v>
      </c>
      <c r="BQ6" s="354">
        <f t="shared" si="72"/>
        <v>65.336457999999993</v>
      </c>
      <c r="BR6" s="354">
        <f t="shared" si="72"/>
        <v>65.115934999999993</v>
      </c>
      <c r="BS6" s="354">
        <f t="shared" si="72"/>
        <v>64.889864000000003</v>
      </c>
      <c r="BT6" s="354">
        <f t="shared" si="72"/>
        <v>64.658501999999999</v>
      </c>
      <c r="BU6" s="354">
        <f t="shared" si="72"/>
        <v>64.421931000000001</v>
      </c>
      <c r="BV6" s="354">
        <f t="shared" si="72"/>
        <v>64.180161999999996</v>
      </c>
      <c r="BW6" s="354">
        <f t="shared" si="72"/>
        <v>63.932996000000003</v>
      </c>
      <c r="BX6" s="354">
        <f t="shared" si="72"/>
        <v>63.680186999999997</v>
      </c>
      <c r="BY6" s="354">
        <f t="shared" si="72"/>
        <v>63.421472000000001</v>
      </c>
      <c r="BZ6" s="354">
        <f t="shared" si="72"/>
        <v>63.156703</v>
      </c>
      <c r="CA6" s="354">
        <f t="shared" si="72"/>
        <v>62.885016999999998</v>
      </c>
      <c r="CB6" s="354">
        <f t="shared" si="72"/>
        <v>62.606422999999999</v>
      </c>
      <c r="CC6" s="354">
        <f t="shared" si="72"/>
        <v>62.321080000000002</v>
      </c>
      <c r="CD6" s="354">
        <f t="shared" si="72"/>
        <v>62.029274999999998</v>
      </c>
      <c r="CE6" s="354">
        <f t="shared" si="72"/>
        <v>61.731470999999999</v>
      </c>
      <c r="CF6" s="354">
        <f t="shared" si="72"/>
        <v>61.428328</v>
      </c>
      <c r="CG6" s="354">
        <f t="shared" si="72"/>
        <v>61.120648000000003</v>
      </c>
      <c r="CH6" s="354">
        <f t="shared" si="72"/>
        <v>60.809354999999996</v>
      </c>
      <c r="CI6" s="354">
        <f t="shared" si="72"/>
        <v>60.495510000000003</v>
      </c>
      <c r="CJ6" s="354">
        <f t="shared" si="72"/>
        <v>60.180165000000002</v>
      </c>
      <c r="CK6" s="354">
        <f t="shared" si="72"/>
        <v>59.864282000000003</v>
      </c>
      <c r="CL6" s="354">
        <f t="shared" si="72"/>
        <v>59.548633000000002</v>
      </c>
      <c r="CM6" s="354">
        <f t="shared" si="72"/>
        <v>59.233851999999999</v>
      </c>
      <c r="CN6" s="354">
        <f t="shared" si="72"/>
        <v>58.920402000000003</v>
      </c>
      <c r="CO6" s="354">
        <f t="shared" si="72"/>
        <v>58.608544999999999</v>
      </c>
      <c r="CP6" s="354">
        <f t="shared" si="72"/>
        <v>58.298457999999997</v>
      </c>
      <c r="CQ6" s="354">
        <f>CQ19/10^6</f>
        <v>57.990203999999999</v>
      </c>
    </row>
    <row r="7" spans="1:97">
      <c r="D7" s="57" t="s">
        <v>306</v>
      </c>
      <c r="E7" s="352"/>
      <c r="F7" s="352"/>
      <c r="G7" s="352"/>
      <c r="H7" s="355">
        <f t="shared" ref="H7:AL7" si="73">H6/G6-1</f>
        <v>5.9892079236711915E-3</v>
      </c>
      <c r="I7" s="355">
        <f t="shared" si="73"/>
        <v>4.6634979839179636E-3</v>
      </c>
      <c r="J7" s="355">
        <f t="shared" si="73"/>
        <v>4.959800093205402E-3</v>
      </c>
      <c r="K7" s="355">
        <f t="shared" si="73"/>
        <v>4.8753340169045423E-3</v>
      </c>
      <c r="L7" s="355">
        <f t="shared" si="73"/>
        <v>5.1539727610758757E-3</v>
      </c>
      <c r="M7" s="355">
        <f t="shared" si="73"/>
        <v>5.4862753398969843E-3</v>
      </c>
      <c r="N7" s="355">
        <f t="shared" si="73"/>
        <v>5.8349531748362882E-3</v>
      </c>
      <c r="O7" s="355">
        <f t="shared" si="73"/>
        <v>5.8422073487853776E-3</v>
      </c>
      <c r="P7" s="355">
        <f t="shared" si="73"/>
        <v>4.8922690909734001E-3</v>
      </c>
      <c r="Q7" s="355">
        <f t="shared" si="73"/>
        <v>4.9948751834565375E-3</v>
      </c>
      <c r="R7" s="355">
        <f t="shared" si="73"/>
        <v>4.7935644589509607E-3</v>
      </c>
      <c r="S7" s="355">
        <f t="shared" si="73"/>
        <v>3.7054814210057962E-3</v>
      </c>
      <c r="T7" s="355">
        <f t="shared" si="73"/>
        <v>3.5635640021258741E-3</v>
      </c>
      <c r="U7" s="355">
        <f t="shared" si="73"/>
        <v>3.4891023412271238E-3</v>
      </c>
      <c r="V7" s="355">
        <f t="shared" si="73"/>
        <v>3.4253296575530445E-3</v>
      </c>
      <c r="W7" s="355">
        <f t="shared" si="73"/>
        <v>3.4874500799337849E-3</v>
      </c>
      <c r="X7" s="355">
        <f t="shared" si="73"/>
        <v>3.728220943710836E-3</v>
      </c>
      <c r="Y7" s="355">
        <f t="shared" si="73"/>
        <v>6.411641932372758E-3</v>
      </c>
      <c r="Z7" s="355">
        <f t="shared" si="73"/>
        <v>7.1603577369330207E-3</v>
      </c>
      <c r="AA7" s="355">
        <f t="shared" si="73"/>
        <v>7.2801072374268916E-3</v>
      </c>
      <c r="AB7" s="355">
        <f t="shared" si="73"/>
        <v>7.1509244837548724E-3</v>
      </c>
      <c r="AC7" s="355">
        <f t="shared" si="73"/>
        <v>6.9072171451780573E-3</v>
      </c>
      <c r="AD7" s="355">
        <f t="shared" si="73"/>
        <v>7.7022782358315833E-3</v>
      </c>
      <c r="AE7" s="355">
        <f t="shared" si="73"/>
        <v>7.2624916314680821E-3</v>
      </c>
      <c r="AF7" s="355">
        <f t="shared" si="73"/>
        <v>6.5611406379031401E-3</v>
      </c>
      <c r="AG7" s="355">
        <f t="shared" si="73"/>
        <v>5.6786962531381047E-3</v>
      </c>
      <c r="AH7" s="355">
        <f t="shared" si="73"/>
        <v>5.356958120932731E-3</v>
      </c>
      <c r="AI7" s="355">
        <f t="shared" si="73"/>
        <v>4.7965383449057875E-3</v>
      </c>
      <c r="AJ7" s="355">
        <f t="shared" si="73"/>
        <v>4.9597031950521231E-3</v>
      </c>
      <c r="AK7" s="355">
        <f t="shared" si="73"/>
        <v>4.740872955982578E-3</v>
      </c>
      <c r="AL7" s="355">
        <f t="shared" si="73"/>
        <v>4.9587499416205993E-3</v>
      </c>
      <c r="AM7" s="356">
        <f>(AM6-220300/10^6)/AL6-1</f>
        <v>5.2744343317618902E-3</v>
      </c>
      <c r="AN7" s="355">
        <f t="shared" ref="AN7" si="74">AN6/AM6-1</f>
        <v>4.4093777500866516E-3</v>
      </c>
      <c r="AO7" s="355">
        <f t="shared" ref="AO7" si="75">AO6/AN6-1</f>
        <v>2.7125760712085611E-3</v>
      </c>
      <c r="AP7" s="355">
        <f t="shared" ref="AP7" si="76">AP6/AO6-1</f>
        <v>2.580032669873944E-3</v>
      </c>
      <c r="AQ7" s="355">
        <f t="shared" ref="AQ7" si="77">AQ6/AP6-1</f>
        <v>3.2598830193844019E-3</v>
      </c>
      <c r="AR7" s="355">
        <f t="shared" ref="AR7" si="78">AR6/AQ6-1</f>
        <v>2.268056475086988E-3</v>
      </c>
      <c r="AS7" s="355">
        <f t="shared" ref="AS7" si="79">AS6/AR6-1</f>
        <v>2.1318328470878445E-3</v>
      </c>
      <c r="AT7" s="355">
        <f t="shared" ref="AT7" si="80">AT6/AS6-1</f>
        <v>1.7833990250841758E-3</v>
      </c>
      <c r="AU7" s="355">
        <f t="shared" ref="AU7" si="81">AU6/AT6-1</f>
        <v>5.2208040972923087E-4</v>
      </c>
      <c r="AV7" s="355">
        <f t="shared" ref="AV7" si="82">AV6/AU6-1</f>
        <v>9.2925176646585506E-4</v>
      </c>
      <c r="AW7" s="355">
        <f t="shared" ref="AW7" si="83">AW6/AV6-1</f>
        <v>9.6247537075111467E-4</v>
      </c>
      <c r="AX7" s="355">
        <f t="shared" ref="AX7" si="84">AX6/AW6-1</f>
        <v>6.2074815484880475E-4</v>
      </c>
      <c r="AY7" s="355">
        <f t="shared" ref="AY7" si="85">AY6/AX6-1</f>
        <v>2.8804049930775122E-4</v>
      </c>
      <c r="AZ7" s="355">
        <f t="shared" ref="AZ7" si="86">AZ6/AY6-1</f>
        <v>-3.3120663678998241E-5</v>
      </c>
      <c r="BA7" s="355">
        <f t="shared" ref="BA7" si="87">BA6/AZ6-1</f>
        <v>-3.4502819822579411E-4</v>
      </c>
      <c r="BB7" s="355">
        <f t="shared" ref="BB7" si="88">BB6/BA6-1</f>
        <v>-6.5022411276671743E-4</v>
      </c>
      <c r="BC7" s="355">
        <f t="shared" ref="BC7" si="89">BC6/BB6-1</f>
        <v>-9.5084568443992712E-4</v>
      </c>
      <c r="BD7" s="355">
        <f t="shared" ref="BD7" si="90">BD6/BC6-1</f>
        <v>-1.2509607546600243E-3</v>
      </c>
      <c r="BE7" s="355">
        <f t="shared" ref="BE7" si="91">BE6/BD6-1</f>
        <v>-1.4143206552585941E-3</v>
      </c>
      <c r="BF7" s="355">
        <f t="shared" ref="BF7" si="92">BF6/BE6-1</f>
        <v>-1.5808267454410219E-3</v>
      </c>
      <c r="BG7" s="355">
        <f t="shared" ref="BG7" si="93">BG6/BF6-1</f>
        <v>-1.7509497850680678E-3</v>
      </c>
      <c r="BH7" s="355">
        <f t="shared" ref="BH7" si="94">BH6/BG6-1</f>
        <v>-1.9246625897301195E-3</v>
      </c>
      <c r="BI7" s="355">
        <f t="shared" ref="BI7" si="95">BI6/BH6-1</f>
        <v>-2.0999719180423426E-3</v>
      </c>
      <c r="BJ7" s="355">
        <f t="shared" ref="BJ7" si="96">BJ6/BI6-1</f>
        <v>-2.2746291116222395E-3</v>
      </c>
      <c r="BK7" s="355">
        <f t="shared" ref="BK7" si="97">BK6/BJ6-1</f>
        <v>-2.4457913650542951E-3</v>
      </c>
      <c r="BL7" s="355">
        <f t="shared" ref="BL7" si="98">BL6/BK6-1</f>
        <v>-2.610488217274165E-3</v>
      </c>
      <c r="BM7" s="355">
        <f t="shared" ref="BM7" si="99">BM6/BL6-1</f>
        <v>-2.7657784017983689E-3</v>
      </c>
      <c r="BN7" s="355">
        <f t="shared" ref="BN7" si="100">BN6/BM6-1</f>
        <v>-2.9093030928428742E-3</v>
      </c>
      <c r="BO7" s="355">
        <f t="shared" ref="BO7" si="101">BO6/BN6-1</f>
        <v>-3.0410493450152565E-3</v>
      </c>
      <c r="BP7" s="355">
        <f t="shared" ref="BP7" si="102">BP6/BO6-1</f>
        <v>-3.1617477444072506E-3</v>
      </c>
      <c r="BQ7" s="355">
        <f t="shared" ref="BQ7" si="103">BQ6/BP6-1</f>
        <v>-3.2724458539670209E-3</v>
      </c>
      <c r="BR7" s="355">
        <f t="shared" ref="BR7" si="104">BR6/BQ6-1</f>
        <v>-3.375190617158963E-3</v>
      </c>
      <c r="BS7" s="355">
        <f t="shared" ref="BS7" si="105">BS6/BR6-1</f>
        <v>-3.47182298772164E-3</v>
      </c>
      <c r="BT7" s="355">
        <f t="shared" ref="BT7" si="106">BT6/BS6-1</f>
        <v>-3.5654566944385291E-3</v>
      </c>
      <c r="BU7" s="355">
        <f t="shared" ref="BU7" si="107">BU6/BT6-1</f>
        <v>-3.6587763817973462E-3</v>
      </c>
      <c r="BV7" s="355">
        <f t="shared" ref="BV7" si="108">BV6/BU6-1</f>
        <v>-3.7528989933568457E-3</v>
      </c>
      <c r="BW7" s="355">
        <f t="shared" ref="BW7" si="109">BW6/BV6-1</f>
        <v>-3.8511277051621606E-3</v>
      </c>
      <c r="BX7" s="355">
        <f t="shared" ref="BX7" si="110">BX6/BW6-1</f>
        <v>-3.9542805095510447E-3</v>
      </c>
      <c r="BY7" s="355">
        <f t="shared" ref="BY7" si="111">BY6/BX6-1</f>
        <v>-4.0627236223410579E-3</v>
      </c>
      <c r="BZ7" s="355">
        <f t="shared" ref="BZ7" si="112">BZ6/BY6-1</f>
        <v>-4.1747533075233711E-3</v>
      </c>
      <c r="CA7" s="355">
        <f t="shared" ref="CA7" si="113">CA6/BZ6-1</f>
        <v>-4.3017761709315261E-3</v>
      </c>
      <c r="CB7" s="355">
        <f t="shared" ref="CB7" si="114">CB6/CA6-1</f>
        <v>-4.4302126848434487E-3</v>
      </c>
      <c r="CC7" s="355">
        <f t="shared" ref="CC7" si="115">CC6/CB6-1</f>
        <v>-4.5577272478894981E-3</v>
      </c>
      <c r="CD7" s="355">
        <f t="shared" ref="CD7" si="116">CD6/CC6-1</f>
        <v>-4.6822840682478883E-3</v>
      </c>
      <c r="CE7" s="355">
        <f t="shared" ref="CE7" si="117">CE6/CD6-1</f>
        <v>-4.8010233877471276E-3</v>
      </c>
      <c r="CF7" s="355">
        <f t="shared" ref="CF7" si="118">CF6/CE6-1</f>
        <v>-4.9106719002370847E-3</v>
      </c>
      <c r="CG7" s="355">
        <f t="shared" ref="CG7" si="119">CG6/CF6-1</f>
        <v>-5.0087640347300511E-3</v>
      </c>
      <c r="CH7" s="355">
        <f t="shared" ref="CH7" si="120">CH6/CG6-1</f>
        <v>-5.093090636081099E-3</v>
      </c>
      <c r="CI7" s="355">
        <f t="shared" ref="CI7" si="121">CI6/CH6-1</f>
        <v>-5.1611302241241219E-3</v>
      </c>
      <c r="CJ7" s="355">
        <f t="shared" ref="CJ7" si="122">CJ6/CI6-1</f>
        <v>-5.2127009095386256E-3</v>
      </c>
      <c r="CK7" s="355">
        <f t="shared" ref="CK7" si="123">CK6/CJ6-1</f>
        <v>-5.2489553659416099E-3</v>
      </c>
      <c r="CL7" s="355">
        <f t="shared" ref="CL7" si="124">CL6/CK6-1</f>
        <v>-5.2727434365620329E-3</v>
      </c>
      <c r="CM7" s="355">
        <f t="shared" ref="CM7" si="125">CM6/CL6-1</f>
        <v>-5.2861163076574069E-3</v>
      </c>
      <c r="CN7" s="355">
        <f t="shared" ref="CN7" si="126">CN6/CM6-1</f>
        <v>-5.2917375692533852E-3</v>
      </c>
      <c r="CO7" s="355">
        <f t="shared" ref="CO7" si="127">CO6/CN6-1</f>
        <v>-5.2928525504629675E-3</v>
      </c>
      <c r="CP7" s="355">
        <f t="shared" ref="CP7" si="128">CP6/CO6-1</f>
        <v>-5.2908155286912617E-3</v>
      </c>
      <c r="CQ7" s="355">
        <f t="shared" ref="CQ7" si="129">CQ6/CP6-1</f>
        <v>-5.2875154948351932E-3</v>
      </c>
    </row>
    <row r="8" spans="1:97" ht="5.25" customHeight="1"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</row>
    <row r="9" spans="1:97">
      <c r="A9" s="57" t="s">
        <v>444</v>
      </c>
      <c r="D9" s="57" t="str">
        <f>D6</f>
        <v>Millions d'habitants</v>
      </c>
      <c r="E9" s="352"/>
      <c r="F9" s="352"/>
      <c r="G9" s="353">
        <f>G3</f>
        <v>55.572623999999998</v>
      </c>
      <c r="H9" s="354">
        <f t="shared" ref="H9" si="130">H3</f>
        <v>55.905459999999998</v>
      </c>
      <c r="I9" s="354">
        <f t="shared" ref="I9:AT9" si="131">I3</f>
        <v>56.166175000000003</v>
      </c>
      <c r="J9" s="354">
        <f t="shared" si="131"/>
        <v>56.444747999999997</v>
      </c>
      <c r="K9" s="354">
        <f t="shared" si="131"/>
        <v>56.719935</v>
      </c>
      <c r="L9" s="354">
        <f t="shared" si="131"/>
        <v>57.012267999999999</v>
      </c>
      <c r="M9" s="354">
        <f t="shared" si="131"/>
        <v>57.325052999999997</v>
      </c>
      <c r="N9" s="354">
        <f t="shared" si="131"/>
        <v>57.659542000000002</v>
      </c>
      <c r="O9" s="354">
        <f t="shared" si="131"/>
        <v>57.996400999999999</v>
      </c>
      <c r="P9" s="354">
        <f t="shared" si="131"/>
        <v>58.280135000000001</v>
      </c>
      <c r="Q9" s="354">
        <f t="shared" si="131"/>
        <v>58.571237000000004</v>
      </c>
      <c r="R9" s="354">
        <f t="shared" si="131"/>
        <v>58.852001999999999</v>
      </c>
      <c r="S9" s="354">
        <f t="shared" si="131"/>
        <v>59.070076999999998</v>
      </c>
      <c r="T9" s="354">
        <f t="shared" si="131"/>
        <v>59.280577000000001</v>
      </c>
      <c r="U9" s="354">
        <f t="shared" si="131"/>
        <v>59.487412999999997</v>
      </c>
      <c r="V9" s="354">
        <f t="shared" si="131"/>
        <v>59.691177000000003</v>
      </c>
      <c r="W9" s="354">
        <f t="shared" si="131"/>
        <v>59.899346999999999</v>
      </c>
      <c r="X9" s="354">
        <f t="shared" si="131"/>
        <v>60.122664999999998</v>
      </c>
      <c r="Y9" s="354">
        <f t="shared" si="131"/>
        <v>60.508150000000001</v>
      </c>
      <c r="Z9" s="354">
        <f t="shared" si="131"/>
        <v>60.941409999999998</v>
      </c>
      <c r="AA9" s="354">
        <f t="shared" si="131"/>
        <v>61.385069999999999</v>
      </c>
      <c r="AB9" s="354">
        <f t="shared" si="131"/>
        <v>61.82403</v>
      </c>
      <c r="AC9" s="354">
        <f t="shared" si="131"/>
        <v>62.251061999999997</v>
      </c>
      <c r="AD9" s="354">
        <f t="shared" si="131"/>
        <v>62.730536999999998</v>
      </c>
      <c r="AE9" s="354">
        <f t="shared" si="131"/>
        <v>63.186117000000003</v>
      </c>
      <c r="AF9" s="354">
        <f t="shared" si="131"/>
        <v>63.60069</v>
      </c>
      <c r="AG9" s="354">
        <f t="shared" si="131"/>
        <v>63.961858999999997</v>
      </c>
      <c r="AH9" s="354">
        <f t="shared" si="131"/>
        <v>64.304500000000004</v>
      </c>
      <c r="AI9" s="354">
        <f t="shared" si="131"/>
        <v>64.612938999999997</v>
      </c>
      <c r="AJ9" s="354">
        <f t="shared" si="131"/>
        <v>64.933400000000006</v>
      </c>
      <c r="AK9" s="354">
        <f t="shared" si="131"/>
        <v>65.241241000000002</v>
      </c>
      <c r="AL9" s="354">
        <f t="shared" si="131"/>
        <v>65.564756000000003</v>
      </c>
      <c r="AM9" s="354">
        <f t="shared" si="131"/>
        <v>66.130872999999994</v>
      </c>
      <c r="AN9" s="354">
        <f t="shared" si="131"/>
        <v>66.422469000000007</v>
      </c>
      <c r="AO9" s="354">
        <f t="shared" si="131"/>
        <v>66.602644999999995</v>
      </c>
      <c r="AP9" s="354">
        <f t="shared" si="131"/>
        <v>66.774482000000006</v>
      </c>
      <c r="AQ9" s="354">
        <f t="shared" si="131"/>
        <v>66.992159000000001</v>
      </c>
      <c r="AR9" s="354">
        <f t="shared" si="131"/>
        <v>67.144101000000006</v>
      </c>
      <c r="AS9" s="354">
        <f t="shared" si="131"/>
        <v>67.287240999999995</v>
      </c>
      <c r="AT9" s="354">
        <f t="shared" si="131"/>
        <v>67.407240999999999</v>
      </c>
      <c r="AU9" s="354">
        <f t="shared" ref="AU9:CP9" si="132">AU21/10^6</f>
        <v>67.587590000000006</v>
      </c>
      <c r="AV9" s="354">
        <f t="shared" si="132"/>
        <v>67.811852999999999</v>
      </c>
      <c r="AW9" s="354">
        <f t="shared" si="132"/>
        <v>68.057340999999994</v>
      </c>
      <c r="AX9" s="354">
        <f t="shared" si="132"/>
        <v>68.307653999999999</v>
      </c>
      <c r="AY9" s="354">
        <f t="shared" si="132"/>
        <v>68.563339999999997</v>
      </c>
      <c r="AZ9" s="354">
        <f t="shared" si="132"/>
        <v>68.825148999999996</v>
      </c>
      <c r="BA9" s="354">
        <f t="shared" si="132"/>
        <v>69.093806999999998</v>
      </c>
      <c r="BB9" s="354">
        <f t="shared" si="132"/>
        <v>69.369950000000003</v>
      </c>
      <c r="BC9" s="354">
        <f t="shared" si="132"/>
        <v>69.654043999999999</v>
      </c>
      <c r="BD9" s="354">
        <f t="shared" si="132"/>
        <v>69.946308000000002</v>
      </c>
      <c r="BE9" s="354">
        <f t="shared" si="132"/>
        <v>70.236465999999993</v>
      </c>
      <c r="BF9" s="354">
        <f t="shared" si="132"/>
        <v>70.524338</v>
      </c>
      <c r="BG9" s="354">
        <f t="shared" si="132"/>
        <v>70.809596999999997</v>
      </c>
      <c r="BH9" s="354">
        <f t="shared" si="132"/>
        <v>71.091808</v>
      </c>
      <c r="BI9" s="354">
        <f t="shared" si="132"/>
        <v>71.370427000000007</v>
      </c>
      <c r="BJ9" s="354">
        <f t="shared" si="132"/>
        <v>71.644875999999996</v>
      </c>
      <c r="BK9" s="354">
        <f t="shared" si="132"/>
        <v>71.914670999999998</v>
      </c>
      <c r="BL9" s="354">
        <f t="shared" si="132"/>
        <v>72.179404000000005</v>
      </c>
      <c r="BM9" s="354">
        <f t="shared" si="132"/>
        <v>72.438756999999995</v>
      </c>
      <c r="BN9" s="354">
        <f t="shared" si="132"/>
        <v>72.692633999999998</v>
      </c>
      <c r="BO9" s="354">
        <f t="shared" si="132"/>
        <v>72.940858000000006</v>
      </c>
      <c r="BP9" s="354">
        <f t="shared" si="132"/>
        <v>73.183469000000002</v>
      </c>
      <c r="BQ9" s="354">
        <f t="shared" si="132"/>
        <v>73.420530999999997</v>
      </c>
      <c r="BR9" s="354">
        <f t="shared" si="132"/>
        <v>73.65222</v>
      </c>
      <c r="BS9" s="354">
        <f t="shared" si="132"/>
        <v>73.87867</v>
      </c>
      <c r="BT9" s="354">
        <f t="shared" si="132"/>
        <v>74.100063000000006</v>
      </c>
      <c r="BU9" s="354">
        <f t="shared" si="132"/>
        <v>74.316526999999994</v>
      </c>
      <c r="BV9" s="354">
        <f t="shared" si="132"/>
        <v>74.528281000000007</v>
      </c>
      <c r="BW9" s="354">
        <f t="shared" si="132"/>
        <v>74.735562000000002</v>
      </c>
      <c r="BX9" s="354">
        <f t="shared" si="132"/>
        <v>74.938668000000007</v>
      </c>
      <c r="BY9" s="354">
        <f t="shared" si="132"/>
        <v>75.137962000000002</v>
      </c>
      <c r="BZ9" s="354">
        <f t="shared" si="132"/>
        <v>75.334018</v>
      </c>
      <c r="CA9" s="354">
        <f t="shared" si="132"/>
        <v>75.526937000000004</v>
      </c>
      <c r="CB9" s="354">
        <f t="shared" si="132"/>
        <v>75.717826000000002</v>
      </c>
      <c r="CC9" s="354">
        <f t="shared" si="132"/>
        <v>75.907926000000003</v>
      </c>
      <c r="CD9" s="354">
        <f t="shared" si="132"/>
        <v>76.098592999999994</v>
      </c>
      <c r="CE9" s="354">
        <f t="shared" si="132"/>
        <v>76.291257999999999</v>
      </c>
      <c r="CF9" s="354">
        <f t="shared" si="132"/>
        <v>76.487362000000005</v>
      </c>
      <c r="CG9" s="354">
        <f t="shared" si="132"/>
        <v>76.688182999999995</v>
      </c>
      <c r="CH9" s="354">
        <f t="shared" si="132"/>
        <v>76.894853999999995</v>
      </c>
      <c r="CI9" s="354">
        <f t="shared" si="132"/>
        <v>77.108266</v>
      </c>
      <c r="CJ9" s="354">
        <f t="shared" si="132"/>
        <v>77.329098999999999</v>
      </c>
      <c r="CK9" s="354">
        <f t="shared" si="132"/>
        <v>77.557776000000004</v>
      </c>
      <c r="CL9" s="354">
        <f t="shared" si="132"/>
        <v>77.794494</v>
      </c>
      <c r="CM9" s="354">
        <f t="shared" si="132"/>
        <v>78.03931</v>
      </c>
      <c r="CN9" s="354">
        <f t="shared" si="132"/>
        <v>78.292092999999994</v>
      </c>
      <c r="CO9" s="354">
        <f t="shared" si="132"/>
        <v>78.552497000000002</v>
      </c>
      <c r="CP9" s="354">
        <f t="shared" si="132"/>
        <v>78.820083999999994</v>
      </c>
      <c r="CQ9" s="357">
        <f>CQ21/10^6</f>
        <v>79.094201999999996</v>
      </c>
    </row>
    <row r="10" spans="1:97">
      <c r="D10" s="57" t="s">
        <v>306</v>
      </c>
      <c r="E10" s="352"/>
      <c r="F10" s="352"/>
      <c r="G10" s="352"/>
      <c r="H10" s="355">
        <f t="shared" ref="H10" si="133">H9/G9-1</f>
        <v>5.9892079236711915E-3</v>
      </c>
      <c r="I10" s="355">
        <f t="shared" ref="I10" si="134">I9/H9-1</f>
        <v>4.6634979839179636E-3</v>
      </c>
      <c r="J10" s="355">
        <f t="shared" ref="J10" si="135">J9/I9-1</f>
        <v>4.959800093205402E-3</v>
      </c>
      <c r="K10" s="355">
        <f t="shared" ref="K10" si="136">K9/J9-1</f>
        <v>4.8753340169045423E-3</v>
      </c>
      <c r="L10" s="355">
        <f t="shared" ref="L10" si="137">L9/K9-1</f>
        <v>5.1539727610758757E-3</v>
      </c>
      <c r="M10" s="355">
        <f t="shared" ref="M10" si="138">M9/L9-1</f>
        <v>5.4862753398969843E-3</v>
      </c>
      <c r="N10" s="355">
        <f t="shared" ref="N10" si="139">N9/M9-1</f>
        <v>5.8349531748362882E-3</v>
      </c>
      <c r="O10" s="355">
        <f t="shared" ref="O10" si="140">O9/N9-1</f>
        <v>5.8422073487853776E-3</v>
      </c>
      <c r="P10" s="355">
        <f t="shared" ref="P10" si="141">P9/O9-1</f>
        <v>4.8922690909734001E-3</v>
      </c>
      <c r="Q10" s="355">
        <f t="shared" ref="Q10" si="142">Q9/P9-1</f>
        <v>4.9948751834565375E-3</v>
      </c>
      <c r="R10" s="355">
        <f t="shared" ref="R10" si="143">R9/Q9-1</f>
        <v>4.7935644589509607E-3</v>
      </c>
      <c r="S10" s="355">
        <f t="shared" ref="S10" si="144">S9/R9-1</f>
        <v>3.7054814210057962E-3</v>
      </c>
      <c r="T10" s="355">
        <f t="shared" ref="T10" si="145">T9/S9-1</f>
        <v>3.5635640021258741E-3</v>
      </c>
      <c r="U10" s="355">
        <f t="shared" ref="U10" si="146">U9/T9-1</f>
        <v>3.4891023412271238E-3</v>
      </c>
      <c r="V10" s="355">
        <f t="shared" ref="V10" si="147">V9/U9-1</f>
        <v>3.4253296575530445E-3</v>
      </c>
      <c r="W10" s="355">
        <f t="shared" ref="W10" si="148">W9/V9-1</f>
        <v>3.4874500799337849E-3</v>
      </c>
      <c r="X10" s="355">
        <f t="shared" ref="X10" si="149">X9/W9-1</f>
        <v>3.728220943710836E-3</v>
      </c>
      <c r="Y10" s="355">
        <f t="shared" ref="Y10" si="150">Y9/X9-1</f>
        <v>6.411641932372758E-3</v>
      </c>
      <c r="Z10" s="355">
        <f t="shared" ref="Z10" si="151">Z9/Y9-1</f>
        <v>7.1603577369330207E-3</v>
      </c>
      <c r="AA10" s="355">
        <f t="shared" ref="AA10" si="152">AA9/Z9-1</f>
        <v>7.2801072374268916E-3</v>
      </c>
      <c r="AB10" s="355">
        <f t="shared" ref="AB10" si="153">AB9/AA9-1</f>
        <v>7.1509244837548724E-3</v>
      </c>
      <c r="AC10" s="355">
        <f t="shared" ref="AC10" si="154">AC9/AB9-1</f>
        <v>6.9072171451780573E-3</v>
      </c>
      <c r="AD10" s="355">
        <f t="shared" ref="AD10" si="155">AD9/AC9-1</f>
        <v>7.7022782358315833E-3</v>
      </c>
      <c r="AE10" s="355">
        <f t="shared" ref="AE10" si="156">AE9/AD9-1</f>
        <v>7.2624916314680821E-3</v>
      </c>
      <c r="AF10" s="355">
        <f t="shared" ref="AF10" si="157">AF9/AE9-1</f>
        <v>6.5611406379031401E-3</v>
      </c>
      <c r="AG10" s="355">
        <f t="shared" ref="AG10" si="158">AG9/AF9-1</f>
        <v>5.6786962531381047E-3</v>
      </c>
      <c r="AH10" s="355">
        <f t="shared" ref="AH10" si="159">AH9/AG9-1</f>
        <v>5.356958120932731E-3</v>
      </c>
      <c r="AI10" s="355">
        <f t="shared" ref="AI10" si="160">AI9/AH9-1</f>
        <v>4.7965383449057875E-3</v>
      </c>
      <c r="AJ10" s="355">
        <f t="shared" ref="AJ10" si="161">AJ9/AI9-1</f>
        <v>4.9597031950521231E-3</v>
      </c>
      <c r="AK10" s="355">
        <f t="shared" ref="AK10" si="162">AK9/AJ9-1</f>
        <v>4.740872955982578E-3</v>
      </c>
      <c r="AL10" s="355">
        <f t="shared" ref="AL10" si="163">AL9/AK9-1</f>
        <v>4.9587499416205993E-3</v>
      </c>
      <c r="AM10" s="356">
        <f>(AM9-220300/10^6)/AL9-1</f>
        <v>5.2744343317618902E-3</v>
      </c>
      <c r="AN10" s="355">
        <f t="shared" ref="AN10" si="164">AN9/AM9-1</f>
        <v>4.4093777500866516E-3</v>
      </c>
      <c r="AO10" s="355">
        <f t="shared" ref="AO10" si="165">AO9/AN9-1</f>
        <v>2.7125760712085611E-3</v>
      </c>
      <c r="AP10" s="355">
        <f t="shared" ref="AP10" si="166">AP9/AO9-1</f>
        <v>2.580032669873944E-3</v>
      </c>
      <c r="AQ10" s="355">
        <f t="shared" ref="AQ10" si="167">AQ9/AP9-1</f>
        <v>3.2598830193844019E-3</v>
      </c>
      <c r="AR10" s="355">
        <f t="shared" ref="AR10" si="168">AR9/AQ9-1</f>
        <v>2.268056475086988E-3</v>
      </c>
      <c r="AS10" s="355">
        <f t="shared" ref="AS10" si="169">AS9/AR9-1</f>
        <v>2.1318328470878445E-3</v>
      </c>
      <c r="AT10" s="355">
        <f t="shared" ref="AT10" si="170">AT9/AS9-1</f>
        <v>1.7833990250841758E-3</v>
      </c>
      <c r="AU10" s="355">
        <f t="shared" ref="AU10" si="171">AU9/AT9-1</f>
        <v>2.675513747848024E-3</v>
      </c>
      <c r="AV10" s="355">
        <f t="shared" ref="AV10" si="172">AV9/AU9-1</f>
        <v>3.3181091380827255E-3</v>
      </c>
      <c r="AW10" s="355">
        <f t="shared" ref="AW10" si="173">AW9/AV9-1</f>
        <v>3.6201340789197012E-3</v>
      </c>
      <c r="AX10" s="355">
        <f t="shared" ref="AX10" si="174">AX9/AW9-1</f>
        <v>3.6779720794557491E-3</v>
      </c>
      <c r="AY10" s="355">
        <f t="shared" ref="AY10" si="175">AY9/AX9-1</f>
        <v>3.743153000101529E-3</v>
      </c>
      <c r="AZ10" s="355">
        <f t="shared" ref="AZ10" si="176">AZ9/AY9-1</f>
        <v>3.8184983403666273E-3</v>
      </c>
      <c r="BA10" s="355">
        <f t="shared" ref="BA10" si="177">BA9/AZ9-1</f>
        <v>3.9034859190787419E-3</v>
      </c>
      <c r="BB10" s="355">
        <f t="shared" ref="BB10" si="178">BB9/BA9-1</f>
        <v>3.996638946237363E-3</v>
      </c>
      <c r="BC10" s="355">
        <f t="shared" ref="BC10" si="179">BC9/BB9-1</f>
        <v>4.0953467603768168E-3</v>
      </c>
      <c r="BD10" s="355">
        <f t="shared" ref="BD10" si="180">BD9/BC9-1</f>
        <v>4.19593728111467E-3</v>
      </c>
      <c r="BE10" s="355">
        <f t="shared" ref="BE10" si="181">BE9/BD9-1</f>
        <v>4.1482961473819913E-3</v>
      </c>
      <c r="BF10" s="355">
        <f t="shared" ref="BF10" si="182">BF9/BE9-1</f>
        <v>4.0986116812882223E-3</v>
      </c>
      <c r="BG10" s="355">
        <f t="shared" ref="BG10" si="183">BG9/BF9-1</f>
        <v>4.0448305945104401E-3</v>
      </c>
      <c r="BH10" s="355">
        <f t="shared" ref="BH10" si="184">BH9/BG9-1</f>
        <v>3.9854908367860098E-3</v>
      </c>
      <c r="BI10" s="355">
        <f t="shared" ref="BI10" si="185">BI9/BH9-1</f>
        <v>3.9191435390137919E-3</v>
      </c>
      <c r="BJ10" s="355">
        <f t="shared" ref="BJ10" si="186">BJ9/BI9-1</f>
        <v>3.845416253429379E-3</v>
      </c>
      <c r="BK10" s="355">
        <f t="shared" ref="BK10" si="187">BK9/BJ9-1</f>
        <v>3.7657263863504209E-3</v>
      </c>
      <c r="BL10" s="355">
        <f t="shared" ref="BL10" si="188">BL9/BK9-1</f>
        <v>3.6812099161240841E-3</v>
      </c>
      <c r="BM10" s="355">
        <f t="shared" ref="BM10" si="189">BM9/BL9-1</f>
        <v>3.5931718139428082E-3</v>
      </c>
      <c r="BN10" s="355">
        <f t="shared" ref="BN10" si="190">BN9/BM9-1</f>
        <v>3.5047122633538041E-3</v>
      </c>
      <c r="BO10" s="355">
        <f t="shared" ref="BO10" si="191">BO9/BN9-1</f>
        <v>3.4147063648843901E-3</v>
      </c>
      <c r="BP10" s="355">
        <f t="shared" ref="BP10" si="192">BP9/BO9-1</f>
        <v>3.3261330707132775E-3</v>
      </c>
      <c r="BQ10" s="355">
        <f t="shared" ref="BQ10" si="193">BQ9/BP9-1</f>
        <v>3.2392834507475321E-3</v>
      </c>
      <c r="BR10" s="355">
        <f t="shared" ref="BR10" si="194">BR9/BQ9-1</f>
        <v>3.1556432083010844E-3</v>
      </c>
      <c r="BS10" s="355">
        <f t="shared" ref="BS10" si="195">BS9/BR9-1</f>
        <v>3.0745848529751818E-3</v>
      </c>
      <c r="BT10" s="355">
        <f t="shared" ref="BT10" si="196">BT9/BS9-1</f>
        <v>2.9967106879429384E-3</v>
      </c>
      <c r="BU10" s="355">
        <f t="shared" ref="BU10" si="197">BU9/BT9-1</f>
        <v>2.9212390818074141E-3</v>
      </c>
      <c r="BV10" s="355">
        <f t="shared" ref="BV10" si="198">BV9/BU9-1</f>
        <v>2.8493527422239762E-3</v>
      </c>
      <c r="BW10" s="355">
        <f t="shared" ref="BW10" si="199">BW9/BV9-1</f>
        <v>2.7812395136284085E-3</v>
      </c>
      <c r="BX10" s="355">
        <f t="shared" ref="BX10" si="200">BX9/BW9-1</f>
        <v>2.7176620415325647E-3</v>
      </c>
      <c r="BY10" s="355">
        <f t="shared" ref="BY10" si="201">BY9/BX9-1</f>
        <v>2.6594281072622739E-3</v>
      </c>
      <c r="BZ10" s="355">
        <f t="shared" ref="BZ10" si="202">BZ9/BY9-1</f>
        <v>2.609280246381962E-3</v>
      </c>
      <c r="CA10" s="355">
        <f t="shared" ref="CA10" si="203">CA9/BZ9-1</f>
        <v>2.5608484071566462E-3</v>
      </c>
      <c r="CB10" s="355">
        <f t="shared" ref="CB10" si="204">CB9/CA9-1</f>
        <v>2.5274293858892349E-3</v>
      </c>
      <c r="CC10" s="355">
        <f t="shared" ref="CC10" si="205">CC9/CB9-1</f>
        <v>2.5106373233696466E-3</v>
      </c>
      <c r="CD10" s="355">
        <f t="shared" ref="CD10" si="206">CD9/CC9-1</f>
        <v>2.5118193849742454E-3</v>
      </c>
      <c r="CE10" s="355">
        <f t="shared" ref="CE10" si="207">CE9/CD9-1</f>
        <v>2.5317813694663016E-3</v>
      </c>
      <c r="CF10" s="355">
        <f t="shared" ref="CF10" si="208">CF9/CE9-1</f>
        <v>2.5704648886508696E-3</v>
      </c>
      <c r="CG10" s="355">
        <f t="shared" ref="CG10" si="209">CG9/CF9-1</f>
        <v>2.6255448579857177E-3</v>
      </c>
      <c r="CH10" s="355">
        <f t="shared" ref="CH10" si="210">CH9/CG9-1</f>
        <v>2.6949523631301098E-3</v>
      </c>
      <c r="CI10" s="355">
        <f t="shared" ref="CI10" si="211">CI9/CH9-1</f>
        <v>2.7753742792724356E-3</v>
      </c>
      <c r="CJ10" s="355">
        <f t="shared" ref="CJ10" si="212">CJ9/CI9-1</f>
        <v>2.8639341987017897E-3</v>
      </c>
      <c r="CK10" s="355">
        <f t="shared" ref="CK10" si="213">CK9/CJ9-1</f>
        <v>2.9571920914273075E-3</v>
      </c>
      <c r="CL10" s="355">
        <f t="shared" ref="CL10" si="214">CL9/CK9-1</f>
        <v>3.0521504381455511E-3</v>
      </c>
      <c r="CM10" s="355">
        <f t="shared" ref="CM10" si="215">CM9/CL9-1</f>
        <v>3.1469579325240638E-3</v>
      </c>
      <c r="CN10" s="355">
        <f t="shared" ref="CN10" si="216">CN9/CM9-1</f>
        <v>3.2391752310469979E-3</v>
      </c>
      <c r="CO10" s="355">
        <f t="shared" ref="CO10" si="217">CO9/CN9-1</f>
        <v>3.3260574602342885E-3</v>
      </c>
      <c r="CP10" s="355">
        <f t="shared" ref="CP10" si="218">CP9/CO9-1</f>
        <v>3.4064735077738995E-3</v>
      </c>
      <c r="CQ10" s="355">
        <f t="shared" ref="CQ10" si="219">CQ9/CP9-1</f>
        <v>3.4777684327258473E-3</v>
      </c>
    </row>
    <row r="11" spans="1:97" ht="7.5" customHeight="1">
      <c r="E11" s="76"/>
      <c r="F11" s="76"/>
      <c r="G11" s="76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</row>
    <row r="12" spans="1:97"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</row>
    <row r="13" spans="1:97" s="91" customFormat="1" ht="15" customHeight="1">
      <c r="A13" s="90" t="s">
        <v>79</v>
      </c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314"/>
      <c r="W13" s="314"/>
      <c r="X13" s="314"/>
      <c r="Y13" s="314"/>
      <c r="Z13" s="314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8"/>
      <c r="AN13" s="314"/>
      <c r="AO13" s="314"/>
      <c r="AP13" s="314"/>
      <c r="AQ13" s="314"/>
      <c r="AR13" s="381" t="s">
        <v>445</v>
      </c>
      <c r="AS13" s="382"/>
      <c r="AT13" s="383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14"/>
      <c r="BP13" s="314"/>
      <c r="BQ13" s="314"/>
      <c r="BR13" s="314"/>
      <c r="BS13" s="314"/>
      <c r="BT13" s="314"/>
      <c r="BU13" s="314"/>
      <c r="BV13" s="314"/>
      <c r="BW13" s="314"/>
      <c r="BX13" s="314"/>
      <c r="BY13" s="314"/>
      <c r="BZ13" s="314"/>
      <c r="CA13" s="314"/>
      <c r="CB13" s="314"/>
      <c r="CC13" s="314"/>
      <c r="CD13" s="314"/>
      <c r="CE13" s="314"/>
      <c r="CF13" s="314"/>
      <c r="CG13" s="314"/>
      <c r="CH13" s="314"/>
      <c r="CI13" s="314"/>
      <c r="CJ13" s="314"/>
      <c r="CK13" s="314"/>
      <c r="CL13" s="314"/>
      <c r="CM13" s="314"/>
      <c r="CN13" s="314"/>
      <c r="CO13" s="314"/>
      <c r="CP13" s="314"/>
      <c r="CQ13" s="314"/>
    </row>
    <row r="14" spans="1:97" s="91" customFormat="1" ht="15" customHeight="1" thickBot="1">
      <c r="A14" s="91" t="s">
        <v>300</v>
      </c>
      <c r="B14" s="91" t="s">
        <v>3</v>
      </c>
      <c r="C14" s="91" t="s">
        <v>14</v>
      </c>
      <c r="D14" s="91" t="s">
        <v>4</v>
      </c>
      <c r="E14" s="140">
        <v>1980</v>
      </c>
      <c r="F14" s="140">
        <f t="shared" ref="F14" si="220">E14+1</f>
        <v>1981</v>
      </c>
      <c r="G14" s="140">
        <f t="shared" ref="G14" si="221">F14+1</f>
        <v>1982</v>
      </c>
      <c r="H14" s="140">
        <f t="shared" ref="H14" si="222">G14+1</f>
        <v>1983</v>
      </c>
      <c r="I14" s="140">
        <f t="shared" ref="I14" si="223">H14+1</f>
        <v>1984</v>
      </c>
      <c r="J14" s="140">
        <f t="shared" ref="J14" si="224">I14+1</f>
        <v>1985</v>
      </c>
      <c r="K14" s="140">
        <f t="shared" ref="K14" si="225">J14+1</f>
        <v>1986</v>
      </c>
      <c r="L14" s="140">
        <f t="shared" ref="L14" si="226">K14+1</f>
        <v>1987</v>
      </c>
      <c r="M14" s="140">
        <f t="shared" ref="M14" si="227">L14+1</f>
        <v>1988</v>
      </c>
      <c r="N14" s="140">
        <f t="shared" ref="N14" si="228">M14+1</f>
        <v>1989</v>
      </c>
      <c r="O14" s="140">
        <f t="shared" ref="O14" si="229">N14+1</f>
        <v>1990</v>
      </c>
      <c r="P14" s="140">
        <f t="shared" ref="P14" si="230">O14+1</f>
        <v>1991</v>
      </c>
      <c r="Q14" s="140">
        <f>P14+1</f>
        <v>1992</v>
      </c>
      <c r="R14" s="140">
        <f t="shared" ref="R14" si="231">Q14+1</f>
        <v>1993</v>
      </c>
      <c r="S14" s="140">
        <f t="shared" ref="S14" si="232">R14+1</f>
        <v>1994</v>
      </c>
      <c r="T14" s="140">
        <f t="shared" ref="T14" si="233">S14+1</f>
        <v>1995</v>
      </c>
      <c r="U14" s="140">
        <f t="shared" ref="U14" si="234">T14+1</f>
        <v>1996</v>
      </c>
      <c r="V14" s="140">
        <f t="shared" ref="V14" si="235">U14+1</f>
        <v>1997</v>
      </c>
      <c r="W14" s="140">
        <f t="shared" ref="W14" si="236">V14+1</f>
        <v>1998</v>
      </c>
      <c r="X14" s="140">
        <f t="shared" ref="X14" si="237">W14+1</f>
        <v>1999</v>
      </c>
      <c r="Y14" s="140">
        <f t="shared" ref="Y14" si="238">X14+1</f>
        <v>2000</v>
      </c>
      <c r="Z14" s="140">
        <f t="shared" ref="Z14" si="239">Y14+1</f>
        <v>2001</v>
      </c>
      <c r="AA14" s="140">
        <f t="shared" ref="AA14" si="240">Z14+1</f>
        <v>2002</v>
      </c>
      <c r="AB14" s="140">
        <f t="shared" ref="AB14" si="241">AA14+1</f>
        <v>2003</v>
      </c>
      <c r="AC14" s="140">
        <f t="shared" ref="AC14" si="242">AB14+1</f>
        <v>2004</v>
      </c>
      <c r="AD14" s="140">
        <f t="shared" ref="AD14" si="243">AC14+1</f>
        <v>2005</v>
      </c>
      <c r="AE14" s="140">
        <f t="shared" ref="AE14" si="244">AD14+1</f>
        <v>2006</v>
      </c>
      <c r="AF14" s="140">
        <f t="shared" ref="AF14" si="245">AE14+1</f>
        <v>2007</v>
      </c>
      <c r="AG14" s="140">
        <f t="shared" ref="AG14" si="246">AF14+1</f>
        <v>2008</v>
      </c>
      <c r="AH14" s="140">
        <f t="shared" ref="AH14" si="247">AG14+1</f>
        <v>2009</v>
      </c>
      <c r="AI14" s="140">
        <f t="shared" ref="AI14" si="248">AH14+1</f>
        <v>2010</v>
      </c>
      <c r="AJ14" s="140">
        <f t="shared" ref="AJ14" si="249">AI14+1</f>
        <v>2011</v>
      </c>
      <c r="AK14" s="140">
        <f t="shared" ref="AK14" si="250">AJ14+1</f>
        <v>2012</v>
      </c>
      <c r="AL14" s="140">
        <f t="shared" ref="AL14" si="251">AK14+1</f>
        <v>2013</v>
      </c>
      <c r="AM14" s="140">
        <f t="shared" ref="AM14" si="252">AL14+1</f>
        <v>2014</v>
      </c>
      <c r="AN14" s="140">
        <f t="shared" ref="AN14" si="253">AM14+1</f>
        <v>2015</v>
      </c>
      <c r="AO14" s="140">
        <f t="shared" ref="AO14" si="254">AN14+1</f>
        <v>2016</v>
      </c>
      <c r="AP14" s="140">
        <f t="shared" ref="AP14" si="255">AO14+1</f>
        <v>2017</v>
      </c>
      <c r="AQ14" s="140">
        <f t="shared" ref="AQ14" si="256">AP14+1</f>
        <v>2018</v>
      </c>
      <c r="AR14" s="140">
        <f t="shared" ref="AR14" si="257">AQ14+1</f>
        <v>2019</v>
      </c>
      <c r="AS14" s="140">
        <f t="shared" ref="AS14" si="258">AR14+1</f>
        <v>2020</v>
      </c>
      <c r="AT14" s="140">
        <f t="shared" ref="AT14" si="259">AS14+1</f>
        <v>2021</v>
      </c>
      <c r="AU14" s="140">
        <f t="shared" ref="AU14" si="260">AT14+1</f>
        <v>2022</v>
      </c>
      <c r="AV14" s="140">
        <f t="shared" ref="AV14" si="261">AU14+1</f>
        <v>2023</v>
      </c>
      <c r="AW14" s="140">
        <f t="shared" ref="AW14" si="262">AV14+1</f>
        <v>2024</v>
      </c>
      <c r="AX14" s="140">
        <f t="shared" ref="AX14" si="263">AW14+1</f>
        <v>2025</v>
      </c>
      <c r="AY14" s="140">
        <f t="shared" ref="AY14" si="264">AX14+1</f>
        <v>2026</v>
      </c>
      <c r="AZ14" s="140">
        <f t="shared" ref="AZ14" si="265">AY14+1</f>
        <v>2027</v>
      </c>
      <c r="BA14" s="140">
        <f t="shared" ref="BA14" si="266">AZ14+1</f>
        <v>2028</v>
      </c>
      <c r="BB14" s="140">
        <f t="shared" ref="BB14" si="267">BA14+1</f>
        <v>2029</v>
      </c>
      <c r="BC14" s="140">
        <f t="shared" ref="BC14" si="268">BB14+1</f>
        <v>2030</v>
      </c>
      <c r="BD14" s="140">
        <f t="shared" ref="BD14" si="269">BC14+1</f>
        <v>2031</v>
      </c>
      <c r="BE14" s="140">
        <f t="shared" ref="BE14" si="270">BD14+1</f>
        <v>2032</v>
      </c>
      <c r="BF14" s="140">
        <f t="shared" ref="BF14" si="271">BE14+1</f>
        <v>2033</v>
      </c>
      <c r="BG14" s="140">
        <f t="shared" ref="BG14" si="272">BF14+1</f>
        <v>2034</v>
      </c>
      <c r="BH14" s="140">
        <f t="shared" ref="BH14" si="273">BG14+1</f>
        <v>2035</v>
      </c>
      <c r="BI14" s="140">
        <f t="shared" ref="BI14" si="274">BH14+1</f>
        <v>2036</v>
      </c>
      <c r="BJ14" s="140">
        <f t="shared" ref="BJ14" si="275">BI14+1</f>
        <v>2037</v>
      </c>
      <c r="BK14" s="140">
        <f t="shared" ref="BK14" si="276">BJ14+1</f>
        <v>2038</v>
      </c>
      <c r="BL14" s="140">
        <f t="shared" ref="BL14" si="277">BK14+1</f>
        <v>2039</v>
      </c>
      <c r="BM14" s="140">
        <f t="shared" ref="BM14" si="278">BL14+1</f>
        <v>2040</v>
      </c>
      <c r="BN14" s="140">
        <f t="shared" ref="BN14" si="279">BM14+1</f>
        <v>2041</v>
      </c>
      <c r="BO14" s="140">
        <f t="shared" ref="BO14" si="280">BN14+1</f>
        <v>2042</v>
      </c>
      <c r="BP14" s="140">
        <f t="shared" ref="BP14" si="281">BO14+1</f>
        <v>2043</v>
      </c>
      <c r="BQ14" s="140">
        <f t="shared" ref="BQ14" si="282">BP14+1</f>
        <v>2044</v>
      </c>
      <c r="BR14" s="140">
        <f t="shared" ref="BR14" si="283">BQ14+1</f>
        <v>2045</v>
      </c>
      <c r="BS14" s="140">
        <f t="shared" ref="BS14" si="284">BR14+1</f>
        <v>2046</v>
      </c>
      <c r="BT14" s="140">
        <f t="shared" ref="BT14" si="285">BS14+1</f>
        <v>2047</v>
      </c>
      <c r="BU14" s="140">
        <f t="shared" ref="BU14" si="286">BT14+1</f>
        <v>2048</v>
      </c>
      <c r="BV14" s="140">
        <f t="shared" ref="BV14" si="287">BU14+1</f>
        <v>2049</v>
      </c>
      <c r="BW14" s="140">
        <f t="shared" ref="BW14" si="288">BV14+1</f>
        <v>2050</v>
      </c>
      <c r="BX14" s="140">
        <f t="shared" ref="BX14" si="289">BW14+1</f>
        <v>2051</v>
      </c>
      <c r="BY14" s="140">
        <f t="shared" ref="BY14" si="290">BX14+1</f>
        <v>2052</v>
      </c>
      <c r="BZ14" s="140">
        <f t="shared" ref="BZ14" si="291">BY14+1</f>
        <v>2053</v>
      </c>
      <c r="CA14" s="140">
        <f t="shared" ref="CA14" si="292">BZ14+1</f>
        <v>2054</v>
      </c>
      <c r="CB14" s="140">
        <f t="shared" ref="CB14" si="293">CA14+1</f>
        <v>2055</v>
      </c>
      <c r="CC14" s="140">
        <f t="shared" ref="CC14" si="294">CB14+1</f>
        <v>2056</v>
      </c>
      <c r="CD14" s="140">
        <f t="shared" ref="CD14" si="295">CC14+1</f>
        <v>2057</v>
      </c>
      <c r="CE14" s="140">
        <f t="shared" ref="CE14" si="296">CD14+1</f>
        <v>2058</v>
      </c>
      <c r="CF14" s="140">
        <f t="shared" ref="CF14" si="297">CE14+1</f>
        <v>2059</v>
      </c>
      <c r="CG14" s="140">
        <f t="shared" ref="CG14" si="298">CF14+1</f>
        <v>2060</v>
      </c>
      <c r="CH14" s="140">
        <f t="shared" ref="CH14" si="299">CG14+1</f>
        <v>2061</v>
      </c>
      <c r="CI14" s="140">
        <f t="shared" ref="CI14" si="300">CH14+1</f>
        <v>2062</v>
      </c>
      <c r="CJ14" s="140">
        <f t="shared" ref="CJ14" si="301">CI14+1</f>
        <v>2063</v>
      </c>
      <c r="CK14" s="140">
        <f t="shared" ref="CK14" si="302">CJ14+1</f>
        <v>2064</v>
      </c>
      <c r="CL14" s="140">
        <f t="shared" ref="CL14" si="303">CK14+1</f>
        <v>2065</v>
      </c>
      <c r="CM14" s="140">
        <f t="shared" ref="CM14" si="304">CL14+1</f>
        <v>2066</v>
      </c>
      <c r="CN14" s="140">
        <f t="shared" ref="CN14" si="305">CM14+1</f>
        <v>2067</v>
      </c>
      <c r="CO14" s="140">
        <f t="shared" ref="CO14" si="306">CN14+1</f>
        <v>2068</v>
      </c>
      <c r="CP14" s="140">
        <f t="shared" ref="CP14" si="307">CO14+1</f>
        <v>2069</v>
      </c>
      <c r="CQ14" s="140">
        <f t="shared" ref="CQ14" si="308">CP14+1</f>
        <v>2070</v>
      </c>
    </row>
    <row r="15" spans="1:97" s="101" customFormat="1" ht="15" customHeight="1">
      <c r="A15" s="93" t="s">
        <v>301</v>
      </c>
      <c r="B15" s="94" t="s">
        <v>401</v>
      </c>
      <c r="C15" s="95" t="s">
        <v>18</v>
      </c>
      <c r="D15" s="95" t="s">
        <v>302</v>
      </c>
      <c r="E15" s="358"/>
      <c r="F15" s="359"/>
      <c r="G15" s="360">
        <v>55572624</v>
      </c>
      <c r="H15" s="360">
        <v>55905460</v>
      </c>
      <c r="I15" s="360">
        <v>56166175</v>
      </c>
      <c r="J15" s="360">
        <v>56444748</v>
      </c>
      <c r="K15" s="360">
        <v>56719935</v>
      </c>
      <c r="L15" s="360">
        <v>57012268</v>
      </c>
      <c r="M15" s="360">
        <v>57325053</v>
      </c>
      <c r="N15" s="360">
        <v>57659542</v>
      </c>
      <c r="O15" s="360">
        <v>57996401</v>
      </c>
      <c r="P15" s="360">
        <v>58280135</v>
      </c>
      <c r="Q15" s="360">
        <v>58571237</v>
      </c>
      <c r="R15" s="360">
        <v>58852002</v>
      </c>
      <c r="S15" s="360">
        <v>59070077</v>
      </c>
      <c r="T15" s="360">
        <v>59280577</v>
      </c>
      <c r="U15" s="360">
        <v>59487413</v>
      </c>
      <c r="V15" s="360">
        <v>59691177</v>
      </c>
      <c r="W15" s="360">
        <v>59899347</v>
      </c>
      <c r="X15" s="360">
        <v>60122665</v>
      </c>
      <c r="Y15" s="360">
        <v>60508150</v>
      </c>
      <c r="Z15" s="360">
        <v>60941410</v>
      </c>
      <c r="AA15" s="360">
        <v>61385070</v>
      </c>
      <c r="AB15" s="360">
        <v>61824030</v>
      </c>
      <c r="AC15" s="360">
        <v>62251062</v>
      </c>
      <c r="AD15" s="360">
        <v>62730537</v>
      </c>
      <c r="AE15" s="360">
        <v>63186117</v>
      </c>
      <c r="AF15" s="360">
        <v>63600690</v>
      </c>
      <c r="AG15" s="360">
        <v>63961859</v>
      </c>
      <c r="AH15" s="360">
        <v>64304500</v>
      </c>
      <c r="AI15" s="360">
        <v>64612939</v>
      </c>
      <c r="AJ15" s="360">
        <v>64933400</v>
      </c>
      <c r="AK15" s="360">
        <v>65241241</v>
      </c>
      <c r="AL15" s="360">
        <v>65564756</v>
      </c>
      <c r="AM15" s="360">
        <v>66130873</v>
      </c>
      <c r="AN15" s="361">
        <v>66422469</v>
      </c>
      <c r="AO15" s="361">
        <v>66602645</v>
      </c>
      <c r="AP15" s="361">
        <v>66774482</v>
      </c>
      <c r="AQ15" s="361">
        <v>66992159</v>
      </c>
      <c r="AR15" s="361">
        <v>67144101</v>
      </c>
      <c r="AS15" s="361">
        <v>67287241</v>
      </c>
      <c r="AT15" s="362">
        <v>67407241</v>
      </c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S15" s="121" t="str">
        <f>B15</f>
        <v>https://www.insee.fr/fr/statistiques/serie/001641586</v>
      </c>
    </row>
    <row r="16" spans="1:97" s="101" customFormat="1" ht="15" customHeight="1" thickBot="1">
      <c r="A16" s="102" t="s">
        <v>301</v>
      </c>
      <c r="B16" s="103" t="str">
        <f>B15</f>
        <v>https://www.insee.fr/fr/statistiques/serie/001641586</v>
      </c>
      <c r="C16" s="104" t="s">
        <v>18</v>
      </c>
      <c r="D16" s="104" t="s">
        <v>0</v>
      </c>
      <c r="E16" s="105"/>
      <c r="F16" s="106"/>
      <c r="G16" s="106"/>
      <c r="H16" s="107">
        <f>H15/G15-1</f>
        <v>5.9892079236711915E-3</v>
      </c>
      <c r="I16" s="107">
        <f t="shared" ref="I16:AO16" si="309">I15/H15-1</f>
        <v>4.6634979839177415E-3</v>
      </c>
      <c r="J16" s="107">
        <f t="shared" si="309"/>
        <v>4.9598000932056241E-3</v>
      </c>
      <c r="K16" s="107">
        <f t="shared" si="309"/>
        <v>4.8753340169045423E-3</v>
      </c>
      <c r="L16" s="107">
        <f t="shared" si="309"/>
        <v>5.1539727610758757E-3</v>
      </c>
      <c r="M16" s="107">
        <f t="shared" si="309"/>
        <v>5.4862753398969843E-3</v>
      </c>
      <c r="N16" s="107">
        <f t="shared" si="309"/>
        <v>5.8349531748360661E-3</v>
      </c>
      <c r="O16" s="107">
        <f t="shared" si="309"/>
        <v>5.8422073487853776E-3</v>
      </c>
      <c r="P16" s="107">
        <f t="shared" si="309"/>
        <v>4.8922690909734001E-3</v>
      </c>
      <c r="Q16" s="107">
        <f t="shared" si="309"/>
        <v>4.9948751834565375E-3</v>
      </c>
      <c r="R16" s="107">
        <f t="shared" si="309"/>
        <v>4.7935644589511828E-3</v>
      </c>
      <c r="S16" s="107">
        <f t="shared" si="309"/>
        <v>3.7054814210057962E-3</v>
      </c>
      <c r="T16" s="107">
        <f t="shared" si="309"/>
        <v>3.5635640021258741E-3</v>
      </c>
      <c r="U16" s="107">
        <f t="shared" si="309"/>
        <v>3.4891023412271238E-3</v>
      </c>
      <c r="V16" s="107">
        <f t="shared" si="309"/>
        <v>3.4253296575530445E-3</v>
      </c>
      <c r="W16" s="107">
        <f t="shared" si="309"/>
        <v>3.4874500799340069E-3</v>
      </c>
      <c r="X16" s="107">
        <f t="shared" si="309"/>
        <v>3.728220943710836E-3</v>
      </c>
      <c r="Y16" s="107">
        <f t="shared" si="309"/>
        <v>6.411641932372758E-3</v>
      </c>
      <c r="Z16" s="107">
        <f t="shared" si="309"/>
        <v>7.1603577369330207E-3</v>
      </c>
      <c r="AA16" s="107">
        <f t="shared" si="309"/>
        <v>7.2801072374268916E-3</v>
      </c>
      <c r="AB16" s="107">
        <f t="shared" si="309"/>
        <v>7.1509244837548724E-3</v>
      </c>
      <c r="AC16" s="107">
        <f t="shared" si="309"/>
        <v>6.9072171451780573E-3</v>
      </c>
      <c r="AD16" s="107">
        <f t="shared" si="309"/>
        <v>7.7022782358315833E-3</v>
      </c>
      <c r="AE16" s="107">
        <f t="shared" si="309"/>
        <v>7.2624916314680821E-3</v>
      </c>
      <c r="AF16" s="107">
        <f t="shared" si="309"/>
        <v>6.5611406379031401E-3</v>
      </c>
      <c r="AG16" s="107">
        <f t="shared" si="309"/>
        <v>5.6786962531381047E-3</v>
      </c>
      <c r="AH16" s="107">
        <f t="shared" si="309"/>
        <v>5.356958120932731E-3</v>
      </c>
      <c r="AI16" s="107">
        <f t="shared" si="309"/>
        <v>4.7965383449057875E-3</v>
      </c>
      <c r="AJ16" s="107">
        <f t="shared" si="309"/>
        <v>4.959703195051901E-3</v>
      </c>
      <c r="AK16" s="107">
        <f t="shared" si="309"/>
        <v>4.740872955982578E-3</v>
      </c>
      <c r="AL16" s="107">
        <f t="shared" si="309"/>
        <v>4.9587499416205993E-3</v>
      </c>
      <c r="AM16" s="115">
        <f>(AM15-223713)/AL15-1</f>
        <v>5.2223789256533593E-3</v>
      </c>
      <c r="AN16" s="107">
        <f t="shared" si="309"/>
        <v>4.4093777500866516E-3</v>
      </c>
      <c r="AO16" s="107">
        <f t="shared" si="309"/>
        <v>2.7125760712087832E-3</v>
      </c>
      <c r="AP16" s="107">
        <f>AP15/AO15-1</f>
        <v>2.5800326698737219E-3</v>
      </c>
      <c r="AQ16" s="107">
        <f t="shared" ref="AQ16:AS16" si="310">AQ15/AP15-1</f>
        <v>3.259883019384624E-3</v>
      </c>
      <c r="AR16" s="107">
        <f t="shared" si="310"/>
        <v>2.268056475086988E-3</v>
      </c>
      <c r="AS16" s="107">
        <f t="shared" si="310"/>
        <v>2.1318328470880665E-3</v>
      </c>
      <c r="AT16" s="316">
        <f>AT15/AS15-1</f>
        <v>1.7833990250841758E-3</v>
      </c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</row>
    <row r="17" spans="1:97" s="101" customFormat="1" ht="15" customHeight="1">
      <c r="A17" s="110" t="s">
        <v>13</v>
      </c>
      <c r="B17" s="94" t="s">
        <v>400</v>
      </c>
      <c r="C17" s="94" t="s">
        <v>15</v>
      </c>
      <c r="D17" s="95" t="s">
        <v>285</v>
      </c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111"/>
      <c r="P17" s="315">
        <f t="shared" ref="P17:AK21" si="311">P15</f>
        <v>58280135</v>
      </c>
      <c r="Q17" s="315">
        <f t="shared" si="311"/>
        <v>58571237</v>
      </c>
      <c r="R17" s="315">
        <f t="shared" si="311"/>
        <v>58852002</v>
      </c>
      <c r="S17" s="315">
        <f t="shared" si="311"/>
        <v>59070077</v>
      </c>
      <c r="T17" s="315">
        <f t="shared" si="311"/>
        <v>59280577</v>
      </c>
      <c r="U17" s="315">
        <f t="shared" si="311"/>
        <v>59487413</v>
      </c>
      <c r="V17" s="315">
        <f t="shared" si="311"/>
        <v>59691177</v>
      </c>
      <c r="W17" s="315">
        <f t="shared" si="311"/>
        <v>59899347</v>
      </c>
      <c r="X17" s="315">
        <f t="shared" si="311"/>
        <v>60122665</v>
      </c>
      <c r="Y17" s="315">
        <f t="shared" si="311"/>
        <v>60508150</v>
      </c>
      <c r="Z17" s="315">
        <f t="shared" si="311"/>
        <v>60941410</v>
      </c>
      <c r="AA17" s="315">
        <f t="shared" si="311"/>
        <v>61385070</v>
      </c>
      <c r="AB17" s="315">
        <f t="shared" si="311"/>
        <v>61824030</v>
      </c>
      <c r="AC17" s="315">
        <f t="shared" si="311"/>
        <v>62251062</v>
      </c>
      <c r="AD17" s="315">
        <f t="shared" si="311"/>
        <v>62730537</v>
      </c>
      <c r="AE17" s="315">
        <f t="shared" si="311"/>
        <v>63186117</v>
      </c>
      <c r="AF17" s="315">
        <f t="shared" si="311"/>
        <v>63600690</v>
      </c>
      <c r="AG17" s="315">
        <f t="shared" si="311"/>
        <v>63961859</v>
      </c>
      <c r="AH17" s="315">
        <f t="shared" si="311"/>
        <v>64304500</v>
      </c>
      <c r="AI17" s="315">
        <f t="shared" si="311"/>
        <v>64612939</v>
      </c>
      <c r="AJ17" s="315">
        <f t="shared" si="311"/>
        <v>64933400</v>
      </c>
      <c r="AK17" s="315">
        <f t="shared" si="311"/>
        <v>65241241</v>
      </c>
      <c r="AL17" s="315">
        <f>AL15</f>
        <v>65564756</v>
      </c>
      <c r="AM17" s="315">
        <f t="shared" ref="AM17:AT21" si="312">AM15</f>
        <v>66130873</v>
      </c>
      <c r="AN17" s="315">
        <f t="shared" si="312"/>
        <v>66422469</v>
      </c>
      <c r="AO17" s="315">
        <f t="shared" si="312"/>
        <v>66602645</v>
      </c>
      <c r="AP17" s="315">
        <f t="shared" si="312"/>
        <v>66774482</v>
      </c>
      <c r="AQ17" s="315">
        <f t="shared" si="312"/>
        <v>66992159</v>
      </c>
      <c r="AR17" s="315">
        <f t="shared" si="312"/>
        <v>67144101</v>
      </c>
      <c r="AS17" s="315">
        <f t="shared" si="312"/>
        <v>67287241</v>
      </c>
      <c r="AT17" s="315">
        <f t="shared" si="312"/>
        <v>67407241</v>
      </c>
      <c r="AU17" s="98">
        <v>67515287</v>
      </c>
      <c r="AV17" s="98">
        <v>67659288</v>
      </c>
      <c r="AW17" s="98">
        <v>67811952</v>
      </c>
      <c r="AX17" s="98">
        <v>67955359</v>
      </c>
      <c r="AY17" s="98">
        <v>68090024</v>
      </c>
      <c r="AZ17" s="98">
        <v>68216633</v>
      </c>
      <c r="BA17" s="98">
        <v>68335817</v>
      </c>
      <c r="BB17" s="98">
        <v>68448098</v>
      </c>
      <c r="BC17" s="98">
        <v>68553816</v>
      </c>
      <c r="BD17" s="98">
        <v>68653068</v>
      </c>
      <c r="BE17" s="98">
        <v>68745799</v>
      </c>
      <c r="BF17" s="98">
        <v>68831838</v>
      </c>
      <c r="BG17" s="98">
        <v>68910949</v>
      </c>
      <c r="BH17" s="98">
        <v>68982832</v>
      </c>
      <c r="BI17" s="98">
        <v>69047147</v>
      </c>
      <c r="BJ17" s="98">
        <v>69103584</v>
      </c>
      <c r="BK17" s="98">
        <v>69152003</v>
      </c>
      <c r="BL17" s="98">
        <v>69192381</v>
      </c>
      <c r="BM17" s="98">
        <v>69224895</v>
      </c>
      <c r="BN17" s="98">
        <v>69249939</v>
      </c>
      <c r="BO17" s="98">
        <v>69267919</v>
      </c>
      <c r="BP17" s="98">
        <v>69279315</v>
      </c>
      <c r="BQ17" s="98">
        <v>69284640</v>
      </c>
      <c r="BR17" s="98">
        <v>69284377</v>
      </c>
      <c r="BS17" s="98">
        <v>69278857</v>
      </c>
      <c r="BT17" s="98">
        <v>69268288</v>
      </c>
      <c r="BU17" s="98">
        <v>69252693</v>
      </c>
      <c r="BV17" s="98">
        <v>69232081</v>
      </c>
      <c r="BW17" s="98">
        <v>69206324</v>
      </c>
      <c r="BX17" s="98">
        <v>69175307</v>
      </c>
      <c r="BY17" s="98">
        <v>69138929</v>
      </c>
      <c r="BZ17" s="98">
        <v>69097237</v>
      </c>
      <c r="CA17" s="98">
        <v>69049702</v>
      </c>
      <c r="CB17" s="98">
        <v>68996742</v>
      </c>
      <c r="CC17" s="98">
        <v>68938961</v>
      </c>
      <c r="CD17" s="98">
        <v>68877085</v>
      </c>
      <c r="CE17" s="98">
        <v>68811995</v>
      </c>
      <c r="CF17" s="98">
        <v>68744691</v>
      </c>
      <c r="CG17" s="98">
        <v>68676183</v>
      </c>
      <c r="CH17" s="98">
        <v>68607499</v>
      </c>
      <c r="CI17" s="98">
        <v>68539594</v>
      </c>
      <c r="CJ17" s="98">
        <v>68473340</v>
      </c>
      <c r="CK17" s="98">
        <v>68409540</v>
      </c>
      <c r="CL17" s="98">
        <v>68348827</v>
      </c>
      <c r="CM17" s="98">
        <v>68291755</v>
      </c>
      <c r="CN17" s="98">
        <v>68238680</v>
      </c>
      <c r="CO17" s="98">
        <v>68189731</v>
      </c>
      <c r="CP17" s="98">
        <v>68144844</v>
      </c>
      <c r="CQ17" s="99">
        <v>68103696</v>
      </c>
      <c r="CS17" s="138" t="str">
        <f>B17</f>
        <v>https://www.insee.fr/fr/statistiques/fichier/5894083/00_central.xlsx</v>
      </c>
    </row>
    <row r="18" spans="1:97" s="101" customFormat="1" ht="15" customHeight="1" thickBot="1">
      <c r="A18" s="112" t="s">
        <v>13</v>
      </c>
      <c r="B18" s="103" t="str">
        <f>B17</f>
        <v>https://www.insee.fr/fr/statistiques/fichier/5894083/00_central.xlsx</v>
      </c>
      <c r="C18" s="103" t="s">
        <v>15</v>
      </c>
      <c r="D18" s="103" t="s">
        <v>0</v>
      </c>
      <c r="E18" s="105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7">
        <f t="shared" ref="Q18" si="313">Q17/P17-1</f>
        <v>4.9948751834565375E-3</v>
      </c>
      <c r="R18" s="107">
        <f t="shared" ref="R18" si="314">R17/Q17-1</f>
        <v>4.7935644589511828E-3</v>
      </c>
      <c r="S18" s="107">
        <f t="shared" ref="S18" si="315">S17/R17-1</f>
        <v>3.7054814210057962E-3</v>
      </c>
      <c r="T18" s="107">
        <f t="shared" ref="T18" si="316">T17/S17-1</f>
        <v>3.5635640021258741E-3</v>
      </c>
      <c r="U18" s="107">
        <f t="shared" ref="U18" si="317">U17/T17-1</f>
        <v>3.4891023412271238E-3</v>
      </c>
      <c r="V18" s="107">
        <f t="shared" ref="V18" si="318">V17/U17-1</f>
        <v>3.4253296575530445E-3</v>
      </c>
      <c r="W18" s="107">
        <f t="shared" ref="W18" si="319">W17/V17-1</f>
        <v>3.4874500799340069E-3</v>
      </c>
      <c r="X18" s="107">
        <f t="shared" ref="X18" si="320">X17/W17-1</f>
        <v>3.728220943710836E-3</v>
      </c>
      <c r="Y18" s="107">
        <f t="shared" ref="Y18" si="321">Y17/X17-1</f>
        <v>6.411641932372758E-3</v>
      </c>
      <c r="Z18" s="107">
        <f t="shared" ref="Z18" si="322">Z17/Y17-1</f>
        <v>7.1603577369330207E-3</v>
      </c>
      <c r="AA18" s="107">
        <f t="shared" ref="AA18" si="323">AA17/Z17-1</f>
        <v>7.2801072374268916E-3</v>
      </c>
      <c r="AB18" s="107">
        <f t="shared" ref="AB18" si="324">AB17/AA17-1</f>
        <v>7.1509244837548724E-3</v>
      </c>
      <c r="AC18" s="107">
        <f t="shared" ref="AC18" si="325">AC17/AB17-1</f>
        <v>6.9072171451780573E-3</v>
      </c>
      <c r="AD18" s="107">
        <f t="shared" ref="AD18" si="326">AD17/AC17-1</f>
        <v>7.7022782358315833E-3</v>
      </c>
      <c r="AE18" s="107">
        <f t="shared" ref="AE18" si="327">AE17/AD17-1</f>
        <v>7.2624916314680821E-3</v>
      </c>
      <c r="AF18" s="107">
        <f t="shared" ref="AF18" si="328">AF17/AE17-1</f>
        <v>6.5611406379031401E-3</v>
      </c>
      <c r="AG18" s="107">
        <f t="shared" ref="AG18" si="329">AG17/AF17-1</f>
        <v>5.6786962531381047E-3</v>
      </c>
      <c r="AH18" s="107">
        <f t="shared" ref="AH18" si="330">AH17/AG17-1</f>
        <v>5.356958120932731E-3</v>
      </c>
      <c r="AI18" s="107">
        <f t="shared" ref="AI18" si="331">AI17/AH17-1</f>
        <v>4.7965383449057875E-3</v>
      </c>
      <c r="AJ18" s="107">
        <f t="shared" ref="AJ18" si="332">AJ17/AI17-1</f>
        <v>4.959703195051901E-3</v>
      </c>
      <c r="AK18" s="107">
        <f t="shared" ref="AK18" si="333">AK17/AJ17-1</f>
        <v>4.740872955982578E-3</v>
      </c>
      <c r="AL18" s="115">
        <f t="shared" ref="AL18:AL22" si="334">AL17/AK17-1</f>
        <v>4.9587499416205993E-3</v>
      </c>
      <c r="AM18" s="107">
        <f>AM16</f>
        <v>5.2223789256533593E-3</v>
      </c>
      <c r="AN18" s="108">
        <f t="shared" ref="AN18" si="335">AN17/AM17-1</f>
        <v>4.4093777500866516E-3</v>
      </c>
      <c r="AO18" s="108">
        <f t="shared" ref="AO18" si="336">AO17/AN17-1</f>
        <v>2.7125760712087832E-3</v>
      </c>
      <c r="AP18" s="108">
        <f t="shared" ref="AP18" si="337">AP17/AO17-1</f>
        <v>2.5800326698737219E-3</v>
      </c>
      <c r="AQ18" s="108">
        <f t="shared" ref="AQ18" si="338">AQ17/AP17-1</f>
        <v>3.259883019384624E-3</v>
      </c>
      <c r="AR18" s="108">
        <f t="shared" ref="AR18" si="339">AR17/AQ17-1</f>
        <v>2.268056475086988E-3</v>
      </c>
      <c r="AS18" s="108">
        <f t="shared" ref="AS18" si="340">AS17/AR17-1</f>
        <v>2.1318328470880665E-3</v>
      </c>
      <c r="AT18" s="108">
        <f t="shared" ref="AT18" si="341">AT17/AS17-1</f>
        <v>1.7833990250841758E-3</v>
      </c>
      <c r="AU18" s="108">
        <f t="shared" ref="AU18" si="342">AU17/AT17-1</f>
        <v>1.6028841767905533E-3</v>
      </c>
      <c r="AV18" s="108">
        <f t="shared" ref="AV18" si="343">AV17/AU17-1</f>
        <v>2.1328651094973949E-3</v>
      </c>
      <c r="AW18" s="108">
        <f t="shared" ref="AW18" si="344">AW17/AV17-1</f>
        <v>2.2563642703423703E-3</v>
      </c>
      <c r="AX18" s="108">
        <f t="shared" ref="AX18" si="345">AX17/AW17-1</f>
        <v>2.1147746934051526E-3</v>
      </c>
      <c r="AY18" s="108">
        <f t="shared" ref="AY18" si="346">AY17/AX17-1</f>
        <v>1.9816685833415892E-3</v>
      </c>
      <c r="AZ18" s="108">
        <f t="shared" ref="AZ18" si="347">AZ17/AY17-1</f>
        <v>1.85943538513067E-3</v>
      </c>
      <c r="BA18" s="108">
        <f t="shared" ref="BA18" si="348">BA17/AZ17-1</f>
        <v>1.7471398800934512E-3</v>
      </c>
      <c r="BB18" s="108">
        <f t="shared" ref="BB18" si="349">BB17/BA17-1</f>
        <v>1.6430768655331107E-3</v>
      </c>
      <c r="BC18" s="108">
        <f t="shared" ref="BC18" si="350">BC17/BB17-1</f>
        <v>1.5444987236898911E-3</v>
      </c>
      <c r="BD18" s="108">
        <f t="shared" ref="BD18" si="351">BD17/BC17-1</f>
        <v>1.4477968666251062E-3</v>
      </c>
      <c r="BE18" s="108">
        <f t="shared" ref="BE18" si="352">BE17/BD17-1</f>
        <v>1.3507189511181572E-3</v>
      </c>
      <c r="BF18" s="108">
        <f t="shared" ref="BF18" si="353">BF17/BE17-1</f>
        <v>1.2515528403416187E-3</v>
      </c>
      <c r="BG18" s="108">
        <f t="shared" ref="BG18" si="354">BG17/BF17-1</f>
        <v>1.14933731683875E-3</v>
      </c>
      <c r="BH18" s="108">
        <f t="shared" ref="BH18" si="355">BH17/BG17-1</f>
        <v>1.0431288647614334E-3</v>
      </c>
      <c r="BI18" s="108">
        <f t="shared" ref="BI18" si="356">BI17/BH17-1</f>
        <v>9.3233342464116298E-4</v>
      </c>
      <c r="BJ18" s="108">
        <f t="shared" ref="BJ18" si="357">BJ17/BI17-1</f>
        <v>8.1736903626161705E-4</v>
      </c>
      <c r="BK18" s="108">
        <f t="shared" ref="BK18" si="358">BK17/BJ17-1</f>
        <v>7.0067277552499085E-4</v>
      </c>
      <c r="BL18" s="108">
        <f t="shared" ref="BL18" si="359">BL17/BK17-1</f>
        <v>5.8390210331293879E-4</v>
      </c>
      <c r="BM18" s="108">
        <f t="shared" ref="BM18" si="360">BM17/BL17-1</f>
        <v>4.6990722865869472E-4</v>
      </c>
      <c r="BN18" s="108">
        <f t="shared" ref="BN18" si="361">BN17/BM17-1</f>
        <v>3.6177736347586809E-4</v>
      </c>
      <c r="BO18" s="108">
        <f t="shared" ref="BO18" si="362">BO17/BN17-1</f>
        <v>2.5963921787708344E-4</v>
      </c>
      <c r="BP18" s="108">
        <f t="shared" ref="BP18" si="363">BP17/BO17-1</f>
        <v>1.6452060585225858E-4</v>
      </c>
      <c r="BQ18" s="108">
        <f t="shared" ref="BQ18" si="364">BQ17/BP17-1</f>
        <v>7.6862769211816229E-5</v>
      </c>
      <c r="BR18" s="108">
        <f t="shared" ref="BR18" si="365">BR17/BQ17-1</f>
        <v>-3.7959351452121481E-6</v>
      </c>
      <c r="BS18" s="108">
        <f t="shared" ref="BS18" si="366">BS17/BR17-1</f>
        <v>-7.967164083755307E-5</v>
      </c>
      <c r="BT18" s="108">
        <f t="shared" ref="BT18" si="367">BT17/BS17-1</f>
        <v>-1.5255736681685228E-4</v>
      </c>
      <c r="BU18" s="108">
        <f t="shared" ref="BU18" si="368">BU17/BT17-1</f>
        <v>-2.2513909972776691E-4</v>
      </c>
      <c r="BV18" s="108">
        <f t="shared" ref="BV18" si="369">BV17/BU17-1</f>
        <v>-2.9763463494481002E-4</v>
      </c>
      <c r="BW18" s="108">
        <f t="shared" ref="BW18" si="370">BW17/BV17-1</f>
        <v>-3.7203850625255885E-4</v>
      </c>
      <c r="BX18" s="108">
        <f t="shared" ref="BX18" si="371">BX17/BW17-1</f>
        <v>-4.481815852551696E-4</v>
      </c>
      <c r="BY18" s="108">
        <f t="shared" ref="BY18" si="372">BY17/BX17-1</f>
        <v>-5.2588129460706678E-4</v>
      </c>
      <c r="BZ18" s="108">
        <f t="shared" ref="BZ18" si="373">BZ17/BY17-1</f>
        <v>-6.0301772970772216E-4</v>
      </c>
      <c r="CA18" s="108">
        <f t="shared" ref="CA18" si="374">CA17/BZ17-1</f>
        <v>-6.879435714629567E-4</v>
      </c>
      <c r="CB18" s="108">
        <f t="shared" ref="CB18" si="375">CB17/CA17-1</f>
        <v>-7.6698375903205829E-4</v>
      </c>
      <c r="CC18" s="108">
        <f t="shared" ref="CC18" si="376">CC17/CB17-1</f>
        <v>-8.3744533908569618E-4</v>
      </c>
      <c r="CD18" s="108">
        <f t="shared" ref="CD18" si="377">CD17/CC17-1</f>
        <v>-8.9754761462101929E-4</v>
      </c>
      <c r="CE18" s="108">
        <f t="shared" ref="CE18" si="378">CE17/CD17-1</f>
        <v>-9.4501676428382364E-4</v>
      </c>
      <c r="CF18" s="108">
        <f t="shared" ref="CF18" si="379">CF17/CE17-1</f>
        <v>-9.780852887639746E-4</v>
      </c>
      <c r="CG18" s="108">
        <f t="shared" ref="CG18" si="380">CG17/CF17-1</f>
        <v>-9.9655695594003113E-4</v>
      </c>
      <c r="CH18" s="108">
        <f t="shared" ref="CH18" si="381">CH17/CG17-1</f>
        <v>-1.0001138240312013E-3</v>
      </c>
      <c r="CI18" s="108">
        <f t="shared" ref="CI18" si="382">CI17/CH17-1</f>
        <v>-9.8976060911359909E-4</v>
      </c>
      <c r="CJ18" s="108">
        <f t="shared" ref="CJ18" si="383">CJ17/CI17-1</f>
        <v>-9.6665293932152174E-4</v>
      </c>
      <c r="CK18" s="108">
        <f t="shared" ref="CK18" si="384">CK17/CJ17-1</f>
        <v>-9.3174949549712505E-4</v>
      </c>
      <c r="CL18" s="108">
        <f t="shared" ref="CL18" si="385">CL17/CK17-1</f>
        <v>-8.8749317712122355E-4</v>
      </c>
      <c r="CM18" s="108">
        <f t="shared" ref="CM18" si="386">CM17/CL17-1</f>
        <v>-8.3501067253133332E-4</v>
      </c>
      <c r="CN18" s="108">
        <f t="shared" ref="CN18" si="387">CN17/CM17-1</f>
        <v>-7.7718020279315958E-4</v>
      </c>
      <c r="CO18" s="108">
        <f t="shared" ref="CO18" si="388">CO17/CN17-1</f>
        <v>-7.1732044054784172E-4</v>
      </c>
      <c r="CP18" s="108">
        <f t="shared" ref="CP18" si="389">CP17/CO17-1</f>
        <v>-6.5826627179388364E-4</v>
      </c>
      <c r="CQ18" s="109">
        <f t="shared" ref="CQ18" si="390">CQ17/CP17-1</f>
        <v>-6.0383145054965226E-4</v>
      </c>
      <c r="CS18" s="138"/>
    </row>
    <row r="19" spans="1:97" s="101" customFormat="1" ht="15" customHeight="1">
      <c r="A19" s="110" t="s">
        <v>439</v>
      </c>
      <c r="B19" s="94" t="s">
        <v>87</v>
      </c>
      <c r="C19" s="94" t="s">
        <v>15</v>
      </c>
      <c r="D19" s="95" t="s">
        <v>285</v>
      </c>
      <c r="E19" s="96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315">
        <f t="shared" si="311"/>
        <v>58280135</v>
      </c>
      <c r="Q19" s="315">
        <f t="shared" si="311"/>
        <v>58571237</v>
      </c>
      <c r="R19" s="315">
        <f t="shared" si="311"/>
        <v>58852002</v>
      </c>
      <c r="S19" s="315">
        <f t="shared" si="311"/>
        <v>59070077</v>
      </c>
      <c r="T19" s="315">
        <f t="shared" si="311"/>
        <v>59280577</v>
      </c>
      <c r="U19" s="315">
        <f t="shared" si="311"/>
        <v>59487413</v>
      </c>
      <c r="V19" s="315">
        <f t="shared" si="311"/>
        <v>59691177</v>
      </c>
      <c r="W19" s="315">
        <f t="shared" si="311"/>
        <v>59899347</v>
      </c>
      <c r="X19" s="315">
        <f t="shared" si="311"/>
        <v>60122665</v>
      </c>
      <c r="Y19" s="315">
        <f t="shared" si="311"/>
        <v>60508150</v>
      </c>
      <c r="Z19" s="315">
        <f t="shared" si="311"/>
        <v>60941410</v>
      </c>
      <c r="AA19" s="315">
        <f t="shared" si="311"/>
        <v>61385070</v>
      </c>
      <c r="AB19" s="315">
        <f t="shared" si="311"/>
        <v>61824030</v>
      </c>
      <c r="AC19" s="315">
        <f t="shared" si="311"/>
        <v>62251062</v>
      </c>
      <c r="AD19" s="315">
        <f t="shared" si="311"/>
        <v>62730537</v>
      </c>
      <c r="AE19" s="315">
        <f t="shared" si="311"/>
        <v>63186117</v>
      </c>
      <c r="AF19" s="315">
        <f t="shared" si="311"/>
        <v>63600690</v>
      </c>
      <c r="AG19" s="315">
        <f t="shared" si="311"/>
        <v>63961859</v>
      </c>
      <c r="AH19" s="315">
        <f t="shared" si="311"/>
        <v>64304500</v>
      </c>
      <c r="AI19" s="315">
        <f t="shared" si="311"/>
        <v>64612939</v>
      </c>
      <c r="AJ19" s="315">
        <f t="shared" si="311"/>
        <v>64933400</v>
      </c>
      <c r="AK19" s="315">
        <f t="shared" si="311"/>
        <v>65241241</v>
      </c>
      <c r="AL19" s="315">
        <f>AL17</f>
        <v>65564756</v>
      </c>
      <c r="AM19" s="315">
        <f t="shared" si="312"/>
        <v>66130873</v>
      </c>
      <c r="AN19" s="315">
        <f t="shared" si="312"/>
        <v>66422469</v>
      </c>
      <c r="AO19" s="315">
        <f t="shared" si="312"/>
        <v>66602645</v>
      </c>
      <c r="AP19" s="315">
        <f t="shared" si="312"/>
        <v>66774482</v>
      </c>
      <c r="AQ19" s="315">
        <f t="shared" si="312"/>
        <v>66992159</v>
      </c>
      <c r="AR19" s="315">
        <f t="shared" si="312"/>
        <v>67144101</v>
      </c>
      <c r="AS19" s="315">
        <f t="shared" si="312"/>
        <v>67287241</v>
      </c>
      <c r="AT19" s="315">
        <f t="shared" si="312"/>
        <v>67407241</v>
      </c>
      <c r="AU19" s="98">
        <v>67442433</v>
      </c>
      <c r="AV19" s="98">
        <v>67505104</v>
      </c>
      <c r="AW19" s="98">
        <v>67570076</v>
      </c>
      <c r="AX19" s="98">
        <v>67612020</v>
      </c>
      <c r="AY19" s="98">
        <v>67631495</v>
      </c>
      <c r="AZ19" s="98">
        <v>67629255</v>
      </c>
      <c r="BA19" s="98">
        <v>67605921</v>
      </c>
      <c r="BB19" s="98">
        <v>67561962</v>
      </c>
      <c r="BC19" s="98">
        <v>67497721</v>
      </c>
      <c r="BD19" s="98">
        <v>67413284</v>
      </c>
      <c r="BE19" s="98">
        <v>67317940</v>
      </c>
      <c r="BF19" s="98">
        <v>67211522</v>
      </c>
      <c r="BG19" s="98">
        <v>67093838</v>
      </c>
      <c r="BH19" s="98">
        <v>66964705</v>
      </c>
      <c r="BI19" s="98">
        <v>66824081</v>
      </c>
      <c r="BJ19" s="98">
        <v>66672081</v>
      </c>
      <c r="BK19" s="98">
        <v>66509015</v>
      </c>
      <c r="BL19" s="98">
        <v>66335394</v>
      </c>
      <c r="BM19" s="98">
        <v>66151925</v>
      </c>
      <c r="BN19" s="98">
        <v>65959469</v>
      </c>
      <c r="BO19" s="98">
        <v>65758883</v>
      </c>
      <c r="BP19" s="98">
        <v>65550970</v>
      </c>
      <c r="BQ19" s="98">
        <v>65336458</v>
      </c>
      <c r="BR19" s="98">
        <v>65115935</v>
      </c>
      <c r="BS19" s="98">
        <v>64889864</v>
      </c>
      <c r="BT19" s="98">
        <v>64658502</v>
      </c>
      <c r="BU19" s="98">
        <v>64421931</v>
      </c>
      <c r="BV19" s="98">
        <v>64180162</v>
      </c>
      <c r="BW19" s="98">
        <v>63932996</v>
      </c>
      <c r="BX19" s="98">
        <v>63680187</v>
      </c>
      <c r="BY19" s="98">
        <v>63421472</v>
      </c>
      <c r="BZ19" s="98">
        <v>63156703</v>
      </c>
      <c r="CA19" s="98">
        <v>62885017</v>
      </c>
      <c r="CB19" s="98">
        <v>62606423</v>
      </c>
      <c r="CC19" s="98">
        <v>62321080</v>
      </c>
      <c r="CD19" s="98">
        <v>62029275</v>
      </c>
      <c r="CE19" s="98">
        <v>61731471</v>
      </c>
      <c r="CF19" s="98">
        <v>61428328</v>
      </c>
      <c r="CG19" s="98">
        <v>61120648</v>
      </c>
      <c r="CH19" s="98">
        <v>60809355</v>
      </c>
      <c r="CI19" s="98">
        <v>60495510</v>
      </c>
      <c r="CJ19" s="98">
        <v>60180165</v>
      </c>
      <c r="CK19" s="98">
        <v>59864282</v>
      </c>
      <c r="CL19" s="98">
        <v>59548633</v>
      </c>
      <c r="CM19" s="98">
        <v>59233852</v>
      </c>
      <c r="CN19" s="98">
        <v>58920402</v>
      </c>
      <c r="CO19" s="98">
        <v>58608545</v>
      </c>
      <c r="CP19" s="98">
        <v>58298458</v>
      </c>
      <c r="CQ19" s="99">
        <v>57990204</v>
      </c>
      <c r="CS19" s="138" t="str">
        <f>B19</f>
        <v>https://www.insee.fr/fr/statistiques/2496228 et https://www.insee.fr/fr/statistiques/fichier/2496228/ip1619.xls au 5 mars 2017</v>
      </c>
    </row>
    <row r="20" spans="1:97" s="101" customFormat="1" ht="15" customHeight="1" thickBot="1">
      <c r="A20" s="112" t="s">
        <v>439</v>
      </c>
      <c r="B20" s="103" t="str">
        <f>B19</f>
        <v>https://www.insee.fr/fr/statistiques/2496228 et https://www.insee.fr/fr/statistiques/fichier/2496228/ip1619.xls au 5 mars 2017</v>
      </c>
      <c r="C20" s="103" t="s">
        <v>15</v>
      </c>
      <c r="D20" s="103" t="s">
        <v>0</v>
      </c>
      <c r="E20" s="105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7">
        <f t="shared" ref="Q20" si="391">Q19/P19-1</f>
        <v>4.9948751834565375E-3</v>
      </c>
      <c r="R20" s="107">
        <f t="shared" ref="R20" si="392">R19/Q19-1</f>
        <v>4.7935644589511828E-3</v>
      </c>
      <c r="S20" s="107">
        <f t="shared" ref="S20" si="393">S19/R19-1</f>
        <v>3.7054814210057962E-3</v>
      </c>
      <c r="T20" s="107">
        <f t="shared" ref="T20" si="394">T19/S19-1</f>
        <v>3.5635640021258741E-3</v>
      </c>
      <c r="U20" s="107">
        <f t="shared" ref="U20" si="395">U19/T19-1</f>
        <v>3.4891023412271238E-3</v>
      </c>
      <c r="V20" s="107">
        <f t="shared" ref="V20" si="396">V19/U19-1</f>
        <v>3.4253296575530445E-3</v>
      </c>
      <c r="W20" s="107">
        <f t="shared" ref="W20" si="397">W19/V19-1</f>
        <v>3.4874500799340069E-3</v>
      </c>
      <c r="X20" s="107">
        <f t="shared" ref="X20" si="398">X19/W19-1</f>
        <v>3.728220943710836E-3</v>
      </c>
      <c r="Y20" s="107">
        <f t="shared" ref="Y20" si="399">Y19/X19-1</f>
        <v>6.411641932372758E-3</v>
      </c>
      <c r="Z20" s="107">
        <f t="shared" ref="Z20" si="400">Z19/Y19-1</f>
        <v>7.1603577369330207E-3</v>
      </c>
      <c r="AA20" s="107">
        <f t="shared" ref="AA20" si="401">AA19/Z19-1</f>
        <v>7.2801072374268916E-3</v>
      </c>
      <c r="AB20" s="107">
        <f t="shared" ref="AB20" si="402">AB19/AA19-1</f>
        <v>7.1509244837548724E-3</v>
      </c>
      <c r="AC20" s="107">
        <f t="shared" ref="AC20" si="403">AC19/AB19-1</f>
        <v>6.9072171451780573E-3</v>
      </c>
      <c r="AD20" s="107">
        <f t="shared" ref="AD20" si="404">AD19/AC19-1</f>
        <v>7.7022782358315833E-3</v>
      </c>
      <c r="AE20" s="107">
        <f t="shared" ref="AE20" si="405">AE19/AD19-1</f>
        <v>7.2624916314680821E-3</v>
      </c>
      <c r="AF20" s="107">
        <f t="shared" ref="AF20" si="406">AF19/AE19-1</f>
        <v>6.5611406379031401E-3</v>
      </c>
      <c r="AG20" s="107">
        <f t="shared" ref="AG20" si="407">AG19/AF19-1</f>
        <v>5.6786962531381047E-3</v>
      </c>
      <c r="AH20" s="107">
        <f t="shared" ref="AH20" si="408">AH19/AG19-1</f>
        <v>5.356958120932731E-3</v>
      </c>
      <c r="AI20" s="107">
        <f t="shared" ref="AI20" si="409">AI19/AH19-1</f>
        <v>4.7965383449057875E-3</v>
      </c>
      <c r="AJ20" s="107">
        <f t="shared" ref="AJ20" si="410">AJ19/AI19-1</f>
        <v>4.959703195051901E-3</v>
      </c>
      <c r="AK20" s="107">
        <f t="shared" ref="AK20" si="411">AK19/AJ19-1</f>
        <v>4.740872955982578E-3</v>
      </c>
      <c r="AL20" s="115">
        <f t="shared" si="334"/>
        <v>4.9587499416205993E-3</v>
      </c>
      <c r="AM20" s="107">
        <f>AM18</f>
        <v>5.2223789256533593E-3</v>
      </c>
      <c r="AN20" s="108">
        <f t="shared" ref="AN20" si="412">AN19/AM19-1</f>
        <v>4.4093777500866516E-3</v>
      </c>
      <c r="AO20" s="108">
        <f t="shared" ref="AO20" si="413">AO19/AN19-1</f>
        <v>2.7125760712087832E-3</v>
      </c>
      <c r="AP20" s="108">
        <f t="shared" ref="AP20" si="414">AP19/AO19-1</f>
        <v>2.5800326698737219E-3</v>
      </c>
      <c r="AQ20" s="108">
        <f t="shared" ref="AQ20" si="415">AQ19/AP19-1</f>
        <v>3.259883019384624E-3</v>
      </c>
      <c r="AR20" s="108">
        <f t="shared" ref="AR20" si="416">AR19/AQ19-1</f>
        <v>2.268056475086988E-3</v>
      </c>
      <c r="AS20" s="108">
        <f t="shared" ref="AS20" si="417">AS19/AR19-1</f>
        <v>2.1318328470880665E-3</v>
      </c>
      <c r="AT20" s="108">
        <f t="shared" ref="AT20" si="418">AT19/AS19-1</f>
        <v>1.7833990250841758E-3</v>
      </c>
      <c r="AU20" s="108">
        <f t="shared" ref="AU20" si="419">AU19/AT19-1</f>
        <v>5.2208040972923087E-4</v>
      </c>
      <c r="AV20" s="108">
        <f t="shared" ref="AV20" si="420">AV19/AU19-1</f>
        <v>9.2925176646585506E-4</v>
      </c>
      <c r="AW20" s="108">
        <f t="shared" ref="AW20" si="421">AW19/AV19-1</f>
        <v>9.6247537075111467E-4</v>
      </c>
      <c r="AX20" s="108">
        <f t="shared" ref="AX20" si="422">AX19/AW19-1</f>
        <v>6.2074815484880475E-4</v>
      </c>
      <c r="AY20" s="108">
        <f t="shared" ref="AY20" si="423">AY19/AX19-1</f>
        <v>2.8804049930775122E-4</v>
      </c>
      <c r="AZ20" s="108">
        <f t="shared" ref="AZ20" si="424">AZ19/AY19-1</f>
        <v>-3.3120663678998241E-5</v>
      </c>
      <c r="BA20" s="108">
        <f t="shared" ref="BA20" si="425">BA19/AZ19-1</f>
        <v>-3.4502819822579411E-4</v>
      </c>
      <c r="BB20" s="108">
        <f t="shared" ref="BB20" si="426">BB19/BA19-1</f>
        <v>-6.5022411276671743E-4</v>
      </c>
      <c r="BC20" s="108">
        <f t="shared" ref="BC20" si="427">BC19/BB19-1</f>
        <v>-9.5084568444003814E-4</v>
      </c>
      <c r="BD20" s="108">
        <f t="shared" ref="BD20" si="428">BD19/BC19-1</f>
        <v>-1.2509607546601353E-3</v>
      </c>
      <c r="BE20" s="108">
        <f t="shared" ref="BE20" si="429">BE19/BD19-1</f>
        <v>-1.414320655258372E-3</v>
      </c>
      <c r="BF20" s="108">
        <f t="shared" ref="BF20" si="430">BF19/BE19-1</f>
        <v>-1.5808267454411329E-3</v>
      </c>
      <c r="BG20" s="108">
        <f t="shared" ref="BG20" si="431">BG19/BF19-1</f>
        <v>-1.7509497850680678E-3</v>
      </c>
      <c r="BH20" s="108">
        <f t="shared" ref="BH20" si="432">BH19/BG19-1</f>
        <v>-1.9246625897298975E-3</v>
      </c>
      <c r="BI20" s="108">
        <f t="shared" ref="BI20" si="433">BI19/BH19-1</f>
        <v>-2.0999719180424536E-3</v>
      </c>
      <c r="BJ20" s="108">
        <f t="shared" ref="BJ20" si="434">BJ19/BI19-1</f>
        <v>-2.2746291116222395E-3</v>
      </c>
      <c r="BK20" s="108">
        <f t="shared" ref="BK20" si="435">BK19/BJ19-1</f>
        <v>-2.4457913650542951E-3</v>
      </c>
      <c r="BL20" s="108">
        <f t="shared" ref="BL20" si="436">BL19/BK19-1</f>
        <v>-2.610488217274054E-3</v>
      </c>
      <c r="BM20" s="108">
        <f t="shared" ref="BM20" si="437">BM19/BL19-1</f>
        <v>-2.7657784017985909E-3</v>
      </c>
      <c r="BN20" s="108">
        <f t="shared" ref="BN20" si="438">BN19/BM19-1</f>
        <v>-2.9093030928427632E-3</v>
      </c>
      <c r="BO20" s="108">
        <f t="shared" ref="BO20" si="439">BO19/BN19-1</f>
        <v>-3.0410493450151455E-3</v>
      </c>
      <c r="BP20" s="108">
        <f t="shared" ref="BP20" si="440">BP19/BO19-1</f>
        <v>-3.1617477444073616E-3</v>
      </c>
      <c r="BQ20" s="108">
        <f t="shared" ref="BQ20" si="441">BQ19/BP19-1</f>
        <v>-3.2724458539667989E-3</v>
      </c>
      <c r="BR20" s="108">
        <f t="shared" ref="BR20" si="442">BR19/BQ19-1</f>
        <v>-3.375190617158963E-3</v>
      </c>
      <c r="BS20" s="108">
        <f t="shared" ref="BS20" si="443">BS19/BR19-1</f>
        <v>-3.471822987721862E-3</v>
      </c>
      <c r="BT20" s="108">
        <f t="shared" ref="BT20" si="444">BT19/BS19-1</f>
        <v>-3.5654566944384181E-3</v>
      </c>
      <c r="BU20" s="108">
        <f t="shared" ref="BU20" si="445">BU19/BT19-1</f>
        <v>-3.6587763817973462E-3</v>
      </c>
      <c r="BV20" s="108">
        <f t="shared" ref="BV20" si="446">BV19/BU19-1</f>
        <v>-3.7528989933567347E-3</v>
      </c>
      <c r="BW20" s="108">
        <f t="shared" ref="BW20" si="447">BW19/BV19-1</f>
        <v>-3.8511277051622717E-3</v>
      </c>
      <c r="BX20" s="108">
        <f t="shared" ref="BX20" si="448">BX19/BW19-1</f>
        <v>-3.9542805095509337E-3</v>
      </c>
      <c r="BY20" s="108">
        <f t="shared" ref="BY20" si="449">BY19/BX19-1</f>
        <v>-4.0627236223411689E-3</v>
      </c>
      <c r="BZ20" s="108">
        <f t="shared" ref="BZ20" si="450">BZ19/BY19-1</f>
        <v>-4.1747533075233711E-3</v>
      </c>
      <c r="CA20" s="108">
        <f t="shared" ref="CA20" si="451">CA19/BZ19-1</f>
        <v>-4.3017761709315261E-3</v>
      </c>
      <c r="CB20" s="108">
        <f t="shared" ref="CB20" si="452">CB19/CA19-1</f>
        <v>-4.4302126848435597E-3</v>
      </c>
      <c r="CC20" s="108">
        <f t="shared" ref="CC20" si="453">CC19/CB19-1</f>
        <v>-4.5577272478896091E-3</v>
      </c>
      <c r="CD20" s="108">
        <f t="shared" ref="CD20" si="454">CD19/CC19-1</f>
        <v>-4.6822840682478883E-3</v>
      </c>
      <c r="CE20" s="108">
        <f t="shared" ref="CE20" si="455">CE19/CD19-1</f>
        <v>-4.8010233877471276E-3</v>
      </c>
      <c r="CF20" s="108">
        <f t="shared" ref="CF20" si="456">CF19/CE19-1</f>
        <v>-4.9106719002370847E-3</v>
      </c>
      <c r="CG20" s="108">
        <f t="shared" ref="CG20" si="457">CG19/CF19-1</f>
        <v>-5.0087640347300511E-3</v>
      </c>
      <c r="CH20" s="108">
        <f t="shared" ref="CH20" si="458">CH19/CG19-1</f>
        <v>-5.093090636080988E-3</v>
      </c>
      <c r="CI20" s="108">
        <f t="shared" ref="CI20" si="459">CI19/CH19-1</f>
        <v>-5.1611302241242329E-3</v>
      </c>
      <c r="CJ20" s="108">
        <f t="shared" ref="CJ20" si="460">CJ19/CI19-1</f>
        <v>-5.2127009095386256E-3</v>
      </c>
      <c r="CK20" s="108">
        <f t="shared" ref="CK20" si="461">CK19/CJ19-1</f>
        <v>-5.2489553659416099E-3</v>
      </c>
      <c r="CL20" s="108">
        <f t="shared" ref="CL20" si="462">CL19/CK19-1</f>
        <v>-5.2727434365620329E-3</v>
      </c>
      <c r="CM20" s="108">
        <f t="shared" ref="CM20" si="463">CM19/CL19-1</f>
        <v>-5.2861163076572959E-3</v>
      </c>
      <c r="CN20" s="108">
        <f t="shared" ref="CN20" si="464">CN19/CM19-1</f>
        <v>-5.2917375692534963E-3</v>
      </c>
      <c r="CO20" s="108">
        <f t="shared" ref="CO20" si="465">CO19/CN19-1</f>
        <v>-5.2928525504628565E-3</v>
      </c>
      <c r="CP20" s="108">
        <f t="shared" ref="CP20" si="466">CP19/CO19-1</f>
        <v>-5.2908155286912617E-3</v>
      </c>
      <c r="CQ20" s="109">
        <f t="shared" ref="CQ20" si="467">CQ19/CP19-1</f>
        <v>-5.2875154948351932E-3</v>
      </c>
      <c r="CS20" s="138"/>
    </row>
    <row r="21" spans="1:97" s="101" customFormat="1" ht="15" customHeight="1">
      <c r="A21" s="110" t="s">
        <v>440</v>
      </c>
      <c r="B21" s="94" t="s">
        <v>402</v>
      </c>
      <c r="C21" s="94" t="s">
        <v>15</v>
      </c>
      <c r="D21" s="95" t="s">
        <v>285</v>
      </c>
      <c r="E21" s="96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315">
        <f t="shared" si="311"/>
        <v>58280135</v>
      </c>
      <c r="Q21" s="315">
        <f t="shared" si="311"/>
        <v>58571237</v>
      </c>
      <c r="R21" s="315">
        <f t="shared" si="311"/>
        <v>58852002</v>
      </c>
      <c r="S21" s="315">
        <f t="shared" si="311"/>
        <v>59070077</v>
      </c>
      <c r="T21" s="315">
        <f t="shared" si="311"/>
        <v>59280577</v>
      </c>
      <c r="U21" s="315">
        <f t="shared" si="311"/>
        <v>59487413</v>
      </c>
      <c r="V21" s="315">
        <f t="shared" si="311"/>
        <v>59691177</v>
      </c>
      <c r="W21" s="315">
        <f t="shared" si="311"/>
        <v>59899347</v>
      </c>
      <c r="X21" s="315">
        <f t="shared" si="311"/>
        <v>60122665</v>
      </c>
      <c r="Y21" s="315">
        <f t="shared" si="311"/>
        <v>60508150</v>
      </c>
      <c r="Z21" s="315">
        <f t="shared" si="311"/>
        <v>60941410</v>
      </c>
      <c r="AA21" s="315">
        <f t="shared" si="311"/>
        <v>61385070</v>
      </c>
      <c r="AB21" s="315">
        <f t="shared" si="311"/>
        <v>61824030</v>
      </c>
      <c r="AC21" s="315">
        <f t="shared" si="311"/>
        <v>62251062</v>
      </c>
      <c r="AD21" s="315">
        <f t="shared" si="311"/>
        <v>62730537</v>
      </c>
      <c r="AE21" s="315">
        <f t="shared" si="311"/>
        <v>63186117</v>
      </c>
      <c r="AF21" s="315">
        <f t="shared" si="311"/>
        <v>63600690</v>
      </c>
      <c r="AG21" s="315">
        <f t="shared" si="311"/>
        <v>63961859</v>
      </c>
      <c r="AH21" s="315">
        <f t="shared" si="311"/>
        <v>64304500</v>
      </c>
      <c r="AI21" s="315">
        <f t="shared" si="311"/>
        <v>64612939</v>
      </c>
      <c r="AJ21" s="315">
        <f t="shared" si="311"/>
        <v>64933400</v>
      </c>
      <c r="AK21" s="315">
        <f t="shared" si="311"/>
        <v>65241241</v>
      </c>
      <c r="AL21" s="315">
        <f>AL19</f>
        <v>65564756</v>
      </c>
      <c r="AM21" s="315">
        <f t="shared" si="312"/>
        <v>66130873</v>
      </c>
      <c r="AN21" s="315">
        <f t="shared" si="312"/>
        <v>66422469</v>
      </c>
      <c r="AO21" s="315">
        <f t="shared" si="312"/>
        <v>66602645</v>
      </c>
      <c r="AP21" s="315">
        <f t="shared" si="312"/>
        <v>66774482</v>
      </c>
      <c r="AQ21" s="315">
        <f t="shared" si="312"/>
        <v>66992159</v>
      </c>
      <c r="AR21" s="315">
        <f t="shared" si="312"/>
        <v>67144101</v>
      </c>
      <c r="AS21" s="315">
        <f t="shared" si="312"/>
        <v>67287241</v>
      </c>
      <c r="AT21" s="315">
        <f t="shared" si="312"/>
        <v>67407241</v>
      </c>
      <c r="AU21" s="113">
        <v>67587590</v>
      </c>
      <c r="AV21" s="113">
        <v>67811853</v>
      </c>
      <c r="AW21" s="113">
        <v>68057341</v>
      </c>
      <c r="AX21" s="113">
        <v>68307654</v>
      </c>
      <c r="AY21" s="113">
        <v>68563340</v>
      </c>
      <c r="AZ21" s="113">
        <v>68825149</v>
      </c>
      <c r="BA21" s="113">
        <v>69093807</v>
      </c>
      <c r="BB21" s="113">
        <v>69369950</v>
      </c>
      <c r="BC21" s="113">
        <v>69654044</v>
      </c>
      <c r="BD21" s="113">
        <v>69946308</v>
      </c>
      <c r="BE21" s="113">
        <v>70236466</v>
      </c>
      <c r="BF21" s="113">
        <v>70524338</v>
      </c>
      <c r="BG21" s="113">
        <v>70809597</v>
      </c>
      <c r="BH21" s="113">
        <v>71091808</v>
      </c>
      <c r="BI21" s="113">
        <v>71370427</v>
      </c>
      <c r="BJ21" s="113">
        <v>71644876</v>
      </c>
      <c r="BK21" s="113">
        <v>71914671</v>
      </c>
      <c r="BL21" s="113">
        <v>72179404</v>
      </c>
      <c r="BM21" s="113">
        <v>72438757</v>
      </c>
      <c r="BN21" s="113">
        <v>72692634</v>
      </c>
      <c r="BO21" s="113">
        <v>72940858</v>
      </c>
      <c r="BP21" s="113">
        <v>73183469</v>
      </c>
      <c r="BQ21" s="113">
        <v>73420531</v>
      </c>
      <c r="BR21" s="113">
        <v>73652220</v>
      </c>
      <c r="BS21" s="113">
        <v>73878670</v>
      </c>
      <c r="BT21" s="113">
        <v>74100063</v>
      </c>
      <c r="BU21" s="113">
        <v>74316527</v>
      </c>
      <c r="BV21" s="113">
        <v>74528281</v>
      </c>
      <c r="BW21" s="113">
        <v>74735562</v>
      </c>
      <c r="BX21" s="113">
        <v>74938668</v>
      </c>
      <c r="BY21" s="113">
        <v>75137962</v>
      </c>
      <c r="BZ21" s="113">
        <v>75334018</v>
      </c>
      <c r="CA21" s="113">
        <v>75526937</v>
      </c>
      <c r="CB21" s="113">
        <v>75717826</v>
      </c>
      <c r="CC21" s="113">
        <v>75907926</v>
      </c>
      <c r="CD21" s="113">
        <v>76098593</v>
      </c>
      <c r="CE21" s="113">
        <v>76291258</v>
      </c>
      <c r="CF21" s="113">
        <v>76487362</v>
      </c>
      <c r="CG21" s="113">
        <v>76688183</v>
      </c>
      <c r="CH21" s="113">
        <v>76894854</v>
      </c>
      <c r="CI21" s="113">
        <v>77108266</v>
      </c>
      <c r="CJ21" s="113">
        <v>77329099</v>
      </c>
      <c r="CK21" s="113">
        <v>77557776</v>
      </c>
      <c r="CL21" s="113">
        <v>77794494</v>
      </c>
      <c r="CM21" s="113">
        <v>78039310</v>
      </c>
      <c r="CN21" s="113">
        <v>78292093</v>
      </c>
      <c r="CO21" s="113">
        <v>78552497</v>
      </c>
      <c r="CP21" s="113">
        <v>78820084</v>
      </c>
      <c r="CQ21" s="114">
        <v>79094202</v>
      </c>
      <c r="CS21" s="138" t="str">
        <f>B21</f>
        <v>https://www.insee.fr/fr/statistiques/fichier/5894087/22_population_basse.xlsx</v>
      </c>
    </row>
    <row r="22" spans="1:97" s="101" customFormat="1" ht="15" customHeight="1" thickBot="1">
      <c r="A22" s="112" t="s">
        <v>440</v>
      </c>
      <c r="B22" s="103" t="str">
        <f>B21</f>
        <v>https://www.insee.fr/fr/statistiques/fichier/5894087/22_population_basse.xlsx</v>
      </c>
      <c r="C22" s="103" t="s">
        <v>15</v>
      </c>
      <c r="D22" s="103" t="s">
        <v>0</v>
      </c>
      <c r="E22" s="105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7">
        <f t="shared" ref="Q22" si="468">Q21/P21-1</f>
        <v>4.9948751834565375E-3</v>
      </c>
      <c r="R22" s="107">
        <f t="shared" ref="R22" si="469">R21/Q21-1</f>
        <v>4.7935644589511828E-3</v>
      </c>
      <c r="S22" s="107">
        <f t="shared" ref="S22" si="470">S21/R21-1</f>
        <v>3.7054814210057962E-3</v>
      </c>
      <c r="T22" s="107">
        <f t="shared" ref="T22" si="471">T21/S21-1</f>
        <v>3.5635640021258741E-3</v>
      </c>
      <c r="U22" s="107">
        <f t="shared" ref="U22" si="472">U21/T21-1</f>
        <v>3.4891023412271238E-3</v>
      </c>
      <c r="V22" s="107">
        <f t="shared" ref="V22" si="473">V21/U21-1</f>
        <v>3.4253296575530445E-3</v>
      </c>
      <c r="W22" s="107">
        <f t="shared" ref="W22" si="474">W21/V21-1</f>
        <v>3.4874500799340069E-3</v>
      </c>
      <c r="X22" s="107">
        <f t="shared" ref="X22" si="475">X21/W21-1</f>
        <v>3.728220943710836E-3</v>
      </c>
      <c r="Y22" s="107">
        <f t="shared" ref="Y22" si="476">Y21/X21-1</f>
        <v>6.411641932372758E-3</v>
      </c>
      <c r="Z22" s="107">
        <f t="shared" ref="Z22" si="477">Z21/Y21-1</f>
        <v>7.1603577369330207E-3</v>
      </c>
      <c r="AA22" s="107">
        <f t="shared" ref="AA22" si="478">AA21/Z21-1</f>
        <v>7.2801072374268916E-3</v>
      </c>
      <c r="AB22" s="107">
        <f t="shared" ref="AB22" si="479">AB21/AA21-1</f>
        <v>7.1509244837548724E-3</v>
      </c>
      <c r="AC22" s="107">
        <f t="shared" ref="AC22" si="480">AC21/AB21-1</f>
        <v>6.9072171451780573E-3</v>
      </c>
      <c r="AD22" s="107">
        <f t="shared" ref="AD22" si="481">AD21/AC21-1</f>
        <v>7.7022782358315833E-3</v>
      </c>
      <c r="AE22" s="107">
        <f t="shared" ref="AE22" si="482">AE21/AD21-1</f>
        <v>7.2624916314680821E-3</v>
      </c>
      <c r="AF22" s="107">
        <f t="shared" ref="AF22" si="483">AF21/AE21-1</f>
        <v>6.5611406379031401E-3</v>
      </c>
      <c r="AG22" s="107">
        <f t="shared" ref="AG22" si="484">AG21/AF21-1</f>
        <v>5.6786962531381047E-3</v>
      </c>
      <c r="AH22" s="107">
        <f t="shared" ref="AH22" si="485">AH21/AG21-1</f>
        <v>5.356958120932731E-3</v>
      </c>
      <c r="AI22" s="107">
        <f t="shared" ref="AI22" si="486">AI21/AH21-1</f>
        <v>4.7965383449057875E-3</v>
      </c>
      <c r="AJ22" s="107">
        <f t="shared" ref="AJ22" si="487">AJ21/AI21-1</f>
        <v>4.959703195051901E-3</v>
      </c>
      <c r="AK22" s="107">
        <f t="shared" ref="AK22" si="488">AK21/AJ21-1</f>
        <v>4.740872955982578E-3</v>
      </c>
      <c r="AL22" s="115">
        <f t="shared" si="334"/>
        <v>4.9587499416205993E-3</v>
      </c>
      <c r="AM22" s="107">
        <f>AM20</f>
        <v>5.2223789256533593E-3</v>
      </c>
      <c r="AN22" s="108">
        <f t="shared" ref="AN22" si="489">AN21/AM21-1</f>
        <v>4.4093777500866516E-3</v>
      </c>
      <c r="AO22" s="108">
        <f t="shared" ref="AO22" si="490">AO21/AN21-1</f>
        <v>2.7125760712087832E-3</v>
      </c>
      <c r="AP22" s="108">
        <f t="shared" ref="AP22" si="491">AP21/AO21-1</f>
        <v>2.5800326698737219E-3</v>
      </c>
      <c r="AQ22" s="108">
        <f t="shared" ref="AQ22" si="492">AQ21/AP21-1</f>
        <v>3.259883019384624E-3</v>
      </c>
      <c r="AR22" s="108">
        <f t="shared" ref="AR22" si="493">AR21/AQ21-1</f>
        <v>2.268056475086988E-3</v>
      </c>
      <c r="AS22" s="108">
        <f t="shared" ref="AS22" si="494">AS21/AR21-1</f>
        <v>2.1318328470880665E-3</v>
      </c>
      <c r="AT22" s="108">
        <f t="shared" ref="AT22" si="495">AT21/AS21-1</f>
        <v>1.7833990250841758E-3</v>
      </c>
      <c r="AU22" s="108">
        <f t="shared" ref="AU22" si="496">AU21/AT21-1</f>
        <v>2.675513747848024E-3</v>
      </c>
      <c r="AV22" s="108">
        <f t="shared" ref="AV22" si="497">AV21/AU21-1</f>
        <v>3.3181091380829475E-3</v>
      </c>
      <c r="AW22" s="108">
        <f t="shared" ref="AW22" si="498">AW21/AV21-1</f>
        <v>3.6201340789197012E-3</v>
      </c>
      <c r="AX22" s="108">
        <f t="shared" ref="AX22" si="499">AX21/AW21-1</f>
        <v>3.6779720794557491E-3</v>
      </c>
      <c r="AY22" s="108">
        <f t="shared" ref="AY22" si="500">AY21/AX21-1</f>
        <v>3.743153000101529E-3</v>
      </c>
      <c r="AZ22" s="108">
        <f t="shared" ref="AZ22" si="501">AZ21/AY21-1</f>
        <v>3.8184983403666273E-3</v>
      </c>
      <c r="BA22" s="108">
        <f t="shared" ref="BA22" si="502">BA21/AZ21-1</f>
        <v>3.9034859190787419E-3</v>
      </c>
      <c r="BB22" s="108">
        <f t="shared" ref="BB22" si="503">BB21/BA21-1</f>
        <v>3.996638946237141E-3</v>
      </c>
      <c r="BC22" s="108">
        <f t="shared" ref="BC22" si="504">BC21/BB21-1</f>
        <v>4.0953467603768168E-3</v>
      </c>
      <c r="BD22" s="108">
        <f t="shared" ref="BD22" si="505">BD21/BC21-1</f>
        <v>4.19593728111467E-3</v>
      </c>
      <c r="BE22" s="108">
        <f t="shared" ref="BE22" si="506">BE21/BD21-1</f>
        <v>4.1482961473819913E-3</v>
      </c>
      <c r="BF22" s="108">
        <f t="shared" ref="BF22" si="507">BF21/BE21-1</f>
        <v>4.0986116812882223E-3</v>
      </c>
      <c r="BG22" s="108">
        <f t="shared" ref="BG22" si="508">BG21/BF21-1</f>
        <v>4.0448305945104401E-3</v>
      </c>
      <c r="BH22" s="108">
        <f t="shared" ref="BH22" si="509">BH21/BG21-1</f>
        <v>3.9854908367857877E-3</v>
      </c>
      <c r="BI22" s="108">
        <f t="shared" ref="BI22" si="510">BI21/BH21-1</f>
        <v>3.9191435390135698E-3</v>
      </c>
      <c r="BJ22" s="108">
        <f t="shared" ref="BJ22" si="511">BJ21/BI21-1</f>
        <v>3.845416253429379E-3</v>
      </c>
      <c r="BK22" s="108">
        <f t="shared" ref="BK22" si="512">BK21/BJ21-1</f>
        <v>3.7657263863504209E-3</v>
      </c>
      <c r="BL22" s="108">
        <f t="shared" ref="BL22" si="513">BL21/BK21-1</f>
        <v>3.6812099161240841E-3</v>
      </c>
      <c r="BM22" s="108">
        <f t="shared" ref="BM22" si="514">BM21/BL21-1</f>
        <v>3.5931718139430302E-3</v>
      </c>
      <c r="BN22" s="108">
        <f t="shared" ref="BN22" si="515">BN21/BM21-1</f>
        <v>3.5047122633538041E-3</v>
      </c>
      <c r="BO22" s="108">
        <f t="shared" ref="BO22" si="516">BO21/BN21-1</f>
        <v>3.414706364884168E-3</v>
      </c>
      <c r="BP22" s="108">
        <f t="shared" ref="BP22" si="517">BP21/BO21-1</f>
        <v>3.3261330707132775E-3</v>
      </c>
      <c r="BQ22" s="108">
        <f t="shared" ref="BQ22" si="518">BQ21/BP21-1</f>
        <v>3.2392834507475321E-3</v>
      </c>
      <c r="BR22" s="108">
        <f t="shared" ref="BR22" si="519">BR21/BQ21-1</f>
        <v>3.1556432083008623E-3</v>
      </c>
      <c r="BS22" s="108">
        <f t="shared" ref="BS22" si="520">BS21/BR21-1</f>
        <v>3.0745848529751818E-3</v>
      </c>
      <c r="BT22" s="108">
        <f t="shared" ref="BT22" si="521">BT21/BS21-1</f>
        <v>2.9967106879427163E-3</v>
      </c>
      <c r="BU22" s="108">
        <f t="shared" ref="BU22" si="522">BU21/BT21-1</f>
        <v>2.9212390818076361E-3</v>
      </c>
      <c r="BV22" s="108">
        <f t="shared" ref="BV22" si="523">BV21/BU21-1</f>
        <v>2.8493527422237541E-3</v>
      </c>
      <c r="BW22" s="108">
        <f t="shared" ref="BW22" si="524">BW21/BV21-1</f>
        <v>2.7812395136284085E-3</v>
      </c>
      <c r="BX22" s="108">
        <f t="shared" ref="BX22" si="525">BX21/BW21-1</f>
        <v>2.7176620415325647E-3</v>
      </c>
      <c r="BY22" s="108">
        <f t="shared" ref="BY22" si="526">BY21/BX21-1</f>
        <v>2.6594281072622739E-3</v>
      </c>
      <c r="BZ22" s="108">
        <f t="shared" ref="BZ22" si="527">BZ21/BY21-1</f>
        <v>2.609280246381962E-3</v>
      </c>
      <c r="CA22" s="108">
        <f t="shared" ref="CA22" si="528">CA21/BZ21-1</f>
        <v>2.5608484071564241E-3</v>
      </c>
      <c r="CB22" s="108">
        <f t="shared" ref="CB22" si="529">CB21/CA21-1</f>
        <v>2.5274293858892349E-3</v>
      </c>
      <c r="CC22" s="108">
        <f t="shared" ref="CC22" si="530">CC21/CB21-1</f>
        <v>2.5106373233694246E-3</v>
      </c>
      <c r="CD22" s="108">
        <f t="shared" ref="CD22" si="531">CD21/CC21-1</f>
        <v>2.5118193849744674E-3</v>
      </c>
      <c r="CE22" s="108">
        <f t="shared" ref="CE22" si="532">CE21/CD21-1</f>
        <v>2.5317813694663016E-3</v>
      </c>
      <c r="CF22" s="108">
        <f t="shared" ref="CF22" si="533">CF21/CE21-1</f>
        <v>2.5704648886508696E-3</v>
      </c>
      <c r="CG22" s="108">
        <f t="shared" ref="CG22" si="534">CG21/CF21-1</f>
        <v>2.6255448579857177E-3</v>
      </c>
      <c r="CH22" s="108">
        <f t="shared" ref="CH22" si="535">CH21/CG21-1</f>
        <v>2.6949523631301098E-3</v>
      </c>
      <c r="CI22" s="108">
        <f t="shared" ref="CI22" si="536">CI21/CH21-1</f>
        <v>2.7753742792722136E-3</v>
      </c>
      <c r="CJ22" s="108">
        <f t="shared" ref="CJ22" si="537">CJ21/CI21-1</f>
        <v>2.8639341987017897E-3</v>
      </c>
      <c r="CK22" s="108">
        <f t="shared" ref="CK22" si="538">CK21/CJ21-1</f>
        <v>2.9571920914273075E-3</v>
      </c>
      <c r="CL22" s="108">
        <f t="shared" ref="CL22" si="539">CL21/CK21-1</f>
        <v>3.0521504381455511E-3</v>
      </c>
      <c r="CM22" s="108">
        <f t="shared" ref="CM22" si="540">CM21/CL21-1</f>
        <v>3.1469579325240638E-3</v>
      </c>
      <c r="CN22" s="108">
        <f t="shared" ref="CN22" si="541">CN21/CM21-1</f>
        <v>3.2391752310469979E-3</v>
      </c>
      <c r="CO22" s="108">
        <f t="shared" ref="CO22" si="542">CO21/CN21-1</f>
        <v>3.3260574602342885E-3</v>
      </c>
      <c r="CP22" s="108">
        <f t="shared" ref="CP22" si="543">CP21/CO21-1</f>
        <v>3.4064735077741215E-3</v>
      </c>
      <c r="CQ22" s="109">
        <f t="shared" ref="CQ22" si="544">CQ21/CP21-1</f>
        <v>3.4777684327258473E-3</v>
      </c>
      <c r="CS22" s="138"/>
    </row>
    <row r="23" spans="1:97"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97">
      <c r="A24" s="57" t="s">
        <v>400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M24" s="57" t="s">
        <v>405</v>
      </c>
    </row>
    <row r="25" spans="1:97">
      <c r="AM25" s="57" t="s">
        <v>406</v>
      </c>
      <c r="AN25" s="136"/>
      <c r="AO25" s="136"/>
    </row>
    <row r="26" spans="1:97">
      <c r="A26" s="2" t="s">
        <v>322</v>
      </c>
      <c r="AN26" s="136"/>
      <c r="AO26" s="136"/>
    </row>
    <row r="27" spans="1:97">
      <c r="AN27" s="136"/>
      <c r="AO27" s="136"/>
    </row>
    <row r="28" spans="1:97">
      <c r="A28" s="139" t="s">
        <v>344</v>
      </c>
      <c r="AN28" s="136"/>
      <c r="AO28" s="137"/>
    </row>
    <row r="29" spans="1:97">
      <c r="AN29" s="136"/>
      <c r="AO29" s="137"/>
    </row>
    <row r="30" spans="1:97">
      <c r="AN30" s="136"/>
      <c r="AO30" s="137"/>
    </row>
    <row r="45" spans="41:41">
      <c r="AO45" s="74"/>
    </row>
    <row r="46" spans="41:41">
      <c r="AO46" s="74"/>
    </row>
    <row r="47" spans="41:41">
      <c r="AO47" s="74"/>
    </row>
  </sheetData>
  <mergeCells count="1">
    <mergeCell ref="AR13:AT1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83"/>
  <sheetViews>
    <sheetView zoomScale="98" zoomScaleNormal="98" workbookViewId="0">
      <pane xSplit="4" ySplit="2" topLeftCell="E3" activePane="bottomRight" state="frozen"/>
      <selection pane="topRight" activeCell="F1" sqref="F1"/>
      <selection pane="bottomLeft" activeCell="A3" sqref="A3"/>
      <selection pane="bottomRight" activeCell="E1" sqref="E1"/>
    </sheetView>
  </sheetViews>
  <sheetFormatPr baseColWidth="10" defaultRowHeight="15"/>
  <cols>
    <col min="1" max="1" width="24.42578125" customWidth="1"/>
    <col min="2" max="2" width="7" customWidth="1"/>
    <col min="3" max="3" width="12.85546875" customWidth="1"/>
    <col min="4" max="4" width="9.42578125" customWidth="1"/>
    <col min="5" max="47" width="6.5703125" customWidth="1"/>
    <col min="48" max="63" width="6.85546875" customWidth="1"/>
    <col min="64" max="80" width="7.140625" customWidth="1"/>
    <col min="81" max="100" width="7.7109375" customWidth="1"/>
    <col min="101" max="128" width="7" bestFit="1" customWidth="1"/>
    <col min="129" max="170" width="8" bestFit="1" customWidth="1"/>
  </cols>
  <sheetData>
    <row r="1" spans="1:100" s="2" customFormat="1">
      <c r="A1" s="205" t="s">
        <v>303</v>
      </c>
      <c r="D1" s="363"/>
      <c r="E1" s="145">
        <f t="shared" ref="E1" si="0">F1-1</f>
        <v>1975</v>
      </c>
      <c r="F1" s="145">
        <f t="shared" ref="F1" si="1">G1-1</f>
        <v>1976</v>
      </c>
      <c r="G1" s="145">
        <f t="shared" ref="G1" si="2">H1-1</f>
        <v>1977</v>
      </c>
      <c r="H1" s="145">
        <f t="shared" ref="H1" si="3">I1-1</f>
        <v>1978</v>
      </c>
      <c r="I1" s="145">
        <f>J1-1</f>
        <v>1979</v>
      </c>
      <c r="J1" s="145">
        <v>1980</v>
      </c>
      <c r="K1" s="145">
        <f t="shared" ref="K1" si="4">J1+1</f>
        <v>1981</v>
      </c>
      <c r="L1" s="145">
        <f t="shared" ref="L1" si="5">K1+1</f>
        <v>1982</v>
      </c>
      <c r="M1" s="145">
        <f t="shared" ref="M1" si="6">L1+1</f>
        <v>1983</v>
      </c>
      <c r="N1" s="145">
        <f t="shared" ref="N1" si="7">M1+1</f>
        <v>1984</v>
      </c>
      <c r="O1" s="145">
        <f t="shared" ref="O1" si="8">N1+1</f>
        <v>1985</v>
      </c>
      <c r="P1" s="145">
        <f t="shared" ref="P1" si="9">O1+1</f>
        <v>1986</v>
      </c>
      <c r="Q1" s="145">
        <f t="shared" ref="Q1" si="10">P1+1</f>
        <v>1987</v>
      </c>
      <c r="R1" s="145">
        <f t="shared" ref="R1" si="11">Q1+1</f>
        <v>1988</v>
      </c>
      <c r="S1" s="145">
        <f t="shared" ref="S1" si="12">R1+1</f>
        <v>1989</v>
      </c>
      <c r="T1" s="145">
        <f t="shared" ref="T1" si="13">S1+1</f>
        <v>1990</v>
      </c>
      <c r="U1" s="145">
        <f t="shared" ref="U1" si="14">T1+1</f>
        <v>1991</v>
      </c>
      <c r="V1" s="145">
        <f>U1+1</f>
        <v>1992</v>
      </c>
      <c r="W1" s="145">
        <f t="shared" ref="W1" si="15">V1+1</f>
        <v>1993</v>
      </c>
      <c r="X1" s="145">
        <f t="shared" ref="X1" si="16">W1+1</f>
        <v>1994</v>
      </c>
      <c r="Y1" s="145">
        <f t="shared" ref="Y1" si="17">X1+1</f>
        <v>1995</v>
      </c>
      <c r="Z1" s="145">
        <f t="shared" ref="Z1" si="18">Y1+1</f>
        <v>1996</v>
      </c>
      <c r="AA1" s="145">
        <f t="shared" ref="AA1" si="19">Z1+1</f>
        <v>1997</v>
      </c>
      <c r="AB1" s="145">
        <f t="shared" ref="AB1" si="20">AA1+1</f>
        <v>1998</v>
      </c>
      <c r="AC1" s="145">
        <f t="shared" ref="AC1" si="21">AB1+1</f>
        <v>1999</v>
      </c>
      <c r="AD1" s="145">
        <f t="shared" ref="AD1" si="22">AC1+1</f>
        <v>2000</v>
      </c>
      <c r="AE1" s="145">
        <f t="shared" ref="AE1" si="23">AD1+1</f>
        <v>2001</v>
      </c>
      <c r="AF1" s="145">
        <f t="shared" ref="AF1" si="24">AE1+1</f>
        <v>2002</v>
      </c>
      <c r="AG1" s="145">
        <f t="shared" ref="AG1" si="25">AF1+1</f>
        <v>2003</v>
      </c>
      <c r="AH1" s="145">
        <f t="shared" ref="AH1" si="26">AG1+1</f>
        <v>2004</v>
      </c>
      <c r="AI1" s="145">
        <f t="shared" ref="AI1" si="27">AH1+1</f>
        <v>2005</v>
      </c>
      <c r="AJ1" s="145">
        <f t="shared" ref="AJ1" si="28">AI1+1</f>
        <v>2006</v>
      </c>
      <c r="AK1" s="145">
        <f t="shared" ref="AK1" si="29">AJ1+1</f>
        <v>2007</v>
      </c>
      <c r="AL1" s="145">
        <f t="shared" ref="AL1" si="30">AK1+1</f>
        <v>2008</v>
      </c>
      <c r="AM1" s="145">
        <f t="shared" ref="AM1" si="31">AL1+1</f>
        <v>2009</v>
      </c>
      <c r="AN1" s="145">
        <f t="shared" ref="AN1" si="32">AM1+1</f>
        <v>2010</v>
      </c>
      <c r="AO1" s="145">
        <f t="shared" ref="AO1" si="33">AN1+1</f>
        <v>2011</v>
      </c>
      <c r="AP1" s="145">
        <f t="shared" ref="AP1" si="34">AO1+1</f>
        <v>2012</v>
      </c>
      <c r="AQ1" s="145">
        <f t="shared" ref="AQ1" si="35">AP1+1</f>
        <v>2013</v>
      </c>
      <c r="AR1" s="145">
        <f t="shared" ref="AR1" si="36">AQ1+1</f>
        <v>2014</v>
      </c>
      <c r="AS1" s="145">
        <f t="shared" ref="AS1" si="37">AR1+1</f>
        <v>2015</v>
      </c>
      <c r="AT1" s="145">
        <f t="shared" ref="AT1" si="38">AS1+1</f>
        <v>2016</v>
      </c>
      <c r="AU1" s="145">
        <f t="shared" ref="AU1" si="39">AT1+1</f>
        <v>2017</v>
      </c>
      <c r="AV1" s="145">
        <f t="shared" ref="AV1" si="40">AU1+1</f>
        <v>2018</v>
      </c>
      <c r="AW1" s="145">
        <f t="shared" ref="AW1" si="41">AV1+1</f>
        <v>2019</v>
      </c>
      <c r="AX1" s="145">
        <f t="shared" ref="AX1" si="42">AW1+1</f>
        <v>2020</v>
      </c>
      <c r="AY1" s="145">
        <f t="shared" ref="AY1" si="43">AX1+1</f>
        <v>2021</v>
      </c>
      <c r="AZ1" s="145">
        <f t="shared" ref="AZ1" si="44">AY1+1</f>
        <v>2022</v>
      </c>
      <c r="BA1" s="145">
        <f t="shared" ref="BA1" si="45">AZ1+1</f>
        <v>2023</v>
      </c>
      <c r="BB1" s="145">
        <f t="shared" ref="BB1" si="46">BA1+1</f>
        <v>2024</v>
      </c>
      <c r="BC1" s="145">
        <f t="shared" ref="BC1" si="47">BB1+1</f>
        <v>2025</v>
      </c>
      <c r="BD1" s="145">
        <f t="shared" ref="BD1" si="48">BC1+1</f>
        <v>2026</v>
      </c>
      <c r="BE1" s="145">
        <f t="shared" ref="BE1" si="49">BD1+1</f>
        <v>2027</v>
      </c>
      <c r="BF1" s="145">
        <f t="shared" ref="BF1" si="50">BE1+1</f>
        <v>2028</v>
      </c>
      <c r="BG1" s="145">
        <f t="shared" ref="BG1" si="51">BF1+1</f>
        <v>2029</v>
      </c>
      <c r="BH1" s="145">
        <f t="shared" ref="BH1" si="52">BG1+1</f>
        <v>2030</v>
      </c>
      <c r="BI1" s="145">
        <f t="shared" ref="BI1" si="53">BH1+1</f>
        <v>2031</v>
      </c>
      <c r="BJ1" s="145">
        <f t="shared" ref="BJ1" si="54">BI1+1</f>
        <v>2032</v>
      </c>
      <c r="BK1" s="145">
        <f t="shared" ref="BK1" si="55">BJ1+1</f>
        <v>2033</v>
      </c>
      <c r="BL1" s="145">
        <f t="shared" ref="BL1" si="56">BK1+1</f>
        <v>2034</v>
      </c>
      <c r="BM1" s="145">
        <f t="shared" ref="BM1" si="57">BL1+1</f>
        <v>2035</v>
      </c>
      <c r="BN1" s="145">
        <f t="shared" ref="BN1" si="58">BM1+1</f>
        <v>2036</v>
      </c>
      <c r="BO1" s="145">
        <f t="shared" ref="BO1" si="59">BN1+1</f>
        <v>2037</v>
      </c>
      <c r="BP1" s="145">
        <f t="shared" ref="BP1" si="60">BO1+1</f>
        <v>2038</v>
      </c>
      <c r="BQ1" s="145">
        <f t="shared" ref="BQ1" si="61">BP1+1</f>
        <v>2039</v>
      </c>
      <c r="BR1" s="145">
        <f t="shared" ref="BR1" si="62">BQ1+1</f>
        <v>2040</v>
      </c>
      <c r="BS1" s="145">
        <f t="shared" ref="BS1" si="63">BR1+1</f>
        <v>2041</v>
      </c>
      <c r="BT1" s="145">
        <f t="shared" ref="BT1" si="64">BS1+1</f>
        <v>2042</v>
      </c>
      <c r="BU1" s="145">
        <f t="shared" ref="BU1" si="65">BT1+1</f>
        <v>2043</v>
      </c>
      <c r="BV1" s="145">
        <f t="shared" ref="BV1" si="66">BU1+1</f>
        <v>2044</v>
      </c>
      <c r="BW1" s="145">
        <f t="shared" ref="BW1" si="67">BV1+1</f>
        <v>2045</v>
      </c>
      <c r="BX1" s="145">
        <f t="shared" ref="BX1" si="68">BW1+1</f>
        <v>2046</v>
      </c>
      <c r="BY1" s="145">
        <f t="shared" ref="BY1" si="69">BX1+1</f>
        <v>2047</v>
      </c>
      <c r="BZ1" s="145">
        <f t="shared" ref="BZ1" si="70">BY1+1</f>
        <v>2048</v>
      </c>
      <c r="CA1" s="145">
        <f t="shared" ref="CA1" si="71">BZ1+1</f>
        <v>2049</v>
      </c>
      <c r="CB1" s="145">
        <f t="shared" ref="CB1" si="72">CA1+1</f>
        <v>2050</v>
      </c>
      <c r="CC1" s="145">
        <f t="shared" ref="CC1" si="73">CB1+1</f>
        <v>2051</v>
      </c>
      <c r="CD1" s="145">
        <f t="shared" ref="CD1" si="74">CC1+1</f>
        <v>2052</v>
      </c>
      <c r="CE1" s="145">
        <f t="shared" ref="CE1" si="75">CD1+1</f>
        <v>2053</v>
      </c>
      <c r="CF1" s="145">
        <f t="shared" ref="CF1" si="76">CE1+1</f>
        <v>2054</v>
      </c>
      <c r="CG1" s="145">
        <f t="shared" ref="CG1" si="77">CF1+1</f>
        <v>2055</v>
      </c>
      <c r="CH1" s="145">
        <f t="shared" ref="CH1" si="78">CG1+1</f>
        <v>2056</v>
      </c>
      <c r="CI1" s="145">
        <f t="shared" ref="CI1" si="79">CH1+1</f>
        <v>2057</v>
      </c>
      <c r="CJ1" s="145">
        <f t="shared" ref="CJ1" si="80">CI1+1</f>
        <v>2058</v>
      </c>
      <c r="CK1" s="145">
        <f t="shared" ref="CK1" si="81">CJ1+1</f>
        <v>2059</v>
      </c>
      <c r="CL1" s="145">
        <f t="shared" ref="CL1" si="82">CK1+1</f>
        <v>2060</v>
      </c>
      <c r="CM1" s="145">
        <f t="shared" ref="CM1" si="83">CL1+1</f>
        <v>2061</v>
      </c>
      <c r="CN1" s="145">
        <f t="shared" ref="CN1" si="84">CM1+1</f>
        <v>2062</v>
      </c>
      <c r="CO1" s="145">
        <f t="shared" ref="CO1" si="85">CN1+1</f>
        <v>2063</v>
      </c>
      <c r="CP1" s="145">
        <f t="shared" ref="CP1" si="86">CO1+1</f>
        <v>2064</v>
      </c>
      <c r="CQ1" s="145">
        <f t="shared" ref="CQ1" si="87">CP1+1</f>
        <v>2065</v>
      </c>
      <c r="CR1" s="145">
        <f t="shared" ref="CR1" si="88">CQ1+1</f>
        <v>2066</v>
      </c>
      <c r="CS1" s="145">
        <f t="shared" ref="CS1" si="89">CR1+1</f>
        <v>2067</v>
      </c>
      <c r="CT1" s="145">
        <f t="shared" ref="CT1" si="90">CS1+1</f>
        <v>2068</v>
      </c>
      <c r="CU1" s="145">
        <f t="shared" ref="CU1" si="91">CT1+1</f>
        <v>2069</v>
      </c>
      <c r="CV1" s="145">
        <f t="shared" ref="CV1" si="92">CU1+1</f>
        <v>2070</v>
      </c>
    </row>
    <row r="2" spans="1:100" s="2" customFormat="1">
      <c r="A2" s="174" t="s">
        <v>410</v>
      </c>
    </row>
    <row r="3" spans="1:100" s="2" customFormat="1"/>
    <row r="4" spans="1:100" s="2" customFormat="1" ht="15.75">
      <c r="A4" s="150" t="s">
        <v>407</v>
      </c>
      <c r="D4" s="88" t="s">
        <v>418</v>
      </c>
      <c r="E4" s="57"/>
    </row>
    <row r="5" spans="1:100" s="91" customFormat="1">
      <c r="A5" s="144" t="s">
        <v>325</v>
      </c>
      <c r="B5" s="146" t="s">
        <v>3</v>
      </c>
      <c r="C5" s="144" t="s">
        <v>14</v>
      </c>
      <c r="D5" s="146" t="s">
        <v>4</v>
      </c>
      <c r="E5" s="146">
        <f t="shared" ref="E5" si="93">F5-1</f>
        <v>1975</v>
      </c>
      <c r="F5" s="146">
        <f t="shared" ref="F5" si="94">G5-1</f>
        <v>1976</v>
      </c>
      <c r="G5" s="146">
        <f t="shared" ref="G5" si="95">H5-1</f>
        <v>1977</v>
      </c>
      <c r="H5" s="146">
        <f t="shared" ref="H5" si="96">I5-1</f>
        <v>1978</v>
      </c>
      <c r="I5" s="146">
        <f>J5-1</f>
        <v>1979</v>
      </c>
      <c r="J5" s="146">
        <v>1980</v>
      </c>
      <c r="K5" s="146">
        <f t="shared" ref="K5" si="97">J5+1</f>
        <v>1981</v>
      </c>
      <c r="L5" s="146">
        <f t="shared" ref="L5" si="98">K5+1</f>
        <v>1982</v>
      </c>
      <c r="M5" s="146">
        <f t="shared" ref="M5" si="99">L5+1</f>
        <v>1983</v>
      </c>
      <c r="N5" s="146">
        <f t="shared" ref="N5" si="100">M5+1</f>
        <v>1984</v>
      </c>
      <c r="O5" s="146">
        <f t="shared" ref="O5" si="101">N5+1</f>
        <v>1985</v>
      </c>
      <c r="P5" s="146">
        <f t="shared" ref="P5" si="102">O5+1</f>
        <v>1986</v>
      </c>
      <c r="Q5" s="146">
        <f t="shared" ref="Q5" si="103">P5+1</f>
        <v>1987</v>
      </c>
      <c r="R5" s="146">
        <f t="shared" ref="R5" si="104">Q5+1</f>
        <v>1988</v>
      </c>
      <c r="S5" s="146">
        <f t="shared" ref="S5" si="105">R5+1</f>
        <v>1989</v>
      </c>
      <c r="T5" s="146">
        <f t="shared" ref="T5" si="106">S5+1</f>
        <v>1990</v>
      </c>
      <c r="U5" s="146">
        <f t="shared" ref="U5" si="107">T5+1</f>
        <v>1991</v>
      </c>
      <c r="V5" s="146">
        <f>U5+1</f>
        <v>1992</v>
      </c>
      <c r="W5" s="146">
        <f t="shared" ref="W5" si="108">V5+1</f>
        <v>1993</v>
      </c>
      <c r="X5" s="146">
        <f t="shared" ref="X5" si="109">W5+1</f>
        <v>1994</v>
      </c>
      <c r="Y5" s="146">
        <f t="shared" ref="Y5" si="110">X5+1</f>
        <v>1995</v>
      </c>
      <c r="Z5" s="146">
        <f t="shared" ref="Z5" si="111">Y5+1</f>
        <v>1996</v>
      </c>
      <c r="AA5" s="146">
        <f t="shared" ref="AA5" si="112">Z5+1</f>
        <v>1997</v>
      </c>
      <c r="AB5" s="146">
        <f t="shared" ref="AB5" si="113">AA5+1</f>
        <v>1998</v>
      </c>
      <c r="AC5" s="146">
        <f t="shared" ref="AC5" si="114">AB5+1</f>
        <v>1999</v>
      </c>
      <c r="AD5" s="146">
        <f t="shared" ref="AD5" si="115">AC5+1</f>
        <v>2000</v>
      </c>
      <c r="AE5" s="146">
        <f t="shared" ref="AE5" si="116">AD5+1</f>
        <v>2001</v>
      </c>
      <c r="AF5" s="146">
        <f t="shared" ref="AF5" si="117">AE5+1</f>
        <v>2002</v>
      </c>
      <c r="AG5" s="146">
        <f t="shared" ref="AG5" si="118">AF5+1</f>
        <v>2003</v>
      </c>
      <c r="AH5" s="146">
        <f t="shared" ref="AH5" si="119">AG5+1</f>
        <v>2004</v>
      </c>
      <c r="AI5" s="146">
        <f t="shared" ref="AI5" si="120">AH5+1</f>
        <v>2005</v>
      </c>
      <c r="AJ5" s="146">
        <f t="shared" ref="AJ5" si="121">AI5+1</f>
        <v>2006</v>
      </c>
      <c r="AK5" s="146">
        <f t="shared" ref="AK5" si="122">AJ5+1</f>
        <v>2007</v>
      </c>
      <c r="AL5" s="146">
        <f t="shared" ref="AL5" si="123">AK5+1</f>
        <v>2008</v>
      </c>
      <c r="AM5" s="146">
        <f t="shared" ref="AM5" si="124">AL5+1</f>
        <v>2009</v>
      </c>
      <c r="AN5" s="146">
        <f t="shared" ref="AN5" si="125">AM5+1</f>
        <v>2010</v>
      </c>
      <c r="AO5" s="146">
        <f t="shared" ref="AO5" si="126">AN5+1</f>
        <v>2011</v>
      </c>
      <c r="AP5" s="146">
        <f t="shared" ref="AP5" si="127">AO5+1</f>
        <v>2012</v>
      </c>
      <c r="AQ5" s="146">
        <f t="shared" ref="AQ5" si="128">AP5+1</f>
        <v>2013</v>
      </c>
      <c r="AR5" s="146">
        <f t="shared" ref="AR5" si="129">AQ5+1</f>
        <v>2014</v>
      </c>
      <c r="AS5" s="146">
        <f t="shared" ref="AS5" si="130">AR5+1</f>
        <v>2015</v>
      </c>
      <c r="AT5" s="146">
        <f t="shared" ref="AT5" si="131">AS5+1</f>
        <v>2016</v>
      </c>
      <c r="AU5" s="146">
        <f>AT5+1</f>
        <v>2017</v>
      </c>
      <c r="AV5" s="146">
        <f t="shared" ref="AV5:CB5" si="132">AU5+1</f>
        <v>2018</v>
      </c>
      <c r="AW5" s="146">
        <f t="shared" si="132"/>
        <v>2019</v>
      </c>
      <c r="AX5" s="146">
        <f t="shared" si="132"/>
        <v>2020</v>
      </c>
      <c r="AY5" s="146">
        <f t="shared" si="132"/>
        <v>2021</v>
      </c>
      <c r="AZ5" s="146">
        <f t="shared" si="132"/>
        <v>2022</v>
      </c>
      <c r="BA5" s="146">
        <f t="shared" si="132"/>
        <v>2023</v>
      </c>
      <c r="BB5" s="146">
        <f t="shared" si="132"/>
        <v>2024</v>
      </c>
      <c r="BC5" s="146">
        <f t="shared" si="132"/>
        <v>2025</v>
      </c>
      <c r="BD5" s="146">
        <f t="shared" si="132"/>
        <v>2026</v>
      </c>
      <c r="BE5" s="146">
        <f t="shared" si="132"/>
        <v>2027</v>
      </c>
      <c r="BF5" s="146">
        <f t="shared" si="132"/>
        <v>2028</v>
      </c>
      <c r="BG5" s="146">
        <f t="shared" si="132"/>
        <v>2029</v>
      </c>
      <c r="BH5" s="146">
        <f t="shared" si="132"/>
        <v>2030</v>
      </c>
      <c r="BI5" s="146">
        <f t="shared" si="132"/>
        <v>2031</v>
      </c>
      <c r="BJ5" s="146">
        <f t="shared" si="132"/>
        <v>2032</v>
      </c>
      <c r="BK5" s="146">
        <f t="shared" si="132"/>
        <v>2033</v>
      </c>
      <c r="BL5" s="146">
        <f t="shared" si="132"/>
        <v>2034</v>
      </c>
      <c r="BM5" s="146">
        <f t="shared" si="132"/>
        <v>2035</v>
      </c>
      <c r="BN5" s="146">
        <f t="shared" si="132"/>
        <v>2036</v>
      </c>
      <c r="BO5" s="146">
        <f t="shared" si="132"/>
        <v>2037</v>
      </c>
      <c r="BP5" s="146">
        <f t="shared" si="132"/>
        <v>2038</v>
      </c>
      <c r="BQ5" s="146">
        <f t="shared" si="132"/>
        <v>2039</v>
      </c>
      <c r="BR5" s="146">
        <f t="shared" si="132"/>
        <v>2040</v>
      </c>
      <c r="BS5" s="146">
        <f t="shared" si="132"/>
        <v>2041</v>
      </c>
      <c r="BT5" s="146">
        <f t="shared" si="132"/>
        <v>2042</v>
      </c>
      <c r="BU5" s="146">
        <f t="shared" si="132"/>
        <v>2043</v>
      </c>
      <c r="BV5" s="146">
        <f t="shared" si="132"/>
        <v>2044</v>
      </c>
      <c r="BW5" s="146">
        <f t="shared" si="132"/>
        <v>2045</v>
      </c>
      <c r="BX5" s="146">
        <f t="shared" si="132"/>
        <v>2046</v>
      </c>
      <c r="BY5" s="146">
        <f t="shared" si="132"/>
        <v>2047</v>
      </c>
      <c r="BZ5" s="146">
        <f t="shared" si="132"/>
        <v>2048</v>
      </c>
      <c r="CA5" s="146">
        <f t="shared" si="132"/>
        <v>2049</v>
      </c>
      <c r="CB5" s="146">
        <f t="shared" si="132"/>
        <v>2050</v>
      </c>
      <c r="CC5" s="146">
        <f t="shared" ref="CC5" si="133">CB5+1</f>
        <v>2051</v>
      </c>
      <c r="CD5" s="146">
        <f t="shared" ref="CD5" si="134">CC5+1</f>
        <v>2052</v>
      </c>
      <c r="CE5" s="146">
        <f t="shared" ref="CE5" si="135">CD5+1</f>
        <v>2053</v>
      </c>
      <c r="CF5" s="146">
        <f t="shared" ref="CF5" si="136">CE5+1</f>
        <v>2054</v>
      </c>
      <c r="CG5" s="146">
        <f t="shared" ref="CG5" si="137">CF5+1</f>
        <v>2055</v>
      </c>
      <c r="CH5" s="146">
        <f t="shared" ref="CH5" si="138">CG5+1</f>
        <v>2056</v>
      </c>
      <c r="CI5" s="146">
        <f t="shared" ref="CI5" si="139">CH5+1</f>
        <v>2057</v>
      </c>
      <c r="CJ5" s="146">
        <f t="shared" ref="CJ5" si="140">CI5+1</f>
        <v>2058</v>
      </c>
      <c r="CK5" s="146">
        <f t="shared" ref="CK5" si="141">CJ5+1</f>
        <v>2059</v>
      </c>
      <c r="CL5" s="146">
        <f t="shared" ref="CL5" si="142">CK5+1</f>
        <v>2060</v>
      </c>
      <c r="CM5" s="146">
        <f t="shared" ref="CM5" si="143">CL5+1</f>
        <v>2061</v>
      </c>
      <c r="CN5" s="146">
        <f t="shared" ref="CN5" si="144">CM5+1</f>
        <v>2062</v>
      </c>
      <c r="CO5" s="146">
        <f t="shared" ref="CO5" si="145">CN5+1</f>
        <v>2063</v>
      </c>
      <c r="CP5" s="146">
        <f t="shared" ref="CP5" si="146">CO5+1</f>
        <v>2064</v>
      </c>
      <c r="CQ5" s="146">
        <f t="shared" ref="CQ5" si="147">CP5+1</f>
        <v>2065</v>
      </c>
      <c r="CR5" s="146">
        <f t="shared" ref="CR5" si="148">CQ5+1</f>
        <v>2066</v>
      </c>
      <c r="CS5" s="146">
        <f t="shared" ref="CS5" si="149">CR5+1</f>
        <v>2067</v>
      </c>
      <c r="CT5" s="146">
        <f t="shared" ref="CT5" si="150">CS5+1</f>
        <v>2068</v>
      </c>
      <c r="CU5" s="146">
        <f t="shared" ref="CU5" si="151">CT5+1</f>
        <v>2069</v>
      </c>
      <c r="CV5" s="146">
        <f t="shared" ref="CV5" si="152">CU5+1</f>
        <v>2070</v>
      </c>
    </row>
    <row r="6" spans="1:100" s="91" customFormat="1">
      <c r="A6" s="145" t="s">
        <v>286</v>
      </c>
      <c r="B6" s="145" t="s">
        <v>418</v>
      </c>
      <c r="C6" s="145"/>
      <c r="D6" s="145" t="s">
        <v>328</v>
      </c>
      <c r="E6" s="147">
        <v>6111.3789999999999</v>
      </c>
      <c r="F6" s="147">
        <v>6138.3029999999999</v>
      </c>
      <c r="G6" s="147">
        <v>6169.0559999999996</v>
      </c>
      <c r="H6" s="147">
        <v>6202.5879999999997</v>
      </c>
      <c r="I6" s="147">
        <v>6232.5010000000002</v>
      </c>
      <c r="J6" s="147">
        <v>6267.442</v>
      </c>
      <c r="K6" s="147">
        <v>6307.5029999999997</v>
      </c>
      <c r="L6" s="147">
        <v>6348.4430000000002</v>
      </c>
      <c r="M6" s="147">
        <v>6390.3729999999996</v>
      </c>
      <c r="N6" s="147">
        <v>6429.674</v>
      </c>
      <c r="O6" s="147">
        <v>6457.9049999999997</v>
      </c>
      <c r="P6" s="147">
        <v>6486.4139999999998</v>
      </c>
      <c r="Q6" s="147">
        <v>6519.9459999999999</v>
      </c>
      <c r="R6" s="147">
        <v>6563.2539999999999</v>
      </c>
      <c r="S6" s="147">
        <v>6611.1819999999998</v>
      </c>
      <c r="T6" s="147">
        <v>6668.1679999999997</v>
      </c>
      <c r="U6" s="147">
        <v>6708.7650000000003</v>
      </c>
      <c r="V6" s="147">
        <v>6750.4459999999999</v>
      </c>
      <c r="W6" s="147">
        <v>6790.8919999999998</v>
      </c>
      <c r="X6" s="147">
        <v>6812.2950000000001</v>
      </c>
      <c r="Y6" s="147">
        <v>6837.3220000000001</v>
      </c>
      <c r="Z6" s="147">
        <v>6862.6459999999997</v>
      </c>
      <c r="AA6" s="147">
        <v>6890.8490000000002</v>
      </c>
      <c r="AB6" s="147">
        <v>6918.402</v>
      </c>
      <c r="AC6" s="147">
        <v>6949.6080000000002</v>
      </c>
      <c r="AD6" s="147">
        <v>7000.7510000000002</v>
      </c>
      <c r="AE6" s="147">
        <v>7057.8209999999999</v>
      </c>
      <c r="AF6" s="147">
        <v>7115.9440000000004</v>
      </c>
      <c r="AG6" s="147">
        <v>7173.9189999999999</v>
      </c>
      <c r="AH6" s="147">
        <v>7231.8329999999996</v>
      </c>
      <c r="AI6" s="147">
        <v>7295.5150000000003</v>
      </c>
      <c r="AJ6" s="147">
        <v>7357.2839999999997</v>
      </c>
      <c r="AK6" s="147">
        <v>7405.2060000000001</v>
      </c>
      <c r="AL6" s="147">
        <v>7459.0919999999996</v>
      </c>
      <c r="AM6" s="147">
        <v>7518.0039999999999</v>
      </c>
      <c r="AN6" s="147">
        <v>7578.0780000000004</v>
      </c>
      <c r="AO6" s="147">
        <v>7634.223</v>
      </c>
      <c r="AP6" s="147">
        <v>7695.2640000000001</v>
      </c>
      <c r="AQ6" s="147">
        <v>7757.5950000000003</v>
      </c>
      <c r="AR6" s="147">
        <v>7820.9660000000003</v>
      </c>
      <c r="AS6" s="147">
        <v>7877.6980000000003</v>
      </c>
      <c r="AT6" s="147">
        <v>7916.8890000000001</v>
      </c>
      <c r="AU6" s="147">
        <v>7948.2870000000003</v>
      </c>
      <c r="AV6" s="147">
        <v>7994.4589999999998</v>
      </c>
      <c r="AW6" s="147">
        <v>8042.9359999999997</v>
      </c>
      <c r="AX6" s="147">
        <v>8082.0990000000002</v>
      </c>
      <c r="AY6" s="147">
        <v>8113.8050000000003</v>
      </c>
      <c r="AZ6" s="147">
        <v>8153.2330000000002</v>
      </c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</row>
    <row r="7" spans="1:100" s="91" customFormat="1">
      <c r="A7" s="145" t="s">
        <v>287</v>
      </c>
      <c r="B7" s="145"/>
      <c r="C7" s="145"/>
      <c r="D7" s="145" t="s">
        <v>328</v>
      </c>
      <c r="E7" s="147">
        <v>2632.357</v>
      </c>
      <c r="F7" s="147">
        <v>2638.1469999999999</v>
      </c>
      <c r="G7" s="147">
        <v>2643.9520000000002</v>
      </c>
      <c r="H7" s="147">
        <v>2651.5</v>
      </c>
      <c r="I7" s="147">
        <v>2656.4380000000001</v>
      </c>
      <c r="J7" s="147">
        <v>2664.0070000000001</v>
      </c>
      <c r="K7" s="147">
        <v>2673.1489999999999</v>
      </c>
      <c r="L7" s="147">
        <v>2681.6819999999998</v>
      </c>
      <c r="M7" s="147">
        <v>2686.2420000000002</v>
      </c>
      <c r="N7" s="147">
        <v>2691.413</v>
      </c>
      <c r="O7" s="147">
        <v>2696.05</v>
      </c>
      <c r="P7" s="147">
        <v>2696.203</v>
      </c>
      <c r="Q7" s="147">
        <v>2699.268</v>
      </c>
      <c r="R7" s="147">
        <v>2702.7890000000002</v>
      </c>
      <c r="S7" s="147">
        <v>2705.5189999999998</v>
      </c>
      <c r="T7" s="147">
        <v>2705.826</v>
      </c>
      <c r="U7" s="147">
        <v>2710.54</v>
      </c>
      <c r="V7" s="147">
        <v>2715.5909999999999</v>
      </c>
      <c r="W7" s="147">
        <v>2720.0160000000001</v>
      </c>
      <c r="X7" s="147">
        <v>2722.9470000000001</v>
      </c>
      <c r="Y7" s="147">
        <v>2727.049</v>
      </c>
      <c r="Z7" s="147">
        <v>2728.6709999999998</v>
      </c>
      <c r="AA7" s="147">
        <v>2729.12</v>
      </c>
      <c r="AB7" s="147">
        <v>2729.1469999999999</v>
      </c>
      <c r="AC7" s="147">
        <v>2728.0859999999998</v>
      </c>
      <c r="AD7" s="147">
        <v>2734.33</v>
      </c>
      <c r="AE7" s="147">
        <v>2742.346</v>
      </c>
      <c r="AF7" s="147">
        <v>2749.8919999999998</v>
      </c>
      <c r="AG7" s="147">
        <v>2756.739</v>
      </c>
      <c r="AH7" s="147">
        <v>2762.9340000000002</v>
      </c>
      <c r="AI7" s="147">
        <v>2771.9340000000002</v>
      </c>
      <c r="AJ7" s="147">
        <v>2779.4609999999998</v>
      </c>
      <c r="AK7" s="147">
        <v>2792.5619999999999</v>
      </c>
      <c r="AL7" s="147">
        <v>2802.5189999999998</v>
      </c>
      <c r="AM7" s="147">
        <v>2810.6480000000001</v>
      </c>
      <c r="AN7" s="147">
        <v>2813.8780000000002</v>
      </c>
      <c r="AO7" s="147">
        <v>2816.174</v>
      </c>
      <c r="AP7" s="147">
        <v>2816.8139999999999</v>
      </c>
      <c r="AQ7" s="147">
        <v>2819.7829999999999</v>
      </c>
      <c r="AR7" s="147">
        <v>2820.623</v>
      </c>
      <c r="AS7" s="147">
        <v>2820.94</v>
      </c>
      <c r="AT7" s="147">
        <v>2818.3380000000002</v>
      </c>
      <c r="AU7" s="147">
        <v>2811.4229999999998</v>
      </c>
      <c r="AV7" s="147">
        <v>2807.8069999999998</v>
      </c>
      <c r="AW7" s="147">
        <v>2805.58</v>
      </c>
      <c r="AX7" s="147">
        <v>2800.0160000000001</v>
      </c>
      <c r="AY7" s="147">
        <v>2791.8090000000002</v>
      </c>
      <c r="AZ7" s="147">
        <v>2785.393</v>
      </c>
    </row>
    <row r="8" spans="1:100" s="91" customFormat="1">
      <c r="A8" s="145" t="s">
        <v>288</v>
      </c>
      <c r="B8" s="145"/>
      <c r="C8" s="145"/>
      <c r="D8" s="145" t="s">
        <v>328</v>
      </c>
      <c r="E8" s="147">
        <v>2596.3789999999999</v>
      </c>
      <c r="F8" s="147">
        <v>2611.0349999999999</v>
      </c>
      <c r="G8" s="147">
        <v>2625.3319999999999</v>
      </c>
      <c r="H8" s="147">
        <v>2641.1790000000001</v>
      </c>
      <c r="I8" s="147">
        <v>2656.3049999999998</v>
      </c>
      <c r="J8" s="147">
        <v>2672.5749999999998</v>
      </c>
      <c r="K8" s="147">
        <v>2690.5360000000001</v>
      </c>
      <c r="L8" s="147">
        <v>2708.4520000000002</v>
      </c>
      <c r="M8" s="147">
        <v>2719.5079999999998</v>
      </c>
      <c r="N8" s="147">
        <v>2728.2150000000001</v>
      </c>
      <c r="O8" s="147">
        <v>2738.4850000000001</v>
      </c>
      <c r="P8" s="147">
        <v>2748.893</v>
      </c>
      <c r="Q8" s="147">
        <v>2759.6289999999999</v>
      </c>
      <c r="R8" s="147">
        <v>2771.0529999999999</v>
      </c>
      <c r="S8" s="147">
        <v>2782.8809999999999</v>
      </c>
      <c r="T8" s="147">
        <v>2794.317</v>
      </c>
      <c r="U8" s="147">
        <v>2803.4830000000002</v>
      </c>
      <c r="V8" s="147">
        <v>2811.473</v>
      </c>
      <c r="W8" s="147">
        <v>2822.7220000000002</v>
      </c>
      <c r="X8" s="147">
        <v>2830.5830000000001</v>
      </c>
      <c r="Y8" s="147">
        <v>2840.68</v>
      </c>
      <c r="Z8" s="147">
        <v>2853.6640000000002</v>
      </c>
      <c r="AA8" s="147">
        <v>2870.3539999999998</v>
      </c>
      <c r="AB8" s="147">
        <v>2888.2370000000001</v>
      </c>
      <c r="AC8" s="147">
        <v>2904.0749999999998</v>
      </c>
      <c r="AD8" s="147">
        <v>2927.6120000000001</v>
      </c>
      <c r="AE8" s="147">
        <v>2954.3240000000001</v>
      </c>
      <c r="AF8" s="147">
        <v>2981.7649999999999</v>
      </c>
      <c r="AG8" s="147">
        <v>3009.2489999999998</v>
      </c>
      <c r="AH8" s="147">
        <v>3037.0770000000002</v>
      </c>
      <c r="AI8" s="147">
        <v>3066.585</v>
      </c>
      <c r="AJ8" s="147">
        <v>3094.5340000000001</v>
      </c>
      <c r="AK8" s="147">
        <v>3120.288</v>
      </c>
      <c r="AL8" s="147">
        <v>3149.701</v>
      </c>
      <c r="AM8" s="147">
        <v>3175.0639999999999</v>
      </c>
      <c r="AN8" s="147">
        <v>3199.0659999999998</v>
      </c>
      <c r="AO8" s="147">
        <v>3217.7669999999998</v>
      </c>
      <c r="AP8" s="147">
        <v>3237.0970000000002</v>
      </c>
      <c r="AQ8" s="147">
        <v>3258.7069999999999</v>
      </c>
      <c r="AR8" s="147">
        <v>3276.5430000000001</v>
      </c>
      <c r="AS8" s="147">
        <v>3293.85</v>
      </c>
      <c r="AT8" s="147">
        <v>3306.529</v>
      </c>
      <c r="AU8" s="147">
        <v>3318.904</v>
      </c>
      <c r="AV8" s="147">
        <v>3335.4140000000002</v>
      </c>
      <c r="AW8" s="147">
        <v>3354.8539999999998</v>
      </c>
      <c r="AX8" s="147">
        <v>3370.1129999999998</v>
      </c>
      <c r="AY8" s="147">
        <v>3386.415</v>
      </c>
      <c r="AZ8" s="147">
        <v>3402.9319999999998</v>
      </c>
    </row>
    <row r="9" spans="1:100" s="91" customFormat="1">
      <c r="A9" s="145" t="s">
        <v>289</v>
      </c>
      <c r="B9" s="145"/>
      <c r="C9" s="145"/>
      <c r="D9" s="145" t="s">
        <v>328</v>
      </c>
      <c r="E9" s="147">
        <v>2152.2339999999999</v>
      </c>
      <c r="F9" s="147">
        <v>2166.65</v>
      </c>
      <c r="G9" s="147">
        <v>2181.5219999999999</v>
      </c>
      <c r="H9" s="147">
        <v>2197.8139999999999</v>
      </c>
      <c r="I9" s="147">
        <v>2212.2069999999999</v>
      </c>
      <c r="J9" s="147">
        <v>2227.75</v>
      </c>
      <c r="K9" s="147">
        <v>2244.8789999999999</v>
      </c>
      <c r="L9" s="147">
        <v>2263.1239999999998</v>
      </c>
      <c r="M9" s="147">
        <v>2281.0230000000001</v>
      </c>
      <c r="N9" s="147">
        <v>2294.4720000000002</v>
      </c>
      <c r="O9" s="147">
        <v>2307.7249999999999</v>
      </c>
      <c r="P9" s="147">
        <v>2319.8389999999999</v>
      </c>
      <c r="Q9" s="147">
        <v>2329.6320000000001</v>
      </c>
      <c r="R9" s="147">
        <v>2342.3229999999999</v>
      </c>
      <c r="S9" s="147">
        <v>2356.4499999999998</v>
      </c>
      <c r="T9" s="147">
        <v>2369.808</v>
      </c>
      <c r="U9" s="147">
        <v>2381.4070000000002</v>
      </c>
      <c r="V9" s="147">
        <v>2393.0430000000001</v>
      </c>
      <c r="W9" s="147">
        <v>2403.4870000000001</v>
      </c>
      <c r="X9" s="147">
        <v>2410.3939999999998</v>
      </c>
      <c r="Y9" s="147">
        <v>2418.3150000000001</v>
      </c>
      <c r="Z9" s="147">
        <v>2424.326</v>
      </c>
      <c r="AA9" s="147">
        <v>2432.0340000000001</v>
      </c>
      <c r="AB9" s="147">
        <v>2438.2049999999999</v>
      </c>
      <c r="AC9" s="147">
        <v>2440.2950000000001</v>
      </c>
      <c r="AD9" s="147">
        <v>2450.1210000000001</v>
      </c>
      <c r="AE9" s="147">
        <v>2461.7779999999998</v>
      </c>
      <c r="AF9" s="147">
        <v>2472.9780000000001</v>
      </c>
      <c r="AG9" s="147">
        <v>2484.288</v>
      </c>
      <c r="AH9" s="147">
        <v>2494.279</v>
      </c>
      <c r="AI9" s="147">
        <v>2507.2460000000001</v>
      </c>
      <c r="AJ9" s="147">
        <v>2519.567</v>
      </c>
      <c r="AK9" s="147">
        <v>2526.9189999999999</v>
      </c>
      <c r="AL9" s="147">
        <v>2531.5880000000002</v>
      </c>
      <c r="AM9" s="147">
        <v>2538.59</v>
      </c>
      <c r="AN9" s="147">
        <v>2548.0650000000001</v>
      </c>
      <c r="AO9" s="147">
        <v>2556.835</v>
      </c>
      <c r="AP9" s="147">
        <v>2563.5859999999998</v>
      </c>
      <c r="AQ9" s="147">
        <v>2570.5479999999998</v>
      </c>
      <c r="AR9" s="147">
        <v>2577.4349999999999</v>
      </c>
      <c r="AS9" s="147">
        <v>2578.5920000000001</v>
      </c>
      <c r="AT9" s="147">
        <v>2577.866</v>
      </c>
      <c r="AU9" s="147">
        <v>2576.252</v>
      </c>
      <c r="AV9" s="147">
        <v>2572.8530000000001</v>
      </c>
      <c r="AW9" s="147">
        <v>2573.1799999999998</v>
      </c>
      <c r="AX9" s="147">
        <v>2570.7339999999999</v>
      </c>
      <c r="AY9" s="147">
        <v>2567.768</v>
      </c>
      <c r="AZ9" s="147">
        <v>2564.915</v>
      </c>
    </row>
    <row r="10" spans="1:100" s="91" customFormat="1">
      <c r="A10" s="145" t="s">
        <v>290</v>
      </c>
      <c r="B10" s="145"/>
      <c r="C10" s="145"/>
      <c r="D10" s="145" t="s">
        <v>328</v>
      </c>
      <c r="E10" s="147">
        <v>226.99100000000001</v>
      </c>
      <c r="F10" s="147">
        <v>228.61</v>
      </c>
      <c r="G10" s="147">
        <v>230.43899999999999</v>
      </c>
      <c r="H10" s="147">
        <v>232.35499999999999</v>
      </c>
      <c r="I10" s="147">
        <v>233.80500000000001</v>
      </c>
      <c r="J10" s="147">
        <v>235.733</v>
      </c>
      <c r="K10" s="147">
        <v>237.875</v>
      </c>
      <c r="L10" s="147">
        <v>240.17500000000001</v>
      </c>
      <c r="M10" s="147">
        <v>241.429</v>
      </c>
      <c r="N10" s="147">
        <v>243.32599999999999</v>
      </c>
      <c r="O10" s="147">
        <v>244.45500000000001</v>
      </c>
      <c r="P10" s="147">
        <v>245.37100000000001</v>
      </c>
      <c r="Q10" s="147">
        <v>245.91300000000001</v>
      </c>
      <c r="R10" s="147">
        <v>247.17500000000001</v>
      </c>
      <c r="S10" s="147">
        <v>248.35400000000001</v>
      </c>
      <c r="T10" s="147">
        <v>249.64500000000001</v>
      </c>
      <c r="U10" s="147">
        <v>251.65899999999999</v>
      </c>
      <c r="V10" s="147">
        <v>251.69800000000001</v>
      </c>
      <c r="W10" s="147">
        <v>253.595</v>
      </c>
      <c r="X10" s="147">
        <v>256.97699999999998</v>
      </c>
      <c r="Y10" s="147">
        <v>258.416</v>
      </c>
      <c r="Z10" s="147">
        <v>259.16800000000001</v>
      </c>
      <c r="AA10" s="147">
        <v>259.09699999999998</v>
      </c>
      <c r="AB10" s="147">
        <v>259.46600000000001</v>
      </c>
      <c r="AC10" s="147">
        <v>260.15199999999999</v>
      </c>
      <c r="AD10" s="147">
        <v>264.53899999999999</v>
      </c>
      <c r="AE10" s="147">
        <v>269.27300000000002</v>
      </c>
      <c r="AF10" s="147">
        <v>274.09300000000002</v>
      </c>
      <c r="AG10" s="147">
        <v>279.02699999999999</v>
      </c>
      <c r="AH10" s="147">
        <v>283.97199999999998</v>
      </c>
      <c r="AI10" s="147">
        <v>289.09199999999998</v>
      </c>
      <c r="AJ10" s="147">
        <v>294.11799999999999</v>
      </c>
      <c r="AK10" s="147">
        <v>299.209</v>
      </c>
      <c r="AL10" s="147">
        <v>302.96600000000001</v>
      </c>
      <c r="AM10" s="147">
        <v>305.67399999999998</v>
      </c>
      <c r="AN10" s="147">
        <v>309.69299999999998</v>
      </c>
      <c r="AO10" s="147">
        <v>314.48599999999999</v>
      </c>
      <c r="AP10" s="147">
        <v>316.25700000000001</v>
      </c>
      <c r="AQ10" s="147">
        <v>320.20800000000003</v>
      </c>
      <c r="AR10" s="147">
        <v>324.21199999999999</v>
      </c>
      <c r="AS10" s="147">
        <v>327.28300000000002</v>
      </c>
      <c r="AT10" s="147">
        <v>330.45499999999998</v>
      </c>
      <c r="AU10" s="147">
        <v>334.93799999999999</v>
      </c>
      <c r="AV10" s="147">
        <v>338.55399999999997</v>
      </c>
      <c r="AW10" s="147">
        <v>340.44</v>
      </c>
      <c r="AX10" s="147">
        <v>343.63400000000001</v>
      </c>
      <c r="AY10" s="147">
        <v>346.61</v>
      </c>
      <c r="AZ10" s="147">
        <v>349.46499999999997</v>
      </c>
    </row>
    <row r="11" spans="1:100" s="91" customFormat="1">
      <c r="A11" s="145" t="s">
        <v>291</v>
      </c>
      <c r="B11" s="145"/>
      <c r="C11" s="145"/>
      <c r="D11" s="145" t="s">
        <v>328</v>
      </c>
      <c r="E11" s="147">
        <v>5187.2039999999997</v>
      </c>
      <c r="F11" s="147">
        <v>5190.3900000000003</v>
      </c>
      <c r="G11" s="147">
        <v>5193.9589999999998</v>
      </c>
      <c r="H11" s="147">
        <v>5201.0069999999996</v>
      </c>
      <c r="I11" s="147">
        <v>5203.674</v>
      </c>
      <c r="J11" s="147">
        <v>5210.8230000000003</v>
      </c>
      <c r="K11" s="147">
        <v>5222.3680000000004</v>
      </c>
      <c r="L11" s="147">
        <v>5234.7340000000004</v>
      </c>
      <c r="M11" s="147">
        <v>5241.6440000000002</v>
      </c>
      <c r="N11" s="147">
        <v>5252.3010000000004</v>
      </c>
      <c r="O11" s="147">
        <v>5263.9489999999996</v>
      </c>
      <c r="P11" s="147">
        <v>5270.1570000000002</v>
      </c>
      <c r="Q11" s="147">
        <v>5269.4759999999997</v>
      </c>
      <c r="R11" s="147">
        <v>5269.3230000000003</v>
      </c>
      <c r="S11" s="147">
        <v>5275.2719999999999</v>
      </c>
      <c r="T11" s="147">
        <v>5274.0640000000003</v>
      </c>
      <c r="U11" s="147">
        <v>5288.277</v>
      </c>
      <c r="V11" s="147">
        <v>5303.3729999999996</v>
      </c>
      <c r="W11" s="147">
        <v>5323.3789999999999</v>
      </c>
      <c r="X11" s="147">
        <v>5339.076</v>
      </c>
      <c r="Y11" s="147">
        <v>5353.0770000000002</v>
      </c>
      <c r="Z11" s="147">
        <v>5364.143</v>
      </c>
      <c r="AA11" s="147">
        <v>5374.95</v>
      </c>
      <c r="AB11" s="147">
        <v>5378.8689999999997</v>
      </c>
      <c r="AC11" s="147">
        <v>5387.509</v>
      </c>
      <c r="AD11" s="147">
        <v>5400.8710000000001</v>
      </c>
      <c r="AE11" s="147">
        <v>5416.7470000000003</v>
      </c>
      <c r="AF11" s="147">
        <v>5432.7150000000001</v>
      </c>
      <c r="AG11" s="147">
        <v>5446.4449999999997</v>
      </c>
      <c r="AH11" s="147">
        <v>5458.8779999999997</v>
      </c>
      <c r="AI11" s="147">
        <v>5475.27</v>
      </c>
      <c r="AJ11" s="147">
        <v>5490.0919999999996</v>
      </c>
      <c r="AK11" s="147">
        <v>5506.616</v>
      </c>
      <c r="AL11" s="147">
        <v>5521.4520000000002</v>
      </c>
      <c r="AM11" s="147">
        <v>5531.1180000000004</v>
      </c>
      <c r="AN11" s="147">
        <v>5532.53</v>
      </c>
      <c r="AO11" s="147">
        <v>5539.0349999999999</v>
      </c>
      <c r="AP11" s="147">
        <v>5548.9549999999999</v>
      </c>
      <c r="AQ11" s="147">
        <v>5552.3879999999999</v>
      </c>
      <c r="AR11" s="147">
        <v>5554.6450000000004</v>
      </c>
      <c r="AS11" s="147">
        <v>5559.0510000000004</v>
      </c>
      <c r="AT11" s="147">
        <v>5555.1859999999997</v>
      </c>
      <c r="AU11" s="147">
        <v>5549.5860000000002</v>
      </c>
      <c r="AV11" s="147">
        <v>5550.3890000000001</v>
      </c>
      <c r="AW11" s="147">
        <v>5556.2190000000001</v>
      </c>
      <c r="AX11" s="147">
        <v>5554.4780000000001</v>
      </c>
      <c r="AY11" s="147">
        <v>5546.5529999999999</v>
      </c>
      <c r="AZ11" s="147">
        <v>5542.0940000000001</v>
      </c>
    </row>
    <row r="12" spans="1:100" s="91" customFormat="1">
      <c r="A12" s="145" t="s">
        <v>292</v>
      </c>
      <c r="B12" s="145"/>
      <c r="C12" s="145"/>
      <c r="D12" s="145" t="s">
        <v>328</v>
      </c>
      <c r="E12" s="147">
        <v>5595.2910000000002</v>
      </c>
      <c r="F12" s="147">
        <v>5603.1869999999999</v>
      </c>
      <c r="G12" s="147">
        <v>5609.7529999999997</v>
      </c>
      <c r="H12" s="147">
        <v>5620.62</v>
      </c>
      <c r="I12" s="147">
        <v>5626.7719999999999</v>
      </c>
      <c r="J12" s="147">
        <v>5637.6639999999998</v>
      </c>
      <c r="K12" s="147">
        <v>5654.3379999999997</v>
      </c>
      <c r="L12" s="147">
        <v>5673.5910000000003</v>
      </c>
      <c r="M12" s="147">
        <v>5704.67</v>
      </c>
      <c r="N12" s="147">
        <v>5704.2839999999997</v>
      </c>
      <c r="O12" s="147">
        <v>5706.9369999999999</v>
      </c>
      <c r="P12" s="147">
        <v>5718.4290000000001</v>
      </c>
      <c r="Q12" s="147">
        <v>5731.4250000000002</v>
      </c>
      <c r="R12" s="147">
        <v>5737.2489999999998</v>
      </c>
      <c r="S12" s="147">
        <v>5751.0910000000003</v>
      </c>
      <c r="T12" s="147">
        <v>5770.6710000000003</v>
      </c>
      <c r="U12" s="147">
        <v>5783.0590000000002</v>
      </c>
      <c r="V12" s="147">
        <v>5797.4780000000001</v>
      </c>
      <c r="W12" s="147">
        <v>5812.7049999999999</v>
      </c>
      <c r="X12" s="147">
        <v>5822.23</v>
      </c>
      <c r="Y12" s="147">
        <v>5832.4960000000001</v>
      </c>
      <c r="Z12" s="147">
        <v>5843.5</v>
      </c>
      <c r="AA12" s="147">
        <v>5849.9470000000001</v>
      </c>
      <c r="AB12" s="147">
        <v>5851.7719999999999</v>
      </c>
      <c r="AC12" s="147">
        <v>5855.4480000000003</v>
      </c>
      <c r="AD12" s="147">
        <v>5860.8019999999997</v>
      </c>
      <c r="AE12" s="147">
        <v>5869.9009999999998</v>
      </c>
      <c r="AF12" s="147">
        <v>5879.893</v>
      </c>
      <c r="AG12" s="147">
        <v>5887.7070000000003</v>
      </c>
      <c r="AH12" s="147">
        <v>5893.9570000000003</v>
      </c>
      <c r="AI12" s="147">
        <v>5904.6409999999996</v>
      </c>
      <c r="AJ12" s="147">
        <v>5912.9989999999998</v>
      </c>
      <c r="AK12" s="147">
        <v>5922.03</v>
      </c>
      <c r="AL12" s="147">
        <v>5931.0910000000003</v>
      </c>
      <c r="AM12" s="147">
        <v>5944.3540000000003</v>
      </c>
      <c r="AN12" s="147">
        <v>5953.0010000000002</v>
      </c>
      <c r="AO12" s="147">
        <v>5960.17</v>
      </c>
      <c r="AP12" s="147">
        <v>5973.098</v>
      </c>
      <c r="AQ12" s="147">
        <v>5987.8829999999998</v>
      </c>
      <c r="AR12" s="147">
        <v>6006.1559999999999</v>
      </c>
      <c r="AS12" s="147">
        <v>6009.9759999999997</v>
      </c>
      <c r="AT12" s="147">
        <v>6006.87</v>
      </c>
      <c r="AU12" s="147">
        <v>6003.8149999999996</v>
      </c>
      <c r="AV12" s="147">
        <v>6004.1080000000002</v>
      </c>
      <c r="AW12" s="147">
        <v>6004.9470000000001</v>
      </c>
      <c r="AX12" s="147">
        <v>6001.6679999999997</v>
      </c>
      <c r="AY12" s="147">
        <v>5994.4279999999999</v>
      </c>
      <c r="AZ12" s="147">
        <v>5987.1719999999996</v>
      </c>
    </row>
    <row r="13" spans="1:100" s="91" customFormat="1">
      <c r="A13" s="145" t="s">
        <v>293</v>
      </c>
      <c r="B13" s="145"/>
      <c r="C13" s="145"/>
      <c r="D13" s="145" t="s">
        <v>328</v>
      </c>
      <c r="E13" s="147">
        <v>9873.6630000000005</v>
      </c>
      <c r="F13" s="147">
        <v>9887.4779999999992</v>
      </c>
      <c r="G13" s="147">
        <v>9911.232</v>
      </c>
      <c r="H13" s="147">
        <v>9943.2340000000004</v>
      </c>
      <c r="I13" s="147">
        <v>9963.8889999999992</v>
      </c>
      <c r="J13" s="147">
        <v>9992.2759999999998</v>
      </c>
      <c r="K13" s="147">
        <v>10031.668</v>
      </c>
      <c r="L13" s="147">
        <v>10074.616</v>
      </c>
      <c r="M13" s="147">
        <v>10132.003000000001</v>
      </c>
      <c r="N13" s="147">
        <v>10172.49</v>
      </c>
      <c r="O13" s="147">
        <v>10238.86</v>
      </c>
      <c r="P13" s="147">
        <v>10315.69</v>
      </c>
      <c r="Q13" s="147">
        <v>10403.009</v>
      </c>
      <c r="R13" s="147">
        <v>10490.557000000001</v>
      </c>
      <c r="S13" s="147">
        <v>10570.749</v>
      </c>
      <c r="T13" s="147">
        <v>10644.665000000001</v>
      </c>
      <c r="U13" s="147">
        <v>10695.556</v>
      </c>
      <c r="V13" s="147">
        <v>10753.276</v>
      </c>
      <c r="W13" s="147">
        <v>10793.414000000001</v>
      </c>
      <c r="X13" s="147">
        <v>10833.223</v>
      </c>
      <c r="Y13" s="147">
        <v>10858.975</v>
      </c>
      <c r="Z13" s="147">
        <v>10883.848</v>
      </c>
      <c r="AA13" s="147">
        <v>10895.427</v>
      </c>
      <c r="AB13" s="147">
        <v>10912.621999999999</v>
      </c>
      <c r="AC13" s="147">
        <v>10946.012000000001</v>
      </c>
      <c r="AD13" s="147">
        <v>11019.991</v>
      </c>
      <c r="AE13" s="147">
        <v>11102.824000000001</v>
      </c>
      <c r="AF13" s="147">
        <v>11185.563</v>
      </c>
      <c r="AG13" s="147">
        <v>11270.074000000001</v>
      </c>
      <c r="AH13" s="147">
        <v>11350.29</v>
      </c>
      <c r="AI13" s="147">
        <v>11442.143</v>
      </c>
      <c r="AJ13" s="147">
        <v>11532.397999999999</v>
      </c>
      <c r="AK13" s="147">
        <v>11598.866</v>
      </c>
      <c r="AL13" s="147">
        <v>11659.26</v>
      </c>
      <c r="AM13" s="147">
        <v>11728.24</v>
      </c>
      <c r="AN13" s="147">
        <v>11786.234</v>
      </c>
      <c r="AO13" s="147">
        <v>11852.851000000001</v>
      </c>
      <c r="AP13" s="147">
        <v>11898.502</v>
      </c>
      <c r="AQ13" s="147">
        <v>11959.807000000001</v>
      </c>
      <c r="AR13" s="147">
        <v>12027.565000000001</v>
      </c>
      <c r="AS13" s="147">
        <v>12082.144</v>
      </c>
      <c r="AT13" s="147">
        <v>12117.132</v>
      </c>
      <c r="AU13" s="147">
        <v>12174.88</v>
      </c>
      <c r="AV13" s="147">
        <v>12213.447</v>
      </c>
      <c r="AW13" s="147">
        <v>12262.544</v>
      </c>
      <c r="AX13" s="147">
        <v>12308.593000000001</v>
      </c>
      <c r="AY13" s="147">
        <v>12348.605</v>
      </c>
      <c r="AZ13" s="147">
        <v>12395.147999999999</v>
      </c>
    </row>
    <row r="14" spans="1:100" s="91" customFormat="1">
      <c r="A14" s="145" t="s">
        <v>294</v>
      </c>
      <c r="B14" s="145"/>
      <c r="C14" s="145"/>
      <c r="D14" s="145" t="s">
        <v>328</v>
      </c>
      <c r="E14" s="147">
        <v>2902.5839999999998</v>
      </c>
      <c r="F14" s="147">
        <v>2915.9409999999998</v>
      </c>
      <c r="G14" s="147">
        <v>2928.7420000000002</v>
      </c>
      <c r="H14" s="147">
        <v>2943.0990000000002</v>
      </c>
      <c r="I14" s="147">
        <v>2955.9569999999999</v>
      </c>
      <c r="J14" s="147">
        <v>2971.2049999999999</v>
      </c>
      <c r="K14" s="147">
        <v>2989.0279999999998</v>
      </c>
      <c r="L14" s="147">
        <v>3006.8710000000001</v>
      </c>
      <c r="M14" s="147">
        <v>3025.4569999999999</v>
      </c>
      <c r="N14" s="147">
        <v>3043.6089999999999</v>
      </c>
      <c r="O14" s="147">
        <v>3058.7310000000002</v>
      </c>
      <c r="P14" s="147">
        <v>3072.9180000000001</v>
      </c>
      <c r="Q14" s="147">
        <v>3082.7559999999999</v>
      </c>
      <c r="R14" s="147">
        <v>3099.8090000000002</v>
      </c>
      <c r="S14" s="147">
        <v>3113.944</v>
      </c>
      <c r="T14" s="147">
        <v>3126.8589999999999</v>
      </c>
      <c r="U14" s="147">
        <v>3139.2579999999998</v>
      </c>
      <c r="V14" s="147">
        <v>3151.2460000000001</v>
      </c>
      <c r="W14" s="147">
        <v>3162.7939999999999</v>
      </c>
      <c r="X14" s="147">
        <v>3171.1019999999999</v>
      </c>
      <c r="Y14" s="147">
        <v>3179.35</v>
      </c>
      <c r="Z14" s="147">
        <v>3185.902</v>
      </c>
      <c r="AA14" s="147">
        <v>3192.4720000000002</v>
      </c>
      <c r="AB14" s="147">
        <v>3198.1660000000002</v>
      </c>
      <c r="AC14" s="147">
        <v>3202.4490000000001</v>
      </c>
      <c r="AD14" s="147">
        <v>3211.5030000000002</v>
      </c>
      <c r="AE14" s="147">
        <v>3221.806</v>
      </c>
      <c r="AF14" s="147">
        <v>3231.9</v>
      </c>
      <c r="AG14" s="147">
        <v>3240.84</v>
      </c>
      <c r="AH14" s="147">
        <v>3249.22</v>
      </c>
      <c r="AI14" s="147">
        <v>3259.1019999999999</v>
      </c>
      <c r="AJ14" s="147">
        <v>3267.848</v>
      </c>
      <c r="AK14" s="147">
        <v>3278.145</v>
      </c>
      <c r="AL14" s="147">
        <v>3293.0920000000001</v>
      </c>
      <c r="AM14" s="147">
        <v>3303.8220000000001</v>
      </c>
      <c r="AN14" s="147">
        <v>3310.4479999999999</v>
      </c>
      <c r="AO14" s="147">
        <v>3315.0770000000002</v>
      </c>
      <c r="AP14" s="147">
        <v>3322.7559999999999</v>
      </c>
      <c r="AQ14" s="147">
        <v>3328.364</v>
      </c>
      <c r="AR14" s="147">
        <v>3335.645</v>
      </c>
      <c r="AS14" s="147">
        <v>3339.1309999999999</v>
      </c>
      <c r="AT14" s="147">
        <v>3335.9290000000001</v>
      </c>
      <c r="AU14" s="147">
        <v>3330.4780000000001</v>
      </c>
      <c r="AV14" s="147">
        <v>3327.4769999999999</v>
      </c>
      <c r="AW14" s="147">
        <v>3325.0320000000002</v>
      </c>
      <c r="AX14" s="147">
        <v>3319.6379999999999</v>
      </c>
      <c r="AY14" s="147">
        <v>3313.3980000000001</v>
      </c>
      <c r="AZ14" s="147">
        <v>3307.2860000000001</v>
      </c>
    </row>
    <row r="15" spans="1:100" s="91" customFormat="1">
      <c r="A15" s="145" t="s">
        <v>295</v>
      </c>
      <c r="B15" s="145"/>
      <c r="C15" s="145"/>
      <c r="D15" s="145" t="s">
        <v>328</v>
      </c>
      <c r="E15" s="147">
        <v>4821.0820000000003</v>
      </c>
      <c r="F15" s="147">
        <v>4837.7709999999997</v>
      </c>
      <c r="G15" s="147">
        <v>4856.8540000000003</v>
      </c>
      <c r="H15" s="147">
        <v>4877.95</v>
      </c>
      <c r="I15" s="147">
        <v>4895.2830000000004</v>
      </c>
      <c r="J15" s="147">
        <v>4915.6360000000004</v>
      </c>
      <c r="K15" s="147">
        <v>4939.55</v>
      </c>
      <c r="L15" s="147">
        <v>4962.6949999999997</v>
      </c>
      <c r="M15" s="147">
        <v>4985.8559999999998</v>
      </c>
      <c r="N15" s="147">
        <v>5001.7060000000001</v>
      </c>
      <c r="O15" s="147">
        <v>5021.7420000000002</v>
      </c>
      <c r="P15" s="147">
        <v>5041.4960000000001</v>
      </c>
      <c r="Q15" s="147">
        <v>5055.6559999999999</v>
      </c>
      <c r="R15" s="147">
        <v>5075.366</v>
      </c>
      <c r="S15" s="147">
        <v>5094.2719999999999</v>
      </c>
      <c r="T15" s="147">
        <v>5114.2870000000003</v>
      </c>
      <c r="U15" s="147">
        <v>5132.9279999999999</v>
      </c>
      <c r="V15" s="147">
        <v>5150.5559999999996</v>
      </c>
      <c r="W15" s="147">
        <v>5167.0990000000002</v>
      </c>
      <c r="X15" s="147">
        <v>5177.6989999999996</v>
      </c>
      <c r="Y15" s="147">
        <v>5191.9459999999999</v>
      </c>
      <c r="Z15" s="147">
        <v>5203.5110000000004</v>
      </c>
      <c r="AA15" s="147">
        <v>5218.9470000000001</v>
      </c>
      <c r="AB15" s="147">
        <v>5236.4830000000002</v>
      </c>
      <c r="AC15" s="147">
        <v>5257.9539999999997</v>
      </c>
      <c r="AD15" s="147">
        <v>5296.85</v>
      </c>
      <c r="AE15" s="147">
        <v>5340.8429999999998</v>
      </c>
      <c r="AF15" s="147">
        <v>5386.308</v>
      </c>
      <c r="AG15" s="147">
        <v>5431.7449999999999</v>
      </c>
      <c r="AH15" s="147">
        <v>5476.5129999999999</v>
      </c>
      <c r="AI15" s="147">
        <v>5526.99</v>
      </c>
      <c r="AJ15" s="147">
        <v>5574.8209999999999</v>
      </c>
      <c r="AK15" s="147">
        <v>5627.6710000000003</v>
      </c>
      <c r="AL15" s="147">
        <v>5671.076</v>
      </c>
      <c r="AM15" s="147">
        <v>5708.4970000000003</v>
      </c>
      <c r="AN15" s="147">
        <v>5745.4859999999999</v>
      </c>
      <c r="AO15" s="147">
        <v>5773.0780000000004</v>
      </c>
      <c r="AP15" s="147">
        <v>5808.5940000000001</v>
      </c>
      <c r="AQ15" s="147">
        <v>5844.1769999999997</v>
      </c>
      <c r="AR15" s="147">
        <v>5879.1440000000002</v>
      </c>
      <c r="AS15" s="147">
        <v>5911.482</v>
      </c>
      <c r="AT15" s="147">
        <v>5935.6030000000001</v>
      </c>
      <c r="AU15" s="147">
        <v>5956.9780000000001</v>
      </c>
      <c r="AV15" s="147">
        <v>5979.7780000000002</v>
      </c>
      <c r="AW15" s="147">
        <v>6010.2889999999998</v>
      </c>
      <c r="AX15" s="147">
        <v>6033.69</v>
      </c>
      <c r="AY15" s="147">
        <v>6058.4369999999999</v>
      </c>
      <c r="AZ15" s="147">
        <v>6081.9849999999997</v>
      </c>
    </row>
    <row r="16" spans="1:100" s="91" customFormat="1">
      <c r="A16" s="145" t="s">
        <v>296</v>
      </c>
      <c r="B16" s="145"/>
      <c r="C16" s="145"/>
      <c r="D16" s="145" t="s">
        <v>328</v>
      </c>
      <c r="E16" s="147">
        <v>4060.4650000000001</v>
      </c>
      <c r="F16" s="147">
        <v>4082.6190000000001</v>
      </c>
      <c r="G16" s="147">
        <v>4108.4260000000004</v>
      </c>
      <c r="H16" s="147">
        <v>4135.8289999999997</v>
      </c>
      <c r="I16" s="147">
        <v>4159.1660000000002</v>
      </c>
      <c r="J16" s="147">
        <v>4186.0690000000004</v>
      </c>
      <c r="K16" s="147">
        <v>4217.1130000000003</v>
      </c>
      <c r="L16" s="147">
        <v>4248.6890000000003</v>
      </c>
      <c r="M16" s="147">
        <v>4293.2790000000005</v>
      </c>
      <c r="N16" s="147">
        <v>4333.9750000000004</v>
      </c>
      <c r="O16" s="147">
        <v>4375.0839999999998</v>
      </c>
      <c r="P16" s="147">
        <v>4395.4849999999997</v>
      </c>
      <c r="Q16" s="147">
        <v>4427.5050000000001</v>
      </c>
      <c r="R16" s="147">
        <v>4462.366</v>
      </c>
      <c r="S16" s="147">
        <v>4501.3819999999996</v>
      </c>
      <c r="T16" s="147">
        <v>4546.2489999999998</v>
      </c>
      <c r="U16" s="147">
        <v>4580.63</v>
      </c>
      <c r="V16" s="147">
        <v>4615.4650000000001</v>
      </c>
      <c r="W16" s="147">
        <v>4651.3990000000003</v>
      </c>
      <c r="X16" s="147">
        <v>4676.4520000000002</v>
      </c>
      <c r="Y16" s="147">
        <v>4703.84</v>
      </c>
      <c r="Z16" s="147">
        <v>4736.3469999999998</v>
      </c>
      <c r="AA16" s="147">
        <v>4769.5119999999997</v>
      </c>
      <c r="AB16" s="147">
        <v>4807.49</v>
      </c>
      <c r="AC16" s="147">
        <v>4842.68</v>
      </c>
      <c r="AD16" s="147">
        <v>4900.326</v>
      </c>
      <c r="AE16" s="147">
        <v>4962.8509999999997</v>
      </c>
      <c r="AF16" s="147">
        <v>5030.7030000000004</v>
      </c>
      <c r="AG16" s="147">
        <v>5099.0770000000002</v>
      </c>
      <c r="AH16" s="147">
        <v>5167.5519999999997</v>
      </c>
      <c r="AI16" s="147">
        <v>5240.7910000000002</v>
      </c>
      <c r="AJ16" s="147">
        <v>5310.9660000000003</v>
      </c>
      <c r="AK16" s="147">
        <v>5371.1170000000002</v>
      </c>
      <c r="AL16" s="147">
        <v>5419.9459999999999</v>
      </c>
      <c r="AM16" s="147">
        <v>5473.5969999999998</v>
      </c>
      <c r="AN16" s="147">
        <v>5518.1059999999998</v>
      </c>
      <c r="AO16" s="147">
        <v>5573.4660000000003</v>
      </c>
      <c r="AP16" s="147">
        <v>5626.8580000000002</v>
      </c>
      <c r="AQ16" s="147">
        <v>5683.8779999999997</v>
      </c>
      <c r="AR16" s="147">
        <v>5730.7529999999997</v>
      </c>
      <c r="AS16" s="147">
        <v>5774.1850000000004</v>
      </c>
      <c r="AT16" s="147">
        <v>5808.4350000000004</v>
      </c>
      <c r="AU16" s="147">
        <v>5845.1019999999999</v>
      </c>
      <c r="AV16" s="147">
        <v>5885.4960000000001</v>
      </c>
      <c r="AW16" s="147">
        <v>5933.1850000000004</v>
      </c>
      <c r="AX16" s="147">
        <v>5972.81</v>
      </c>
      <c r="AY16" s="147">
        <v>6013.2889999999998</v>
      </c>
      <c r="AZ16" s="147">
        <v>6053.5479999999998</v>
      </c>
    </row>
    <row r="17" spans="1:100" s="91" customFormat="1">
      <c r="A17" s="145" t="s">
        <v>297</v>
      </c>
      <c r="B17" s="145"/>
      <c r="C17" s="145"/>
      <c r="D17" s="145" t="s">
        <v>328</v>
      </c>
      <c r="E17" s="147">
        <v>2766.8910000000001</v>
      </c>
      <c r="F17" s="147">
        <v>2789</v>
      </c>
      <c r="G17" s="147">
        <v>2810.2289999999998</v>
      </c>
      <c r="H17" s="147">
        <v>2833.26</v>
      </c>
      <c r="I17" s="147">
        <v>2855.06</v>
      </c>
      <c r="J17" s="147">
        <v>2878.1790000000001</v>
      </c>
      <c r="K17" s="147">
        <v>2902.8490000000002</v>
      </c>
      <c r="L17" s="147">
        <v>2927.94</v>
      </c>
      <c r="M17" s="147">
        <v>2951.326</v>
      </c>
      <c r="N17" s="147">
        <v>2970.886</v>
      </c>
      <c r="O17" s="147">
        <v>2986.4589999999998</v>
      </c>
      <c r="P17" s="147">
        <v>3001.6759999999999</v>
      </c>
      <c r="Q17" s="147">
        <v>3019.7310000000002</v>
      </c>
      <c r="R17" s="147">
        <v>3026.97</v>
      </c>
      <c r="S17" s="147">
        <v>3043.085</v>
      </c>
      <c r="T17" s="147">
        <v>3055.1970000000001</v>
      </c>
      <c r="U17" s="147">
        <v>3071.6</v>
      </c>
      <c r="V17" s="147">
        <v>3090.2249999999999</v>
      </c>
      <c r="W17" s="147">
        <v>3110.7840000000001</v>
      </c>
      <c r="X17" s="147">
        <v>3128.4380000000001</v>
      </c>
      <c r="Y17" s="147">
        <v>3145.7570000000001</v>
      </c>
      <c r="Z17" s="147">
        <v>3164.0390000000002</v>
      </c>
      <c r="AA17" s="147">
        <v>3182.3049999999998</v>
      </c>
      <c r="AB17" s="147">
        <v>3200.4589999999998</v>
      </c>
      <c r="AC17" s="147">
        <v>3219.96</v>
      </c>
      <c r="AD17" s="147">
        <v>3248.9940000000001</v>
      </c>
      <c r="AE17" s="147">
        <v>3281.6790000000001</v>
      </c>
      <c r="AF17" s="147">
        <v>3314.6489999999999</v>
      </c>
      <c r="AG17" s="147">
        <v>3347.6750000000002</v>
      </c>
      <c r="AH17" s="147">
        <v>3379.7840000000001</v>
      </c>
      <c r="AI17" s="147">
        <v>3415.3910000000001</v>
      </c>
      <c r="AJ17" s="147">
        <v>3450.413</v>
      </c>
      <c r="AK17" s="147">
        <v>3482.5940000000001</v>
      </c>
      <c r="AL17" s="147">
        <v>3510.17</v>
      </c>
      <c r="AM17" s="147">
        <v>3539.0479999999998</v>
      </c>
      <c r="AN17" s="147">
        <v>3571.4949999999999</v>
      </c>
      <c r="AO17" s="147">
        <v>3601.1129999999998</v>
      </c>
      <c r="AP17" s="147">
        <v>3632.614</v>
      </c>
      <c r="AQ17" s="147">
        <v>3660.8519999999999</v>
      </c>
      <c r="AR17" s="147">
        <v>3690.8330000000001</v>
      </c>
      <c r="AS17" s="147">
        <v>3718.5120000000002</v>
      </c>
      <c r="AT17" s="147">
        <v>3737.6320000000001</v>
      </c>
      <c r="AU17" s="147">
        <v>3757.6</v>
      </c>
      <c r="AV17" s="147">
        <v>3781.4229999999998</v>
      </c>
      <c r="AW17" s="147">
        <v>3806.4609999999998</v>
      </c>
      <c r="AX17" s="147">
        <v>3827.922</v>
      </c>
      <c r="AY17" s="147">
        <v>3849.9769999999999</v>
      </c>
      <c r="AZ17" s="147">
        <v>3873.096</v>
      </c>
    </row>
    <row r="18" spans="1:100" s="91" customFormat="1">
      <c r="A18" s="145" t="s">
        <v>298</v>
      </c>
      <c r="B18" s="145"/>
      <c r="C18" s="145"/>
      <c r="D18" s="145" t="s">
        <v>328</v>
      </c>
      <c r="E18" s="147">
        <v>3673.48</v>
      </c>
      <c r="F18" s="147">
        <v>3709.2069999999999</v>
      </c>
      <c r="G18" s="147">
        <v>3749.509</v>
      </c>
      <c r="H18" s="147">
        <v>3791.1309999999999</v>
      </c>
      <c r="I18" s="147">
        <v>3830.0160000000001</v>
      </c>
      <c r="J18" s="147">
        <v>3872.0279999999998</v>
      </c>
      <c r="K18" s="147">
        <v>3917.7739999999999</v>
      </c>
      <c r="L18" s="147">
        <v>3963.9879999999998</v>
      </c>
      <c r="M18" s="147">
        <v>3997.174</v>
      </c>
      <c r="N18" s="147">
        <v>4028.5030000000002</v>
      </c>
      <c r="O18" s="147">
        <v>4060.9209999999998</v>
      </c>
      <c r="P18" s="147">
        <v>4098.6670000000004</v>
      </c>
      <c r="Q18" s="147">
        <v>4137.8339999999998</v>
      </c>
      <c r="R18" s="147">
        <v>4177.9080000000004</v>
      </c>
      <c r="S18" s="147">
        <v>4215.6289999999999</v>
      </c>
      <c r="T18" s="147">
        <v>4257.2439999999997</v>
      </c>
      <c r="U18" s="147">
        <v>4293.4989999999998</v>
      </c>
      <c r="V18" s="147">
        <v>4326.6629999999996</v>
      </c>
      <c r="W18" s="147">
        <v>4356.875</v>
      </c>
      <c r="X18" s="147">
        <v>4383.5919999999996</v>
      </c>
      <c r="Y18" s="147">
        <v>4405.3119999999999</v>
      </c>
      <c r="Z18" s="147">
        <v>4426.1940000000004</v>
      </c>
      <c r="AA18" s="147">
        <v>4451.0039999999999</v>
      </c>
      <c r="AB18" s="147">
        <v>4479.6440000000002</v>
      </c>
      <c r="AC18" s="147">
        <v>4502.3850000000002</v>
      </c>
      <c r="AD18" s="147">
        <v>4541.5079999999998</v>
      </c>
      <c r="AE18" s="147">
        <v>4584.3789999999999</v>
      </c>
      <c r="AF18" s="147">
        <v>4629.4960000000001</v>
      </c>
      <c r="AG18" s="147">
        <v>4675.0559999999996</v>
      </c>
      <c r="AH18" s="147">
        <v>4719.1319999999996</v>
      </c>
      <c r="AI18" s="147">
        <v>4768.5640000000003</v>
      </c>
      <c r="AJ18" s="147">
        <v>4815.232</v>
      </c>
      <c r="AK18" s="147">
        <v>4864.0150000000003</v>
      </c>
      <c r="AL18" s="147">
        <v>4882.9129999999996</v>
      </c>
      <c r="AM18" s="147">
        <v>4889.0529999999999</v>
      </c>
      <c r="AN18" s="147">
        <v>4899.1549999999997</v>
      </c>
      <c r="AO18" s="147">
        <v>4916.0690000000004</v>
      </c>
      <c r="AP18" s="147">
        <v>4935.576</v>
      </c>
      <c r="AQ18" s="147">
        <v>4953.6750000000002</v>
      </c>
      <c r="AR18" s="147">
        <v>4983.4380000000001</v>
      </c>
      <c r="AS18" s="147">
        <v>5007.9769999999999</v>
      </c>
      <c r="AT18" s="147">
        <v>5021.9279999999999</v>
      </c>
      <c r="AU18" s="147">
        <v>5030.8900000000003</v>
      </c>
      <c r="AV18" s="147">
        <v>5052.8320000000003</v>
      </c>
      <c r="AW18" s="147">
        <v>5081.1009999999997</v>
      </c>
      <c r="AX18" s="147">
        <v>5098.9939999999997</v>
      </c>
      <c r="AY18" s="147">
        <v>5116.3599999999997</v>
      </c>
      <c r="AZ18" s="147">
        <v>5131.1869999999999</v>
      </c>
    </row>
    <row r="19" spans="1:100" s="91" customFormat="1">
      <c r="A19" s="145" t="s">
        <v>280</v>
      </c>
      <c r="B19" s="145"/>
      <c r="C19" s="145"/>
      <c r="D19" s="145" t="s">
        <v>328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>
        <v>351.84399999999999</v>
      </c>
      <c r="U19" s="147">
        <v>354.536</v>
      </c>
      <c r="V19" s="147">
        <v>357.48200000000003</v>
      </c>
      <c r="W19" s="147">
        <v>360.68099999999998</v>
      </c>
      <c r="X19" s="147">
        <v>364.14</v>
      </c>
      <c r="Y19" s="147">
        <v>367.86700000000002</v>
      </c>
      <c r="Z19" s="147">
        <v>371.87299999999999</v>
      </c>
      <c r="AA19" s="147">
        <v>376.16399999999999</v>
      </c>
      <c r="AB19" s="147">
        <v>380.738</v>
      </c>
      <c r="AC19" s="147">
        <v>385.60899999999998</v>
      </c>
      <c r="AD19" s="147">
        <v>388.04500000000002</v>
      </c>
      <c r="AE19" s="147">
        <v>390.67200000000003</v>
      </c>
      <c r="AF19" s="147">
        <v>393.024</v>
      </c>
      <c r="AG19" s="147">
        <v>394.88099999999997</v>
      </c>
      <c r="AH19" s="147">
        <v>396.99200000000002</v>
      </c>
      <c r="AI19" s="147">
        <v>399.178</v>
      </c>
      <c r="AJ19" s="147">
        <v>400.73599999999999</v>
      </c>
      <c r="AK19" s="147">
        <v>400.584</v>
      </c>
      <c r="AL19" s="147">
        <v>401.78399999999999</v>
      </c>
      <c r="AM19" s="147">
        <v>401.55399999999997</v>
      </c>
      <c r="AN19" s="147">
        <v>403.35500000000002</v>
      </c>
      <c r="AO19" s="147">
        <v>404.63499999999999</v>
      </c>
      <c r="AP19" s="147">
        <v>403.31400000000002</v>
      </c>
      <c r="AQ19" s="147">
        <v>402.11900000000003</v>
      </c>
      <c r="AR19" s="147">
        <v>400.18599999999998</v>
      </c>
      <c r="AS19" s="147">
        <v>397.99</v>
      </c>
      <c r="AT19" s="147">
        <v>394.11</v>
      </c>
      <c r="AU19" s="147">
        <v>390.25299999999999</v>
      </c>
      <c r="AV19" s="147">
        <v>387.62900000000002</v>
      </c>
      <c r="AW19" s="147">
        <v>384.23899999999998</v>
      </c>
      <c r="AX19" s="147">
        <v>380.90499999999997</v>
      </c>
      <c r="AY19" s="147">
        <v>377.85599999999999</v>
      </c>
      <c r="AZ19" s="147">
        <v>372.93900000000002</v>
      </c>
    </row>
    <row r="20" spans="1:100" s="91" customFormat="1">
      <c r="A20" s="145" t="s">
        <v>281</v>
      </c>
      <c r="B20" s="145"/>
      <c r="C20" s="145"/>
      <c r="D20" s="145" t="s">
        <v>328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>
        <v>358.40600000000001</v>
      </c>
      <c r="U20" s="147">
        <v>359.774</v>
      </c>
      <c r="V20" s="147">
        <v>361.42</v>
      </c>
      <c r="W20" s="147">
        <v>363.34399999999999</v>
      </c>
      <c r="X20" s="147">
        <v>365.55399999999997</v>
      </c>
      <c r="Y20" s="147">
        <v>368.04500000000002</v>
      </c>
      <c r="Z20" s="147">
        <v>370.81799999999998</v>
      </c>
      <c r="AA20" s="147">
        <v>373.87299999999999</v>
      </c>
      <c r="AB20" s="147">
        <v>377.221</v>
      </c>
      <c r="AC20" s="147">
        <v>380.863</v>
      </c>
      <c r="AD20" s="147">
        <v>383.57499999999999</v>
      </c>
      <c r="AE20" s="147">
        <v>386.54199999999997</v>
      </c>
      <c r="AF20" s="147">
        <v>389.30200000000002</v>
      </c>
      <c r="AG20" s="147">
        <v>391.67599999999999</v>
      </c>
      <c r="AH20" s="147">
        <v>393.85199999999998</v>
      </c>
      <c r="AI20" s="147">
        <v>395.98200000000003</v>
      </c>
      <c r="AJ20" s="147">
        <v>397.73200000000003</v>
      </c>
      <c r="AK20" s="147">
        <v>397.73</v>
      </c>
      <c r="AL20" s="147">
        <v>397.69299999999998</v>
      </c>
      <c r="AM20" s="147">
        <v>396.404</v>
      </c>
      <c r="AN20" s="147">
        <v>394.173</v>
      </c>
      <c r="AO20" s="147">
        <v>392.291</v>
      </c>
      <c r="AP20" s="147">
        <v>388.36399999999998</v>
      </c>
      <c r="AQ20" s="147">
        <v>385.55099999999999</v>
      </c>
      <c r="AR20" s="147">
        <v>383.911</v>
      </c>
      <c r="AS20" s="147">
        <v>380.87700000000001</v>
      </c>
      <c r="AT20" s="147">
        <v>376.48</v>
      </c>
      <c r="AU20" s="147">
        <v>372.59399999999999</v>
      </c>
      <c r="AV20" s="147">
        <v>368.78300000000002</v>
      </c>
      <c r="AW20" s="147">
        <v>364.50799999999998</v>
      </c>
      <c r="AX20" s="147">
        <v>360.28</v>
      </c>
      <c r="AY20" s="147">
        <v>356.029</v>
      </c>
      <c r="AZ20" s="147">
        <v>350.37299999999999</v>
      </c>
    </row>
    <row r="21" spans="1:100" s="91" customFormat="1">
      <c r="A21" s="145" t="s">
        <v>25</v>
      </c>
      <c r="B21" s="145"/>
      <c r="C21" s="145"/>
      <c r="D21" s="145" t="s">
        <v>328</v>
      </c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>
        <v>113.351</v>
      </c>
      <c r="U21" s="147">
        <v>117.327</v>
      </c>
      <c r="V21" s="147">
        <v>121.46899999999999</v>
      </c>
      <c r="W21" s="147">
        <v>125.786</v>
      </c>
      <c r="X21" s="147">
        <v>130.28200000000001</v>
      </c>
      <c r="Y21" s="147">
        <v>134.96799999999999</v>
      </c>
      <c r="Z21" s="147">
        <v>139.84800000000001</v>
      </c>
      <c r="AA21" s="147">
        <v>144.93700000000001</v>
      </c>
      <c r="AB21" s="147">
        <v>150.24199999999999</v>
      </c>
      <c r="AC21" s="147">
        <v>155.76</v>
      </c>
      <c r="AD21" s="147">
        <v>162.018</v>
      </c>
      <c r="AE21" s="147">
        <v>168.614</v>
      </c>
      <c r="AF21" s="147">
        <v>176.63800000000001</v>
      </c>
      <c r="AG21" s="147">
        <v>184.792</v>
      </c>
      <c r="AH21" s="147">
        <v>193.167</v>
      </c>
      <c r="AI21" s="147">
        <v>199.20599999999999</v>
      </c>
      <c r="AJ21" s="147">
        <v>205.95400000000001</v>
      </c>
      <c r="AK21" s="147">
        <v>213.03100000000001</v>
      </c>
      <c r="AL21" s="147">
        <v>219.26599999999999</v>
      </c>
      <c r="AM21" s="147">
        <v>224.46899999999999</v>
      </c>
      <c r="AN21" s="147">
        <v>229.04</v>
      </c>
      <c r="AO21" s="147">
        <v>237.54900000000001</v>
      </c>
      <c r="AP21" s="147">
        <v>239.648</v>
      </c>
      <c r="AQ21" s="147">
        <v>244.11799999999999</v>
      </c>
      <c r="AR21" s="147">
        <v>252.33799999999999</v>
      </c>
      <c r="AS21" s="147">
        <v>259.86500000000001</v>
      </c>
      <c r="AT21" s="147">
        <v>269.35199999999998</v>
      </c>
      <c r="AU21" s="147">
        <v>268.7</v>
      </c>
      <c r="AV21" s="147">
        <v>276.12799999999999</v>
      </c>
      <c r="AW21" s="147">
        <v>281.678</v>
      </c>
      <c r="AX21" s="147">
        <v>286.03199999999998</v>
      </c>
      <c r="AY21" s="147">
        <v>290.52800000000002</v>
      </c>
      <c r="AZ21" s="147">
        <v>294.43599999999998</v>
      </c>
    </row>
    <row r="22" spans="1:100" s="91" customFormat="1">
      <c r="A22" s="145" t="s">
        <v>282</v>
      </c>
      <c r="B22" s="145"/>
      <c r="C22" s="145"/>
      <c r="D22" s="145" t="s">
        <v>328</v>
      </c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>
        <v>597.82799999999997</v>
      </c>
      <c r="U22" s="147">
        <v>607.83699999999999</v>
      </c>
      <c r="V22" s="147">
        <v>620.33299999999997</v>
      </c>
      <c r="W22" s="147">
        <v>633.03</v>
      </c>
      <c r="X22" s="147">
        <v>645.09299999999996</v>
      </c>
      <c r="Y22" s="147">
        <v>657.16200000000003</v>
      </c>
      <c r="Z22" s="147">
        <v>668.91499999999996</v>
      </c>
      <c r="AA22" s="147">
        <v>680.18499999999995</v>
      </c>
      <c r="AB22" s="147">
        <v>692.18399999999997</v>
      </c>
      <c r="AC22" s="147">
        <v>703.82</v>
      </c>
      <c r="AD22" s="147">
        <v>716.31399999999996</v>
      </c>
      <c r="AE22" s="147">
        <v>729.01</v>
      </c>
      <c r="AF22" s="147">
        <v>740.20699999999999</v>
      </c>
      <c r="AG22" s="147">
        <v>750.84</v>
      </c>
      <c r="AH22" s="147">
        <v>761.63</v>
      </c>
      <c r="AI22" s="147">
        <v>772.90700000000004</v>
      </c>
      <c r="AJ22" s="147">
        <v>781.96199999999999</v>
      </c>
      <c r="AK22" s="147">
        <v>794.10699999999997</v>
      </c>
      <c r="AL22" s="147">
        <v>808.25</v>
      </c>
      <c r="AM22" s="147">
        <v>816.36400000000003</v>
      </c>
      <c r="AN22" s="147">
        <v>821.13599999999997</v>
      </c>
      <c r="AO22" s="147">
        <v>828.58100000000002</v>
      </c>
      <c r="AP22" s="147">
        <v>833.94399999999996</v>
      </c>
      <c r="AQ22" s="147">
        <v>835.10299999999995</v>
      </c>
      <c r="AR22" s="147">
        <v>842.76700000000005</v>
      </c>
      <c r="AS22" s="147">
        <v>850.72699999999998</v>
      </c>
      <c r="AT22" s="147">
        <v>852.92399999999998</v>
      </c>
      <c r="AU22" s="147">
        <v>853.65899999999999</v>
      </c>
      <c r="AV22" s="147">
        <v>855.96100000000001</v>
      </c>
      <c r="AW22" s="147">
        <v>861.21</v>
      </c>
      <c r="AX22" s="147">
        <v>863.197</v>
      </c>
      <c r="AY22" s="147">
        <v>866.18100000000004</v>
      </c>
      <c r="AZ22" s="147">
        <v>868.846</v>
      </c>
    </row>
    <row r="23" spans="1:100" s="91" customFormat="1">
      <c r="A23" s="145" t="s">
        <v>283</v>
      </c>
      <c r="B23" s="145"/>
      <c r="C23" s="145"/>
      <c r="D23" s="145" t="s">
        <v>328</v>
      </c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>
        <v>223.71299999999999</v>
      </c>
      <c r="AS23" s="147">
        <v>232.18899999999999</v>
      </c>
      <c r="AT23" s="147">
        <v>240.98699999999999</v>
      </c>
      <c r="AU23" s="147">
        <v>250.143</v>
      </c>
      <c r="AV23" s="147">
        <v>259.62099999999998</v>
      </c>
      <c r="AW23" s="147">
        <v>269.57900000000001</v>
      </c>
      <c r="AX23" s="147">
        <v>279.31900000000002</v>
      </c>
      <c r="AY23" s="147">
        <v>288.34800000000001</v>
      </c>
      <c r="AZ23" s="147">
        <v>299.34800000000001</v>
      </c>
    </row>
    <row r="24" spans="1:100" s="2" customFormat="1">
      <c r="A24" s="146" t="s">
        <v>326</v>
      </c>
      <c r="B24" s="146"/>
      <c r="C24" s="146"/>
      <c r="D24" s="145" t="s">
        <v>328</v>
      </c>
      <c r="E24" s="147">
        <f>SUM(E6:E18)</f>
        <v>52600.000000000022</v>
      </c>
      <c r="F24" s="147">
        <f t="shared" ref="F24:AT24" si="153">SUM(F6:F18)</f>
        <v>52798.338000000003</v>
      </c>
      <c r="G24" s="147">
        <f t="shared" si="153"/>
        <v>53019.004999999997</v>
      </c>
      <c r="H24" s="147">
        <f t="shared" si="153"/>
        <v>53271.565999999999</v>
      </c>
      <c r="I24" s="147">
        <f t="shared" si="153"/>
        <v>53481.073000000004</v>
      </c>
      <c r="J24" s="147">
        <f t="shared" si="153"/>
        <v>53731.38700000001</v>
      </c>
      <c r="K24" s="147">
        <f t="shared" si="153"/>
        <v>54028.63</v>
      </c>
      <c r="L24" s="147">
        <f t="shared" si="153"/>
        <v>54335</v>
      </c>
      <c r="M24" s="147">
        <f t="shared" si="153"/>
        <v>54649.984000000011</v>
      </c>
      <c r="N24" s="147">
        <f t="shared" si="153"/>
        <v>54894.853999999985</v>
      </c>
      <c r="O24" s="147">
        <f t="shared" si="153"/>
        <v>55157.303000000007</v>
      </c>
      <c r="P24" s="147">
        <f t="shared" si="153"/>
        <v>55411.237999999998</v>
      </c>
      <c r="Q24" s="147">
        <f t="shared" si="153"/>
        <v>55681.780000000006</v>
      </c>
      <c r="R24" s="147">
        <f t="shared" si="153"/>
        <v>55966.142000000007</v>
      </c>
      <c r="S24" s="147">
        <f t="shared" si="153"/>
        <v>56269.81</v>
      </c>
      <c r="T24" s="147">
        <f t="shared" si="153"/>
        <v>56576.999999999993</v>
      </c>
      <c r="U24" s="147">
        <f t="shared" si="153"/>
        <v>56840.660999999993</v>
      </c>
      <c r="V24" s="147">
        <f t="shared" si="153"/>
        <v>57110.532999999989</v>
      </c>
      <c r="W24" s="147">
        <f t="shared" si="153"/>
        <v>57369.160999999993</v>
      </c>
      <c r="X24" s="147">
        <f t="shared" si="153"/>
        <v>57565.007999999994</v>
      </c>
      <c r="Y24" s="147">
        <f t="shared" si="153"/>
        <v>57752.534999999996</v>
      </c>
      <c r="Z24" s="147">
        <f t="shared" si="153"/>
        <v>57935.959000000003</v>
      </c>
      <c r="AA24" s="147">
        <f t="shared" si="153"/>
        <v>58116.018000000004</v>
      </c>
      <c r="AB24" s="147">
        <f t="shared" si="153"/>
        <v>58298.962</v>
      </c>
      <c r="AC24" s="147">
        <f t="shared" si="153"/>
        <v>58496.612999999998</v>
      </c>
      <c r="AD24" s="147">
        <f t="shared" si="153"/>
        <v>58858.197999999997</v>
      </c>
      <c r="AE24" s="147">
        <f t="shared" si="153"/>
        <v>59266.572</v>
      </c>
      <c r="AF24" s="147">
        <f t="shared" si="153"/>
        <v>59685.898999999998</v>
      </c>
      <c r="AG24" s="147">
        <f t="shared" si="153"/>
        <v>60101.841</v>
      </c>
      <c r="AH24" s="147">
        <f t="shared" si="153"/>
        <v>60505.421000000002</v>
      </c>
      <c r="AI24" s="147">
        <f t="shared" si="153"/>
        <v>60963.263999999996</v>
      </c>
      <c r="AJ24" s="147">
        <f t="shared" si="153"/>
        <v>61399.732999999993</v>
      </c>
      <c r="AK24" s="147">
        <f t="shared" si="153"/>
        <v>61795.237999999998</v>
      </c>
      <c r="AL24" s="147">
        <f t="shared" si="153"/>
        <v>62134.865999999995</v>
      </c>
      <c r="AM24" s="147">
        <f t="shared" si="153"/>
        <v>62465.709000000003</v>
      </c>
      <c r="AN24" s="147">
        <f t="shared" si="153"/>
        <v>62765.234999999993</v>
      </c>
      <c r="AO24" s="147">
        <f t="shared" si="153"/>
        <v>63070.344000000005</v>
      </c>
      <c r="AP24" s="147">
        <f t="shared" si="153"/>
        <v>63375.970999999998</v>
      </c>
      <c r="AQ24" s="147">
        <f t="shared" si="153"/>
        <v>63697.865000000005</v>
      </c>
      <c r="AR24" s="147">
        <f t="shared" si="153"/>
        <v>64027.957999999991</v>
      </c>
      <c r="AS24" s="147">
        <f t="shared" si="153"/>
        <v>64300.820999999996</v>
      </c>
      <c r="AT24" s="147">
        <f t="shared" si="153"/>
        <v>64468.792000000001</v>
      </c>
      <c r="AU24" s="147">
        <f t="shared" ref="AU24:AV24" si="154">SUM(AU6:AU18)</f>
        <v>64639.132999999994</v>
      </c>
      <c r="AV24" s="147">
        <f t="shared" si="154"/>
        <v>64844.037000000004</v>
      </c>
      <c r="AW24" s="147">
        <f t="shared" ref="AW24:AZ24" si="155">SUM(AW6:AW18)</f>
        <v>65096.767999999996</v>
      </c>
      <c r="AX24" s="147">
        <f t="shared" si="155"/>
        <v>65284.388999999996</v>
      </c>
      <c r="AY24" s="147">
        <f t="shared" si="155"/>
        <v>65447.453999999998</v>
      </c>
      <c r="AZ24" s="147">
        <f t="shared" si="155"/>
        <v>65627.453999999998</v>
      </c>
    </row>
    <row r="25" spans="1:100" s="2" customFormat="1">
      <c r="A25" s="146" t="s">
        <v>76</v>
      </c>
      <c r="B25" s="146"/>
      <c r="C25" s="146"/>
      <c r="D25" s="145" t="s">
        <v>328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>
        <f t="shared" ref="T25:AT25" si="156">SUM(T6:T23)</f>
        <v>57998.428999999996</v>
      </c>
      <c r="U25" s="147">
        <f t="shared" si="156"/>
        <v>58280.134999999987</v>
      </c>
      <c r="V25" s="147">
        <f t="shared" si="156"/>
        <v>58571.236999999986</v>
      </c>
      <c r="W25" s="147">
        <f t="shared" si="156"/>
        <v>58852.001999999986</v>
      </c>
      <c r="X25" s="147">
        <f t="shared" si="156"/>
        <v>59070.07699999999</v>
      </c>
      <c r="Y25" s="147">
        <f t="shared" si="156"/>
        <v>59280.57699999999</v>
      </c>
      <c r="Z25" s="147">
        <f t="shared" si="156"/>
        <v>59487.413</v>
      </c>
      <c r="AA25" s="147">
        <f t="shared" si="156"/>
        <v>59691.176999999996</v>
      </c>
      <c r="AB25" s="147">
        <f t="shared" si="156"/>
        <v>59899.346999999994</v>
      </c>
      <c r="AC25" s="147">
        <f t="shared" si="156"/>
        <v>60122.664999999994</v>
      </c>
      <c r="AD25" s="147">
        <f t="shared" si="156"/>
        <v>60508.149999999987</v>
      </c>
      <c r="AE25" s="147">
        <f t="shared" si="156"/>
        <v>60941.41</v>
      </c>
      <c r="AF25" s="147">
        <f t="shared" si="156"/>
        <v>61385.07</v>
      </c>
      <c r="AG25" s="147">
        <f t="shared" si="156"/>
        <v>61824.03</v>
      </c>
      <c r="AH25" s="147">
        <f t="shared" si="156"/>
        <v>62251.061999999998</v>
      </c>
      <c r="AI25" s="147">
        <f t="shared" si="156"/>
        <v>62730.536999999997</v>
      </c>
      <c r="AJ25" s="147">
        <f t="shared" si="156"/>
        <v>63186.116999999991</v>
      </c>
      <c r="AK25" s="147">
        <f t="shared" si="156"/>
        <v>63600.69</v>
      </c>
      <c r="AL25" s="147">
        <f t="shared" si="156"/>
        <v>63961.858999999997</v>
      </c>
      <c r="AM25" s="147">
        <f t="shared" si="156"/>
        <v>64304.5</v>
      </c>
      <c r="AN25" s="147">
        <f t="shared" si="156"/>
        <v>64612.938999999998</v>
      </c>
      <c r="AO25" s="147">
        <f t="shared" si="156"/>
        <v>64933.4</v>
      </c>
      <c r="AP25" s="147">
        <f t="shared" si="156"/>
        <v>65241.241000000002</v>
      </c>
      <c r="AQ25" s="147">
        <f t="shared" si="156"/>
        <v>65564.756000000008</v>
      </c>
      <c r="AR25" s="147">
        <f t="shared" si="156"/>
        <v>66130.873000000007</v>
      </c>
      <c r="AS25" s="147">
        <f t="shared" si="156"/>
        <v>66422.468999999997</v>
      </c>
      <c r="AT25" s="147">
        <f t="shared" si="156"/>
        <v>66602.645000000004</v>
      </c>
      <c r="AU25" s="147">
        <f t="shared" ref="AU25:AV25" si="157">SUM(AU6:AU23)</f>
        <v>66774.481999999989</v>
      </c>
      <c r="AV25" s="147">
        <f t="shared" si="157"/>
        <v>66992.159</v>
      </c>
      <c r="AW25" s="147">
        <f t="shared" ref="AW25:AZ25" si="158">SUM(AW6:AW23)</f>
        <v>67257.982000000004</v>
      </c>
      <c r="AX25" s="147">
        <f t="shared" si="158"/>
        <v>67454.122000000003</v>
      </c>
      <c r="AY25" s="147">
        <f t="shared" si="158"/>
        <v>67626.395999999993</v>
      </c>
      <c r="AZ25" s="147">
        <f t="shared" si="158"/>
        <v>67813.396000000008</v>
      </c>
      <c r="BC25" s="364">
        <f>AY29/AX29-1</f>
        <v>3.9677619342839421E-3</v>
      </c>
    </row>
    <row r="26" spans="1:100" s="2" customFormat="1"/>
    <row r="27" spans="1:100" s="2" customFormat="1" ht="15.75">
      <c r="A27" s="150" t="s">
        <v>308</v>
      </c>
      <c r="D27" s="57"/>
      <c r="E27" s="57"/>
      <c r="AV27" s="384" t="s">
        <v>445</v>
      </c>
      <c r="AW27" s="384"/>
      <c r="AX27" s="384"/>
      <c r="AY27" s="384"/>
      <c r="AZ27" s="384"/>
    </row>
    <row r="28" spans="1:100" s="91" customFormat="1">
      <c r="A28" s="144" t="s">
        <v>325</v>
      </c>
      <c r="B28" s="146" t="s">
        <v>3</v>
      </c>
      <c r="C28" s="144" t="s">
        <v>14</v>
      </c>
      <c r="D28" s="146" t="s">
        <v>4</v>
      </c>
      <c r="E28" s="146">
        <f t="shared" ref="E28" si="159">F28-1</f>
        <v>1975</v>
      </c>
      <c r="F28" s="146">
        <f t="shared" ref="F28" si="160">G28-1</f>
        <v>1976</v>
      </c>
      <c r="G28" s="146">
        <f t="shared" ref="G28" si="161">H28-1</f>
        <v>1977</v>
      </c>
      <c r="H28" s="146">
        <f t="shared" ref="H28" si="162">I28-1</f>
        <v>1978</v>
      </c>
      <c r="I28" s="146">
        <f>J28-1</f>
        <v>1979</v>
      </c>
      <c r="J28" s="146">
        <v>1980</v>
      </c>
      <c r="K28" s="146">
        <f t="shared" ref="K28" si="163">J28+1</f>
        <v>1981</v>
      </c>
      <c r="L28" s="146">
        <f t="shared" ref="L28" si="164">K28+1</f>
        <v>1982</v>
      </c>
      <c r="M28" s="146">
        <f t="shared" ref="M28" si="165">L28+1</f>
        <v>1983</v>
      </c>
      <c r="N28" s="146">
        <f t="shared" ref="N28" si="166">M28+1</f>
        <v>1984</v>
      </c>
      <c r="O28" s="146">
        <f t="shared" ref="O28" si="167">N28+1</f>
        <v>1985</v>
      </c>
      <c r="P28" s="146">
        <f t="shared" ref="P28" si="168">O28+1</f>
        <v>1986</v>
      </c>
      <c r="Q28" s="146">
        <f t="shared" ref="Q28" si="169">P28+1</f>
        <v>1987</v>
      </c>
      <c r="R28" s="146">
        <f t="shared" ref="R28" si="170">Q28+1</f>
        <v>1988</v>
      </c>
      <c r="S28" s="146">
        <f t="shared" ref="S28" si="171">R28+1</f>
        <v>1989</v>
      </c>
      <c r="T28" s="146">
        <f t="shared" ref="T28" si="172">S28+1</f>
        <v>1990</v>
      </c>
      <c r="U28" s="146">
        <f t="shared" ref="U28" si="173">T28+1</f>
        <v>1991</v>
      </c>
      <c r="V28" s="146">
        <f>U28+1</f>
        <v>1992</v>
      </c>
      <c r="W28" s="146">
        <f t="shared" ref="W28" si="174">V28+1</f>
        <v>1993</v>
      </c>
      <c r="X28" s="146">
        <f t="shared" ref="X28" si="175">W28+1</f>
        <v>1994</v>
      </c>
      <c r="Y28" s="146">
        <f t="shared" ref="Y28" si="176">X28+1</f>
        <v>1995</v>
      </c>
      <c r="Z28" s="146">
        <f t="shared" ref="Z28" si="177">Y28+1</f>
        <v>1996</v>
      </c>
      <c r="AA28" s="146">
        <f t="shared" ref="AA28" si="178">Z28+1</f>
        <v>1997</v>
      </c>
      <c r="AB28" s="146">
        <f t="shared" ref="AB28" si="179">AA28+1</f>
        <v>1998</v>
      </c>
      <c r="AC28" s="146">
        <f t="shared" ref="AC28" si="180">AB28+1</f>
        <v>1999</v>
      </c>
      <c r="AD28" s="146">
        <f t="shared" ref="AD28" si="181">AC28+1</f>
        <v>2000</v>
      </c>
      <c r="AE28" s="146">
        <f t="shared" ref="AE28" si="182">AD28+1</f>
        <v>2001</v>
      </c>
      <c r="AF28" s="146">
        <f t="shared" ref="AF28" si="183">AE28+1</f>
        <v>2002</v>
      </c>
      <c r="AG28" s="146">
        <f t="shared" ref="AG28" si="184">AF28+1</f>
        <v>2003</v>
      </c>
      <c r="AH28" s="146">
        <f t="shared" ref="AH28" si="185">AG28+1</f>
        <v>2004</v>
      </c>
      <c r="AI28" s="146">
        <f t="shared" ref="AI28" si="186">AH28+1</f>
        <v>2005</v>
      </c>
      <c r="AJ28" s="146">
        <f t="shared" ref="AJ28" si="187">AI28+1</f>
        <v>2006</v>
      </c>
      <c r="AK28" s="146">
        <f t="shared" ref="AK28" si="188">AJ28+1</f>
        <v>2007</v>
      </c>
      <c r="AL28" s="146">
        <f t="shared" ref="AL28" si="189">AK28+1</f>
        <v>2008</v>
      </c>
      <c r="AM28" s="146">
        <f t="shared" ref="AM28" si="190">AL28+1</f>
        <v>2009</v>
      </c>
      <c r="AN28" s="146">
        <f t="shared" ref="AN28" si="191">AM28+1</f>
        <v>2010</v>
      </c>
      <c r="AO28" s="146">
        <f t="shared" ref="AO28" si="192">AN28+1</f>
        <v>2011</v>
      </c>
      <c r="AP28" s="146">
        <f t="shared" ref="AP28" si="193">AO28+1</f>
        <v>2012</v>
      </c>
      <c r="AQ28" s="146">
        <f t="shared" ref="AQ28" si="194">AP28+1</f>
        <v>2013</v>
      </c>
      <c r="AR28" s="146">
        <f t="shared" ref="AR28" si="195">AQ28+1</f>
        <v>2014</v>
      </c>
      <c r="AS28" s="146">
        <f t="shared" ref="AS28" si="196">AR28+1</f>
        <v>2015</v>
      </c>
      <c r="AT28" s="146">
        <f t="shared" ref="AT28" si="197">AS28+1</f>
        <v>2016</v>
      </c>
      <c r="AU28" s="146">
        <f>AT28+1</f>
        <v>2017</v>
      </c>
      <c r="AV28" s="146">
        <f t="shared" ref="AV28:CB28" si="198">AU28+1</f>
        <v>2018</v>
      </c>
      <c r="AW28" s="146">
        <f t="shared" si="198"/>
        <v>2019</v>
      </c>
      <c r="AX28" s="146">
        <f t="shared" si="198"/>
        <v>2020</v>
      </c>
      <c r="AY28" s="146">
        <f t="shared" si="198"/>
        <v>2021</v>
      </c>
      <c r="AZ28" s="146">
        <f t="shared" si="198"/>
        <v>2022</v>
      </c>
      <c r="BA28" s="146">
        <f t="shared" si="198"/>
        <v>2023</v>
      </c>
      <c r="BB28" s="146">
        <f t="shared" si="198"/>
        <v>2024</v>
      </c>
      <c r="BC28" s="146">
        <f t="shared" si="198"/>
        <v>2025</v>
      </c>
      <c r="BD28" s="146">
        <f t="shared" si="198"/>
        <v>2026</v>
      </c>
      <c r="BE28" s="146">
        <f t="shared" si="198"/>
        <v>2027</v>
      </c>
      <c r="BF28" s="146">
        <f t="shared" si="198"/>
        <v>2028</v>
      </c>
      <c r="BG28" s="146">
        <f t="shared" si="198"/>
        <v>2029</v>
      </c>
      <c r="BH28" s="146">
        <f t="shared" si="198"/>
        <v>2030</v>
      </c>
      <c r="BI28" s="146">
        <f t="shared" si="198"/>
        <v>2031</v>
      </c>
      <c r="BJ28" s="146">
        <f t="shared" si="198"/>
        <v>2032</v>
      </c>
      <c r="BK28" s="146">
        <f t="shared" si="198"/>
        <v>2033</v>
      </c>
      <c r="BL28" s="146">
        <f t="shared" si="198"/>
        <v>2034</v>
      </c>
      <c r="BM28" s="146">
        <f t="shared" si="198"/>
        <v>2035</v>
      </c>
      <c r="BN28" s="146">
        <f t="shared" si="198"/>
        <v>2036</v>
      </c>
      <c r="BO28" s="146">
        <f t="shared" si="198"/>
        <v>2037</v>
      </c>
      <c r="BP28" s="146">
        <f t="shared" si="198"/>
        <v>2038</v>
      </c>
      <c r="BQ28" s="146">
        <f t="shared" si="198"/>
        <v>2039</v>
      </c>
      <c r="BR28" s="146">
        <f t="shared" si="198"/>
        <v>2040</v>
      </c>
      <c r="BS28" s="146">
        <f t="shared" si="198"/>
        <v>2041</v>
      </c>
      <c r="BT28" s="146">
        <f t="shared" si="198"/>
        <v>2042</v>
      </c>
      <c r="BU28" s="146">
        <f t="shared" si="198"/>
        <v>2043</v>
      </c>
      <c r="BV28" s="146">
        <f t="shared" si="198"/>
        <v>2044</v>
      </c>
      <c r="BW28" s="146">
        <f t="shared" si="198"/>
        <v>2045</v>
      </c>
      <c r="BX28" s="146">
        <f t="shared" si="198"/>
        <v>2046</v>
      </c>
      <c r="BY28" s="146">
        <f t="shared" si="198"/>
        <v>2047</v>
      </c>
      <c r="BZ28" s="146">
        <f t="shared" si="198"/>
        <v>2048</v>
      </c>
      <c r="CA28" s="146">
        <f t="shared" si="198"/>
        <v>2049</v>
      </c>
      <c r="CB28" s="146">
        <f t="shared" si="198"/>
        <v>2050</v>
      </c>
      <c r="CC28" s="146">
        <f t="shared" ref="CC28" si="199">CB28+1</f>
        <v>2051</v>
      </c>
      <c r="CD28" s="146">
        <f t="shared" ref="CD28" si="200">CC28+1</f>
        <v>2052</v>
      </c>
      <c r="CE28" s="146">
        <f t="shared" ref="CE28" si="201">CD28+1</f>
        <v>2053</v>
      </c>
      <c r="CF28" s="146">
        <f t="shared" ref="CF28" si="202">CE28+1</f>
        <v>2054</v>
      </c>
      <c r="CG28" s="146">
        <f t="shared" ref="CG28" si="203">CF28+1</f>
        <v>2055</v>
      </c>
      <c r="CH28" s="146">
        <f t="shared" ref="CH28" si="204">CG28+1</f>
        <v>2056</v>
      </c>
      <c r="CI28" s="146">
        <f t="shared" ref="CI28" si="205">CH28+1</f>
        <v>2057</v>
      </c>
      <c r="CJ28" s="146">
        <f t="shared" ref="CJ28" si="206">CI28+1</f>
        <v>2058</v>
      </c>
      <c r="CK28" s="146">
        <f t="shared" ref="CK28" si="207">CJ28+1</f>
        <v>2059</v>
      </c>
      <c r="CL28" s="146">
        <f t="shared" ref="CL28" si="208">CK28+1</f>
        <v>2060</v>
      </c>
      <c r="CM28" s="146">
        <f t="shared" ref="CM28" si="209">CL28+1</f>
        <v>2061</v>
      </c>
      <c r="CN28" s="146">
        <f t="shared" ref="CN28" si="210">CM28+1</f>
        <v>2062</v>
      </c>
      <c r="CO28" s="146">
        <f t="shared" ref="CO28" si="211">CN28+1</f>
        <v>2063</v>
      </c>
      <c r="CP28" s="146">
        <f t="shared" ref="CP28" si="212">CO28+1</f>
        <v>2064</v>
      </c>
      <c r="CQ28" s="146">
        <f t="shared" ref="CQ28" si="213">CP28+1</f>
        <v>2065</v>
      </c>
      <c r="CR28" s="146">
        <f t="shared" ref="CR28" si="214">CQ28+1</f>
        <v>2066</v>
      </c>
      <c r="CS28" s="146">
        <f t="shared" ref="CS28" si="215">CR28+1</f>
        <v>2067</v>
      </c>
      <c r="CT28" s="146">
        <f t="shared" ref="CT28" si="216">CS28+1</f>
        <v>2068</v>
      </c>
      <c r="CU28" s="146">
        <f t="shared" ref="CU28" si="217">CT28+1</f>
        <v>2069</v>
      </c>
      <c r="CV28" s="146">
        <f t="shared" ref="CV28" si="218">CU28+1</f>
        <v>2070</v>
      </c>
    </row>
    <row r="29" spans="1:100" s="91" customFormat="1">
      <c r="A29" s="145" t="s">
        <v>286</v>
      </c>
      <c r="B29" s="145" t="s">
        <v>411</v>
      </c>
      <c r="C29" s="145"/>
      <c r="D29" s="145" t="s">
        <v>328</v>
      </c>
      <c r="E29" s="147">
        <f t="shared" ref="E29:AS35" si="219">E6</f>
        <v>6111.3789999999999</v>
      </c>
      <c r="F29" s="147">
        <f t="shared" si="219"/>
        <v>6138.3029999999999</v>
      </c>
      <c r="G29" s="147">
        <f t="shared" si="219"/>
        <v>6169.0559999999996</v>
      </c>
      <c r="H29" s="147">
        <f t="shared" si="219"/>
        <v>6202.5879999999997</v>
      </c>
      <c r="I29" s="147">
        <f t="shared" si="219"/>
        <v>6232.5010000000002</v>
      </c>
      <c r="J29" s="147">
        <f t="shared" si="219"/>
        <v>6267.442</v>
      </c>
      <c r="K29" s="147">
        <f t="shared" si="219"/>
        <v>6307.5029999999997</v>
      </c>
      <c r="L29" s="147">
        <f t="shared" si="219"/>
        <v>6348.4430000000002</v>
      </c>
      <c r="M29" s="147">
        <f t="shared" si="219"/>
        <v>6390.3729999999996</v>
      </c>
      <c r="N29" s="147">
        <f t="shared" si="219"/>
        <v>6429.674</v>
      </c>
      <c r="O29" s="147">
        <f t="shared" si="219"/>
        <v>6457.9049999999997</v>
      </c>
      <c r="P29" s="147">
        <f t="shared" si="219"/>
        <v>6486.4139999999998</v>
      </c>
      <c r="Q29" s="147">
        <f t="shared" si="219"/>
        <v>6519.9459999999999</v>
      </c>
      <c r="R29" s="147">
        <f t="shared" si="219"/>
        <v>6563.2539999999999</v>
      </c>
      <c r="S29" s="147">
        <f t="shared" si="219"/>
        <v>6611.1819999999998</v>
      </c>
      <c r="T29" s="147">
        <f t="shared" si="219"/>
        <v>6668.1679999999997</v>
      </c>
      <c r="U29" s="147">
        <f t="shared" si="219"/>
        <v>6708.7650000000003</v>
      </c>
      <c r="V29" s="147">
        <f t="shared" si="219"/>
        <v>6750.4459999999999</v>
      </c>
      <c r="W29" s="147">
        <f t="shared" si="219"/>
        <v>6790.8919999999998</v>
      </c>
      <c r="X29" s="147">
        <f t="shared" si="219"/>
        <v>6812.2950000000001</v>
      </c>
      <c r="Y29" s="147">
        <f t="shared" si="219"/>
        <v>6837.3220000000001</v>
      </c>
      <c r="Z29" s="147">
        <f t="shared" si="219"/>
        <v>6862.6459999999997</v>
      </c>
      <c r="AA29" s="147">
        <f t="shared" si="219"/>
        <v>6890.8490000000002</v>
      </c>
      <c r="AB29" s="147">
        <f t="shared" si="219"/>
        <v>6918.402</v>
      </c>
      <c r="AC29" s="147">
        <f t="shared" si="219"/>
        <v>6949.6080000000002</v>
      </c>
      <c r="AD29" s="147">
        <f t="shared" si="219"/>
        <v>7000.7510000000002</v>
      </c>
      <c r="AE29" s="147">
        <f t="shared" si="219"/>
        <v>7057.8209999999999</v>
      </c>
      <c r="AF29" s="147">
        <f t="shared" si="219"/>
        <v>7115.9440000000004</v>
      </c>
      <c r="AG29" s="147">
        <f t="shared" si="219"/>
        <v>7173.9189999999999</v>
      </c>
      <c r="AH29" s="147">
        <f t="shared" si="219"/>
        <v>7231.8329999999996</v>
      </c>
      <c r="AI29" s="147">
        <f t="shared" si="219"/>
        <v>7295.5150000000003</v>
      </c>
      <c r="AJ29" s="147">
        <f t="shared" si="219"/>
        <v>7357.2839999999997</v>
      </c>
      <c r="AK29" s="147">
        <f t="shared" si="219"/>
        <v>7405.2060000000001</v>
      </c>
      <c r="AL29" s="147">
        <f t="shared" si="219"/>
        <v>7459.0919999999996</v>
      </c>
      <c r="AM29" s="147">
        <f t="shared" si="219"/>
        <v>7518.0039999999999</v>
      </c>
      <c r="AN29" s="147">
        <f t="shared" si="219"/>
        <v>7578.0780000000004</v>
      </c>
      <c r="AO29" s="147">
        <f t="shared" si="219"/>
        <v>7634.223</v>
      </c>
      <c r="AP29" s="147">
        <f t="shared" si="219"/>
        <v>7695.2640000000001</v>
      </c>
      <c r="AQ29" s="147">
        <f t="shared" si="219"/>
        <v>7757.5950000000003</v>
      </c>
      <c r="AR29" s="147">
        <f t="shared" si="219"/>
        <v>7820.9660000000003</v>
      </c>
      <c r="AS29" s="147">
        <f t="shared" si="219"/>
        <v>7877.6980000000003</v>
      </c>
      <c r="AT29" s="147">
        <f>AT6</f>
        <v>7916.8890000000001</v>
      </c>
      <c r="AU29" s="147">
        <f t="shared" ref="AU29" si="220">AU6</f>
        <v>7948.2870000000003</v>
      </c>
      <c r="AV29" s="147">
        <f>AV121</f>
        <v>7994</v>
      </c>
      <c r="AW29" s="147">
        <f t="shared" ref="AW29:AZ29" si="221">AW121</f>
        <v>8030</v>
      </c>
      <c r="AX29" s="147">
        <f t="shared" si="221"/>
        <v>8065</v>
      </c>
      <c r="AY29" s="147">
        <f t="shared" si="221"/>
        <v>8097</v>
      </c>
      <c r="AZ29" s="147">
        <f t="shared" si="221"/>
        <v>8126</v>
      </c>
      <c r="BA29" s="148">
        <f>BA121</f>
        <v>8159</v>
      </c>
      <c r="BB29" s="148">
        <f t="shared" ref="BB29:CV29" si="222">BB121</f>
        <v>8193</v>
      </c>
      <c r="BC29" s="148">
        <f t="shared" si="222"/>
        <v>8225</v>
      </c>
      <c r="BD29" s="148">
        <f t="shared" si="222"/>
        <v>8256</v>
      </c>
      <c r="BE29" s="148">
        <f t="shared" si="222"/>
        <v>8286</v>
      </c>
      <c r="BF29" s="148">
        <f t="shared" si="222"/>
        <v>8315</v>
      </c>
      <c r="BG29" s="148">
        <f t="shared" si="222"/>
        <v>8342</v>
      </c>
      <c r="BH29" s="148">
        <f t="shared" si="222"/>
        <v>8368</v>
      </c>
      <c r="BI29" s="148">
        <f t="shared" si="222"/>
        <v>8393</v>
      </c>
      <c r="BJ29" s="148">
        <f t="shared" si="222"/>
        <v>8416</v>
      </c>
      <c r="BK29" s="148">
        <f t="shared" si="222"/>
        <v>8439</v>
      </c>
      <c r="BL29" s="148">
        <f t="shared" si="222"/>
        <v>8460</v>
      </c>
      <c r="BM29" s="148">
        <f t="shared" si="222"/>
        <v>8481</v>
      </c>
      <c r="BN29" s="148">
        <f t="shared" si="222"/>
        <v>8500</v>
      </c>
      <c r="BO29" s="148">
        <f t="shared" si="222"/>
        <v>8518</v>
      </c>
      <c r="BP29" s="148">
        <f t="shared" si="222"/>
        <v>8535</v>
      </c>
      <c r="BQ29" s="148">
        <f t="shared" si="222"/>
        <v>8552</v>
      </c>
      <c r="BR29" s="148">
        <f t="shared" si="222"/>
        <v>8567</v>
      </c>
      <c r="BS29" s="148">
        <f t="shared" si="222"/>
        <v>8581</v>
      </c>
      <c r="BT29" s="148">
        <f t="shared" si="222"/>
        <v>8594</v>
      </c>
      <c r="BU29" s="148">
        <f t="shared" si="222"/>
        <v>8607</v>
      </c>
      <c r="BV29" s="148">
        <f t="shared" si="222"/>
        <v>8618</v>
      </c>
      <c r="BW29" s="148">
        <f t="shared" si="222"/>
        <v>8629</v>
      </c>
      <c r="BX29" s="148">
        <f t="shared" si="222"/>
        <v>8639</v>
      </c>
      <c r="BY29" s="148">
        <f t="shared" si="222"/>
        <v>8649</v>
      </c>
      <c r="BZ29" s="148">
        <f t="shared" si="222"/>
        <v>8657</v>
      </c>
      <c r="CA29" s="148">
        <f t="shared" si="222"/>
        <v>8665</v>
      </c>
      <c r="CB29" s="148">
        <f t="shared" si="222"/>
        <v>8671</v>
      </c>
      <c r="CC29" s="148">
        <f t="shared" si="222"/>
        <v>8677</v>
      </c>
      <c r="CD29" s="148">
        <f t="shared" si="222"/>
        <v>8681</v>
      </c>
      <c r="CE29" s="148">
        <f t="shared" si="222"/>
        <v>8685</v>
      </c>
      <c r="CF29" s="148">
        <f t="shared" si="222"/>
        <v>8687</v>
      </c>
      <c r="CG29" s="148">
        <f t="shared" si="222"/>
        <v>8689</v>
      </c>
      <c r="CH29" s="148">
        <f t="shared" si="222"/>
        <v>8689</v>
      </c>
      <c r="CI29" s="148">
        <f t="shared" si="222"/>
        <v>8688</v>
      </c>
      <c r="CJ29" s="148">
        <f t="shared" si="222"/>
        <v>8686</v>
      </c>
      <c r="CK29" s="148">
        <f t="shared" si="222"/>
        <v>8684</v>
      </c>
      <c r="CL29" s="148">
        <f t="shared" si="222"/>
        <v>8681</v>
      </c>
      <c r="CM29" s="148">
        <f t="shared" si="222"/>
        <v>8678</v>
      </c>
      <c r="CN29" s="148">
        <f t="shared" si="222"/>
        <v>8675</v>
      </c>
      <c r="CO29" s="148">
        <f t="shared" si="222"/>
        <v>8671</v>
      </c>
      <c r="CP29" s="148">
        <f t="shared" si="222"/>
        <v>8668</v>
      </c>
      <c r="CQ29" s="148">
        <f t="shared" si="222"/>
        <v>8664</v>
      </c>
      <c r="CR29" s="148">
        <f t="shared" si="222"/>
        <v>8661</v>
      </c>
      <c r="CS29" s="148">
        <f t="shared" si="222"/>
        <v>8658</v>
      </c>
      <c r="CT29" s="148">
        <f t="shared" si="222"/>
        <v>8655</v>
      </c>
      <c r="CU29" s="148">
        <f t="shared" si="222"/>
        <v>8653</v>
      </c>
      <c r="CV29" s="148">
        <f t="shared" si="222"/>
        <v>8651</v>
      </c>
    </row>
    <row r="30" spans="1:100" s="91" customFormat="1">
      <c r="A30" s="145" t="s">
        <v>287</v>
      </c>
      <c r="B30" s="145"/>
      <c r="C30" s="145"/>
      <c r="D30" s="145" t="s">
        <v>328</v>
      </c>
      <c r="E30" s="147">
        <f t="shared" si="219"/>
        <v>2632.357</v>
      </c>
      <c r="F30" s="147">
        <f t="shared" si="219"/>
        <v>2638.1469999999999</v>
      </c>
      <c r="G30" s="147">
        <f t="shared" si="219"/>
        <v>2643.9520000000002</v>
      </c>
      <c r="H30" s="147">
        <f t="shared" si="219"/>
        <v>2651.5</v>
      </c>
      <c r="I30" s="147">
        <f t="shared" si="219"/>
        <v>2656.4380000000001</v>
      </c>
      <c r="J30" s="147">
        <f t="shared" si="219"/>
        <v>2664.0070000000001</v>
      </c>
      <c r="K30" s="147">
        <f t="shared" si="219"/>
        <v>2673.1489999999999</v>
      </c>
      <c r="L30" s="147">
        <f t="shared" si="219"/>
        <v>2681.6819999999998</v>
      </c>
      <c r="M30" s="147">
        <f t="shared" si="219"/>
        <v>2686.2420000000002</v>
      </c>
      <c r="N30" s="147">
        <f t="shared" si="219"/>
        <v>2691.413</v>
      </c>
      <c r="O30" s="147">
        <f t="shared" si="219"/>
        <v>2696.05</v>
      </c>
      <c r="P30" s="147">
        <f t="shared" si="219"/>
        <v>2696.203</v>
      </c>
      <c r="Q30" s="147">
        <f t="shared" si="219"/>
        <v>2699.268</v>
      </c>
      <c r="R30" s="147">
        <f t="shared" si="219"/>
        <v>2702.7890000000002</v>
      </c>
      <c r="S30" s="147">
        <f t="shared" si="219"/>
        <v>2705.5189999999998</v>
      </c>
      <c r="T30" s="147">
        <f t="shared" si="219"/>
        <v>2705.826</v>
      </c>
      <c r="U30" s="147">
        <f t="shared" si="219"/>
        <v>2710.54</v>
      </c>
      <c r="V30" s="147">
        <f t="shared" si="219"/>
        <v>2715.5909999999999</v>
      </c>
      <c r="W30" s="147">
        <f t="shared" si="219"/>
        <v>2720.0160000000001</v>
      </c>
      <c r="X30" s="147">
        <f t="shared" si="219"/>
        <v>2722.9470000000001</v>
      </c>
      <c r="Y30" s="147">
        <f t="shared" si="219"/>
        <v>2727.049</v>
      </c>
      <c r="Z30" s="147">
        <f t="shared" si="219"/>
        <v>2728.6709999999998</v>
      </c>
      <c r="AA30" s="147">
        <f t="shared" si="219"/>
        <v>2729.12</v>
      </c>
      <c r="AB30" s="147">
        <f t="shared" si="219"/>
        <v>2729.1469999999999</v>
      </c>
      <c r="AC30" s="147">
        <f t="shared" si="219"/>
        <v>2728.0859999999998</v>
      </c>
      <c r="AD30" s="147">
        <f t="shared" si="219"/>
        <v>2734.33</v>
      </c>
      <c r="AE30" s="147">
        <f t="shared" si="219"/>
        <v>2742.346</v>
      </c>
      <c r="AF30" s="147">
        <f t="shared" si="219"/>
        <v>2749.8919999999998</v>
      </c>
      <c r="AG30" s="147">
        <f t="shared" si="219"/>
        <v>2756.739</v>
      </c>
      <c r="AH30" s="147">
        <f t="shared" si="219"/>
        <v>2762.9340000000002</v>
      </c>
      <c r="AI30" s="147">
        <f t="shared" si="219"/>
        <v>2771.9340000000002</v>
      </c>
      <c r="AJ30" s="147">
        <f t="shared" si="219"/>
        <v>2779.4609999999998</v>
      </c>
      <c r="AK30" s="147">
        <f t="shared" si="219"/>
        <v>2792.5619999999999</v>
      </c>
      <c r="AL30" s="147">
        <f t="shared" si="219"/>
        <v>2802.5189999999998</v>
      </c>
      <c r="AM30" s="147">
        <f t="shared" si="219"/>
        <v>2810.6480000000001</v>
      </c>
      <c r="AN30" s="147">
        <f t="shared" si="219"/>
        <v>2813.8780000000002</v>
      </c>
      <c r="AO30" s="147">
        <f t="shared" si="219"/>
        <v>2816.174</v>
      </c>
      <c r="AP30" s="147">
        <f t="shared" si="219"/>
        <v>2816.8139999999999</v>
      </c>
      <c r="AQ30" s="147">
        <f t="shared" si="219"/>
        <v>2819.7829999999999</v>
      </c>
      <c r="AR30" s="147">
        <f t="shared" si="219"/>
        <v>2820.623</v>
      </c>
      <c r="AS30" s="147">
        <f t="shared" si="219"/>
        <v>2820.94</v>
      </c>
      <c r="AT30" s="147">
        <f t="shared" ref="AT30:AU46" si="223">AT7</f>
        <v>2818.3380000000002</v>
      </c>
      <c r="AU30" s="147">
        <f t="shared" si="223"/>
        <v>2811.4229999999998</v>
      </c>
      <c r="AV30" s="147">
        <f t="shared" ref="AV30:AZ30" si="224">AV122</f>
        <v>2808</v>
      </c>
      <c r="AW30" s="147">
        <f t="shared" si="224"/>
        <v>2802</v>
      </c>
      <c r="AX30" s="147">
        <f t="shared" si="224"/>
        <v>2796</v>
      </c>
      <c r="AY30" s="147">
        <f t="shared" si="224"/>
        <v>2789</v>
      </c>
      <c r="AZ30" s="147">
        <f t="shared" si="224"/>
        <v>2782</v>
      </c>
      <c r="BA30" s="148">
        <f t="shared" ref="BA30:CV30" si="225">BA122</f>
        <v>2776</v>
      </c>
      <c r="BB30" s="148">
        <f t="shared" si="225"/>
        <v>2771</v>
      </c>
      <c r="BC30" s="148">
        <f t="shared" si="225"/>
        <v>2765</v>
      </c>
      <c r="BD30" s="148">
        <f t="shared" si="225"/>
        <v>2759</v>
      </c>
      <c r="BE30" s="148">
        <f t="shared" si="225"/>
        <v>2753</v>
      </c>
      <c r="BF30" s="148">
        <f t="shared" si="225"/>
        <v>2747</v>
      </c>
      <c r="BG30" s="148">
        <f t="shared" si="225"/>
        <v>2741</v>
      </c>
      <c r="BH30" s="148">
        <f t="shared" si="225"/>
        <v>2734</v>
      </c>
      <c r="BI30" s="148">
        <f t="shared" si="225"/>
        <v>2728</v>
      </c>
      <c r="BJ30" s="148">
        <f t="shared" si="225"/>
        <v>2721</v>
      </c>
      <c r="BK30" s="148">
        <f t="shared" si="225"/>
        <v>2714</v>
      </c>
      <c r="BL30" s="148">
        <f t="shared" si="225"/>
        <v>2707</v>
      </c>
      <c r="BM30" s="148">
        <f t="shared" si="225"/>
        <v>2700</v>
      </c>
      <c r="BN30" s="148">
        <f t="shared" si="225"/>
        <v>2693</v>
      </c>
      <c r="BO30" s="148">
        <f t="shared" si="225"/>
        <v>2685</v>
      </c>
      <c r="BP30" s="148">
        <f t="shared" si="225"/>
        <v>2678</v>
      </c>
      <c r="BQ30" s="148">
        <f t="shared" si="225"/>
        <v>2670</v>
      </c>
      <c r="BR30" s="148">
        <f t="shared" si="225"/>
        <v>2662</v>
      </c>
      <c r="BS30" s="148">
        <f t="shared" si="225"/>
        <v>2654</v>
      </c>
      <c r="BT30" s="148">
        <f t="shared" si="225"/>
        <v>2645</v>
      </c>
      <c r="BU30" s="148">
        <f t="shared" si="225"/>
        <v>2637</v>
      </c>
      <c r="BV30" s="148">
        <f t="shared" si="225"/>
        <v>2629</v>
      </c>
      <c r="BW30" s="148">
        <f t="shared" si="225"/>
        <v>2620</v>
      </c>
      <c r="BX30" s="148">
        <f t="shared" si="225"/>
        <v>2611</v>
      </c>
      <c r="BY30" s="148">
        <f t="shared" si="225"/>
        <v>2603</v>
      </c>
      <c r="BZ30" s="148">
        <f t="shared" si="225"/>
        <v>2594</v>
      </c>
      <c r="CA30" s="148">
        <f t="shared" si="225"/>
        <v>2586</v>
      </c>
      <c r="CB30" s="148">
        <f t="shared" si="225"/>
        <v>2577</v>
      </c>
      <c r="CC30" s="148">
        <f t="shared" si="225"/>
        <v>2568</v>
      </c>
      <c r="CD30" s="148">
        <f t="shared" si="225"/>
        <v>2560</v>
      </c>
      <c r="CE30" s="148">
        <f t="shared" si="225"/>
        <v>2551</v>
      </c>
      <c r="CF30" s="148">
        <f t="shared" si="225"/>
        <v>2542</v>
      </c>
      <c r="CG30" s="148">
        <f t="shared" si="225"/>
        <v>2534</v>
      </c>
      <c r="CH30" s="148">
        <f t="shared" si="225"/>
        <v>2525</v>
      </c>
      <c r="CI30" s="148">
        <f t="shared" si="225"/>
        <v>2516</v>
      </c>
      <c r="CJ30" s="148">
        <f t="shared" si="225"/>
        <v>2507</v>
      </c>
      <c r="CK30" s="148">
        <f t="shared" si="225"/>
        <v>2499</v>
      </c>
      <c r="CL30" s="148">
        <f t="shared" si="225"/>
        <v>2490</v>
      </c>
      <c r="CM30" s="148">
        <f t="shared" si="225"/>
        <v>2481</v>
      </c>
      <c r="CN30" s="148">
        <f t="shared" si="225"/>
        <v>2473</v>
      </c>
      <c r="CO30" s="148">
        <f t="shared" si="225"/>
        <v>2465</v>
      </c>
      <c r="CP30" s="148">
        <f t="shared" si="225"/>
        <v>2457</v>
      </c>
      <c r="CQ30" s="148">
        <f t="shared" si="225"/>
        <v>2450</v>
      </c>
      <c r="CR30" s="148">
        <f t="shared" si="225"/>
        <v>2442</v>
      </c>
      <c r="CS30" s="148">
        <f t="shared" si="225"/>
        <v>2435</v>
      </c>
      <c r="CT30" s="148">
        <f t="shared" si="225"/>
        <v>2429</v>
      </c>
      <c r="CU30" s="148">
        <f t="shared" si="225"/>
        <v>2422</v>
      </c>
      <c r="CV30" s="148">
        <f t="shared" si="225"/>
        <v>2416</v>
      </c>
    </row>
    <row r="31" spans="1:100" s="91" customFormat="1">
      <c r="A31" s="145" t="s">
        <v>288</v>
      </c>
      <c r="B31" s="145"/>
      <c r="C31" s="145"/>
      <c r="D31" s="145" t="s">
        <v>328</v>
      </c>
      <c r="E31" s="147">
        <f t="shared" si="219"/>
        <v>2596.3789999999999</v>
      </c>
      <c r="F31" s="147">
        <f t="shared" si="219"/>
        <v>2611.0349999999999</v>
      </c>
      <c r="G31" s="147">
        <f t="shared" si="219"/>
        <v>2625.3319999999999</v>
      </c>
      <c r="H31" s="147">
        <f t="shared" si="219"/>
        <v>2641.1790000000001</v>
      </c>
      <c r="I31" s="147">
        <f t="shared" si="219"/>
        <v>2656.3049999999998</v>
      </c>
      <c r="J31" s="147">
        <f t="shared" si="219"/>
        <v>2672.5749999999998</v>
      </c>
      <c r="K31" s="147">
        <f t="shared" si="219"/>
        <v>2690.5360000000001</v>
      </c>
      <c r="L31" s="147">
        <f t="shared" si="219"/>
        <v>2708.4520000000002</v>
      </c>
      <c r="M31" s="147">
        <f t="shared" si="219"/>
        <v>2719.5079999999998</v>
      </c>
      <c r="N31" s="147">
        <f t="shared" si="219"/>
        <v>2728.2150000000001</v>
      </c>
      <c r="O31" s="147">
        <f t="shared" si="219"/>
        <v>2738.4850000000001</v>
      </c>
      <c r="P31" s="147">
        <f t="shared" si="219"/>
        <v>2748.893</v>
      </c>
      <c r="Q31" s="147">
        <f t="shared" si="219"/>
        <v>2759.6289999999999</v>
      </c>
      <c r="R31" s="147">
        <f t="shared" si="219"/>
        <v>2771.0529999999999</v>
      </c>
      <c r="S31" s="147">
        <f t="shared" si="219"/>
        <v>2782.8809999999999</v>
      </c>
      <c r="T31" s="147">
        <f t="shared" si="219"/>
        <v>2794.317</v>
      </c>
      <c r="U31" s="147">
        <f t="shared" si="219"/>
        <v>2803.4830000000002</v>
      </c>
      <c r="V31" s="147">
        <f t="shared" si="219"/>
        <v>2811.473</v>
      </c>
      <c r="W31" s="147">
        <f t="shared" si="219"/>
        <v>2822.7220000000002</v>
      </c>
      <c r="X31" s="147">
        <f t="shared" si="219"/>
        <v>2830.5830000000001</v>
      </c>
      <c r="Y31" s="147">
        <f t="shared" si="219"/>
        <v>2840.68</v>
      </c>
      <c r="Z31" s="147">
        <f t="shared" si="219"/>
        <v>2853.6640000000002</v>
      </c>
      <c r="AA31" s="147">
        <f t="shared" si="219"/>
        <v>2870.3539999999998</v>
      </c>
      <c r="AB31" s="147">
        <f t="shared" si="219"/>
        <v>2888.2370000000001</v>
      </c>
      <c r="AC31" s="147">
        <f t="shared" si="219"/>
        <v>2904.0749999999998</v>
      </c>
      <c r="AD31" s="147">
        <f t="shared" si="219"/>
        <v>2927.6120000000001</v>
      </c>
      <c r="AE31" s="147">
        <f t="shared" si="219"/>
        <v>2954.3240000000001</v>
      </c>
      <c r="AF31" s="147">
        <f t="shared" si="219"/>
        <v>2981.7649999999999</v>
      </c>
      <c r="AG31" s="147">
        <f t="shared" si="219"/>
        <v>3009.2489999999998</v>
      </c>
      <c r="AH31" s="147">
        <f t="shared" si="219"/>
        <v>3037.0770000000002</v>
      </c>
      <c r="AI31" s="147">
        <f t="shared" si="219"/>
        <v>3066.585</v>
      </c>
      <c r="AJ31" s="147">
        <f t="shared" si="219"/>
        <v>3094.5340000000001</v>
      </c>
      <c r="AK31" s="147">
        <f t="shared" si="219"/>
        <v>3120.288</v>
      </c>
      <c r="AL31" s="147">
        <f t="shared" si="219"/>
        <v>3149.701</v>
      </c>
      <c r="AM31" s="147">
        <f t="shared" si="219"/>
        <v>3175.0639999999999</v>
      </c>
      <c r="AN31" s="147">
        <f t="shared" si="219"/>
        <v>3199.0659999999998</v>
      </c>
      <c r="AO31" s="147">
        <f t="shared" si="219"/>
        <v>3217.7669999999998</v>
      </c>
      <c r="AP31" s="147">
        <f t="shared" si="219"/>
        <v>3237.0970000000002</v>
      </c>
      <c r="AQ31" s="147">
        <f t="shared" si="219"/>
        <v>3258.7069999999999</v>
      </c>
      <c r="AR31" s="147">
        <f t="shared" si="219"/>
        <v>3276.5430000000001</v>
      </c>
      <c r="AS31" s="147">
        <f t="shared" si="219"/>
        <v>3293.85</v>
      </c>
      <c r="AT31" s="147">
        <f t="shared" si="223"/>
        <v>3306.529</v>
      </c>
      <c r="AU31" s="147">
        <f t="shared" si="223"/>
        <v>3318.904</v>
      </c>
      <c r="AV31" s="147">
        <f t="shared" ref="AV31:AZ31" si="226">AV123</f>
        <v>3335</v>
      </c>
      <c r="AW31" s="147">
        <f t="shared" si="226"/>
        <v>3351</v>
      </c>
      <c r="AX31" s="147">
        <f t="shared" si="226"/>
        <v>3366</v>
      </c>
      <c r="AY31" s="147">
        <f t="shared" si="226"/>
        <v>3380</v>
      </c>
      <c r="AZ31" s="147">
        <f t="shared" si="226"/>
        <v>3392</v>
      </c>
      <c r="BA31" s="148">
        <f t="shared" ref="BA31:CV31" si="227">BA123</f>
        <v>3407</v>
      </c>
      <c r="BB31" s="148">
        <f t="shared" si="227"/>
        <v>3422</v>
      </c>
      <c r="BC31" s="148">
        <f t="shared" si="227"/>
        <v>3436</v>
      </c>
      <c r="BD31" s="148">
        <f t="shared" si="227"/>
        <v>3450</v>
      </c>
      <c r="BE31" s="148">
        <f t="shared" si="227"/>
        <v>3463</v>
      </c>
      <c r="BF31" s="148">
        <f t="shared" si="227"/>
        <v>3476</v>
      </c>
      <c r="BG31" s="148">
        <f t="shared" si="227"/>
        <v>3488</v>
      </c>
      <c r="BH31" s="148">
        <f t="shared" si="227"/>
        <v>3500</v>
      </c>
      <c r="BI31" s="148">
        <f t="shared" si="227"/>
        <v>3511</v>
      </c>
      <c r="BJ31" s="148">
        <f t="shared" si="227"/>
        <v>3523</v>
      </c>
      <c r="BK31" s="148">
        <f t="shared" si="227"/>
        <v>3533</v>
      </c>
      <c r="BL31" s="148">
        <f t="shared" si="227"/>
        <v>3544</v>
      </c>
      <c r="BM31" s="148">
        <f t="shared" si="227"/>
        <v>3554</v>
      </c>
      <c r="BN31" s="148">
        <f t="shared" si="227"/>
        <v>3563</v>
      </c>
      <c r="BO31" s="148">
        <f t="shared" si="227"/>
        <v>3572</v>
      </c>
      <c r="BP31" s="148">
        <f t="shared" si="227"/>
        <v>3580</v>
      </c>
      <c r="BQ31" s="148">
        <f t="shared" si="227"/>
        <v>3587</v>
      </c>
      <c r="BR31" s="148">
        <f t="shared" si="227"/>
        <v>3594</v>
      </c>
      <c r="BS31" s="148">
        <f t="shared" si="227"/>
        <v>3601</v>
      </c>
      <c r="BT31" s="148">
        <f t="shared" si="227"/>
        <v>3607</v>
      </c>
      <c r="BU31" s="148">
        <f t="shared" si="227"/>
        <v>3612</v>
      </c>
      <c r="BV31" s="148">
        <f t="shared" si="227"/>
        <v>3617</v>
      </c>
      <c r="BW31" s="148">
        <f t="shared" si="227"/>
        <v>3622</v>
      </c>
      <c r="BX31" s="148">
        <f t="shared" si="227"/>
        <v>3625</v>
      </c>
      <c r="BY31" s="148">
        <f t="shared" si="227"/>
        <v>3629</v>
      </c>
      <c r="BZ31" s="148">
        <f t="shared" si="227"/>
        <v>3632</v>
      </c>
      <c r="CA31" s="148">
        <f t="shared" si="227"/>
        <v>3635</v>
      </c>
      <c r="CB31" s="148">
        <f t="shared" si="227"/>
        <v>3637</v>
      </c>
      <c r="CC31" s="148">
        <f t="shared" si="227"/>
        <v>3638</v>
      </c>
      <c r="CD31" s="148">
        <f t="shared" si="227"/>
        <v>3640</v>
      </c>
      <c r="CE31" s="148">
        <f t="shared" si="227"/>
        <v>3640</v>
      </c>
      <c r="CF31" s="148">
        <f t="shared" si="227"/>
        <v>3640</v>
      </c>
      <c r="CG31" s="148">
        <f t="shared" si="227"/>
        <v>3640</v>
      </c>
      <c r="CH31" s="148">
        <f t="shared" si="227"/>
        <v>3640</v>
      </c>
      <c r="CI31" s="148">
        <f t="shared" si="227"/>
        <v>3638</v>
      </c>
      <c r="CJ31" s="148">
        <f t="shared" si="227"/>
        <v>3637</v>
      </c>
      <c r="CK31" s="148">
        <f t="shared" si="227"/>
        <v>3635</v>
      </c>
      <c r="CL31" s="148">
        <f t="shared" si="227"/>
        <v>3634</v>
      </c>
      <c r="CM31" s="148">
        <f t="shared" si="227"/>
        <v>3632</v>
      </c>
      <c r="CN31" s="148">
        <f t="shared" si="227"/>
        <v>3630</v>
      </c>
      <c r="CO31" s="148">
        <f t="shared" si="227"/>
        <v>3628</v>
      </c>
      <c r="CP31" s="148">
        <f t="shared" si="227"/>
        <v>3626</v>
      </c>
      <c r="CQ31" s="148">
        <f t="shared" si="227"/>
        <v>3624</v>
      </c>
      <c r="CR31" s="148">
        <f t="shared" si="227"/>
        <v>3623</v>
      </c>
      <c r="CS31" s="148">
        <f t="shared" si="227"/>
        <v>3621</v>
      </c>
      <c r="CT31" s="148">
        <f t="shared" si="227"/>
        <v>3620</v>
      </c>
      <c r="CU31" s="148">
        <f t="shared" si="227"/>
        <v>3619</v>
      </c>
      <c r="CV31" s="148">
        <f t="shared" si="227"/>
        <v>3619</v>
      </c>
    </row>
    <row r="32" spans="1:100" s="91" customFormat="1">
      <c r="A32" s="145" t="s">
        <v>289</v>
      </c>
      <c r="B32" s="145"/>
      <c r="C32" s="145"/>
      <c r="D32" s="145" t="s">
        <v>328</v>
      </c>
      <c r="E32" s="147">
        <f t="shared" si="219"/>
        <v>2152.2339999999999</v>
      </c>
      <c r="F32" s="147">
        <f t="shared" si="219"/>
        <v>2166.65</v>
      </c>
      <c r="G32" s="147">
        <f t="shared" si="219"/>
        <v>2181.5219999999999</v>
      </c>
      <c r="H32" s="147">
        <f t="shared" si="219"/>
        <v>2197.8139999999999</v>
      </c>
      <c r="I32" s="147">
        <f t="shared" si="219"/>
        <v>2212.2069999999999</v>
      </c>
      <c r="J32" s="147">
        <f t="shared" si="219"/>
        <v>2227.75</v>
      </c>
      <c r="K32" s="147">
        <f t="shared" si="219"/>
        <v>2244.8789999999999</v>
      </c>
      <c r="L32" s="147">
        <f t="shared" si="219"/>
        <v>2263.1239999999998</v>
      </c>
      <c r="M32" s="147">
        <f t="shared" si="219"/>
        <v>2281.0230000000001</v>
      </c>
      <c r="N32" s="147">
        <f t="shared" si="219"/>
        <v>2294.4720000000002</v>
      </c>
      <c r="O32" s="147">
        <f t="shared" si="219"/>
        <v>2307.7249999999999</v>
      </c>
      <c r="P32" s="147">
        <f t="shared" si="219"/>
        <v>2319.8389999999999</v>
      </c>
      <c r="Q32" s="147">
        <f t="shared" si="219"/>
        <v>2329.6320000000001</v>
      </c>
      <c r="R32" s="147">
        <f t="shared" si="219"/>
        <v>2342.3229999999999</v>
      </c>
      <c r="S32" s="147">
        <f t="shared" si="219"/>
        <v>2356.4499999999998</v>
      </c>
      <c r="T32" s="147">
        <f t="shared" si="219"/>
        <v>2369.808</v>
      </c>
      <c r="U32" s="147">
        <f t="shared" si="219"/>
        <v>2381.4070000000002</v>
      </c>
      <c r="V32" s="147">
        <f t="shared" si="219"/>
        <v>2393.0430000000001</v>
      </c>
      <c r="W32" s="147">
        <f t="shared" si="219"/>
        <v>2403.4870000000001</v>
      </c>
      <c r="X32" s="147">
        <f t="shared" si="219"/>
        <v>2410.3939999999998</v>
      </c>
      <c r="Y32" s="147">
        <f t="shared" si="219"/>
        <v>2418.3150000000001</v>
      </c>
      <c r="Z32" s="147">
        <f t="shared" si="219"/>
        <v>2424.326</v>
      </c>
      <c r="AA32" s="147">
        <f t="shared" si="219"/>
        <v>2432.0340000000001</v>
      </c>
      <c r="AB32" s="147">
        <f t="shared" si="219"/>
        <v>2438.2049999999999</v>
      </c>
      <c r="AC32" s="147">
        <f t="shared" si="219"/>
        <v>2440.2950000000001</v>
      </c>
      <c r="AD32" s="147">
        <f t="shared" si="219"/>
        <v>2450.1210000000001</v>
      </c>
      <c r="AE32" s="147">
        <f t="shared" si="219"/>
        <v>2461.7779999999998</v>
      </c>
      <c r="AF32" s="147">
        <f t="shared" si="219"/>
        <v>2472.9780000000001</v>
      </c>
      <c r="AG32" s="147">
        <f t="shared" si="219"/>
        <v>2484.288</v>
      </c>
      <c r="AH32" s="147">
        <f t="shared" si="219"/>
        <v>2494.279</v>
      </c>
      <c r="AI32" s="147">
        <f t="shared" si="219"/>
        <v>2507.2460000000001</v>
      </c>
      <c r="AJ32" s="147">
        <f t="shared" si="219"/>
        <v>2519.567</v>
      </c>
      <c r="AK32" s="147">
        <f t="shared" si="219"/>
        <v>2526.9189999999999</v>
      </c>
      <c r="AL32" s="147">
        <f t="shared" si="219"/>
        <v>2531.5880000000002</v>
      </c>
      <c r="AM32" s="147">
        <f t="shared" si="219"/>
        <v>2538.59</v>
      </c>
      <c r="AN32" s="147">
        <f t="shared" si="219"/>
        <v>2548.0650000000001</v>
      </c>
      <c r="AO32" s="147">
        <f t="shared" si="219"/>
        <v>2556.835</v>
      </c>
      <c r="AP32" s="147">
        <f t="shared" si="219"/>
        <v>2563.5859999999998</v>
      </c>
      <c r="AQ32" s="147">
        <f t="shared" si="219"/>
        <v>2570.5479999999998</v>
      </c>
      <c r="AR32" s="147">
        <f t="shared" si="219"/>
        <v>2577.4349999999999</v>
      </c>
      <c r="AS32" s="147">
        <f t="shared" si="219"/>
        <v>2578.5920000000001</v>
      </c>
      <c r="AT32" s="147">
        <f t="shared" si="223"/>
        <v>2577.866</v>
      </c>
      <c r="AU32" s="147">
        <f t="shared" si="223"/>
        <v>2576.252</v>
      </c>
      <c r="AV32" s="147">
        <f t="shared" ref="AV32:AZ32" si="228">AV124</f>
        <v>2573</v>
      </c>
      <c r="AW32" s="147">
        <f t="shared" si="228"/>
        <v>2572</v>
      </c>
      <c r="AX32" s="147">
        <f t="shared" si="228"/>
        <v>2572</v>
      </c>
      <c r="AY32" s="147">
        <f t="shared" si="228"/>
        <v>2570</v>
      </c>
      <c r="AZ32" s="147">
        <f t="shared" si="228"/>
        <v>2568</v>
      </c>
      <c r="BA32" s="148">
        <f t="shared" ref="BA32:CV32" si="229">BA124</f>
        <v>2567</v>
      </c>
      <c r="BB32" s="148">
        <f t="shared" si="229"/>
        <v>2567</v>
      </c>
      <c r="BC32" s="148">
        <f t="shared" si="229"/>
        <v>2567</v>
      </c>
      <c r="BD32" s="148">
        <f t="shared" si="229"/>
        <v>2566</v>
      </c>
      <c r="BE32" s="148">
        <f t="shared" si="229"/>
        <v>2565</v>
      </c>
      <c r="BF32" s="148">
        <f t="shared" si="229"/>
        <v>2563</v>
      </c>
      <c r="BG32" s="148">
        <f t="shared" si="229"/>
        <v>2562</v>
      </c>
      <c r="BH32" s="148">
        <f t="shared" si="229"/>
        <v>2560</v>
      </c>
      <c r="BI32" s="148">
        <f t="shared" si="229"/>
        <v>2559</v>
      </c>
      <c r="BJ32" s="148">
        <f t="shared" si="229"/>
        <v>2557</v>
      </c>
      <c r="BK32" s="148">
        <f t="shared" si="229"/>
        <v>2555</v>
      </c>
      <c r="BL32" s="148">
        <f t="shared" si="229"/>
        <v>2553</v>
      </c>
      <c r="BM32" s="148">
        <f t="shared" si="229"/>
        <v>2551</v>
      </c>
      <c r="BN32" s="148">
        <f t="shared" si="229"/>
        <v>2549</v>
      </c>
      <c r="BO32" s="148">
        <f t="shared" si="229"/>
        <v>2546</v>
      </c>
      <c r="BP32" s="148">
        <f t="shared" si="229"/>
        <v>2544</v>
      </c>
      <c r="BQ32" s="148">
        <f t="shared" si="229"/>
        <v>2541</v>
      </c>
      <c r="BR32" s="148">
        <f t="shared" si="229"/>
        <v>2538</v>
      </c>
      <c r="BS32" s="148">
        <f t="shared" si="229"/>
        <v>2535</v>
      </c>
      <c r="BT32" s="148">
        <f t="shared" si="229"/>
        <v>2532</v>
      </c>
      <c r="BU32" s="148">
        <f t="shared" si="229"/>
        <v>2528</v>
      </c>
      <c r="BV32" s="148">
        <f t="shared" si="229"/>
        <v>2525</v>
      </c>
      <c r="BW32" s="148">
        <f t="shared" si="229"/>
        <v>2521</v>
      </c>
      <c r="BX32" s="148">
        <f t="shared" si="229"/>
        <v>2517</v>
      </c>
      <c r="BY32" s="148">
        <f t="shared" si="229"/>
        <v>2513</v>
      </c>
      <c r="BZ32" s="148">
        <f t="shared" si="229"/>
        <v>2509</v>
      </c>
      <c r="CA32" s="148">
        <f t="shared" si="229"/>
        <v>2505</v>
      </c>
      <c r="CB32" s="148">
        <f t="shared" si="229"/>
        <v>2501</v>
      </c>
      <c r="CC32" s="148">
        <f t="shared" si="229"/>
        <v>2497</v>
      </c>
      <c r="CD32" s="148">
        <f t="shared" si="229"/>
        <v>2492</v>
      </c>
      <c r="CE32" s="148">
        <f t="shared" si="229"/>
        <v>2488</v>
      </c>
      <c r="CF32" s="148">
        <f t="shared" si="229"/>
        <v>2483</v>
      </c>
      <c r="CG32" s="148">
        <f t="shared" si="229"/>
        <v>2478</v>
      </c>
      <c r="CH32" s="148">
        <f t="shared" si="229"/>
        <v>2473</v>
      </c>
      <c r="CI32" s="148">
        <f t="shared" si="229"/>
        <v>2468</v>
      </c>
      <c r="CJ32" s="148">
        <f t="shared" si="229"/>
        <v>2463</v>
      </c>
      <c r="CK32" s="148">
        <f t="shared" si="229"/>
        <v>2458</v>
      </c>
      <c r="CL32" s="148">
        <f t="shared" si="229"/>
        <v>2453</v>
      </c>
      <c r="CM32" s="148">
        <f t="shared" si="229"/>
        <v>2448</v>
      </c>
      <c r="CN32" s="148">
        <f t="shared" si="229"/>
        <v>2443</v>
      </c>
      <c r="CO32" s="148">
        <f t="shared" si="229"/>
        <v>2438</v>
      </c>
      <c r="CP32" s="148">
        <f t="shared" si="229"/>
        <v>2433</v>
      </c>
      <c r="CQ32" s="148">
        <f t="shared" si="229"/>
        <v>2429</v>
      </c>
      <c r="CR32" s="148">
        <f t="shared" si="229"/>
        <v>2425</v>
      </c>
      <c r="CS32" s="148">
        <f t="shared" si="229"/>
        <v>2421</v>
      </c>
      <c r="CT32" s="148">
        <f t="shared" si="229"/>
        <v>2417</v>
      </c>
      <c r="CU32" s="148">
        <f t="shared" si="229"/>
        <v>2414</v>
      </c>
      <c r="CV32" s="148">
        <f t="shared" si="229"/>
        <v>2411</v>
      </c>
    </row>
    <row r="33" spans="1:100" s="91" customFormat="1">
      <c r="A33" s="145" t="s">
        <v>290</v>
      </c>
      <c r="B33" s="145"/>
      <c r="C33" s="145"/>
      <c r="D33" s="145" t="s">
        <v>328</v>
      </c>
      <c r="E33" s="147">
        <f t="shared" si="219"/>
        <v>226.99100000000001</v>
      </c>
      <c r="F33" s="147">
        <f t="shared" si="219"/>
        <v>228.61</v>
      </c>
      <c r="G33" s="147">
        <f t="shared" si="219"/>
        <v>230.43899999999999</v>
      </c>
      <c r="H33" s="147">
        <f t="shared" si="219"/>
        <v>232.35499999999999</v>
      </c>
      <c r="I33" s="147">
        <f t="shared" si="219"/>
        <v>233.80500000000001</v>
      </c>
      <c r="J33" s="147">
        <f t="shared" si="219"/>
        <v>235.733</v>
      </c>
      <c r="K33" s="147">
        <f t="shared" si="219"/>
        <v>237.875</v>
      </c>
      <c r="L33" s="147">
        <f t="shared" si="219"/>
        <v>240.17500000000001</v>
      </c>
      <c r="M33" s="147">
        <f t="shared" si="219"/>
        <v>241.429</v>
      </c>
      <c r="N33" s="147">
        <f t="shared" si="219"/>
        <v>243.32599999999999</v>
      </c>
      <c r="O33" s="147">
        <f t="shared" si="219"/>
        <v>244.45500000000001</v>
      </c>
      <c r="P33" s="147">
        <f t="shared" si="219"/>
        <v>245.37100000000001</v>
      </c>
      <c r="Q33" s="147">
        <f t="shared" si="219"/>
        <v>245.91300000000001</v>
      </c>
      <c r="R33" s="147">
        <f t="shared" si="219"/>
        <v>247.17500000000001</v>
      </c>
      <c r="S33" s="147">
        <f t="shared" si="219"/>
        <v>248.35400000000001</v>
      </c>
      <c r="T33" s="147">
        <f t="shared" si="219"/>
        <v>249.64500000000001</v>
      </c>
      <c r="U33" s="147">
        <f t="shared" si="219"/>
        <v>251.65899999999999</v>
      </c>
      <c r="V33" s="147">
        <f t="shared" si="219"/>
        <v>251.69800000000001</v>
      </c>
      <c r="W33" s="147">
        <f t="shared" si="219"/>
        <v>253.595</v>
      </c>
      <c r="X33" s="147">
        <f t="shared" si="219"/>
        <v>256.97699999999998</v>
      </c>
      <c r="Y33" s="147">
        <f t="shared" si="219"/>
        <v>258.416</v>
      </c>
      <c r="Z33" s="147">
        <f t="shared" si="219"/>
        <v>259.16800000000001</v>
      </c>
      <c r="AA33" s="147">
        <f t="shared" si="219"/>
        <v>259.09699999999998</v>
      </c>
      <c r="AB33" s="147">
        <f t="shared" si="219"/>
        <v>259.46600000000001</v>
      </c>
      <c r="AC33" s="147">
        <f t="shared" si="219"/>
        <v>260.15199999999999</v>
      </c>
      <c r="AD33" s="147">
        <f t="shared" si="219"/>
        <v>264.53899999999999</v>
      </c>
      <c r="AE33" s="147">
        <f t="shared" si="219"/>
        <v>269.27300000000002</v>
      </c>
      <c r="AF33" s="147">
        <f t="shared" si="219"/>
        <v>274.09300000000002</v>
      </c>
      <c r="AG33" s="147">
        <f t="shared" si="219"/>
        <v>279.02699999999999</v>
      </c>
      <c r="AH33" s="147">
        <f t="shared" si="219"/>
        <v>283.97199999999998</v>
      </c>
      <c r="AI33" s="147">
        <f t="shared" si="219"/>
        <v>289.09199999999998</v>
      </c>
      <c r="AJ33" s="147">
        <f t="shared" si="219"/>
        <v>294.11799999999999</v>
      </c>
      <c r="AK33" s="147">
        <f t="shared" si="219"/>
        <v>299.209</v>
      </c>
      <c r="AL33" s="147">
        <f t="shared" si="219"/>
        <v>302.96600000000001</v>
      </c>
      <c r="AM33" s="147">
        <f t="shared" si="219"/>
        <v>305.67399999999998</v>
      </c>
      <c r="AN33" s="147">
        <f t="shared" si="219"/>
        <v>309.69299999999998</v>
      </c>
      <c r="AO33" s="147">
        <f t="shared" si="219"/>
        <v>314.48599999999999</v>
      </c>
      <c r="AP33" s="147">
        <f t="shared" si="219"/>
        <v>316.25700000000001</v>
      </c>
      <c r="AQ33" s="147">
        <f t="shared" si="219"/>
        <v>320.20800000000003</v>
      </c>
      <c r="AR33" s="147">
        <f t="shared" si="219"/>
        <v>324.21199999999999</v>
      </c>
      <c r="AS33" s="147">
        <f t="shared" si="219"/>
        <v>327.28300000000002</v>
      </c>
      <c r="AT33" s="147">
        <f t="shared" si="223"/>
        <v>330.45499999999998</v>
      </c>
      <c r="AU33" s="147">
        <f t="shared" si="223"/>
        <v>334.93799999999999</v>
      </c>
      <c r="AV33" s="147">
        <f t="shared" ref="AV33:AZ33" si="230">AV125</f>
        <v>339</v>
      </c>
      <c r="AW33" s="147">
        <f t="shared" si="230"/>
        <v>341</v>
      </c>
      <c r="AX33" s="147">
        <f t="shared" si="230"/>
        <v>343</v>
      </c>
      <c r="AY33" s="147">
        <f t="shared" si="230"/>
        <v>345</v>
      </c>
      <c r="AZ33" s="147">
        <f t="shared" si="230"/>
        <v>346</v>
      </c>
      <c r="BA33" s="148">
        <f t="shared" ref="BA33:CV33" si="231">BA125</f>
        <v>348</v>
      </c>
      <c r="BB33" s="148">
        <f t="shared" si="231"/>
        <v>350</v>
      </c>
      <c r="BC33" s="148">
        <f t="shared" si="231"/>
        <v>352</v>
      </c>
      <c r="BD33" s="148">
        <f t="shared" si="231"/>
        <v>354</v>
      </c>
      <c r="BE33" s="148">
        <f t="shared" si="231"/>
        <v>355</v>
      </c>
      <c r="BF33" s="148">
        <f t="shared" si="231"/>
        <v>357</v>
      </c>
      <c r="BG33" s="148">
        <f t="shared" si="231"/>
        <v>358</v>
      </c>
      <c r="BH33" s="148">
        <f t="shared" si="231"/>
        <v>359</v>
      </c>
      <c r="BI33" s="148">
        <f t="shared" si="231"/>
        <v>360</v>
      </c>
      <c r="BJ33" s="148">
        <f t="shared" si="231"/>
        <v>361</v>
      </c>
      <c r="BK33" s="148">
        <f t="shared" si="231"/>
        <v>362</v>
      </c>
      <c r="BL33" s="148">
        <f t="shared" si="231"/>
        <v>363</v>
      </c>
      <c r="BM33" s="148">
        <f t="shared" si="231"/>
        <v>364</v>
      </c>
      <c r="BN33" s="148">
        <f t="shared" si="231"/>
        <v>365</v>
      </c>
      <c r="BO33" s="148">
        <f t="shared" si="231"/>
        <v>366</v>
      </c>
      <c r="BP33" s="148">
        <f t="shared" si="231"/>
        <v>366</v>
      </c>
      <c r="BQ33" s="148">
        <f t="shared" si="231"/>
        <v>367</v>
      </c>
      <c r="BR33" s="148">
        <f t="shared" si="231"/>
        <v>368</v>
      </c>
      <c r="BS33" s="148">
        <f t="shared" si="231"/>
        <v>368</v>
      </c>
      <c r="BT33" s="148">
        <f t="shared" si="231"/>
        <v>369</v>
      </c>
      <c r="BU33" s="148">
        <f t="shared" si="231"/>
        <v>369</v>
      </c>
      <c r="BV33" s="148">
        <f t="shared" si="231"/>
        <v>370</v>
      </c>
      <c r="BW33" s="148">
        <f t="shared" si="231"/>
        <v>370</v>
      </c>
      <c r="BX33" s="148">
        <f t="shared" si="231"/>
        <v>371</v>
      </c>
      <c r="BY33" s="148">
        <f t="shared" si="231"/>
        <v>371</v>
      </c>
      <c r="BZ33" s="148">
        <f t="shared" si="231"/>
        <v>372</v>
      </c>
      <c r="CA33" s="148">
        <f t="shared" si="231"/>
        <v>372</v>
      </c>
      <c r="CB33" s="148">
        <f t="shared" si="231"/>
        <v>372</v>
      </c>
      <c r="CC33" s="148">
        <f t="shared" si="231"/>
        <v>373</v>
      </c>
      <c r="CD33" s="148">
        <f t="shared" si="231"/>
        <v>373</v>
      </c>
      <c r="CE33" s="148">
        <f t="shared" si="231"/>
        <v>373</v>
      </c>
      <c r="CF33" s="148">
        <f t="shared" si="231"/>
        <v>373</v>
      </c>
      <c r="CG33" s="148">
        <f t="shared" si="231"/>
        <v>373</v>
      </c>
      <c r="CH33" s="148">
        <f t="shared" si="231"/>
        <v>373</v>
      </c>
      <c r="CI33" s="148">
        <f t="shared" si="231"/>
        <v>373</v>
      </c>
      <c r="CJ33" s="148">
        <f t="shared" si="231"/>
        <v>373</v>
      </c>
      <c r="CK33" s="148">
        <f t="shared" si="231"/>
        <v>373</v>
      </c>
      <c r="CL33" s="148">
        <f t="shared" si="231"/>
        <v>373</v>
      </c>
      <c r="CM33" s="148">
        <f t="shared" si="231"/>
        <v>373</v>
      </c>
      <c r="CN33" s="148">
        <f t="shared" si="231"/>
        <v>373</v>
      </c>
      <c r="CO33" s="148">
        <f t="shared" si="231"/>
        <v>372</v>
      </c>
      <c r="CP33" s="148">
        <f t="shared" si="231"/>
        <v>372</v>
      </c>
      <c r="CQ33" s="148">
        <f t="shared" si="231"/>
        <v>372</v>
      </c>
      <c r="CR33" s="148">
        <f t="shared" si="231"/>
        <v>372</v>
      </c>
      <c r="CS33" s="148">
        <f t="shared" si="231"/>
        <v>372</v>
      </c>
      <c r="CT33" s="148">
        <f t="shared" si="231"/>
        <v>371</v>
      </c>
      <c r="CU33" s="148">
        <f t="shared" si="231"/>
        <v>371</v>
      </c>
      <c r="CV33" s="148">
        <f t="shared" si="231"/>
        <v>371</v>
      </c>
    </row>
    <row r="34" spans="1:100" s="91" customFormat="1">
      <c r="A34" s="145" t="s">
        <v>291</v>
      </c>
      <c r="B34" s="145"/>
      <c r="C34" s="145"/>
      <c r="D34" s="145" t="s">
        <v>328</v>
      </c>
      <c r="E34" s="147">
        <f t="shared" si="219"/>
        <v>5187.2039999999997</v>
      </c>
      <c r="F34" s="147">
        <f t="shared" si="219"/>
        <v>5190.3900000000003</v>
      </c>
      <c r="G34" s="147">
        <f t="shared" si="219"/>
        <v>5193.9589999999998</v>
      </c>
      <c r="H34" s="147">
        <f t="shared" si="219"/>
        <v>5201.0069999999996</v>
      </c>
      <c r="I34" s="147">
        <f t="shared" si="219"/>
        <v>5203.674</v>
      </c>
      <c r="J34" s="147">
        <f t="shared" si="219"/>
        <v>5210.8230000000003</v>
      </c>
      <c r="K34" s="147">
        <f t="shared" si="219"/>
        <v>5222.3680000000004</v>
      </c>
      <c r="L34" s="147">
        <f t="shared" si="219"/>
        <v>5234.7340000000004</v>
      </c>
      <c r="M34" s="147">
        <f t="shared" si="219"/>
        <v>5241.6440000000002</v>
      </c>
      <c r="N34" s="147">
        <f t="shared" si="219"/>
        <v>5252.3010000000004</v>
      </c>
      <c r="O34" s="147">
        <f t="shared" si="219"/>
        <v>5263.9489999999996</v>
      </c>
      <c r="P34" s="147">
        <f t="shared" si="219"/>
        <v>5270.1570000000002</v>
      </c>
      <c r="Q34" s="147">
        <f t="shared" si="219"/>
        <v>5269.4759999999997</v>
      </c>
      <c r="R34" s="147">
        <f t="shared" si="219"/>
        <v>5269.3230000000003</v>
      </c>
      <c r="S34" s="147">
        <f t="shared" si="219"/>
        <v>5275.2719999999999</v>
      </c>
      <c r="T34" s="147">
        <f t="shared" si="219"/>
        <v>5274.0640000000003</v>
      </c>
      <c r="U34" s="147">
        <f t="shared" si="219"/>
        <v>5288.277</v>
      </c>
      <c r="V34" s="147">
        <f t="shared" si="219"/>
        <v>5303.3729999999996</v>
      </c>
      <c r="W34" s="147">
        <f t="shared" si="219"/>
        <v>5323.3789999999999</v>
      </c>
      <c r="X34" s="147">
        <f t="shared" si="219"/>
        <v>5339.076</v>
      </c>
      <c r="Y34" s="147">
        <f t="shared" si="219"/>
        <v>5353.0770000000002</v>
      </c>
      <c r="Z34" s="147">
        <f t="shared" si="219"/>
        <v>5364.143</v>
      </c>
      <c r="AA34" s="147">
        <f t="shared" si="219"/>
        <v>5374.95</v>
      </c>
      <c r="AB34" s="147">
        <f t="shared" si="219"/>
        <v>5378.8689999999997</v>
      </c>
      <c r="AC34" s="147">
        <f t="shared" si="219"/>
        <v>5387.509</v>
      </c>
      <c r="AD34" s="147">
        <f t="shared" si="219"/>
        <v>5400.8710000000001</v>
      </c>
      <c r="AE34" s="147">
        <f t="shared" si="219"/>
        <v>5416.7470000000003</v>
      </c>
      <c r="AF34" s="147">
        <f t="shared" si="219"/>
        <v>5432.7150000000001</v>
      </c>
      <c r="AG34" s="147">
        <f t="shared" si="219"/>
        <v>5446.4449999999997</v>
      </c>
      <c r="AH34" s="147">
        <f t="shared" si="219"/>
        <v>5458.8779999999997</v>
      </c>
      <c r="AI34" s="147">
        <f t="shared" si="219"/>
        <v>5475.27</v>
      </c>
      <c r="AJ34" s="147">
        <f t="shared" si="219"/>
        <v>5490.0919999999996</v>
      </c>
      <c r="AK34" s="147">
        <f t="shared" si="219"/>
        <v>5506.616</v>
      </c>
      <c r="AL34" s="147">
        <f t="shared" si="219"/>
        <v>5521.4520000000002</v>
      </c>
      <c r="AM34" s="147">
        <f t="shared" si="219"/>
        <v>5531.1180000000004</v>
      </c>
      <c r="AN34" s="147">
        <f t="shared" si="219"/>
        <v>5532.53</v>
      </c>
      <c r="AO34" s="147">
        <f t="shared" si="219"/>
        <v>5539.0349999999999</v>
      </c>
      <c r="AP34" s="147">
        <f t="shared" si="219"/>
        <v>5548.9549999999999</v>
      </c>
      <c r="AQ34" s="147">
        <f t="shared" si="219"/>
        <v>5552.3879999999999</v>
      </c>
      <c r="AR34" s="147">
        <f t="shared" si="219"/>
        <v>5554.6450000000004</v>
      </c>
      <c r="AS34" s="147">
        <f t="shared" si="219"/>
        <v>5559.0510000000004</v>
      </c>
      <c r="AT34" s="147">
        <f t="shared" si="223"/>
        <v>5555.1859999999997</v>
      </c>
      <c r="AU34" s="147">
        <f t="shared" si="223"/>
        <v>5549.5860000000002</v>
      </c>
      <c r="AV34" s="147">
        <f t="shared" ref="AV34:AZ34" si="232">AV126</f>
        <v>5550</v>
      </c>
      <c r="AW34" s="147">
        <f t="shared" si="232"/>
        <v>5545</v>
      </c>
      <c r="AX34" s="147">
        <f t="shared" si="232"/>
        <v>5538</v>
      </c>
      <c r="AY34" s="147">
        <f t="shared" si="232"/>
        <v>5530</v>
      </c>
      <c r="AZ34" s="147">
        <f t="shared" si="232"/>
        <v>5520</v>
      </c>
      <c r="BA34" s="148">
        <f t="shared" ref="BA34:CV34" si="233">BA126</f>
        <v>5514</v>
      </c>
      <c r="BB34" s="148">
        <f t="shared" si="233"/>
        <v>5508</v>
      </c>
      <c r="BC34" s="148">
        <f t="shared" si="233"/>
        <v>5502</v>
      </c>
      <c r="BD34" s="148">
        <f t="shared" si="233"/>
        <v>5495</v>
      </c>
      <c r="BE34" s="148">
        <f t="shared" si="233"/>
        <v>5488</v>
      </c>
      <c r="BF34" s="148">
        <f t="shared" si="233"/>
        <v>5480</v>
      </c>
      <c r="BG34" s="148">
        <f t="shared" si="233"/>
        <v>5471</v>
      </c>
      <c r="BH34" s="148">
        <f t="shared" si="233"/>
        <v>5462</v>
      </c>
      <c r="BI34" s="148">
        <f t="shared" si="233"/>
        <v>5452</v>
      </c>
      <c r="BJ34" s="148">
        <f t="shared" si="233"/>
        <v>5442</v>
      </c>
      <c r="BK34" s="148">
        <f t="shared" si="233"/>
        <v>5431</v>
      </c>
      <c r="BL34" s="148">
        <f t="shared" si="233"/>
        <v>5419</v>
      </c>
      <c r="BM34" s="148">
        <f t="shared" si="233"/>
        <v>5407</v>
      </c>
      <c r="BN34" s="148">
        <f t="shared" si="233"/>
        <v>5394</v>
      </c>
      <c r="BO34" s="148">
        <f t="shared" si="233"/>
        <v>5381</v>
      </c>
      <c r="BP34" s="148">
        <f t="shared" si="233"/>
        <v>5367</v>
      </c>
      <c r="BQ34" s="148">
        <f t="shared" si="233"/>
        <v>5353</v>
      </c>
      <c r="BR34" s="148">
        <f t="shared" si="233"/>
        <v>5338</v>
      </c>
      <c r="BS34" s="148">
        <f t="shared" si="233"/>
        <v>5323</v>
      </c>
      <c r="BT34" s="148">
        <f t="shared" si="233"/>
        <v>5307</v>
      </c>
      <c r="BU34" s="148">
        <f t="shared" si="233"/>
        <v>5290</v>
      </c>
      <c r="BV34" s="148">
        <f t="shared" si="233"/>
        <v>5273</v>
      </c>
      <c r="BW34" s="148">
        <f t="shared" si="233"/>
        <v>5256</v>
      </c>
      <c r="BX34" s="148">
        <f t="shared" si="233"/>
        <v>5238</v>
      </c>
      <c r="BY34" s="148">
        <f t="shared" si="233"/>
        <v>5220</v>
      </c>
      <c r="BZ34" s="148">
        <f t="shared" si="233"/>
        <v>5202</v>
      </c>
      <c r="CA34" s="148">
        <f t="shared" si="233"/>
        <v>5184</v>
      </c>
      <c r="CB34" s="148">
        <f t="shared" si="233"/>
        <v>5165</v>
      </c>
      <c r="CC34" s="148">
        <f t="shared" si="233"/>
        <v>5146</v>
      </c>
      <c r="CD34" s="148">
        <f t="shared" si="233"/>
        <v>5127</v>
      </c>
      <c r="CE34" s="148">
        <f t="shared" si="233"/>
        <v>5108</v>
      </c>
      <c r="CF34" s="148">
        <f t="shared" si="233"/>
        <v>5088</v>
      </c>
      <c r="CG34" s="148">
        <f t="shared" si="233"/>
        <v>5069</v>
      </c>
      <c r="CH34" s="148">
        <f t="shared" si="233"/>
        <v>5049</v>
      </c>
      <c r="CI34" s="148">
        <f t="shared" si="233"/>
        <v>5029</v>
      </c>
      <c r="CJ34" s="148">
        <f t="shared" si="233"/>
        <v>5010</v>
      </c>
      <c r="CK34" s="148">
        <f t="shared" si="233"/>
        <v>4990</v>
      </c>
      <c r="CL34" s="148">
        <f t="shared" si="233"/>
        <v>4971</v>
      </c>
      <c r="CM34" s="148">
        <f t="shared" si="233"/>
        <v>4951</v>
      </c>
      <c r="CN34" s="148">
        <f t="shared" si="233"/>
        <v>4933</v>
      </c>
      <c r="CO34" s="148">
        <f t="shared" si="233"/>
        <v>4914</v>
      </c>
      <c r="CP34" s="148">
        <f t="shared" si="233"/>
        <v>4896</v>
      </c>
      <c r="CQ34" s="148">
        <f t="shared" si="233"/>
        <v>4879</v>
      </c>
      <c r="CR34" s="148">
        <f t="shared" si="233"/>
        <v>4861</v>
      </c>
      <c r="CS34" s="148">
        <f t="shared" si="233"/>
        <v>4845</v>
      </c>
      <c r="CT34" s="148">
        <f t="shared" si="233"/>
        <v>4829</v>
      </c>
      <c r="CU34" s="148">
        <f t="shared" si="233"/>
        <v>4813</v>
      </c>
      <c r="CV34" s="148">
        <f t="shared" si="233"/>
        <v>4798</v>
      </c>
    </row>
    <row r="35" spans="1:100" s="91" customFormat="1">
      <c r="A35" s="145" t="s">
        <v>292</v>
      </c>
      <c r="B35" s="145"/>
      <c r="C35" s="145"/>
      <c r="D35" s="145" t="s">
        <v>328</v>
      </c>
      <c r="E35" s="147">
        <f t="shared" si="219"/>
        <v>5595.2910000000002</v>
      </c>
      <c r="F35" s="147">
        <f t="shared" si="219"/>
        <v>5603.1869999999999</v>
      </c>
      <c r="G35" s="147">
        <f t="shared" si="219"/>
        <v>5609.7529999999997</v>
      </c>
      <c r="H35" s="147">
        <f t="shared" si="219"/>
        <v>5620.62</v>
      </c>
      <c r="I35" s="147">
        <f t="shared" si="219"/>
        <v>5626.7719999999999</v>
      </c>
      <c r="J35" s="147">
        <f t="shared" si="219"/>
        <v>5637.6639999999998</v>
      </c>
      <c r="K35" s="147">
        <f t="shared" si="219"/>
        <v>5654.3379999999997</v>
      </c>
      <c r="L35" s="147">
        <f t="shared" si="219"/>
        <v>5673.5910000000003</v>
      </c>
      <c r="M35" s="147">
        <f t="shared" si="219"/>
        <v>5704.67</v>
      </c>
      <c r="N35" s="147">
        <f t="shared" ref="E35:AS41" si="234">N12</f>
        <v>5704.2839999999997</v>
      </c>
      <c r="O35" s="147">
        <f t="shared" si="234"/>
        <v>5706.9369999999999</v>
      </c>
      <c r="P35" s="147">
        <f t="shared" si="234"/>
        <v>5718.4290000000001</v>
      </c>
      <c r="Q35" s="147">
        <f t="shared" si="234"/>
        <v>5731.4250000000002</v>
      </c>
      <c r="R35" s="147">
        <f t="shared" si="234"/>
        <v>5737.2489999999998</v>
      </c>
      <c r="S35" s="147">
        <f t="shared" si="234"/>
        <v>5751.0910000000003</v>
      </c>
      <c r="T35" s="147">
        <f t="shared" si="234"/>
        <v>5770.6710000000003</v>
      </c>
      <c r="U35" s="147">
        <f t="shared" si="234"/>
        <v>5783.0590000000002</v>
      </c>
      <c r="V35" s="147">
        <f t="shared" si="234"/>
        <v>5797.4780000000001</v>
      </c>
      <c r="W35" s="147">
        <f t="shared" si="234"/>
        <v>5812.7049999999999</v>
      </c>
      <c r="X35" s="147">
        <f t="shared" si="234"/>
        <v>5822.23</v>
      </c>
      <c r="Y35" s="147">
        <f t="shared" si="234"/>
        <v>5832.4960000000001</v>
      </c>
      <c r="Z35" s="147">
        <f t="shared" si="234"/>
        <v>5843.5</v>
      </c>
      <c r="AA35" s="147">
        <f t="shared" si="234"/>
        <v>5849.9470000000001</v>
      </c>
      <c r="AB35" s="147">
        <f t="shared" si="234"/>
        <v>5851.7719999999999</v>
      </c>
      <c r="AC35" s="147">
        <f t="shared" si="234"/>
        <v>5855.4480000000003</v>
      </c>
      <c r="AD35" s="147">
        <f t="shared" si="234"/>
        <v>5860.8019999999997</v>
      </c>
      <c r="AE35" s="147">
        <f t="shared" si="234"/>
        <v>5869.9009999999998</v>
      </c>
      <c r="AF35" s="147">
        <f t="shared" si="234"/>
        <v>5879.893</v>
      </c>
      <c r="AG35" s="147">
        <f t="shared" si="234"/>
        <v>5887.7070000000003</v>
      </c>
      <c r="AH35" s="147">
        <f t="shared" si="234"/>
        <v>5893.9570000000003</v>
      </c>
      <c r="AI35" s="147">
        <f t="shared" si="234"/>
        <v>5904.6409999999996</v>
      </c>
      <c r="AJ35" s="147">
        <f t="shared" si="234"/>
        <v>5912.9989999999998</v>
      </c>
      <c r="AK35" s="147">
        <f t="shared" si="234"/>
        <v>5922.03</v>
      </c>
      <c r="AL35" s="147">
        <f t="shared" si="234"/>
        <v>5931.0910000000003</v>
      </c>
      <c r="AM35" s="147">
        <f t="shared" si="234"/>
        <v>5944.3540000000003</v>
      </c>
      <c r="AN35" s="147">
        <f t="shared" si="234"/>
        <v>5953.0010000000002</v>
      </c>
      <c r="AO35" s="147">
        <f t="shared" si="234"/>
        <v>5960.17</v>
      </c>
      <c r="AP35" s="147">
        <f t="shared" si="234"/>
        <v>5973.098</v>
      </c>
      <c r="AQ35" s="147">
        <f t="shared" si="234"/>
        <v>5987.8829999999998</v>
      </c>
      <c r="AR35" s="147">
        <f t="shared" si="234"/>
        <v>6006.1559999999999</v>
      </c>
      <c r="AS35" s="147">
        <f t="shared" si="234"/>
        <v>6009.9759999999997</v>
      </c>
      <c r="AT35" s="147">
        <f t="shared" si="223"/>
        <v>6006.87</v>
      </c>
      <c r="AU35" s="147">
        <f t="shared" si="223"/>
        <v>6003.8149999999996</v>
      </c>
      <c r="AV35" s="147">
        <f t="shared" ref="AV35:AZ35" si="235">AV127</f>
        <v>6004</v>
      </c>
      <c r="AW35" s="147">
        <f t="shared" si="235"/>
        <v>5999</v>
      </c>
      <c r="AX35" s="147">
        <f t="shared" si="235"/>
        <v>5992</v>
      </c>
      <c r="AY35" s="147">
        <f t="shared" si="235"/>
        <v>5983</v>
      </c>
      <c r="AZ35" s="147">
        <f t="shared" si="235"/>
        <v>5974</v>
      </c>
      <c r="BA35" s="148">
        <f t="shared" ref="BA35:CV35" si="236">BA127</f>
        <v>5969</v>
      </c>
      <c r="BB35" s="148">
        <f t="shared" si="236"/>
        <v>5964</v>
      </c>
      <c r="BC35" s="148">
        <f t="shared" si="236"/>
        <v>5959</v>
      </c>
      <c r="BD35" s="148">
        <f t="shared" si="236"/>
        <v>5954</v>
      </c>
      <c r="BE35" s="148">
        <f t="shared" si="236"/>
        <v>5948</v>
      </c>
      <c r="BF35" s="148">
        <f t="shared" si="236"/>
        <v>5942</v>
      </c>
      <c r="BG35" s="148">
        <f t="shared" si="236"/>
        <v>5936</v>
      </c>
      <c r="BH35" s="148">
        <f t="shared" si="236"/>
        <v>5929</v>
      </c>
      <c r="BI35" s="148">
        <f t="shared" si="236"/>
        <v>5922</v>
      </c>
      <c r="BJ35" s="148">
        <f t="shared" si="236"/>
        <v>5915</v>
      </c>
      <c r="BK35" s="148">
        <f t="shared" si="236"/>
        <v>5907</v>
      </c>
      <c r="BL35" s="148">
        <f t="shared" si="236"/>
        <v>5899</v>
      </c>
      <c r="BM35" s="148">
        <f t="shared" si="236"/>
        <v>5891</v>
      </c>
      <c r="BN35" s="148">
        <f t="shared" si="236"/>
        <v>5882</v>
      </c>
      <c r="BO35" s="148">
        <f t="shared" si="236"/>
        <v>5872</v>
      </c>
      <c r="BP35" s="148">
        <f t="shared" si="236"/>
        <v>5862</v>
      </c>
      <c r="BQ35" s="148">
        <f t="shared" si="236"/>
        <v>5852</v>
      </c>
      <c r="BR35" s="148">
        <f t="shared" si="236"/>
        <v>5840</v>
      </c>
      <c r="BS35" s="148">
        <f t="shared" si="236"/>
        <v>5829</v>
      </c>
      <c r="BT35" s="148">
        <f t="shared" si="236"/>
        <v>5817</v>
      </c>
      <c r="BU35" s="148">
        <f t="shared" si="236"/>
        <v>5804</v>
      </c>
      <c r="BV35" s="148">
        <f t="shared" si="236"/>
        <v>5791</v>
      </c>
      <c r="BW35" s="148">
        <f t="shared" si="236"/>
        <v>5777</v>
      </c>
      <c r="BX35" s="148">
        <f t="shared" si="236"/>
        <v>5764</v>
      </c>
      <c r="BY35" s="148">
        <f t="shared" si="236"/>
        <v>5749</v>
      </c>
      <c r="BZ35" s="148">
        <f t="shared" si="236"/>
        <v>5735</v>
      </c>
      <c r="CA35" s="148">
        <f t="shared" si="236"/>
        <v>5720</v>
      </c>
      <c r="CB35" s="148">
        <f t="shared" si="236"/>
        <v>5706</v>
      </c>
      <c r="CC35" s="148">
        <f t="shared" si="236"/>
        <v>5690</v>
      </c>
      <c r="CD35" s="148">
        <f t="shared" si="236"/>
        <v>5675</v>
      </c>
      <c r="CE35" s="148">
        <f t="shared" si="236"/>
        <v>5660</v>
      </c>
      <c r="CF35" s="148">
        <f t="shared" si="236"/>
        <v>5644</v>
      </c>
      <c r="CG35" s="148">
        <f t="shared" si="236"/>
        <v>5628</v>
      </c>
      <c r="CH35" s="148">
        <f t="shared" si="236"/>
        <v>5612</v>
      </c>
      <c r="CI35" s="148">
        <f t="shared" si="236"/>
        <v>5596</v>
      </c>
      <c r="CJ35" s="148">
        <f t="shared" si="236"/>
        <v>5580</v>
      </c>
      <c r="CK35" s="148">
        <f t="shared" si="236"/>
        <v>5565</v>
      </c>
      <c r="CL35" s="148">
        <f t="shared" si="236"/>
        <v>5549</v>
      </c>
      <c r="CM35" s="148">
        <f t="shared" si="236"/>
        <v>5533</v>
      </c>
      <c r="CN35" s="148">
        <f t="shared" si="236"/>
        <v>5518</v>
      </c>
      <c r="CO35" s="148">
        <f t="shared" si="236"/>
        <v>5503</v>
      </c>
      <c r="CP35" s="148">
        <f t="shared" si="236"/>
        <v>5488</v>
      </c>
      <c r="CQ35" s="148">
        <f t="shared" si="236"/>
        <v>5473</v>
      </c>
      <c r="CR35" s="148">
        <f t="shared" si="236"/>
        <v>5459</v>
      </c>
      <c r="CS35" s="148">
        <f t="shared" si="236"/>
        <v>5445</v>
      </c>
      <c r="CT35" s="148">
        <f t="shared" si="236"/>
        <v>5432</v>
      </c>
      <c r="CU35" s="148">
        <f t="shared" si="236"/>
        <v>5419</v>
      </c>
      <c r="CV35" s="148">
        <f t="shared" si="236"/>
        <v>5406</v>
      </c>
    </row>
    <row r="36" spans="1:100" s="91" customFormat="1">
      <c r="A36" s="145" t="s">
        <v>293</v>
      </c>
      <c r="B36" s="145"/>
      <c r="C36" s="145"/>
      <c r="D36" s="145" t="s">
        <v>328</v>
      </c>
      <c r="E36" s="147">
        <f t="shared" si="234"/>
        <v>9873.6630000000005</v>
      </c>
      <c r="F36" s="147">
        <f t="shared" si="234"/>
        <v>9887.4779999999992</v>
      </c>
      <c r="G36" s="147">
        <f t="shared" si="234"/>
        <v>9911.232</v>
      </c>
      <c r="H36" s="147">
        <f t="shared" si="234"/>
        <v>9943.2340000000004</v>
      </c>
      <c r="I36" s="147">
        <f t="shared" si="234"/>
        <v>9963.8889999999992</v>
      </c>
      <c r="J36" s="147">
        <f t="shared" si="234"/>
        <v>9992.2759999999998</v>
      </c>
      <c r="K36" s="147">
        <f t="shared" si="234"/>
        <v>10031.668</v>
      </c>
      <c r="L36" s="147">
        <f t="shared" si="234"/>
        <v>10074.616</v>
      </c>
      <c r="M36" s="147">
        <f t="shared" si="234"/>
        <v>10132.003000000001</v>
      </c>
      <c r="N36" s="147">
        <f t="shared" si="234"/>
        <v>10172.49</v>
      </c>
      <c r="O36" s="147">
        <f t="shared" si="234"/>
        <v>10238.86</v>
      </c>
      <c r="P36" s="147">
        <f t="shared" si="234"/>
        <v>10315.69</v>
      </c>
      <c r="Q36" s="147">
        <f t="shared" si="234"/>
        <v>10403.009</v>
      </c>
      <c r="R36" s="147">
        <f t="shared" si="234"/>
        <v>10490.557000000001</v>
      </c>
      <c r="S36" s="147">
        <f t="shared" si="234"/>
        <v>10570.749</v>
      </c>
      <c r="T36" s="147">
        <f t="shared" si="234"/>
        <v>10644.665000000001</v>
      </c>
      <c r="U36" s="147">
        <f t="shared" si="234"/>
        <v>10695.556</v>
      </c>
      <c r="V36" s="147">
        <f t="shared" si="234"/>
        <v>10753.276</v>
      </c>
      <c r="W36" s="147">
        <f t="shared" si="234"/>
        <v>10793.414000000001</v>
      </c>
      <c r="X36" s="147">
        <f t="shared" si="234"/>
        <v>10833.223</v>
      </c>
      <c r="Y36" s="147">
        <f t="shared" si="234"/>
        <v>10858.975</v>
      </c>
      <c r="Z36" s="147">
        <f t="shared" si="234"/>
        <v>10883.848</v>
      </c>
      <c r="AA36" s="147">
        <f t="shared" si="234"/>
        <v>10895.427</v>
      </c>
      <c r="AB36" s="147">
        <f t="shared" si="234"/>
        <v>10912.621999999999</v>
      </c>
      <c r="AC36" s="147">
        <f t="shared" si="234"/>
        <v>10946.012000000001</v>
      </c>
      <c r="AD36" s="147">
        <f t="shared" si="234"/>
        <v>11019.991</v>
      </c>
      <c r="AE36" s="147">
        <f t="shared" si="234"/>
        <v>11102.824000000001</v>
      </c>
      <c r="AF36" s="147">
        <f t="shared" si="234"/>
        <v>11185.563</v>
      </c>
      <c r="AG36" s="147">
        <f t="shared" si="234"/>
        <v>11270.074000000001</v>
      </c>
      <c r="AH36" s="147">
        <f t="shared" si="234"/>
        <v>11350.29</v>
      </c>
      <c r="AI36" s="147">
        <f t="shared" si="234"/>
        <v>11442.143</v>
      </c>
      <c r="AJ36" s="147">
        <f t="shared" si="234"/>
        <v>11532.397999999999</v>
      </c>
      <c r="AK36" s="147">
        <f t="shared" si="234"/>
        <v>11598.866</v>
      </c>
      <c r="AL36" s="147">
        <f t="shared" si="234"/>
        <v>11659.26</v>
      </c>
      <c r="AM36" s="147">
        <f t="shared" si="234"/>
        <v>11728.24</v>
      </c>
      <c r="AN36" s="147">
        <f t="shared" si="234"/>
        <v>11786.234</v>
      </c>
      <c r="AO36" s="147">
        <f t="shared" si="234"/>
        <v>11852.851000000001</v>
      </c>
      <c r="AP36" s="147">
        <f t="shared" si="234"/>
        <v>11898.502</v>
      </c>
      <c r="AQ36" s="147">
        <f t="shared" si="234"/>
        <v>11959.807000000001</v>
      </c>
      <c r="AR36" s="147">
        <f t="shared" si="234"/>
        <v>12027.565000000001</v>
      </c>
      <c r="AS36" s="147">
        <f t="shared" si="234"/>
        <v>12082.144</v>
      </c>
      <c r="AT36" s="147">
        <f t="shared" si="223"/>
        <v>12117.132</v>
      </c>
      <c r="AU36" s="147">
        <f t="shared" si="223"/>
        <v>12174.88</v>
      </c>
      <c r="AV36" s="147">
        <f t="shared" ref="AV36:AZ36" si="237">AV128</f>
        <v>12213</v>
      </c>
      <c r="AW36" s="147">
        <f t="shared" si="237"/>
        <v>12234</v>
      </c>
      <c r="AX36" s="147">
        <f t="shared" si="237"/>
        <v>12253</v>
      </c>
      <c r="AY36" s="147">
        <f t="shared" si="237"/>
        <v>12273</v>
      </c>
      <c r="AZ36" s="147">
        <f t="shared" si="237"/>
        <v>12289</v>
      </c>
      <c r="BA36" s="148">
        <f t="shared" ref="BA36:CV36" si="238">BA128</f>
        <v>12311</v>
      </c>
      <c r="BB36" s="148">
        <f t="shared" si="238"/>
        <v>12335</v>
      </c>
      <c r="BC36" s="148">
        <f t="shared" si="238"/>
        <v>12357</v>
      </c>
      <c r="BD36" s="148">
        <f t="shared" si="238"/>
        <v>12377</v>
      </c>
      <c r="BE36" s="148">
        <f t="shared" si="238"/>
        <v>12396</v>
      </c>
      <c r="BF36" s="148">
        <f t="shared" si="238"/>
        <v>12414</v>
      </c>
      <c r="BG36" s="148">
        <f t="shared" si="238"/>
        <v>12431</v>
      </c>
      <c r="BH36" s="148">
        <f t="shared" si="238"/>
        <v>12446</v>
      </c>
      <c r="BI36" s="148">
        <f t="shared" si="238"/>
        <v>12461</v>
      </c>
      <c r="BJ36" s="148">
        <f t="shared" si="238"/>
        <v>12475</v>
      </c>
      <c r="BK36" s="148">
        <f t="shared" si="238"/>
        <v>12488</v>
      </c>
      <c r="BL36" s="148">
        <f t="shared" si="238"/>
        <v>12499</v>
      </c>
      <c r="BM36" s="148">
        <f t="shared" si="238"/>
        <v>12510</v>
      </c>
      <c r="BN36" s="148">
        <f t="shared" si="238"/>
        <v>12520</v>
      </c>
      <c r="BO36" s="148">
        <f t="shared" si="238"/>
        <v>12528</v>
      </c>
      <c r="BP36" s="148">
        <f t="shared" si="238"/>
        <v>12535</v>
      </c>
      <c r="BQ36" s="148">
        <f t="shared" si="238"/>
        <v>12540</v>
      </c>
      <c r="BR36" s="148">
        <f t="shared" si="238"/>
        <v>12544</v>
      </c>
      <c r="BS36" s="148">
        <f t="shared" si="238"/>
        <v>12547</v>
      </c>
      <c r="BT36" s="148">
        <f t="shared" si="238"/>
        <v>12549</v>
      </c>
      <c r="BU36" s="148">
        <f t="shared" si="238"/>
        <v>12550</v>
      </c>
      <c r="BV36" s="148">
        <f t="shared" si="238"/>
        <v>12549</v>
      </c>
      <c r="BW36" s="148">
        <f t="shared" si="238"/>
        <v>12548</v>
      </c>
      <c r="BX36" s="148">
        <f t="shared" si="238"/>
        <v>12546</v>
      </c>
      <c r="BY36" s="148">
        <f t="shared" si="238"/>
        <v>12543</v>
      </c>
      <c r="BZ36" s="148">
        <f t="shared" si="238"/>
        <v>12539</v>
      </c>
      <c r="CA36" s="148">
        <f t="shared" si="238"/>
        <v>12534</v>
      </c>
      <c r="CB36" s="148">
        <f t="shared" si="238"/>
        <v>12528</v>
      </c>
      <c r="CC36" s="148">
        <f t="shared" si="238"/>
        <v>12521</v>
      </c>
      <c r="CD36" s="148">
        <f t="shared" si="238"/>
        <v>12514</v>
      </c>
      <c r="CE36" s="148">
        <f t="shared" si="238"/>
        <v>12505</v>
      </c>
      <c r="CF36" s="148">
        <f t="shared" si="238"/>
        <v>12495</v>
      </c>
      <c r="CG36" s="148">
        <f t="shared" si="238"/>
        <v>12485</v>
      </c>
      <c r="CH36" s="148">
        <f t="shared" si="238"/>
        <v>12473</v>
      </c>
      <c r="CI36" s="148">
        <f t="shared" si="238"/>
        <v>12461</v>
      </c>
      <c r="CJ36" s="148">
        <f t="shared" si="238"/>
        <v>12448</v>
      </c>
      <c r="CK36" s="148">
        <f t="shared" si="238"/>
        <v>12435</v>
      </c>
      <c r="CL36" s="148">
        <f t="shared" si="238"/>
        <v>12422</v>
      </c>
      <c r="CM36" s="148">
        <f t="shared" si="238"/>
        <v>12408</v>
      </c>
      <c r="CN36" s="148">
        <f t="shared" si="238"/>
        <v>12394</v>
      </c>
      <c r="CO36" s="148">
        <f t="shared" si="238"/>
        <v>12380</v>
      </c>
      <c r="CP36" s="148">
        <f t="shared" si="238"/>
        <v>12366</v>
      </c>
      <c r="CQ36" s="148">
        <f t="shared" si="238"/>
        <v>12352</v>
      </c>
      <c r="CR36" s="148">
        <f t="shared" si="238"/>
        <v>12338</v>
      </c>
      <c r="CS36" s="148">
        <f t="shared" si="238"/>
        <v>12325</v>
      </c>
      <c r="CT36" s="148">
        <f t="shared" si="238"/>
        <v>12311</v>
      </c>
      <c r="CU36" s="148">
        <f t="shared" si="238"/>
        <v>12298</v>
      </c>
      <c r="CV36" s="148">
        <f t="shared" si="238"/>
        <v>12285</v>
      </c>
    </row>
    <row r="37" spans="1:100" s="91" customFormat="1">
      <c r="A37" s="145" t="s">
        <v>294</v>
      </c>
      <c r="B37" s="145"/>
      <c r="C37" s="145"/>
      <c r="D37" s="145" t="s">
        <v>328</v>
      </c>
      <c r="E37" s="147">
        <f t="shared" si="234"/>
        <v>2902.5839999999998</v>
      </c>
      <c r="F37" s="147">
        <f t="shared" si="234"/>
        <v>2915.9409999999998</v>
      </c>
      <c r="G37" s="147">
        <f t="shared" si="234"/>
        <v>2928.7420000000002</v>
      </c>
      <c r="H37" s="147">
        <f t="shared" si="234"/>
        <v>2943.0990000000002</v>
      </c>
      <c r="I37" s="147">
        <f t="shared" si="234"/>
        <v>2955.9569999999999</v>
      </c>
      <c r="J37" s="147">
        <f t="shared" si="234"/>
        <v>2971.2049999999999</v>
      </c>
      <c r="K37" s="147">
        <f t="shared" si="234"/>
        <v>2989.0279999999998</v>
      </c>
      <c r="L37" s="147">
        <f t="shared" si="234"/>
        <v>3006.8710000000001</v>
      </c>
      <c r="M37" s="147">
        <f t="shared" si="234"/>
        <v>3025.4569999999999</v>
      </c>
      <c r="N37" s="147">
        <f t="shared" si="234"/>
        <v>3043.6089999999999</v>
      </c>
      <c r="O37" s="147">
        <f t="shared" si="234"/>
        <v>3058.7310000000002</v>
      </c>
      <c r="P37" s="147">
        <f t="shared" si="234"/>
        <v>3072.9180000000001</v>
      </c>
      <c r="Q37" s="147">
        <f t="shared" si="234"/>
        <v>3082.7559999999999</v>
      </c>
      <c r="R37" s="147">
        <f t="shared" si="234"/>
        <v>3099.8090000000002</v>
      </c>
      <c r="S37" s="147">
        <f t="shared" si="234"/>
        <v>3113.944</v>
      </c>
      <c r="T37" s="147">
        <f t="shared" si="234"/>
        <v>3126.8589999999999</v>
      </c>
      <c r="U37" s="147">
        <f t="shared" si="234"/>
        <v>3139.2579999999998</v>
      </c>
      <c r="V37" s="147">
        <f t="shared" si="234"/>
        <v>3151.2460000000001</v>
      </c>
      <c r="W37" s="147">
        <f t="shared" si="234"/>
        <v>3162.7939999999999</v>
      </c>
      <c r="X37" s="147">
        <f t="shared" si="234"/>
        <v>3171.1019999999999</v>
      </c>
      <c r="Y37" s="147">
        <f t="shared" si="234"/>
        <v>3179.35</v>
      </c>
      <c r="Z37" s="147">
        <f t="shared" si="234"/>
        <v>3185.902</v>
      </c>
      <c r="AA37" s="147">
        <f t="shared" si="234"/>
        <v>3192.4720000000002</v>
      </c>
      <c r="AB37" s="147">
        <f t="shared" si="234"/>
        <v>3198.1660000000002</v>
      </c>
      <c r="AC37" s="147">
        <f t="shared" si="234"/>
        <v>3202.4490000000001</v>
      </c>
      <c r="AD37" s="147">
        <f t="shared" si="234"/>
        <v>3211.5030000000002</v>
      </c>
      <c r="AE37" s="147">
        <f t="shared" si="234"/>
        <v>3221.806</v>
      </c>
      <c r="AF37" s="147">
        <f t="shared" si="234"/>
        <v>3231.9</v>
      </c>
      <c r="AG37" s="147">
        <f t="shared" si="234"/>
        <v>3240.84</v>
      </c>
      <c r="AH37" s="147">
        <f t="shared" si="234"/>
        <v>3249.22</v>
      </c>
      <c r="AI37" s="147">
        <f t="shared" si="234"/>
        <v>3259.1019999999999</v>
      </c>
      <c r="AJ37" s="147">
        <f t="shared" si="234"/>
        <v>3267.848</v>
      </c>
      <c r="AK37" s="147">
        <f t="shared" si="234"/>
        <v>3278.145</v>
      </c>
      <c r="AL37" s="147">
        <f t="shared" si="234"/>
        <v>3293.0920000000001</v>
      </c>
      <c r="AM37" s="147">
        <f t="shared" si="234"/>
        <v>3303.8220000000001</v>
      </c>
      <c r="AN37" s="147">
        <f t="shared" si="234"/>
        <v>3310.4479999999999</v>
      </c>
      <c r="AO37" s="147">
        <f t="shared" si="234"/>
        <v>3315.0770000000002</v>
      </c>
      <c r="AP37" s="147">
        <f t="shared" si="234"/>
        <v>3322.7559999999999</v>
      </c>
      <c r="AQ37" s="147">
        <f t="shared" si="234"/>
        <v>3328.364</v>
      </c>
      <c r="AR37" s="147">
        <f t="shared" si="234"/>
        <v>3335.645</v>
      </c>
      <c r="AS37" s="147">
        <f t="shared" si="234"/>
        <v>3339.1309999999999</v>
      </c>
      <c r="AT37" s="147">
        <f t="shared" si="223"/>
        <v>3335.9290000000001</v>
      </c>
      <c r="AU37" s="147">
        <f t="shared" si="223"/>
        <v>3330.4780000000001</v>
      </c>
      <c r="AV37" s="147">
        <f t="shared" ref="AV37:AZ37" si="239">AV129</f>
        <v>3327</v>
      </c>
      <c r="AW37" s="147">
        <f t="shared" si="239"/>
        <v>3322</v>
      </c>
      <c r="AX37" s="147">
        <f t="shared" si="239"/>
        <v>3316</v>
      </c>
      <c r="AY37" s="147">
        <f t="shared" si="239"/>
        <v>3308</v>
      </c>
      <c r="AZ37" s="147">
        <f t="shared" si="239"/>
        <v>3300</v>
      </c>
      <c r="BA37" s="148">
        <f t="shared" ref="BA37:CV37" si="240">BA129</f>
        <v>3294</v>
      </c>
      <c r="BB37" s="148">
        <f t="shared" si="240"/>
        <v>3289</v>
      </c>
      <c r="BC37" s="148">
        <f t="shared" si="240"/>
        <v>3284</v>
      </c>
      <c r="BD37" s="148">
        <f t="shared" si="240"/>
        <v>3278</v>
      </c>
      <c r="BE37" s="148">
        <f t="shared" si="240"/>
        <v>3272</v>
      </c>
      <c r="BF37" s="148">
        <f t="shared" si="240"/>
        <v>3266</v>
      </c>
      <c r="BG37" s="148">
        <f t="shared" si="240"/>
        <v>3260</v>
      </c>
      <c r="BH37" s="148">
        <f t="shared" si="240"/>
        <v>3253</v>
      </c>
      <c r="BI37" s="148">
        <f t="shared" si="240"/>
        <v>3247</v>
      </c>
      <c r="BJ37" s="148">
        <f t="shared" si="240"/>
        <v>3240</v>
      </c>
      <c r="BK37" s="148">
        <f t="shared" si="240"/>
        <v>3233</v>
      </c>
      <c r="BL37" s="148">
        <f t="shared" si="240"/>
        <v>3226</v>
      </c>
      <c r="BM37" s="148">
        <f t="shared" si="240"/>
        <v>3218</v>
      </c>
      <c r="BN37" s="148">
        <f t="shared" si="240"/>
        <v>3211</v>
      </c>
      <c r="BO37" s="148">
        <f t="shared" si="240"/>
        <v>3203</v>
      </c>
      <c r="BP37" s="148">
        <f t="shared" si="240"/>
        <v>3194</v>
      </c>
      <c r="BQ37" s="148">
        <f t="shared" si="240"/>
        <v>3186</v>
      </c>
      <c r="BR37" s="148">
        <f t="shared" si="240"/>
        <v>3177</v>
      </c>
      <c r="BS37" s="148">
        <f t="shared" si="240"/>
        <v>3168</v>
      </c>
      <c r="BT37" s="148">
        <f t="shared" si="240"/>
        <v>3158</v>
      </c>
      <c r="BU37" s="148">
        <f t="shared" si="240"/>
        <v>3148</v>
      </c>
      <c r="BV37" s="148">
        <f t="shared" si="240"/>
        <v>3138</v>
      </c>
      <c r="BW37" s="148">
        <f t="shared" si="240"/>
        <v>3128</v>
      </c>
      <c r="BX37" s="148">
        <f t="shared" si="240"/>
        <v>3118</v>
      </c>
      <c r="BY37" s="148">
        <f t="shared" si="240"/>
        <v>3107</v>
      </c>
      <c r="BZ37" s="148">
        <f t="shared" si="240"/>
        <v>3096</v>
      </c>
      <c r="CA37" s="148">
        <f t="shared" si="240"/>
        <v>3086</v>
      </c>
      <c r="CB37" s="148">
        <f t="shared" si="240"/>
        <v>3075</v>
      </c>
      <c r="CC37" s="148">
        <f t="shared" si="240"/>
        <v>3064</v>
      </c>
      <c r="CD37" s="148">
        <f t="shared" si="240"/>
        <v>3053</v>
      </c>
      <c r="CE37" s="148">
        <f t="shared" si="240"/>
        <v>3042</v>
      </c>
      <c r="CF37" s="148">
        <f t="shared" si="240"/>
        <v>3031</v>
      </c>
      <c r="CG37" s="148">
        <f t="shared" si="240"/>
        <v>3019</v>
      </c>
      <c r="CH37" s="148">
        <f t="shared" si="240"/>
        <v>3008</v>
      </c>
      <c r="CI37" s="148">
        <f t="shared" si="240"/>
        <v>2997</v>
      </c>
      <c r="CJ37" s="148">
        <f t="shared" si="240"/>
        <v>2986</v>
      </c>
      <c r="CK37" s="148">
        <f t="shared" si="240"/>
        <v>2975</v>
      </c>
      <c r="CL37" s="148">
        <f t="shared" si="240"/>
        <v>2964</v>
      </c>
      <c r="CM37" s="148">
        <f t="shared" si="240"/>
        <v>2953</v>
      </c>
      <c r="CN37" s="148">
        <f t="shared" si="240"/>
        <v>2942</v>
      </c>
      <c r="CO37" s="148">
        <f t="shared" si="240"/>
        <v>2932</v>
      </c>
      <c r="CP37" s="148">
        <f t="shared" si="240"/>
        <v>2922</v>
      </c>
      <c r="CQ37" s="148">
        <f t="shared" si="240"/>
        <v>2912</v>
      </c>
      <c r="CR37" s="148">
        <f t="shared" si="240"/>
        <v>2902</v>
      </c>
      <c r="CS37" s="148">
        <f t="shared" si="240"/>
        <v>2893</v>
      </c>
      <c r="CT37" s="148">
        <f t="shared" si="240"/>
        <v>2884</v>
      </c>
      <c r="CU37" s="148">
        <f t="shared" si="240"/>
        <v>2876</v>
      </c>
      <c r="CV37" s="148">
        <f t="shared" si="240"/>
        <v>2867</v>
      </c>
    </row>
    <row r="38" spans="1:100" s="91" customFormat="1">
      <c r="A38" s="145" t="s">
        <v>295</v>
      </c>
      <c r="B38" s="145"/>
      <c r="C38" s="145"/>
      <c r="D38" s="145" t="s">
        <v>328</v>
      </c>
      <c r="E38" s="147">
        <f t="shared" si="234"/>
        <v>4821.0820000000003</v>
      </c>
      <c r="F38" s="147">
        <f t="shared" si="234"/>
        <v>4837.7709999999997</v>
      </c>
      <c r="G38" s="147">
        <f t="shared" si="234"/>
        <v>4856.8540000000003</v>
      </c>
      <c r="H38" s="147">
        <f t="shared" si="234"/>
        <v>4877.95</v>
      </c>
      <c r="I38" s="147">
        <f t="shared" si="234"/>
        <v>4895.2830000000004</v>
      </c>
      <c r="J38" s="147">
        <f t="shared" si="234"/>
        <v>4915.6360000000004</v>
      </c>
      <c r="K38" s="147">
        <f t="shared" si="234"/>
        <v>4939.55</v>
      </c>
      <c r="L38" s="147">
        <f t="shared" si="234"/>
        <v>4962.6949999999997</v>
      </c>
      <c r="M38" s="147">
        <f t="shared" si="234"/>
        <v>4985.8559999999998</v>
      </c>
      <c r="N38" s="147">
        <f t="shared" si="234"/>
        <v>5001.7060000000001</v>
      </c>
      <c r="O38" s="147">
        <f t="shared" si="234"/>
        <v>5021.7420000000002</v>
      </c>
      <c r="P38" s="147">
        <f t="shared" si="234"/>
        <v>5041.4960000000001</v>
      </c>
      <c r="Q38" s="147">
        <f t="shared" si="234"/>
        <v>5055.6559999999999</v>
      </c>
      <c r="R38" s="147">
        <f t="shared" si="234"/>
        <v>5075.366</v>
      </c>
      <c r="S38" s="147">
        <f t="shared" si="234"/>
        <v>5094.2719999999999</v>
      </c>
      <c r="T38" s="147">
        <f t="shared" si="234"/>
        <v>5114.2870000000003</v>
      </c>
      <c r="U38" s="147">
        <f t="shared" si="234"/>
        <v>5132.9279999999999</v>
      </c>
      <c r="V38" s="147">
        <f t="shared" si="234"/>
        <v>5150.5559999999996</v>
      </c>
      <c r="W38" s="147">
        <f t="shared" si="234"/>
        <v>5167.0990000000002</v>
      </c>
      <c r="X38" s="147">
        <f t="shared" si="234"/>
        <v>5177.6989999999996</v>
      </c>
      <c r="Y38" s="147">
        <f t="shared" si="234"/>
        <v>5191.9459999999999</v>
      </c>
      <c r="Z38" s="147">
        <f t="shared" si="234"/>
        <v>5203.5110000000004</v>
      </c>
      <c r="AA38" s="147">
        <f t="shared" si="234"/>
        <v>5218.9470000000001</v>
      </c>
      <c r="AB38" s="147">
        <f t="shared" si="234"/>
        <v>5236.4830000000002</v>
      </c>
      <c r="AC38" s="147">
        <f t="shared" si="234"/>
        <v>5257.9539999999997</v>
      </c>
      <c r="AD38" s="147">
        <f t="shared" si="234"/>
        <v>5296.85</v>
      </c>
      <c r="AE38" s="147">
        <f t="shared" si="234"/>
        <v>5340.8429999999998</v>
      </c>
      <c r="AF38" s="147">
        <f t="shared" si="234"/>
        <v>5386.308</v>
      </c>
      <c r="AG38" s="147">
        <f t="shared" si="234"/>
        <v>5431.7449999999999</v>
      </c>
      <c r="AH38" s="147">
        <f t="shared" si="234"/>
        <v>5476.5129999999999</v>
      </c>
      <c r="AI38" s="147">
        <f t="shared" si="234"/>
        <v>5526.99</v>
      </c>
      <c r="AJ38" s="147">
        <f t="shared" si="234"/>
        <v>5574.8209999999999</v>
      </c>
      <c r="AK38" s="147">
        <f t="shared" si="234"/>
        <v>5627.6710000000003</v>
      </c>
      <c r="AL38" s="147">
        <f t="shared" si="234"/>
        <v>5671.076</v>
      </c>
      <c r="AM38" s="147">
        <f t="shared" si="234"/>
        <v>5708.4970000000003</v>
      </c>
      <c r="AN38" s="147">
        <f t="shared" si="234"/>
        <v>5745.4859999999999</v>
      </c>
      <c r="AO38" s="147">
        <f t="shared" si="234"/>
        <v>5773.0780000000004</v>
      </c>
      <c r="AP38" s="147">
        <f t="shared" si="234"/>
        <v>5808.5940000000001</v>
      </c>
      <c r="AQ38" s="147">
        <f t="shared" si="234"/>
        <v>5844.1769999999997</v>
      </c>
      <c r="AR38" s="147">
        <f t="shared" si="234"/>
        <v>5879.1440000000002</v>
      </c>
      <c r="AS38" s="147">
        <f t="shared" si="234"/>
        <v>5911.482</v>
      </c>
      <c r="AT38" s="147">
        <f t="shared" si="223"/>
        <v>5935.6030000000001</v>
      </c>
      <c r="AU38" s="147">
        <f t="shared" si="223"/>
        <v>5956.9780000000001</v>
      </c>
      <c r="AV38" s="147">
        <f t="shared" ref="AV38:AZ38" si="241">AV130</f>
        <v>5980</v>
      </c>
      <c r="AW38" s="147">
        <f t="shared" si="241"/>
        <v>6005</v>
      </c>
      <c r="AX38" s="147">
        <f t="shared" si="241"/>
        <v>6029</v>
      </c>
      <c r="AY38" s="147">
        <f t="shared" si="241"/>
        <v>6050</v>
      </c>
      <c r="AZ38" s="147">
        <f t="shared" si="241"/>
        <v>6070</v>
      </c>
      <c r="BA38" s="148">
        <f t="shared" ref="BA38:CV38" si="242">BA130</f>
        <v>6094</v>
      </c>
      <c r="BB38" s="148">
        <f t="shared" si="242"/>
        <v>6118</v>
      </c>
      <c r="BC38" s="148">
        <f t="shared" si="242"/>
        <v>6142</v>
      </c>
      <c r="BD38" s="148">
        <f t="shared" si="242"/>
        <v>6165</v>
      </c>
      <c r="BE38" s="148">
        <f t="shared" si="242"/>
        <v>6186</v>
      </c>
      <c r="BF38" s="148">
        <f t="shared" si="242"/>
        <v>6207</v>
      </c>
      <c r="BG38" s="148">
        <f t="shared" si="242"/>
        <v>6227</v>
      </c>
      <c r="BH38" s="148">
        <f t="shared" si="242"/>
        <v>6247</v>
      </c>
      <c r="BI38" s="148">
        <f t="shared" si="242"/>
        <v>6265</v>
      </c>
      <c r="BJ38" s="148">
        <f t="shared" si="242"/>
        <v>6282</v>
      </c>
      <c r="BK38" s="148">
        <f t="shared" si="242"/>
        <v>6299</v>
      </c>
      <c r="BL38" s="148">
        <f t="shared" si="242"/>
        <v>6315</v>
      </c>
      <c r="BM38" s="148">
        <f t="shared" si="242"/>
        <v>6329</v>
      </c>
      <c r="BN38" s="148">
        <f t="shared" si="242"/>
        <v>6343</v>
      </c>
      <c r="BO38" s="148">
        <f t="shared" si="242"/>
        <v>6355</v>
      </c>
      <c r="BP38" s="148">
        <f t="shared" si="242"/>
        <v>6367</v>
      </c>
      <c r="BQ38" s="148">
        <f t="shared" si="242"/>
        <v>6377</v>
      </c>
      <c r="BR38" s="148">
        <f t="shared" si="242"/>
        <v>6386</v>
      </c>
      <c r="BS38" s="148">
        <f t="shared" si="242"/>
        <v>6395</v>
      </c>
      <c r="BT38" s="148">
        <f t="shared" si="242"/>
        <v>6402</v>
      </c>
      <c r="BU38" s="148">
        <f t="shared" si="242"/>
        <v>6409</v>
      </c>
      <c r="BV38" s="148">
        <f t="shared" si="242"/>
        <v>6415</v>
      </c>
      <c r="BW38" s="148">
        <f t="shared" si="242"/>
        <v>6421</v>
      </c>
      <c r="BX38" s="148">
        <f t="shared" si="242"/>
        <v>6425</v>
      </c>
      <c r="BY38" s="148">
        <f t="shared" si="242"/>
        <v>6430</v>
      </c>
      <c r="BZ38" s="148">
        <f t="shared" si="242"/>
        <v>6433</v>
      </c>
      <c r="CA38" s="148">
        <f t="shared" si="242"/>
        <v>6436</v>
      </c>
      <c r="CB38" s="148">
        <f t="shared" si="242"/>
        <v>6439</v>
      </c>
      <c r="CC38" s="148">
        <f t="shared" si="242"/>
        <v>6441</v>
      </c>
      <c r="CD38" s="148">
        <f t="shared" si="242"/>
        <v>6442</v>
      </c>
      <c r="CE38" s="148">
        <f t="shared" si="242"/>
        <v>6443</v>
      </c>
      <c r="CF38" s="148">
        <f t="shared" si="242"/>
        <v>6443</v>
      </c>
      <c r="CG38" s="148">
        <f t="shared" si="242"/>
        <v>6443</v>
      </c>
      <c r="CH38" s="148">
        <f t="shared" si="242"/>
        <v>6441</v>
      </c>
      <c r="CI38" s="148">
        <f t="shared" si="242"/>
        <v>6439</v>
      </c>
      <c r="CJ38" s="148">
        <f t="shared" si="242"/>
        <v>6437</v>
      </c>
      <c r="CK38" s="148">
        <f t="shared" si="242"/>
        <v>6434</v>
      </c>
      <c r="CL38" s="148">
        <f t="shared" si="242"/>
        <v>6431</v>
      </c>
      <c r="CM38" s="148">
        <f t="shared" si="242"/>
        <v>6428</v>
      </c>
      <c r="CN38" s="148">
        <f t="shared" si="242"/>
        <v>6424</v>
      </c>
      <c r="CO38" s="148">
        <f t="shared" si="242"/>
        <v>6420</v>
      </c>
      <c r="CP38" s="148">
        <f t="shared" si="242"/>
        <v>6417</v>
      </c>
      <c r="CQ38" s="148">
        <f t="shared" si="242"/>
        <v>6414</v>
      </c>
      <c r="CR38" s="148">
        <f t="shared" si="242"/>
        <v>6411</v>
      </c>
      <c r="CS38" s="148">
        <f t="shared" si="242"/>
        <v>6408</v>
      </c>
      <c r="CT38" s="148">
        <f t="shared" si="242"/>
        <v>6405</v>
      </c>
      <c r="CU38" s="148">
        <f t="shared" si="242"/>
        <v>6403</v>
      </c>
      <c r="CV38" s="148">
        <f t="shared" si="242"/>
        <v>6401</v>
      </c>
    </row>
    <row r="39" spans="1:100" s="91" customFormat="1">
      <c r="A39" s="145" t="s">
        <v>296</v>
      </c>
      <c r="B39" s="145"/>
      <c r="C39" s="145"/>
      <c r="D39" s="145" t="s">
        <v>328</v>
      </c>
      <c r="E39" s="147">
        <f t="shared" si="234"/>
        <v>4060.4650000000001</v>
      </c>
      <c r="F39" s="147">
        <f t="shared" si="234"/>
        <v>4082.6190000000001</v>
      </c>
      <c r="G39" s="147">
        <f t="shared" si="234"/>
        <v>4108.4260000000004</v>
      </c>
      <c r="H39" s="147">
        <f t="shared" si="234"/>
        <v>4135.8289999999997</v>
      </c>
      <c r="I39" s="147">
        <f t="shared" si="234"/>
        <v>4159.1660000000002</v>
      </c>
      <c r="J39" s="147">
        <f t="shared" si="234"/>
        <v>4186.0690000000004</v>
      </c>
      <c r="K39" s="147">
        <f t="shared" si="234"/>
        <v>4217.1130000000003</v>
      </c>
      <c r="L39" s="147">
        <f t="shared" si="234"/>
        <v>4248.6890000000003</v>
      </c>
      <c r="M39" s="147">
        <f t="shared" si="234"/>
        <v>4293.2790000000005</v>
      </c>
      <c r="N39" s="147">
        <f t="shared" si="234"/>
        <v>4333.9750000000004</v>
      </c>
      <c r="O39" s="147">
        <f t="shared" si="234"/>
        <v>4375.0839999999998</v>
      </c>
      <c r="P39" s="147">
        <f t="shared" si="234"/>
        <v>4395.4849999999997</v>
      </c>
      <c r="Q39" s="147">
        <f t="shared" si="234"/>
        <v>4427.5050000000001</v>
      </c>
      <c r="R39" s="147">
        <f t="shared" si="234"/>
        <v>4462.366</v>
      </c>
      <c r="S39" s="147">
        <f t="shared" si="234"/>
        <v>4501.3819999999996</v>
      </c>
      <c r="T39" s="147">
        <f t="shared" si="234"/>
        <v>4546.2489999999998</v>
      </c>
      <c r="U39" s="147">
        <f t="shared" si="234"/>
        <v>4580.63</v>
      </c>
      <c r="V39" s="147">
        <f t="shared" si="234"/>
        <v>4615.4650000000001</v>
      </c>
      <c r="W39" s="147">
        <f t="shared" si="234"/>
        <v>4651.3990000000003</v>
      </c>
      <c r="X39" s="147">
        <f t="shared" si="234"/>
        <v>4676.4520000000002</v>
      </c>
      <c r="Y39" s="147">
        <f t="shared" si="234"/>
        <v>4703.84</v>
      </c>
      <c r="Z39" s="147">
        <f t="shared" si="234"/>
        <v>4736.3469999999998</v>
      </c>
      <c r="AA39" s="147">
        <f t="shared" si="234"/>
        <v>4769.5119999999997</v>
      </c>
      <c r="AB39" s="147">
        <f t="shared" si="234"/>
        <v>4807.49</v>
      </c>
      <c r="AC39" s="147">
        <f t="shared" si="234"/>
        <v>4842.68</v>
      </c>
      <c r="AD39" s="147">
        <f t="shared" si="234"/>
        <v>4900.326</v>
      </c>
      <c r="AE39" s="147">
        <f t="shared" si="234"/>
        <v>4962.8509999999997</v>
      </c>
      <c r="AF39" s="147">
        <f t="shared" si="234"/>
        <v>5030.7030000000004</v>
      </c>
      <c r="AG39" s="147">
        <f t="shared" si="234"/>
        <v>5099.0770000000002</v>
      </c>
      <c r="AH39" s="147">
        <f t="shared" si="234"/>
        <v>5167.5519999999997</v>
      </c>
      <c r="AI39" s="147">
        <f t="shared" si="234"/>
        <v>5240.7910000000002</v>
      </c>
      <c r="AJ39" s="147">
        <f t="shared" si="234"/>
        <v>5310.9660000000003</v>
      </c>
      <c r="AK39" s="147">
        <f t="shared" si="234"/>
        <v>5371.1170000000002</v>
      </c>
      <c r="AL39" s="147">
        <f t="shared" si="234"/>
        <v>5419.9459999999999</v>
      </c>
      <c r="AM39" s="147">
        <f t="shared" si="234"/>
        <v>5473.5969999999998</v>
      </c>
      <c r="AN39" s="147">
        <f t="shared" si="234"/>
        <v>5518.1059999999998</v>
      </c>
      <c r="AO39" s="147">
        <f t="shared" si="234"/>
        <v>5573.4660000000003</v>
      </c>
      <c r="AP39" s="147">
        <f t="shared" si="234"/>
        <v>5626.8580000000002</v>
      </c>
      <c r="AQ39" s="147">
        <f t="shared" si="234"/>
        <v>5683.8779999999997</v>
      </c>
      <c r="AR39" s="147">
        <f t="shared" si="234"/>
        <v>5730.7529999999997</v>
      </c>
      <c r="AS39" s="147">
        <f t="shared" si="234"/>
        <v>5774.1850000000004</v>
      </c>
      <c r="AT39" s="147">
        <f t="shared" si="223"/>
        <v>5808.4350000000004</v>
      </c>
      <c r="AU39" s="147">
        <f t="shared" si="223"/>
        <v>5845.1019999999999</v>
      </c>
      <c r="AV39" s="147">
        <f t="shared" ref="AV39:AZ39" si="243">AV131</f>
        <v>5885</v>
      </c>
      <c r="AW39" s="147">
        <f t="shared" si="243"/>
        <v>5920</v>
      </c>
      <c r="AX39" s="147">
        <f t="shared" si="243"/>
        <v>5953</v>
      </c>
      <c r="AY39" s="147">
        <f t="shared" si="243"/>
        <v>5984</v>
      </c>
      <c r="AZ39" s="147">
        <f t="shared" si="243"/>
        <v>6014</v>
      </c>
      <c r="BA39" s="148">
        <f t="shared" ref="BA39:CV39" si="244">BA131</f>
        <v>6048</v>
      </c>
      <c r="BB39" s="148">
        <f t="shared" si="244"/>
        <v>6082</v>
      </c>
      <c r="BC39" s="148">
        <f t="shared" si="244"/>
        <v>6114</v>
      </c>
      <c r="BD39" s="148">
        <f t="shared" si="244"/>
        <v>6147</v>
      </c>
      <c r="BE39" s="148">
        <f t="shared" si="244"/>
        <v>6178</v>
      </c>
      <c r="BF39" s="148">
        <f t="shared" si="244"/>
        <v>6208</v>
      </c>
      <c r="BG39" s="148">
        <f t="shared" si="244"/>
        <v>6237</v>
      </c>
      <c r="BH39" s="148">
        <f t="shared" si="244"/>
        <v>6266</v>
      </c>
      <c r="BI39" s="148">
        <f t="shared" si="244"/>
        <v>6294</v>
      </c>
      <c r="BJ39" s="148">
        <f t="shared" si="244"/>
        <v>6321</v>
      </c>
      <c r="BK39" s="148">
        <f t="shared" si="244"/>
        <v>6347</v>
      </c>
      <c r="BL39" s="148">
        <f t="shared" si="244"/>
        <v>6371</v>
      </c>
      <c r="BM39" s="148">
        <f t="shared" si="244"/>
        <v>6395</v>
      </c>
      <c r="BN39" s="148">
        <f t="shared" si="244"/>
        <v>6418</v>
      </c>
      <c r="BO39" s="148">
        <f t="shared" si="244"/>
        <v>6439</v>
      </c>
      <c r="BP39" s="148">
        <f t="shared" si="244"/>
        <v>6459</v>
      </c>
      <c r="BQ39" s="148">
        <f t="shared" si="244"/>
        <v>6478</v>
      </c>
      <c r="BR39" s="148">
        <f t="shared" si="244"/>
        <v>6496</v>
      </c>
      <c r="BS39" s="148">
        <f t="shared" si="244"/>
        <v>6513</v>
      </c>
      <c r="BT39" s="148">
        <f t="shared" si="244"/>
        <v>6529</v>
      </c>
      <c r="BU39" s="148">
        <f t="shared" si="244"/>
        <v>6543</v>
      </c>
      <c r="BV39" s="148">
        <f t="shared" si="244"/>
        <v>6558</v>
      </c>
      <c r="BW39" s="148">
        <f t="shared" si="244"/>
        <v>6571</v>
      </c>
      <c r="BX39" s="148">
        <f t="shared" si="244"/>
        <v>6583</v>
      </c>
      <c r="BY39" s="148">
        <f t="shared" si="244"/>
        <v>6595</v>
      </c>
      <c r="BZ39" s="148">
        <f t="shared" si="244"/>
        <v>6607</v>
      </c>
      <c r="CA39" s="148">
        <f t="shared" si="244"/>
        <v>6617</v>
      </c>
      <c r="CB39" s="148">
        <f t="shared" si="244"/>
        <v>6627</v>
      </c>
      <c r="CC39" s="148">
        <f t="shared" si="244"/>
        <v>6636</v>
      </c>
      <c r="CD39" s="148">
        <f t="shared" si="244"/>
        <v>6644</v>
      </c>
      <c r="CE39" s="148">
        <f t="shared" si="244"/>
        <v>6652</v>
      </c>
      <c r="CF39" s="148">
        <f t="shared" si="244"/>
        <v>6659</v>
      </c>
      <c r="CG39" s="148">
        <f t="shared" si="244"/>
        <v>6665</v>
      </c>
      <c r="CH39" s="148">
        <f t="shared" si="244"/>
        <v>6670</v>
      </c>
      <c r="CI39" s="148">
        <f t="shared" si="244"/>
        <v>6674</v>
      </c>
      <c r="CJ39" s="148">
        <f t="shared" si="244"/>
        <v>6678</v>
      </c>
      <c r="CK39" s="148">
        <f t="shared" si="244"/>
        <v>6681</v>
      </c>
      <c r="CL39" s="148">
        <f t="shared" si="244"/>
        <v>6684</v>
      </c>
      <c r="CM39" s="148">
        <f t="shared" si="244"/>
        <v>6686</v>
      </c>
      <c r="CN39" s="148">
        <f t="shared" si="244"/>
        <v>6688</v>
      </c>
      <c r="CO39" s="148">
        <f t="shared" si="244"/>
        <v>6690</v>
      </c>
      <c r="CP39" s="148">
        <f t="shared" si="244"/>
        <v>6693</v>
      </c>
      <c r="CQ39" s="148">
        <f t="shared" si="244"/>
        <v>6695</v>
      </c>
      <c r="CR39" s="148">
        <f t="shared" si="244"/>
        <v>6697</v>
      </c>
      <c r="CS39" s="148">
        <f t="shared" si="244"/>
        <v>6700</v>
      </c>
      <c r="CT39" s="148">
        <f t="shared" si="244"/>
        <v>6703</v>
      </c>
      <c r="CU39" s="148">
        <f t="shared" si="244"/>
        <v>6706</v>
      </c>
      <c r="CV39" s="148">
        <f t="shared" si="244"/>
        <v>6709</v>
      </c>
    </row>
    <row r="40" spans="1:100" s="91" customFormat="1">
      <c r="A40" s="145" t="s">
        <v>297</v>
      </c>
      <c r="B40" s="145"/>
      <c r="C40" s="145"/>
      <c r="D40" s="145" t="s">
        <v>328</v>
      </c>
      <c r="E40" s="147">
        <f t="shared" si="234"/>
        <v>2766.8910000000001</v>
      </c>
      <c r="F40" s="147">
        <f t="shared" si="234"/>
        <v>2789</v>
      </c>
      <c r="G40" s="147">
        <f t="shared" si="234"/>
        <v>2810.2289999999998</v>
      </c>
      <c r="H40" s="147">
        <f t="shared" si="234"/>
        <v>2833.26</v>
      </c>
      <c r="I40" s="147">
        <f t="shared" si="234"/>
        <v>2855.06</v>
      </c>
      <c r="J40" s="147">
        <f t="shared" si="234"/>
        <v>2878.1790000000001</v>
      </c>
      <c r="K40" s="147">
        <f t="shared" si="234"/>
        <v>2902.8490000000002</v>
      </c>
      <c r="L40" s="147">
        <f t="shared" si="234"/>
        <v>2927.94</v>
      </c>
      <c r="M40" s="147">
        <f t="shared" si="234"/>
        <v>2951.326</v>
      </c>
      <c r="N40" s="147">
        <f t="shared" si="234"/>
        <v>2970.886</v>
      </c>
      <c r="O40" s="147">
        <f t="shared" si="234"/>
        <v>2986.4589999999998</v>
      </c>
      <c r="P40" s="147">
        <f t="shared" si="234"/>
        <v>3001.6759999999999</v>
      </c>
      <c r="Q40" s="147">
        <f t="shared" si="234"/>
        <v>3019.7310000000002</v>
      </c>
      <c r="R40" s="147">
        <f t="shared" si="234"/>
        <v>3026.97</v>
      </c>
      <c r="S40" s="147">
        <f t="shared" si="234"/>
        <v>3043.085</v>
      </c>
      <c r="T40" s="147">
        <f t="shared" si="234"/>
        <v>3055.1970000000001</v>
      </c>
      <c r="U40" s="147">
        <f t="shared" si="234"/>
        <v>3071.6</v>
      </c>
      <c r="V40" s="147">
        <f t="shared" si="234"/>
        <v>3090.2249999999999</v>
      </c>
      <c r="W40" s="147">
        <f t="shared" si="234"/>
        <v>3110.7840000000001</v>
      </c>
      <c r="X40" s="147">
        <f t="shared" si="234"/>
        <v>3128.4380000000001</v>
      </c>
      <c r="Y40" s="147">
        <f t="shared" si="234"/>
        <v>3145.7570000000001</v>
      </c>
      <c r="Z40" s="147">
        <f t="shared" si="234"/>
        <v>3164.0390000000002</v>
      </c>
      <c r="AA40" s="147">
        <f t="shared" si="234"/>
        <v>3182.3049999999998</v>
      </c>
      <c r="AB40" s="147">
        <f t="shared" si="234"/>
        <v>3200.4589999999998</v>
      </c>
      <c r="AC40" s="147">
        <f t="shared" si="234"/>
        <v>3219.96</v>
      </c>
      <c r="AD40" s="147">
        <f t="shared" si="234"/>
        <v>3248.9940000000001</v>
      </c>
      <c r="AE40" s="147">
        <f t="shared" si="234"/>
        <v>3281.6790000000001</v>
      </c>
      <c r="AF40" s="147">
        <f t="shared" si="234"/>
        <v>3314.6489999999999</v>
      </c>
      <c r="AG40" s="147">
        <f t="shared" si="234"/>
        <v>3347.6750000000002</v>
      </c>
      <c r="AH40" s="147">
        <f t="shared" si="234"/>
        <v>3379.7840000000001</v>
      </c>
      <c r="AI40" s="147">
        <f t="shared" si="234"/>
        <v>3415.3910000000001</v>
      </c>
      <c r="AJ40" s="147">
        <f t="shared" si="234"/>
        <v>3450.413</v>
      </c>
      <c r="AK40" s="147">
        <f t="shared" si="234"/>
        <v>3482.5940000000001</v>
      </c>
      <c r="AL40" s="147">
        <f t="shared" si="234"/>
        <v>3510.17</v>
      </c>
      <c r="AM40" s="147">
        <f t="shared" si="234"/>
        <v>3539.0479999999998</v>
      </c>
      <c r="AN40" s="147">
        <f t="shared" si="234"/>
        <v>3571.4949999999999</v>
      </c>
      <c r="AO40" s="147">
        <f t="shared" si="234"/>
        <v>3601.1129999999998</v>
      </c>
      <c r="AP40" s="147">
        <f t="shared" si="234"/>
        <v>3632.614</v>
      </c>
      <c r="AQ40" s="147">
        <f t="shared" si="234"/>
        <v>3660.8519999999999</v>
      </c>
      <c r="AR40" s="147">
        <f t="shared" si="234"/>
        <v>3690.8330000000001</v>
      </c>
      <c r="AS40" s="147">
        <f t="shared" si="234"/>
        <v>3718.5120000000002</v>
      </c>
      <c r="AT40" s="147">
        <f t="shared" si="223"/>
        <v>3737.6320000000001</v>
      </c>
      <c r="AU40" s="147">
        <f t="shared" si="223"/>
        <v>3757.6</v>
      </c>
      <c r="AV40" s="147">
        <f t="shared" ref="AV40:AZ40" si="245">AV132</f>
        <v>3781</v>
      </c>
      <c r="AW40" s="147">
        <f t="shared" si="245"/>
        <v>3802</v>
      </c>
      <c r="AX40" s="147">
        <f t="shared" si="245"/>
        <v>3821</v>
      </c>
      <c r="AY40" s="147">
        <f t="shared" si="245"/>
        <v>3839</v>
      </c>
      <c r="AZ40" s="147">
        <f t="shared" si="245"/>
        <v>3856</v>
      </c>
      <c r="BA40" s="148">
        <f t="shared" ref="BA40:CV40" si="246">BA132</f>
        <v>3875</v>
      </c>
      <c r="BB40" s="148">
        <f t="shared" si="246"/>
        <v>3894</v>
      </c>
      <c r="BC40" s="148">
        <f t="shared" si="246"/>
        <v>3913</v>
      </c>
      <c r="BD40" s="148">
        <f t="shared" si="246"/>
        <v>3931</v>
      </c>
      <c r="BE40" s="148">
        <f t="shared" si="246"/>
        <v>3949</v>
      </c>
      <c r="BF40" s="148">
        <f t="shared" si="246"/>
        <v>3966</v>
      </c>
      <c r="BG40" s="148">
        <f t="shared" si="246"/>
        <v>3983</v>
      </c>
      <c r="BH40" s="148">
        <f t="shared" si="246"/>
        <v>3999</v>
      </c>
      <c r="BI40" s="148">
        <f t="shared" si="246"/>
        <v>4015</v>
      </c>
      <c r="BJ40" s="148">
        <f t="shared" si="246"/>
        <v>4030</v>
      </c>
      <c r="BK40" s="148">
        <f t="shared" si="246"/>
        <v>4045</v>
      </c>
      <c r="BL40" s="148">
        <f t="shared" si="246"/>
        <v>4060</v>
      </c>
      <c r="BM40" s="148">
        <f t="shared" si="246"/>
        <v>4074</v>
      </c>
      <c r="BN40" s="148">
        <f t="shared" si="246"/>
        <v>4087</v>
      </c>
      <c r="BO40" s="148">
        <f t="shared" si="246"/>
        <v>4100</v>
      </c>
      <c r="BP40" s="148">
        <f t="shared" si="246"/>
        <v>4112</v>
      </c>
      <c r="BQ40" s="148">
        <f t="shared" si="246"/>
        <v>4124</v>
      </c>
      <c r="BR40" s="148">
        <f t="shared" si="246"/>
        <v>4135</v>
      </c>
      <c r="BS40" s="148">
        <f t="shared" si="246"/>
        <v>4145</v>
      </c>
      <c r="BT40" s="148">
        <f t="shared" si="246"/>
        <v>4155</v>
      </c>
      <c r="BU40" s="148">
        <f t="shared" si="246"/>
        <v>4164</v>
      </c>
      <c r="BV40" s="148">
        <f t="shared" si="246"/>
        <v>4172</v>
      </c>
      <c r="BW40" s="148">
        <f t="shared" si="246"/>
        <v>4179</v>
      </c>
      <c r="BX40" s="148">
        <f t="shared" si="246"/>
        <v>4186</v>
      </c>
      <c r="BY40" s="148">
        <f t="shared" si="246"/>
        <v>4193</v>
      </c>
      <c r="BZ40" s="148">
        <f t="shared" si="246"/>
        <v>4198</v>
      </c>
      <c r="CA40" s="148">
        <f t="shared" si="246"/>
        <v>4203</v>
      </c>
      <c r="CB40" s="148">
        <f t="shared" si="246"/>
        <v>4208</v>
      </c>
      <c r="CC40" s="148">
        <f t="shared" si="246"/>
        <v>4212</v>
      </c>
      <c r="CD40" s="148">
        <f t="shared" si="246"/>
        <v>4215</v>
      </c>
      <c r="CE40" s="148">
        <f t="shared" si="246"/>
        <v>4218</v>
      </c>
      <c r="CF40" s="148">
        <f t="shared" si="246"/>
        <v>4220</v>
      </c>
      <c r="CG40" s="148">
        <f t="shared" si="246"/>
        <v>4221</v>
      </c>
      <c r="CH40" s="148">
        <f t="shared" si="246"/>
        <v>4222</v>
      </c>
      <c r="CI40" s="148">
        <f t="shared" si="246"/>
        <v>4223</v>
      </c>
      <c r="CJ40" s="148">
        <f t="shared" si="246"/>
        <v>4223</v>
      </c>
      <c r="CK40" s="148">
        <f t="shared" si="246"/>
        <v>4223</v>
      </c>
      <c r="CL40" s="148">
        <f t="shared" si="246"/>
        <v>4222</v>
      </c>
      <c r="CM40" s="148">
        <f t="shared" si="246"/>
        <v>4222</v>
      </c>
      <c r="CN40" s="148">
        <f t="shared" si="246"/>
        <v>4221</v>
      </c>
      <c r="CO40" s="148">
        <f t="shared" si="246"/>
        <v>4220</v>
      </c>
      <c r="CP40" s="148">
        <f t="shared" si="246"/>
        <v>4219</v>
      </c>
      <c r="CQ40" s="148">
        <f t="shared" si="246"/>
        <v>4218</v>
      </c>
      <c r="CR40" s="148">
        <f t="shared" si="246"/>
        <v>4218</v>
      </c>
      <c r="CS40" s="148">
        <f t="shared" si="246"/>
        <v>4217</v>
      </c>
      <c r="CT40" s="148">
        <f t="shared" si="246"/>
        <v>4217</v>
      </c>
      <c r="CU40" s="148">
        <f t="shared" si="246"/>
        <v>4216</v>
      </c>
      <c r="CV40" s="148">
        <f t="shared" si="246"/>
        <v>4216</v>
      </c>
    </row>
    <row r="41" spans="1:100" s="91" customFormat="1">
      <c r="A41" s="145" t="s">
        <v>298</v>
      </c>
      <c r="B41" s="145"/>
      <c r="C41" s="145"/>
      <c r="D41" s="145" t="s">
        <v>328</v>
      </c>
      <c r="E41" s="147">
        <f t="shared" si="234"/>
        <v>3673.48</v>
      </c>
      <c r="F41" s="147">
        <f t="shared" si="234"/>
        <v>3709.2069999999999</v>
      </c>
      <c r="G41" s="147">
        <f t="shared" si="234"/>
        <v>3749.509</v>
      </c>
      <c r="H41" s="147">
        <f t="shared" si="234"/>
        <v>3791.1309999999999</v>
      </c>
      <c r="I41" s="147">
        <f t="shared" si="234"/>
        <v>3830.0160000000001</v>
      </c>
      <c r="J41" s="147">
        <f t="shared" si="234"/>
        <v>3872.0279999999998</v>
      </c>
      <c r="K41" s="147">
        <f t="shared" si="234"/>
        <v>3917.7739999999999</v>
      </c>
      <c r="L41" s="147">
        <f t="shared" si="234"/>
        <v>3963.9879999999998</v>
      </c>
      <c r="M41" s="147">
        <f t="shared" si="234"/>
        <v>3997.174</v>
      </c>
      <c r="N41" s="147">
        <f t="shared" si="234"/>
        <v>4028.5030000000002</v>
      </c>
      <c r="O41" s="147">
        <f t="shared" si="234"/>
        <v>4060.9209999999998</v>
      </c>
      <c r="P41" s="147">
        <f t="shared" si="234"/>
        <v>4098.6670000000004</v>
      </c>
      <c r="Q41" s="147">
        <f t="shared" si="234"/>
        <v>4137.8339999999998</v>
      </c>
      <c r="R41" s="147">
        <f t="shared" si="234"/>
        <v>4177.9080000000004</v>
      </c>
      <c r="S41" s="147">
        <f t="shared" si="234"/>
        <v>4215.6289999999999</v>
      </c>
      <c r="T41" s="147">
        <f t="shared" si="234"/>
        <v>4257.2439999999997</v>
      </c>
      <c r="U41" s="147">
        <f t="shared" si="234"/>
        <v>4293.4989999999998</v>
      </c>
      <c r="V41" s="147">
        <f t="shared" si="234"/>
        <v>4326.6629999999996</v>
      </c>
      <c r="W41" s="147">
        <f t="shared" ref="T41:AS46" si="247">W18</f>
        <v>4356.875</v>
      </c>
      <c r="X41" s="147">
        <f t="shared" si="247"/>
        <v>4383.5919999999996</v>
      </c>
      <c r="Y41" s="147">
        <f t="shared" si="247"/>
        <v>4405.3119999999999</v>
      </c>
      <c r="Z41" s="147">
        <f t="shared" si="247"/>
        <v>4426.1940000000004</v>
      </c>
      <c r="AA41" s="147">
        <f t="shared" si="247"/>
        <v>4451.0039999999999</v>
      </c>
      <c r="AB41" s="147">
        <f t="shared" si="247"/>
        <v>4479.6440000000002</v>
      </c>
      <c r="AC41" s="147">
        <f t="shared" si="247"/>
        <v>4502.3850000000002</v>
      </c>
      <c r="AD41" s="147">
        <f t="shared" si="247"/>
        <v>4541.5079999999998</v>
      </c>
      <c r="AE41" s="147">
        <f t="shared" si="247"/>
        <v>4584.3789999999999</v>
      </c>
      <c r="AF41" s="147">
        <f t="shared" si="247"/>
        <v>4629.4960000000001</v>
      </c>
      <c r="AG41" s="147">
        <f t="shared" si="247"/>
        <v>4675.0559999999996</v>
      </c>
      <c r="AH41" s="147">
        <f t="shared" si="247"/>
        <v>4719.1319999999996</v>
      </c>
      <c r="AI41" s="147">
        <f t="shared" si="247"/>
        <v>4768.5640000000003</v>
      </c>
      <c r="AJ41" s="147">
        <f t="shared" si="247"/>
        <v>4815.232</v>
      </c>
      <c r="AK41" s="147">
        <f t="shared" si="247"/>
        <v>4864.0150000000003</v>
      </c>
      <c r="AL41" s="147">
        <f t="shared" si="247"/>
        <v>4882.9129999999996</v>
      </c>
      <c r="AM41" s="147">
        <f t="shared" si="247"/>
        <v>4889.0529999999999</v>
      </c>
      <c r="AN41" s="147">
        <f t="shared" si="247"/>
        <v>4899.1549999999997</v>
      </c>
      <c r="AO41" s="147">
        <f t="shared" si="247"/>
        <v>4916.0690000000004</v>
      </c>
      <c r="AP41" s="147">
        <f t="shared" si="247"/>
        <v>4935.576</v>
      </c>
      <c r="AQ41" s="147">
        <f t="shared" si="247"/>
        <v>4953.6750000000002</v>
      </c>
      <c r="AR41" s="147">
        <f t="shared" si="247"/>
        <v>4983.4380000000001</v>
      </c>
      <c r="AS41" s="147">
        <f t="shared" si="247"/>
        <v>5007.9769999999999</v>
      </c>
      <c r="AT41" s="147">
        <f t="shared" si="223"/>
        <v>5021.9279999999999</v>
      </c>
      <c r="AU41" s="147">
        <f t="shared" si="223"/>
        <v>5030.8900000000003</v>
      </c>
      <c r="AV41" s="147">
        <f t="shared" ref="AV41:AZ41" si="248">AV133</f>
        <v>5053</v>
      </c>
      <c r="AW41" s="147">
        <f t="shared" si="248"/>
        <v>5066</v>
      </c>
      <c r="AX41" s="147">
        <f t="shared" si="248"/>
        <v>5078</v>
      </c>
      <c r="AY41" s="147">
        <f t="shared" si="248"/>
        <v>5088</v>
      </c>
      <c r="AZ41" s="147">
        <f t="shared" si="248"/>
        <v>5098</v>
      </c>
      <c r="BA41" s="148">
        <f t="shared" ref="BA41:CV41" si="249">BA133</f>
        <v>5110</v>
      </c>
      <c r="BB41" s="148">
        <f t="shared" si="249"/>
        <v>5123</v>
      </c>
      <c r="BC41" s="148">
        <f t="shared" si="249"/>
        <v>5134</v>
      </c>
      <c r="BD41" s="148">
        <f t="shared" si="249"/>
        <v>5145</v>
      </c>
      <c r="BE41" s="148">
        <f t="shared" si="249"/>
        <v>5154</v>
      </c>
      <c r="BF41" s="148">
        <f t="shared" si="249"/>
        <v>5163</v>
      </c>
      <c r="BG41" s="148">
        <f t="shared" si="249"/>
        <v>5171</v>
      </c>
      <c r="BH41" s="148">
        <f t="shared" si="249"/>
        <v>5179</v>
      </c>
      <c r="BI41" s="148">
        <f t="shared" si="249"/>
        <v>5185</v>
      </c>
      <c r="BJ41" s="148">
        <f t="shared" si="249"/>
        <v>5192</v>
      </c>
      <c r="BK41" s="148">
        <f t="shared" si="249"/>
        <v>5197</v>
      </c>
      <c r="BL41" s="148">
        <f t="shared" si="249"/>
        <v>5202</v>
      </c>
      <c r="BM41" s="148">
        <f t="shared" si="249"/>
        <v>5207</v>
      </c>
      <c r="BN41" s="148">
        <f t="shared" si="249"/>
        <v>5210</v>
      </c>
      <c r="BO41" s="148">
        <f t="shared" si="249"/>
        <v>5214</v>
      </c>
      <c r="BP41" s="148">
        <f t="shared" si="249"/>
        <v>5216</v>
      </c>
      <c r="BQ41" s="148">
        <f t="shared" si="249"/>
        <v>5219</v>
      </c>
      <c r="BR41" s="148">
        <f t="shared" si="249"/>
        <v>5221</v>
      </c>
      <c r="BS41" s="148">
        <f t="shared" si="249"/>
        <v>5222</v>
      </c>
      <c r="BT41" s="148">
        <f t="shared" si="249"/>
        <v>5224</v>
      </c>
      <c r="BU41" s="148">
        <f t="shared" si="249"/>
        <v>5225</v>
      </c>
      <c r="BV41" s="148">
        <f t="shared" si="249"/>
        <v>5226</v>
      </c>
      <c r="BW41" s="148">
        <f t="shared" si="249"/>
        <v>5226</v>
      </c>
      <c r="BX41" s="148">
        <f t="shared" si="249"/>
        <v>5227</v>
      </c>
      <c r="BY41" s="148">
        <f t="shared" si="249"/>
        <v>5228</v>
      </c>
      <c r="BZ41" s="148">
        <f t="shared" si="249"/>
        <v>5228</v>
      </c>
      <c r="CA41" s="148">
        <f t="shared" si="249"/>
        <v>5228</v>
      </c>
      <c r="CB41" s="148">
        <f t="shared" si="249"/>
        <v>5228</v>
      </c>
      <c r="CC41" s="148">
        <f t="shared" si="249"/>
        <v>5227</v>
      </c>
      <c r="CD41" s="148">
        <f t="shared" si="249"/>
        <v>5226</v>
      </c>
      <c r="CE41" s="148">
        <f t="shared" si="249"/>
        <v>5225</v>
      </c>
      <c r="CF41" s="148">
        <f t="shared" si="249"/>
        <v>5223</v>
      </c>
      <c r="CG41" s="148">
        <f t="shared" si="249"/>
        <v>5221</v>
      </c>
      <c r="CH41" s="148">
        <f t="shared" si="249"/>
        <v>5218</v>
      </c>
      <c r="CI41" s="148">
        <f t="shared" si="249"/>
        <v>5215</v>
      </c>
      <c r="CJ41" s="148">
        <f t="shared" si="249"/>
        <v>5212</v>
      </c>
      <c r="CK41" s="148">
        <f t="shared" si="249"/>
        <v>5208</v>
      </c>
      <c r="CL41" s="148">
        <f t="shared" si="249"/>
        <v>5204</v>
      </c>
      <c r="CM41" s="148">
        <f t="shared" si="249"/>
        <v>5200</v>
      </c>
      <c r="CN41" s="148">
        <f t="shared" si="249"/>
        <v>5197</v>
      </c>
      <c r="CO41" s="148">
        <f t="shared" si="249"/>
        <v>5193</v>
      </c>
      <c r="CP41" s="148">
        <f t="shared" si="249"/>
        <v>5189</v>
      </c>
      <c r="CQ41" s="148">
        <f t="shared" si="249"/>
        <v>5186</v>
      </c>
      <c r="CR41" s="148">
        <f t="shared" si="249"/>
        <v>5182</v>
      </c>
      <c r="CS41" s="148">
        <f t="shared" si="249"/>
        <v>5180</v>
      </c>
      <c r="CT41" s="148">
        <f t="shared" si="249"/>
        <v>5177</v>
      </c>
      <c r="CU41" s="148">
        <f t="shared" si="249"/>
        <v>5175</v>
      </c>
      <c r="CV41" s="148">
        <f t="shared" si="249"/>
        <v>5173</v>
      </c>
    </row>
    <row r="42" spans="1:100" s="91" customFormat="1">
      <c r="A42" s="145" t="s">
        <v>280</v>
      </c>
      <c r="B42" s="145"/>
      <c r="C42" s="145"/>
      <c r="D42" s="145" t="s">
        <v>328</v>
      </c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>
        <f t="shared" si="247"/>
        <v>351.84399999999999</v>
      </c>
      <c r="U42" s="147">
        <f t="shared" si="247"/>
        <v>354.536</v>
      </c>
      <c r="V42" s="147">
        <f t="shared" si="247"/>
        <v>357.48200000000003</v>
      </c>
      <c r="W42" s="147">
        <f t="shared" si="247"/>
        <v>360.68099999999998</v>
      </c>
      <c r="X42" s="147">
        <f t="shared" si="247"/>
        <v>364.14</v>
      </c>
      <c r="Y42" s="147">
        <f t="shared" si="247"/>
        <v>367.86700000000002</v>
      </c>
      <c r="Z42" s="147">
        <f t="shared" si="247"/>
        <v>371.87299999999999</v>
      </c>
      <c r="AA42" s="147">
        <f t="shared" si="247"/>
        <v>376.16399999999999</v>
      </c>
      <c r="AB42" s="147">
        <f t="shared" si="247"/>
        <v>380.738</v>
      </c>
      <c r="AC42" s="147">
        <f t="shared" si="247"/>
        <v>385.60899999999998</v>
      </c>
      <c r="AD42" s="147">
        <f t="shared" si="247"/>
        <v>388.04500000000002</v>
      </c>
      <c r="AE42" s="147">
        <f t="shared" si="247"/>
        <v>390.67200000000003</v>
      </c>
      <c r="AF42" s="147">
        <f t="shared" si="247"/>
        <v>393.024</v>
      </c>
      <c r="AG42" s="147">
        <f t="shared" si="247"/>
        <v>394.88099999999997</v>
      </c>
      <c r="AH42" s="147">
        <f t="shared" si="247"/>
        <v>396.99200000000002</v>
      </c>
      <c r="AI42" s="147">
        <f t="shared" si="247"/>
        <v>399.178</v>
      </c>
      <c r="AJ42" s="147">
        <f t="shared" si="247"/>
        <v>400.73599999999999</v>
      </c>
      <c r="AK42" s="147">
        <f t="shared" si="247"/>
        <v>400.584</v>
      </c>
      <c r="AL42" s="147">
        <f t="shared" si="247"/>
        <v>401.78399999999999</v>
      </c>
      <c r="AM42" s="147">
        <f t="shared" si="247"/>
        <v>401.55399999999997</v>
      </c>
      <c r="AN42" s="147">
        <f t="shared" si="247"/>
        <v>403.35500000000002</v>
      </c>
      <c r="AO42" s="147">
        <f t="shared" si="247"/>
        <v>404.63499999999999</v>
      </c>
      <c r="AP42" s="147">
        <f t="shared" si="247"/>
        <v>403.31400000000002</v>
      </c>
      <c r="AQ42" s="147">
        <f t="shared" si="247"/>
        <v>402.11900000000003</v>
      </c>
      <c r="AR42" s="147">
        <f t="shared" si="247"/>
        <v>400.18599999999998</v>
      </c>
      <c r="AS42" s="147">
        <f t="shared" si="247"/>
        <v>397.99</v>
      </c>
      <c r="AT42" s="147">
        <f t="shared" si="223"/>
        <v>394.11</v>
      </c>
      <c r="AU42" s="147">
        <f t="shared" si="223"/>
        <v>390.25299999999999</v>
      </c>
      <c r="AV42" s="147">
        <f t="shared" ref="AV42:AZ42" si="250">AV134</f>
        <v>388</v>
      </c>
      <c r="AW42" s="147">
        <f t="shared" si="250"/>
        <v>384</v>
      </c>
      <c r="AX42" s="147">
        <f t="shared" si="250"/>
        <v>379</v>
      </c>
      <c r="AY42" s="147">
        <f t="shared" si="250"/>
        <v>375</v>
      </c>
      <c r="AZ42" s="147">
        <f t="shared" si="250"/>
        <v>371</v>
      </c>
      <c r="BA42" s="148">
        <f t="shared" ref="BA42:CV42" si="251">BA134</f>
        <v>367</v>
      </c>
      <c r="BB42" s="148">
        <f t="shared" si="251"/>
        <v>364</v>
      </c>
      <c r="BC42" s="148">
        <f t="shared" si="251"/>
        <v>360</v>
      </c>
      <c r="BD42" s="148">
        <f t="shared" si="251"/>
        <v>356</v>
      </c>
      <c r="BE42" s="148">
        <f t="shared" si="251"/>
        <v>352</v>
      </c>
      <c r="BF42" s="148">
        <f t="shared" si="251"/>
        <v>348</v>
      </c>
      <c r="BG42" s="148">
        <f t="shared" si="251"/>
        <v>345</v>
      </c>
      <c r="BH42" s="148">
        <f t="shared" si="251"/>
        <v>341</v>
      </c>
      <c r="BI42" s="148">
        <f t="shared" si="251"/>
        <v>337</v>
      </c>
      <c r="BJ42" s="148">
        <f t="shared" si="251"/>
        <v>333</v>
      </c>
      <c r="BK42" s="148">
        <f t="shared" si="251"/>
        <v>329</v>
      </c>
      <c r="BL42" s="148">
        <f t="shared" si="251"/>
        <v>325</v>
      </c>
      <c r="BM42" s="148">
        <f t="shared" si="251"/>
        <v>321</v>
      </c>
      <c r="BN42" s="148">
        <f t="shared" si="251"/>
        <v>318</v>
      </c>
      <c r="BO42" s="148">
        <f t="shared" si="251"/>
        <v>314</v>
      </c>
      <c r="BP42" s="148">
        <f t="shared" si="251"/>
        <v>310</v>
      </c>
      <c r="BQ42" s="148">
        <f t="shared" si="251"/>
        <v>306</v>
      </c>
      <c r="BR42" s="148">
        <f t="shared" si="251"/>
        <v>302</v>
      </c>
      <c r="BS42" s="148">
        <f t="shared" si="251"/>
        <v>299</v>
      </c>
      <c r="BT42" s="148">
        <f t="shared" si="251"/>
        <v>295</v>
      </c>
      <c r="BU42" s="148">
        <f t="shared" si="251"/>
        <v>291</v>
      </c>
      <c r="BV42" s="148">
        <f t="shared" si="251"/>
        <v>287</v>
      </c>
      <c r="BW42" s="148">
        <f t="shared" si="251"/>
        <v>283</v>
      </c>
      <c r="BX42" s="148">
        <f t="shared" si="251"/>
        <v>279</v>
      </c>
      <c r="BY42" s="148">
        <f t="shared" si="251"/>
        <v>275</v>
      </c>
      <c r="BZ42" s="148">
        <f t="shared" si="251"/>
        <v>272</v>
      </c>
      <c r="CA42" s="148">
        <f t="shared" si="251"/>
        <v>268</v>
      </c>
      <c r="CB42" s="148">
        <f t="shared" si="251"/>
        <v>264</v>
      </c>
      <c r="CC42" s="148">
        <f t="shared" si="251"/>
        <v>260</v>
      </c>
      <c r="CD42" s="148">
        <f t="shared" si="251"/>
        <v>256</v>
      </c>
      <c r="CE42" s="148">
        <f t="shared" si="251"/>
        <v>252</v>
      </c>
      <c r="CF42" s="148">
        <f t="shared" si="251"/>
        <v>248</v>
      </c>
      <c r="CG42" s="148">
        <f t="shared" si="251"/>
        <v>244</v>
      </c>
      <c r="CH42" s="148">
        <f t="shared" si="251"/>
        <v>240</v>
      </c>
      <c r="CI42" s="148">
        <f t="shared" si="251"/>
        <v>236</v>
      </c>
      <c r="CJ42" s="148">
        <f t="shared" si="251"/>
        <v>232</v>
      </c>
      <c r="CK42" s="148">
        <f t="shared" si="251"/>
        <v>229</v>
      </c>
      <c r="CL42" s="148">
        <f t="shared" si="251"/>
        <v>225</v>
      </c>
      <c r="CM42" s="148">
        <f t="shared" si="251"/>
        <v>221</v>
      </c>
      <c r="CN42" s="148">
        <f t="shared" si="251"/>
        <v>218</v>
      </c>
      <c r="CO42" s="148">
        <f t="shared" si="251"/>
        <v>214</v>
      </c>
      <c r="CP42" s="148">
        <f t="shared" si="251"/>
        <v>211</v>
      </c>
      <c r="CQ42" s="148">
        <f t="shared" si="251"/>
        <v>207</v>
      </c>
      <c r="CR42" s="148">
        <f t="shared" si="251"/>
        <v>204</v>
      </c>
      <c r="CS42" s="148">
        <f t="shared" si="251"/>
        <v>201</v>
      </c>
      <c r="CT42" s="148">
        <f t="shared" si="251"/>
        <v>198</v>
      </c>
      <c r="CU42" s="148">
        <f t="shared" si="251"/>
        <v>195</v>
      </c>
      <c r="CV42" s="148">
        <f t="shared" si="251"/>
        <v>192</v>
      </c>
    </row>
    <row r="43" spans="1:100" s="91" customFormat="1">
      <c r="A43" s="145" t="s">
        <v>281</v>
      </c>
      <c r="B43" s="145"/>
      <c r="C43" s="145"/>
      <c r="D43" s="145" t="s">
        <v>328</v>
      </c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>
        <f t="shared" si="247"/>
        <v>358.40600000000001</v>
      </c>
      <c r="U43" s="147">
        <f t="shared" si="247"/>
        <v>359.774</v>
      </c>
      <c r="V43" s="147">
        <f t="shared" si="247"/>
        <v>361.42</v>
      </c>
      <c r="W43" s="147">
        <f t="shared" si="247"/>
        <v>363.34399999999999</v>
      </c>
      <c r="X43" s="147">
        <f t="shared" si="247"/>
        <v>365.55399999999997</v>
      </c>
      <c r="Y43" s="147">
        <f t="shared" si="247"/>
        <v>368.04500000000002</v>
      </c>
      <c r="Z43" s="147">
        <f t="shared" si="247"/>
        <v>370.81799999999998</v>
      </c>
      <c r="AA43" s="147">
        <f t="shared" si="247"/>
        <v>373.87299999999999</v>
      </c>
      <c r="AB43" s="147">
        <f t="shared" si="247"/>
        <v>377.221</v>
      </c>
      <c r="AC43" s="147">
        <f t="shared" si="247"/>
        <v>380.863</v>
      </c>
      <c r="AD43" s="147">
        <f t="shared" si="247"/>
        <v>383.57499999999999</v>
      </c>
      <c r="AE43" s="147">
        <f t="shared" si="247"/>
        <v>386.54199999999997</v>
      </c>
      <c r="AF43" s="147">
        <f t="shared" si="247"/>
        <v>389.30200000000002</v>
      </c>
      <c r="AG43" s="147">
        <f t="shared" si="247"/>
        <v>391.67599999999999</v>
      </c>
      <c r="AH43" s="147">
        <f t="shared" si="247"/>
        <v>393.85199999999998</v>
      </c>
      <c r="AI43" s="147">
        <f t="shared" si="247"/>
        <v>395.98200000000003</v>
      </c>
      <c r="AJ43" s="147">
        <f t="shared" si="247"/>
        <v>397.73200000000003</v>
      </c>
      <c r="AK43" s="147">
        <f t="shared" si="247"/>
        <v>397.73</v>
      </c>
      <c r="AL43" s="147">
        <f t="shared" si="247"/>
        <v>397.69299999999998</v>
      </c>
      <c r="AM43" s="147">
        <f t="shared" si="247"/>
        <v>396.404</v>
      </c>
      <c r="AN43" s="147">
        <f t="shared" si="247"/>
        <v>394.173</v>
      </c>
      <c r="AO43" s="147">
        <f t="shared" si="247"/>
        <v>392.291</v>
      </c>
      <c r="AP43" s="147">
        <f t="shared" si="247"/>
        <v>388.36399999999998</v>
      </c>
      <c r="AQ43" s="147">
        <f t="shared" si="247"/>
        <v>385.55099999999999</v>
      </c>
      <c r="AR43" s="147">
        <f t="shared" si="247"/>
        <v>383.911</v>
      </c>
      <c r="AS43" s="147">
        <f t="shared" si="247"/>
        <v>380.87700000000001</v>
      </c>
      <c r="AT43" s="147">
        <f t="shared" si="223"/>
        <v>376.48</v>
      </c>
      <c r="AU43" s="147">
        <f t="shared" si="223"/>
        <v>372.59399999999999</v>
      </c>
      <c r="AV43" s="147">
        <f t="shared" ref="AV43:AZ43" si="252">AV135</f>
        <v>369</v>
      </c>
      <c r="AW43" s="147">
        <f t="shared" si="252"/>
        <v>364</v>
      </c>
      <c r="AX43" s="147">
        <f t="shared" si="252"/>
        <v>360</v>
      </c>
      <c r="AY43" s="147">
        <f t="shared" si="252"/>
        <v>355</v>
      </c>
      <c r="AZ43" s="147">
        <f t="shared" si="252"/>
        <v>351</v>
      </c>
      <c r="BA43" s="148">
        <f t="shared" ref="BA43:CV43" si="253">BA135</f>
        <v>347</v>
      </c>
      <c r="BB43" s="148">
        <f t="shared" si="253"/>
        <v>343</v>
      </c>
      <c r="BC43" s="148">
        <f t="shared" si="253"/>
        <v>339</v>
      </c>
      <c r="BD43" s="148">
        <f t="shared" si="253"/>
        <v>335</v>
      </c>
      <c r="BE43" s="148">
        <f t="shared" si="253"/>
        <v>331</v>
      </c>
      <c r="BF43" s="148">
        <f t="shared" si="253"/>
        <v>328</v>
      </c>
      <c r="BG43" s="148">
        <f t="shared" si="253"/>
        <v>324</v>
      </c>
      <c r="BH43" s="148">
        <f t="shared" si="253"/>
        <v>320</v>
      </c>
      <c r="BI43" s="148">
        <f t="shared" si="253"/>
        <v>316</v>
      </c>
      <c r="BJ43" s="148">
        <f t="shared" si="253"/>
        <v>312</v>
      </c>
      <c r="BK43" s="148">
        <f t="shared" si="253"/>
        <v>308</v>
      </c>
      <c r="BL43" s="148">
        <f t="shared" si="253"/>
        <v>304</v>
      </c>
      <c r="BM43" s="148">
        <f t="shared" si="253"/>
        <v>301</v>
      </c>
      <c r="BN43" s="148">
        <f t="shared" si="253"/>
        <v>297</v>
      </c>
      <c r="BO43" s="148">
        <f t="shared" si="253"/>
        <v>293</v>
      </c>
      <c r="BP43" s="148">
        <f t="shared" si="253"/>
        <v>289</v>
      </c>
      <c r="BQ43" s="148">
        <f t="shared" si="253"/>
        <v>285</v>
      </c>
      <c r="BR43" s="148">
        <f t="shared" si="253"/>
        <v>282</v>
      </c>
      <c r="BS43" s="148">
        <f t="shared" si="253"/>
        <v>278</v>
      </c>
      <c r="BT43" s="148">
        <f t="shared" si="253"/>
        <v>274</v>
      </c>
      <c r="BU43" s="148">
        <f t="shared" si="253"/>
        <v>270</v>
      </c>
      <c r="BV43" s="148">
        <f t="shared" si="253"/>
        <v>266</v>
      </c>
      <c r="BW43" s="148">
        <f t="shared" si="253"/>
        <v>263</v>
      </c>
      <c r="BX43" s="148">
        <f t="shared" si="253"/>
        <v>259</v>
      </c>
      <c r="BY43" s="148">
        <f t="shared" si="253"/>
        <v>255</v>
      </c>
      <c r="BZ43" s="148">
        <f t="shared" si="253"/>
        <v>251</v>
      </c>
      <c r="CA43" s="148">
        <f t="shared" si="253"/>
        <v>247</v>
      </c>
      <c r="CB43" s="148">
        <f t="shared" si="253"/>
        <v>244</v>
      </c>
      <c r="CC43" s="148">
        <f t="shared" si="253"/>
        <v>240</v>
      </c>
      <c r="CD43" s="148">
        <f t="shared" si="253"/>
        <v>236</v>
      </c>
      <c r="CE43" s="148">
        <f t="shared" si="253"/>
        <v>232</v>
      </c>
      <c r="CF43" s="148">
        <f t="shared" si="253"/>
        <v>229</v>
      </c>
      <c r="CG43" s="148">
        <f t="shared" si="253"/>
        <v>225</v>
      </c>
      <c r="CH43" s="148">
        <f t="shared" si="253"/>
        <v>221</v>
      </c>
      <c r="CI43" s="148">
        <f t="shared" si="253"/>
        <v>217</v>
      </c>
      <c r="CJ43" s="148">
        <f t="shared" si="253"/>
        <v>214</v>
      </c>
      <c r="CK43" s="148">
        <f t="shared" si="253"/>
        <v>210</v>
      </c>
      <c r="CL43" s="148">
        <f t="shared" si="253"/>
        <v>207</v>
      </c>
      <c r="CM43" s="148">
        <f t="shared" si="253"/>
        <v>203</v>
      </c>
      <c r="CN43" s="148">
        <f t="shared" si="253"/>
        <v>200</v>
      </c>
      <c r="CO43" s="148">
        <f t="shared" si="253"/>
        <v>197</v>
      </c>
      <c r="CP43" s="148">
        <f t="shared" si="253"/>
        <v>193</v>
      </c>
      <c r="CQ43" s="148">
        <f t="shared" si="253"/>
        <v>190</v>
      </c>
      <c r="CR43" s="148">
        <f t="shared" si="253"/>
        <v>187</v>
      </c>
      <c r="CS43" s="148">
        <f t="shared" si="253"/>
        <v>185</v>
      </c>
      <c r="CT43" s="148">
        <f t="shared" si="253"/>
        <v>182</v>
      </c>
      <c r="CU43" s="148">
        <f t="shared" si="253"/>
        <v>179</v>
      </c>
      <c r="CV43" s="148">
        <f t="shared" si="253"/>
        <v>177</v>
      </c>
    </row>
    <row r="44" spans="1:100" s="91" customFormat="1">
      <c r="A44" s="145" t="s">
        <v>25</v>
      </c>
      <c r="B44" s="145"/>
      <c r="C44" s="145"/>
      <c r="D44" s="145" t="s">
        <v>328</v>
      </c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>
        <f t="shared" si="247"/>
        <v>113.351</v>
      </c>
      <c r="U44" s="147">
        <f t="shared" si="247"/>
        <v>117.327</v>
      </c>
      <c r="V44" s="147">
        <f t="shared" si="247"/>
        <v>121.46899999999999</v>
      </c>
      <c r="W44" s="147">
        <f t="shared" si="247"/>
        <v>125.786</v>
      </c>
      <c r="X44" s="147">
        <f t="shared" si="247"/>
        <v>130.28200000000001</v>
      </c>
      <c r="Y44" s="147">
        <f t="shared" si="247"/>
        <v>134.96799999999999</v>
      </c>
      <c r="Z44" s="147">
        <f t="shared" si="247"/>
        <v>139.84800000000001</v>
      </c>
      <c r="AA44" s="147">
        <f t="shared" si="247"/>
        <v>144.93700000000001</v>
      </c>
      <c r="AB44" s="147">
        <f t="shared" si="247"/>
        <v>150.24199999999999</v>
      </c>
      <c r="AC44" s="147">
        <f t="shared" si="247"/>
        <v>155.76</v>
      </c>
      <c r="AD44" s="147">
        <f t="shared" si="247"/>
        <v>162.018</v>
      </c>
      <c r="AE44" s="147">
        <f t="shared" si="247"/>
        <v>168.614</v>
      </c>
      <c r="AF44" s="147">
        <f t="shared" si="247"/>
        <v>176.63800000000001</v>
      </c>
      <c r="AG44" s="147">
        <f t="shared" si="247"/>
        <v>184.792</v>
      </c>
      <c r="AH44" s="147">
        <f t="shared" si="247"/>
        <v>193.167</v>
      </c>
      <c r="AI44" s="147">
        <f t="shared" si="247"/>
        <v>199.20599999999999</v>
      </c>
      <c r="AJ44" s="147">
        <f t="shared" si="247"/>
        <v>205.95400000000001</v>
      </c>
      <c r="AK44" s="147">
        <f t="shared" si="247"/>
        <v>213.03100000000001</v>
      </c>
      <c r="AL44" s="147">
        <f t="shared" si="247"/>
        <v>219.26599999999999</v>
      </c>
      <c r="AM44" s="147">
        <f t="shared" si="247"/>
        <v>224.46899999999999</v>
      </c>
      <c r="AN44" s="147">
        <f t="shared" si="247"/>
        <v>229.04</v>
      </c>
      <c r="AO44" s="147">
        <f t="shared" si="247"/>
        <v>237.54900000000001</v>
      </c>
      <c r="AP44" s="147">
        <f t="shared" si="247"/>
        <v>239.648</v>
      </c>
      <c r="AQ44" s="147">
        <f t="shared" si="247"/>
        <v>244.11799999999999</v>
      </c>
      <c r="AR44" s="147">
        <f t="shared" si="247"/>
        <v>252.33799999999999</v>
      </c>
      <c r="AS44" s="147">
        <f t="shared" si="247"/>
        <v>259.86500000000001</v>
      </c>
      <c r="AT44" s="147">
        <f t="shared" si="223"/>
        <v>269.35199999999998</v>
      </c>
      <c r="AU44" s="147">
        <f t="shared" si="223"/>
        <v>268.7</v>
      </c>
      <c r="AV44" s="147">
        <f t="shared" ref="AV44:AZ44" si="254">AV136</f>
        <v>276</v>
      </c>
      <c r="AW44" s="147">
        <f t="shared" si="254"/>
        <v>282</v>
      </c>
      <c r="AX44" s="147">
        <f t="shared" si="254"/>
        <v>287</v>
      </c>
      <c r="AY44" s="147">
        <f t="shared" si="254"/>
        <v>292</v>
      </c>
      <c r="AZ44" s="147">
        <f t="shared" si="254"/>
        <v>297</v>
      </c>
      <c r="BA44" s="148">
        <f t="shared" ref="BA44:CV44" si="255">BA136</f>
        <v>302</v>
      </c>
      <c r="BB44" s="148">
        <f t="shared" si="255"/>
        <v>307</v>
      </c>
      <c r="BC44" s="148">
        <f t="shared" si="255"/>
        <v>312</v>
      </c>
      <c r="BD44" s="148">
        <f t="shared" si="255"/>
        <v>317</v>
      </c>
      <c r="BE44" s="148">
        <f t="shared" si="255"/>
        <v>322</v>
      </c>
      <c r="BF44" s="148">
        <f t="shared" si="255"/>
        <v>327</v>
      </c>
      <c r="BG44" s="148">
        <f t="shared" si="255"/>
        <v>331</v>
      </c>
      <c r="BH44" s="148">
        <f t="shared" si="255"/>
        <v>336</v>
      </c>
      <c r="BI44" s="148">
        <f t="shared" si="255"/>
        <v>341</v>
      </c>
      <c r="BJ44" s="148">
        <f t="shared" si="255"/>
        <v>346</v>
      </c>
      <c r="BK44" s="148">
        <f t="shared" si="255"/>
        <v>351</v>
      </c>
      <c r="BL44" s="148">
        <f t="shared" si="255"/>
        <v>355</v>
      </c>
      <c r="BM44" s="148">
        <f t="shared" si="255"/>
        <v>360</v>
      </c>
      <c r="BN44" s="148">
        <f t="shared" si="255"/>
        <v>365</v>
      </c>
      <c r="BO44" s="148">
        <f t="shared" si="255"/>
        <v>369</v>
      </c>
      <c r="BP44" s="148">
        <f t="shared" si="255"/>
        <v>374</v>
      </c>
      <c r="BQ44" s="148">
        <f t="shared" si="255"/>
        <v>378</v>
      </c>
      <c r="BR44" s="148">
        <f t="shared" si="255"/>
        <v>382</v>
      </c>
      <c r="BS44" s="148">
        <f t="shared" si="255"/>
        <v>387</v>
      </c>
      <c r="BT44" s="148">
        <f t="shared" si="255"/>
        <v>391</v>
      </c>
      <c r="BU44" s="148">
        <f t="shared" si="255"/>
        <v>395</v>
      </c>
      <c r="BV44" s="148">
        <f t="shared" si="255"/>
        <v>399</v>
      </c>
      <c r="BW44" s="148">
        <f t="shared" si="255"/>
        <v>403</v>
      </c>
      <c r="BX44" s="148">
        <f t="shared" si="255"/>
        <v>407</v>
      </c>
      <c r="BY44" s="148">
        <f t="shared" si="255"/>
        <v>410</v>
      </c>
      <c r="BZ44" s="148">
        <f t="shared" si="255"/>
        <v>414</v>
      </c>
      <c r="CA44" s="148">
        <f t="shared" si="255"/>
        <v>418</v>
      </c>
      <c r="CB44" s="148">
        <f t="shared" si="255"/>
        <v>421</v>
      </c>
      <c r="CC44" s="148">
        <f t="shared" si="255"/>
        <v>424</v>
      </c>
      <c r="CD44" s="148">
        <f t="shared" si="255"/>
        <v>428</v>
      </c>
      <c r="CE44" s="148">
        <f t="shared" si="255"/>
        <v>431</v>
      </c>
      <c r="CF44" s="148">
        <f t="shared" si="255"/>
        <v>434</v>
      </c>
      <c r="CG44" s="148">
        <f t="shared" si="255"/>
        <v>437</v>
      </c>
      <c r="CH44" s="148">
        <f t="shared" si="255"/>
        <v>440</v>
      </c>
      <c r="CI44" s="148">
        <f t="shared" si="255"/>
        <v>443</v>
      </c>
      <c r="CJ44" s="148">
        <f t="shared" si="255"/>
        <v>446</v>
      </c>
      <c r="CK44" s="148">
        <f t="shared" si="255"/>
        <v>449</v>
      </c>
      <c r="CL44" s="148">
        <f t="shared" si="255"/>
        <v>451</v>
      </c>
      <c r="CM44" s="148">
        <f t="shared" si="255"/>
        <v>454</v>
      </c>
      <c r="CN44" s="148">
        <f t="shared" si="255"/>
        <v>457</v>
      </c>
      <c r="CO44" s="148">
        <f t="shared" si="255"/>
        <v>459</v>
      </c>
      <c r="CP44" s="148">
        <f t="shared" si="255"/>
        <v>462</v>
      </c>
      <c r="CQ44" s="148">
        <f t="shared" si="255"/>
        <v>465</v>
      </c>
      <c r="CR44" s="148">
        <f t="shared" si="255"/>
        <v>467</v>
      </c>
      <c r="CS44" s="148">
        <f t="shared" si="255"/>
        <v>470</v>
      </c>
      <c r="CT44" s="148">
        <f t="shared" si="255"/>
        <v>472</v>
      </c>
      <c r="CU44" s="148">
        <f t="shared" si="255"/>
        <v>474</v>
      </c>
      <c r="CV44" s="148">
        <f t="shared" si="255"/>
        <v>477</v>
      </c>
    </row>
    <row r="45" spans="1:100" s="91" customFormat="1">
      <c r="A45" s="145" t="s">
        <v>282</v>
      </c>
      <c r="B45" s="145"/>
      <c r="C45" s="145"/>
      <c r="D45" s="145" t="s">
        <v>328</v>
      </c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>
        <f t="shared" si="247"/>
        <v>597.82799999999997</v>
      </c>
      <c r="U45" s="147">
        <f t="shared" si="247"/>
        <v>607.83699999999999</v>
      </c>
      <c r="V45" s="147">
        <f t="shared" si="247"/>
        <v>620.33299999999997</v>
      </c>
      <c r="W45" s="147">
        <f t="shared" si="247"/>
        <v>633.03</v>
      </c>
      <c r="X45" s="147">
        <f t="shared" si="247"/>
        <v>645.09299999999996</v>
      </c>
      <c r="Y45" s="147">
        <f t="shared" si="247"/>
        <v>657.16200000000003</v>
      </c>
      <c r="Z45" s="147">
        <f t="shared" si="247"/>
        <v>668.91499999999996</v>
      </c>
      <c r="AA45" s="147">
        <f t="shared" si="247"/>
        <v>680.18499999999995</v>
      </c>
      <c r="AB45" s="147">
        <f t="shared" si="247"/>
        <v>692.18399999999997</v>
      </c>
      <c r="AC45" s="147">
        <f t="shared" si="247"/>
        <v>703.82</v>
      </c>
      <c r="AD45" s="147">
        <f t="shared" si="247"/>
        <v>716.31399999999996</v>
      </c>
      <c r="AE45" s="147">
        <f t="shared" si="247"/>
        <v>729.01</v>
      </c>
      <c r="AF45" s="147">
        <f t="shared" si="247"/>
        <v>740.20699999999999</v>
      </c>
      <c r="AG45" s="147">
        <f t="shared" si="247"/>
        <v>750.84</v>
      </c>
      <c r="AH45" s="147">
        <f t="shared" si="247"/>
        <v>761.63</v>
      </c>
      <c r="AI45" s="147">
        <f t="shared" si="247"/>
        <v>772.90700000000004</v>
      </c>
      <c r="AJ45" s="147">
        <f t="shared" si="247"/>
        <v>781.96199999999999</v>
      </c>
      <c r="AK45" s="147">
        <f t="shared" si="247"/>
        <v>794.10699999999997</v>
      </c>
      <c r="AL45" s="147">
        <f t="shared" si="247"/>
        <v>808.25</v>
      </c>
      <c r="AM45" s="147">
        <f t="shared" si="247"/>
        <v>816.36400000000003</v>
      </c>
      <c r="AN45" s="147">
        <f t="shared" si="247"/>
        <v>821.13599999999997</v>
      </c>
      <c r="AO45" s="147">
        <f t="shared" si="247"/>
        <v>828.58100000000002</v>
      </c>
      <c r="AP45" s="147">
        <f t="shared" si="247"/>
        <v>833.94399999999996</v>
      </c>
      <c r="AQ45" s="147">
        <f t="shared" si="247"/>
        <v>835.10299999999995</v>
      </c>
      <c r="AR45" s="147">
        <f t="shared" si="247"/>
        <v>842.76700000000005</v>
      </c>
      <c r="AS45" s="147">
        <f t="shared" si="247"/>
        <v>850.72699999999998</v>
      </c>
      <c r="AT45" s="147">
        <f t="shared" si="223"/>
        <v>852.92399999999998</v>
      </c>
      <c r="AU45" s="147">
        <f t="shared" si="223"/>
        <v>853.65899999999999</v>
      </c>
      <c r="AV45" s="147">
        <f t="shared" ref="AV45:AZ45" si="256">AV137</f>
        <v>856</v>
      </c>
      <c r="AW45" s="147">
        <f t="shared" si="256"/>
        <v>860</v>
      </c>
      <c r="AX45" s="147">
        <f t="shared" si="256"/>
        <v>863</v>
      </c>
      <c r="AY45" s="147">
        <f t="shared" si="256"/>
        <v>866</v>
      </c>
      <c r="AZ45" s="147">
        <f t="shared" si="256"/>
        <v>869</v>
      </c>
      <c r="BA45" s="148">
        <f t="shared" ref="BA45:CV45" si="257">BA137</f>
        <v>872</v>
      </c>
      <c r="BB45" s="148">
        <f t="shared" si="257"/>
        <v>876</v>
      </c>
      <c r="BC45" s="148">
        <f t="shared" si="257"/>
        <v>879</v>
      </c>
      <c r="BD45" s="148">
        <f t="shared" si="257"/>
        <v>882</v>
      </c>
      <c r="BE45" s="148">
        <f t="shared" si="257"/>
        <v>885</v>
      </c>
      <c r="BF45" s="148">
        <f t="shared" si="257"/>
        <v>888</v>
      </c>
      <c r="BG45" s="148">
        <f t="shared" si="257"/>
        <v>891</v>
      </c>
      <c r="BH45" s="148">
        <f t="shared" si="257"/>
        <v>893</v>
      </c>
      <c r="BI45" s="148">
        <f t="shared" si="257"/>
        <v>896</v>
      </c>
      <c r="BJ45" s="148">
        <f t="shared" si="257"/>
        <v>898</v>
      </c>
      <c r="BK45" s="148">
        <f t="shared" si="257"/>
        <v>900</v>
      </c>
      <c r="BL45" s="148">
        <f t="shared" si="257"/>
        <v>902</v>
      </c>
      <c r="BM45" s="148">
        <f t="shared" si="257"/>
        <v>904</v>
      </c>
      <c r="BN45" s="148">
        <f t="shared" si="257"/>
        <v>906</v>
      </c>
      <c r="BO45" s="148">
        <f t="shared" si="257"/>
        <v>908</v>
      </c>
      <c r="BP45" s="148">
        <f t="shared" si="257"/>
        <v>910</v>
      </c>
      <c r="BQ45" s="148">
        <f t="shared" si="257"/>
        <v>911</v>
      </c>
      <c r="BR45" s="148">
        <f t="shared" si="257"/>
        <v>913</v>
      </c>
      <c r="BS45" s="148">
        <f t="shared" si="257"/>
        <v>914</v>
      </c>
      <c r="BT45" s="148">
        <f t="shared" si="257"/>
        <v>915</v>
      </c>
      <c r="BU45" s="148">
        <f t="shared" si="257"/>
        <v>916</v>
      </c>
      <c r="BV45" s="148">
        <f t="shared" si="257"/>
        <v>917</v>
      </c>
      <c r="BW45" s="148">
        <f t="shared" si="257"/>
        <v>917</v>
      </c>
      <c r="BX45" s="148">
        <f t="shared" si="257"/>
        <v>918</v>
      </c>
      <c r="BY45" s="148">
        <f t="shared" si="257"/>
        <v>918</v>
      </c>
      <c r="BZ45" s="148">
        <f t="shared" si="257"/>
        <v>918</v>
      </c>
      <c r="CA45" s="148">
        <f t="shared" si="257"/>
        <v>918</v>
      </c>
      <c r="CB45" s="148">
        <f t="shared" si="257"/>
        <v>918</v>
      </c>
      <c r="CC45" s="148">
        <f t="shared" si="257"/>
        <v>918</v>
      </c>
      <c r="CD45" s="148">
        <f t="shared" si="257"/>
        <v>918</v>
      </c>
      <c r="CE45" s="148">
        <f t="shared" si="257"/>
        <v>917</v>
      </c>
      <c r="CF45" s="148">
        <f t="shared" si="257"/>
        <v>916</v>
      </c>
      <c r="CG45" s="148">
        <f t="shared" si="257"/>
        <v>915</v>
      </c>
      <c r="CH45" s="148">
        <f t="shared" si="257"/>
        <v>915</v>
      </c>
      <c r="CI45" s="148">
        <f t="shared" si="257"/>
        <v>914</v>
      </c>
      <c r="CJ45" s="148">
        <f t="shared" si="257"/>
        <v>912</v>
      </c>
      <c r="CK45" s="148">
        <f t="shared" si="257"/>
        <v>911</v>
      </c>
      <c r="CL45" s="148">
        <f t="shared" si="257"/>
        <v>910</v>
      </c>
      <c r="CM45" s="148">
        <f t="shared" si="257"/>
        <v>909</v>
      </c>
      <c r="CN45" s="148">
        <f t="shared" si="257"/>
        <v>908</v>
      </c>
      <c r="CO45" s="148">
        <f t="shared" si="257"/>
        <v>907</v>
      </c>
      <c r="CP45" s="148">
        <f t="shared" si="257"/>
        <v>905</v>
      </c>
      <c r="CQ45" s="148">
        <f t="shared" si="257"/>
        <v>904</v>
      </c>
      <c r="CR45" s="148">
        <f t="shared" si="257"/>
        <v>903</v>
      </c>
      <c r="CS45" s="148">
        <f t="shared" si="257"/>
        <v>902</v>
      </c>
      <c r="CT45" s="148">
        <f t="shared" si="257"/>
        <v>901</v>
      </c>
      <c r="CU45" s="148">
        <f t="shared" si="257"/>
        <v>900</v>
      </c>
      <c r="CV45" s="148">
        <f t="shared" si="257"/>
        <v>900</v>
      </c>
    </row>
    <row r="46" spans="1:100" s="91" customFormat="1">
      <c r="A46" s="145" t="s">
        <v>283</v>
      </c>
      <c r="B46" s="145"/>
      <c r="C46" s="145"/>
      <c r="D46" s="145" t="s">
        <v>328</v>
      </c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>
        <f t="shared" si="247"/>
        <v>223.71299999999999</v>
      </c>
      <c r="AS46" s="147">
        <f t="shared" si="247"/>
        <v>232.18899999999999</v>
      </c>
      <c r="AT46" s="147">
        <f t="shared" si="223"/>
        <v>240.98699999999999</v>
      </c>
      <c r="AU46" s="147">
        <f t="shared" si="223"/>
        <v>250.143</v>
      </c>
      <c r="AV46" s="147">
        <f t="shared" ref="AV46:AZ46" si="258">AV138</f>
        <v>260</v>
      </c>
      <c r="AW46" s="147">
        <f t="shared" si="258"/>
        <v>267</v>
      </c>
      <c r="AX46" s="147">
        <f t="shared" si="258"/>
        <v>275</v>
      </c>
      <c r="AY46" s="147">
        <f t="shared" si="258"/>
        <v>282</v>
      </c>
      <c r="AZ46" s="147">
        <f t="shared" si="258"/>
        <v>290</v>
      </c>
      <c r="BA46" s="148">
        <f t="shared" ref="BA46:CV46" si="259">BA138</f>
        <v>298</v>
      </c>
      <c r="BB46" s="148">
        <f t="shared" si="259"/>
        <v>306</v>
      </c>
      <c r="BC46" s="148">
        <f t="shared" si="259"/>
        <v>315</v>
      </c>
      <c r="BD46" s="148">
        <f t="shared" si="259"/>
        <v>323</v>
      </c>
      <c r="BE46" s="148">
        <f t="shared" si="259"/>
        <v>333</v>
      </c>
      <c r="BF46" s="148">
        <f t="shared" si="259"/>
        <v>342</v>
      </c>
      <c r="BG46" s="148">
        <f t="shared" si="259"/>
        <v>352</v>
      </c>
      <c r="BH46" s="148">
        <f t="shared" si="259"/>
        <v>362</v>
      </c>
      <c r="BI46" s="148">
        <f t="shared" si="259"/>
        <v>372</v>
      </c>
      <c r="BJ46" s="148">
        <f t="shared" si="259"/>
        <v>383</v>
      </c>
      <c r="BK46" s="148">
        <f t="shared" si="259"/>
        <v>394</v>
      </c>
      <c r="BL46" s="148">
        <f t="shared" si="259"/>
        <v>405</v>
      </c>
      <c r="BM46" s="148">
        <f t="shared" si="259"/>
        <v>417</v>
      </c>
      <c r="BN46" s="148">
        <f t="shared" si="259"/>
        <v>429</v>
      </c>
      <c r="BO46" s="148">
        <f t="shared" si="259"/>
        <v>441</v>
      </c>
      <c r="BP46" s="148">
        <f t="shared" si="259"/>
        <v>454</v>
      </c>
      <c r="BQ46" s="148">
        <f t="shared" si="259"/>
        <v>467</v>
      </c>
      <c r="BR46" s="148">
        <f t="shared" si="259"/>
        <v>480</v>
      </c>
      <c r="BS46" s="148">
        <f t="shared" si="259"/>
        <v>493</v>
      </c>
      <c r="BT46" s="148">
        <f t="shared" si="259"/>
        <v>507</v>
      </c>
      <c r="BU46" s="148">
        <f t="shared" si="259"/>
        <v>521</v>
      </c>
      <c r="BV46" s="148">
        <f t="shared" si="259"/>
        <v>535</v>
      </c>
      <c r="BW46" s="148">
        <f t="shared" si="259"/>
        <v>550</v>
      </c>
      <c r="BX46" s="148">
        <f t="shared" si="259"/>
        <v>564</v>
      </c>
      <c r="BY46" s="148">
        <f t="shared" si="259"/>
        <v>579</v>
      </c>
      <c r="BZ46" s="148">
        <f t="shared" si="259"/>
        <v>595</v>
      </c>
      <c r="CA46" s="148">
        <f t="shared" si="259"/>
        <v>610</v>
      </c>
      <c r="CB46" s="148">
        <f t="shared" si="259"/>
        <v>626</v>
      </c>
      <c r="CC46" s="148">
        <f t="shared" si="259"/>
        <v>643</v>
      </c>
      <c r="CD46" s="148">
        <f t="shared" si="259"/>
        <v>659</v>
      </c>
      <c r="CE46" s="148">
        <f t="shared" si="259"/>
        <v>676</v>
      </c>
      <c r="CF46" s="148">
        <f t="shared" si="259"/>
        <v>694</v>
      </c>
      <c r="CG46" s="148">
        <f t="shared" si="259"/>
        <v>711</v>
      </c>
      <c r="CH46" s="148">
        <f t="shared" si="259"/>
        <v>729</v>
      </c>
      <c r="CI46" s="148">
        <f t="shared" si="259"/>
        <v>748</v>
      </c>
      <c r="CJ46" s="148">
        <f t="shared" si="259"/>
        <v>767</v>
      </c>
      <c r="CK46" s="148">
        <f t="shared" si="259"/>
        <v>787</v>
      </c>
      <c r="CL46" s="148">
        <f t="shared" si="259"/>
        <v>807</v>
      </c>
      <c r="CM46" s="148">
        <f t="shared" si="259"/>
        <v>827</v>
      </c>
      <c r="CN46" s="148">
        <f t="shared" si="259"/>
        <v>848</v>
      </c>
      <c r="CO46" s="148">
        <f t="shared" si="259"/>
        <v>870</v>
      </c>
      <c r="CP46" s="148">
        <f t="shared" si="259"/>
        <v>892</v>
      </c>
      <c r="CQ46" s="148">
        <f t="shared" si="259"/>
        <v>915</v>
      </c>
      <c r="CR46" s="148">
        <f t="shared" si="259"/>
        <v>938</v>
      </c>
      <c r="CS46" s="148">
        <f t="shared" si="259"/>
        <v>962</v>
      </c>
      <c r="CT46" s="148">
        <f t="shared" si="259"/>
        <v>986</v>
      </c>
      <c r="CU46" s="148">
        <f t="shared" si="259"/>
        <v>1011</v>
      </c>
      <c r="CV46" s="148">
        <f t="shared" si="259"/>
        <v>1037</v>
      </c>
    </row>
    <row r="47" spans="1:100" s="2" customFormat="1">
      <c r="A47" s="146" t="s">
        <v>326</v>
      </c>
      <c r="B47" s="146"/>
      <c r="C47" s="146"/>
      <c r="D47" s="145" t="s">
        <v>328</v>
      </c>
      <c r="E47" s="147">
        <f>SUM(E29:E41)</f>
        <v>52600.000000000022</v>
      </c>
      <c r="F47" s="147">
        <f t="shared" ref="F47:AT47" si="260">SUM(F29:F41)</f>
        <v>52798.338000000003</v>
      </c>
      <c r="G47" s="147">
        <f t="shared" si="260"/>
        <v>53019.004999999997</v>
      </c>
      <c r="H47" s="147">
        <f t="shared" si="260"/>
        <v>53271.565999999999</v>
      </c>
      <c r="I47" s="147">
        <f t="shared" si="260"/>
        <v>53481.073000000004</v>
      </c>
      <c r="J47" s="147">
        <f t="shared" si="260"/>
        <v>53731.38700000001</v>
      </c>
      <c r="K47" s="147">
        <f t="shared" si="260"/>
        <v>54028.63</v>
      </c>
      <c r="L47" s="147">
        <f t="shared" si="260"/>
        <v>54335</v>
      </c>
      <c r="M47" s="147">
        <f t="shared" si="260"/>
        <v>54649.984000000011</v>
      </c>
      <c r="N47" s="147">
        <f t="shared" si="260"/>
        <v>54894.853999999985</v>
      </c>
      <c r="O47" s="147">
        <f t="shared" si="260"/>
        <v>55157.303000000007</v>
      </c>
      <c r="P47" s="147">
        <f t="shared" si="260"/>
        <v>55411.237999999998</v>
      </c>
      <c r="Q47" s="147">
        <f t="shared" si="260"/>
        <v>55681.780000000006</v>
      </c>
      <c r="R47" s="147">
        <f t="shared" si="260"/>
        <v>55966.142000000007</v>
      </c>
      <c r="S47" s="147">
        <f t="shared" si="260"/>
        <v>56269.81</v>
      </c>
      <c r="T47" s="147">
        <f t="shared" si="260"/>
        <v>56576.999999999993</v>
      </c>
      <c r="U47" s="147">
        <f t="shared" si="260"/>
        <v>56840.660999999993</v>
      </c>
      <c r="V47" s="147">
        <f t="shared" si="260"/>
        <v>57110.532999999989</v>
      </c>
      <c r="W47" s="147">
        <f t="shared" si="260"/>
        <v>57369.160999999993</v>
      </c>
      <c r="X47" s="147">
        <f t="shared" si="260"/>
        <v>57565.007999999994</v>
      </c>
      <c r="Y47" s="147">
        <f t="shared" si="260"/>
        <v>57752.534999999996</v>
      </c>
      <c r="Z47" s="147">
        <f t="shared" si="260"/>
        <v>57935.959000000003</v>
      </c>
      <c r="AA47" s="147">
        <f t="shared" si="260"/>
        <v>58116.018000000004</v>
      </c>
      <c r="AB47" s="147">
        <f t="shared" si="260"/>
        <v>58298.962</v>
      </c>
      <c r="AC47" s="147">
        <f t="shared" si="260"/>
        <v>58496.612999999998</v>
      </c>
      <c r="AD47" s="147">
        <f t="shared" si="260"/>
        <v>58858.197999999997</v>
      </c>
      <c r="AE47" s="147">
        <f t="shared" si="260"/>
        <v>59266.572</v>
      </c>
      <c r="AF47" s="147">
        <f t="shared" si="260"/>
        <v>59685.898999999998</v>
      </c>
      <c r="AG47" s="147">
        <f t="shared" si="260"/>
        <v>60101.841</v>
      </c>
      <c r="AH47" s="147">
        <f t="shared" si="260"/>
        <v>60505.421000000002</v>
      </c>
      <c r="AI47" s="147">
        <f t="shared" si="260"/>
        <v>60963.263999999996</v>
      </c>
      <c r="AJ47" s="147">
        <f t="shared" si="260"/>
        <v>61399.732999999993</v>
      </c>
      <c r="AK47" s="147">
        <f t="shared" si="260"/>
        <v>61795.237999999998</v>
      </c>
      <c r="AL47" s="147">
        <f t="shared" si="260"/>
        <v>62134.865999999995</v>
      </c>
      <c r="AM47" s="147">
        <f t="shared" si="260"/>
        <v>62465.709000000003</v>
      </c>
      <c r="AN47" s="147">
        <f t="shared" si="260"/>
        <v>62765.234999999993</v>
      </c>
      <c r="AO47" s="147">
        <f t="shared" si="260"/>
        <v>63070.344000000005</v>
      </c>
      <c r="AP47" s="147">
        <f t="shared" si="260"/>
        <v>63375.970999999998</v>
      </c>
      <c r="AQ47" s="147">
        <f t="shared" si="260"/>
        <v>63697.865000000005</v>
      </c>
      <c r="AR47" s="147">
        <f t="shared" si="260"/>
        <v>64027.957999999991</v>
      </c>
      <c r="AS47" s="147">
        <f t="shared" si="260"/>
        <v>64300.820999999996</v>
      </c>
      <c r="AT47" s="147">
        <f t="shared" si="260"/>
        <v>64468.792000000001</v>
      </c>
      <c r="AU47" s="149">
        <f t="shared" ref="AU47:CB47" si="261">SUM(AU29:AU41)</f>
        <v>64639.132999999994</v>
      </c>
      <c r="AV47" s="149">
        <f t="shared" si="261"/>
        <v>64842</v>
      </c>
      <c r="AW47" s="149">
        <f t="shared" ref="AW47:AZ47" si="262">SUM(AW29:AW41)</f>
        <v>64989</v>
      </c>
      <c r="AX47" s="149">
        <f t="shared" si="262"/>
        <v>65122</v>
      </c>
      <c r="AY47" s="149">
        <f t="shared" si="262"/>
        <v>65236</v>
      </c>
      <c r="AZ47" s="149">
        <f t="shared" si="262"/>
        <v>65335</v>
      </c>
      <c r="BA47" s="149">
        <f t="shared" si="261"/>
        <v>65472</v>
      </c>
      <c r="BB47" s="149">
        <f t="shared" si="261"/>
        <v>65616</v>
      </c>
      <c r="BC47" s="149">
        <f t="shared" si="261"/>
        <v>65750</v>
      </c>
      <c r="BD47" s="149">
        <f t="shared" si="261"/>
        <v>65877</v>
      </c>
      <c r="BE47" s="149">
        <f t="shared" si="261"/>
        <v>65993</v>
      </c>
      <c r="BF47" s="149">
        <f t="shared" si="261"/>
        <v>66104</v>
      </c>
      <c r="BG47" s="149">
        <f t="shared" si="261"/>
        <v>66207</v>
      </c>
      <c r="BH47" s="149">
        <f t="shared" si="261"/>
        <v>66302</v>
      </c>
      <c r="BI47" s="149">
        <f t="shared" si="261"/>
        <v>66392</v>
      </c>
      <c r="BJ47" s="149">
        <f t="shared" si="261"/>
        <v>66475</v>
      </c>
      <c r="BK47" s="149">
        <f t="shared" si="261"/>
        <v>66550</v>
      </c>
      <c r="BL47" s="149">
        <f t="shared" si="261"/>
        <v>66618</v>
      </c>
      <c r="BM47" s="149">
        <f t="shared" si="261"/>
        <v>66681</v>
      </c>
      <c r="BN47" s="149">
        <f t="shared" si="261"/>
        <v>66735</v>
      </c>
      <c r="BO47" s="149">
        <f t="shared" si="261"/>
        <v>66779</v>
      </c>
      <c r="BP47" s="149">
        <f t="shared" si="261"/>
        <v>66815</v>
      </c>
      <c r="BQ47" s="149">
        <f t="shared" si="261"/>
        <v>66846</v>
      </c>
      <c r="BR47" s="149">
        <f t="shared" si="261"/>
        <v>66866</v>
      </c>
      <c r="BS47" s="149">
        <f t="shared" si="261"/>
        <v>66881</v>
      </c>
      <c r="BT47" s="149">
        <f t="shared" si="261"/>
        <v>66888</v>
      </c>
      <c r="BU47" s="149">
        <f t="shared" si="261"/>
        <v>66886</v>
      </c>
      <c r="BV47" s="149">
        <f t="shared" si="261"/>
        <v>66881</v>
      </c>
      <c r="BW47" s="149">
        <f t="shared" si="261"/>
        <v>66868</v>
      </c>
      <c r="BX47" s="149">
        <f t="shared" si="261"/>
        <v>66850</v>
      </c>
      <c r="BY47" s="149">
        <f t="shared" si="261"/>
        <v>66830</v>
      </c>
      <c r="BZ47" s="149">
        <f t="shared" si="261"/>
        <v>66802</v>
      </c>
      <c r="CA47" s="149">
        <f t="shared" si="261"/>
        <v>66771</v>
      </c>
      <c r="CB47" s="149">
        <f t="shared" si="261"/>
        <v>66734</v>
      </c>
      <c r="CC47" s="149">
        <f t="shared" ref="CC47:CV47" si="263">SUM(CC29:CC41)</f>
        <v>66690</v>
      </c>
      <c r="CD47" s="149">
        <f t="shared" si="263"/>
        <v>66642</v>
      </c>
      <c r="CE47" s="149">
        <f t="shared" si="263"/>
        <v>66590</v>
      </c>
      <c r="CF47" s="149">
        <f t="shared" si="263"/>
        <v>66528</v>
      </c>
      <c r="CG47" s="149">
        <f t="shared" si="263"/>
        <v>66465</v>
      </c>
      <c r="CH47" s="149">
        <f t="shared" si="263"/>
        <v>66393</v>
      </c>
      <c r="CI47" s="149">
        <f t="shared" si="263"/>
        <v>66317</v>
      </c>
      <c r="CJ47" s="149">
        <f t="shared" si="263"/>
        <v>66240</v>
      </c>
      <c r="CK47" s="149">
        <f t="shared" si="263"/>
        <v>66160</v>
      </c>
      <c r="CL47" s="149">
        <f t="shared" si="263"/>
        <v>66078</v>
      </c>
      <c r="CM47" s="149">
        <f t="shared" si="263"/>
        <v>65993</v>
      </c>
      <c r="CN47" s="149">
        <f t="shared" si="263"/>
        <v>65911</v>
      </c>
      <c r="CO47" s="149">
        <f t="shared" si="263"/>
        <v>65826</v>
      </c>
      <c r="CP47" s="149">
        <f t="shared" si="263"/>
        <v>65746</v>
      </c>
      <c r="CQ47" s="149">
        <f t="shared" si="263"/>
        <v>65668</v>
      </c>
      <c r="CR47" s="149">
        <f t="shared" si="263"/>
        <v>65591</v>
      </c>
      <c r="CS47" s="149">
        <f t="shared" si="263"/>
        <v>65520</v>
      </c>
      <c r="CT47" s="149">
        <f t="shared" si="263"/>
        <v>65450</v>
      </c>
      <c r="CU47" s="149">
        <f t="shared" si="263"/>
        <v>65385</v>
      </c>
      <c r="CV47" s="149">
        <f t="shared" si="263"/>
        <v>65323</v>
      </c>
    </row>
    <row r="48" spans="1:100" s="2" customFormat="1">
      <c r="A48" s="146" t="s">
        <v>76</v>
      </c>
      <c r="B48" s="146"/>
      <c r="C48" s="146"/>
      <c r="D48" s="145" t="s">
        <v>328</v>
      </c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>
        <f t="shared" ref="T48:AT48" si="264">SUM(T29:T46)</f>
        <v>57998.428999999996</v>
      </c>
      <c r="U48" s="147">
        <f t="shared" si="264"/>
        <v>58280.134999999987</v>
      </c>
      <c r="V48" s="147">
        <f t="shared" si="264"/>
        <v>58571.236999999986</v>
      </c>
      <c r="W48" s="147">
        <f t="shared" si="264"/>
        <v>58852.001999999986</v>
      </c>
      <c r="X48" s="147">
        <f t="shared" si="264"/>
        <v>59070.07699999999</v>
      </c>
      <c r="Y48" s="147">
        <f t="shared" si="264"/>
        <v>59280.57699999999</v>
      </c>
      <c r="Z48" s="147">
        <f t="shared" si="264"/>
        <v>59487.413</v>
      </c>
      <c r="AA48" s="147">
        <f t="shared" si="264"/>
        <v>59691.176999999996</v>
      </c>
      <c r="AB48" s="147">
        <f t="shared" si="264"/>
        <v>59899.346999999994</v>
      </c>
      <c r="AC48" s="147">
        <f t="shared" si="264"/>
        <v>60122.664999999994</v>
      </c>
      <c r="AD48" s="147">
        <f t="shared" si="264"/>
        <v>60508.149999999987</v>
      </c>
      <c r="AE48" s="147">
        <f t="shared" si="264"/>
        <v>60941.41</v>
      </c>
      <c r="AF48" s="147">
        <f t="shared" si="264"/>
        <v>61385.07</v>
      </c>
      <c r="AG48" s="147">
        <f t="shared" si="264"/>
        <v>61824.03</v>
      </c>
      <c r="AH48" s="147">
        <f t="shared" si="264"/>
        <v>62251.061999999998</v>
      </c>
      <c r="AI48" s="147">
        <f t="shared" si="264"/>
        <v>62730.536999999997</v>
      </c>
      <c r="AJ48" s="147">
        <f t="shared" si="264"/>
        <v>63186.116999999991</v>
      </c>
      <c r="AK48" s="147">
        <f t="shared" si="264"/>
        <v>63600.69</v>
      </c>
      <c r="AL48" s="147">
        <f t="shared" si="264"/>
        <v>63961.858999999997</v>
      </c>
      <c r="AM48" s="147">
        <f t="shared" si="264"/>
        <v>64304.5</v>
      </c>
      <c r="AN48" s="147">
        <f t="shared" si="264"/>
        <v>64612.938999999998</v>
      </c>
      <c r="AO48" s="147">
        <f t="shared" si="264"/>
        <v>64933.4</v>
      </c>
      <c r="AP48" s="147">
        <f t="shared" si="264"/>
        <v>65241.241000000002</v>
      </c>
      <c r="AQ48" s="147">
        <f t="shared" si="264"/>
        <v>65564.756000000008</v>
      </c>
      <c r="AR48" s="147">
        <f t="shared" si="264"/>
        <v>66130.873000000007</v>
      </c>
      <c r="AS48" s="147">
        <f t="shared" si="264"/>
        <v>66422.468999999997</v>
      </c>
      <c r="AT48" s="147">
        <f t="shared" si="264"/>
        <v>66602.645000000004</v>
      </c>
      <c r="AU48" s="149">
        <f t="shared" ref="AU48:CB48" si="265">SUM(AU29:AU46)</f>
        <v>66774.481999999989</v>
      </c>
      <c r="AV48" s="149">
        <f t="shared" si="265"/>
        <v>66991</v>
      </c>
      <c r="AW48" s="149">
        <f t="shared" ref="AW48:AZ48" si="266">SUM(AW29:AW46)</f>
        <v>67146</v>
      </c>
      <c r="AX48" s="149">
        <f t="shared" si="266"/>
        <v>67286</v>
      </c>
      <c r="AY48" s="149">
        <f t="shared" si="266"/>
        <v>67406</v>
      </c>
      <c r="AZ48" s="149">
        <f t="shared" si="266"/>
        <v>67513</v>
      </c>
      <c r="BA48" s="149">
        <f t="shared" si="265"/>
        <v>67658</v>
      </c>
      <c r="BB48" s="149">
        <f t="shared" si="265"/>
        <v>67812</v>
      </c>
      <c r="BC48" s="149">
        <f t="shared" si="265"/>
        <v>67955</v>
      </c>
      <c r="BD48" s="149">
        <f t="shared" si="265"/>
        <v>68090</v>
      </c>
      <c r="BE48" s="149">
        <f t="shared" si="265"/>
        <v>68216</v>
      </c>
      <c r="BF48" s="149">
        <f t="shared" si="265"/>
        <v>68337</v>
      </c>
      <c r="BG48" s="149">
        <f t="shared" si="265"/>
        <v>68450</v>
      </c>
      <c r="BH48" s="149">
        <f t="shared" si="265"/>
        <v>68554</v>
      </c>
      <c r="BI48" s="149">
        <f t="shared" si="265"/>
        <v>68654</v>
      </c>
      <c r="BJ48" s="149">
        <f t="shared" si="265"/>
        <v>68747</v>
      </c>
      <c r="BK48" s="149">
        <f t="shared" si="265"/>
        <v>68832</v>
      </c>
      <c r="BL48" s="149">
        <f t="shared" si="265"/>
        <v>68909</v>
      </c>
      <c r="BM48" s="149">
        <f t="shared" si="265"/>
        <v>68984</v>
      </c>
      <c r="BN48" s="149">
        <f t="shared" si="265"/>
        <v>69050</v>
      </c>
      <c r="BO48" s="149">
        <f t="shared" si="265"/>
        <v>69104</v>
      </c>
      <c r="BP48" s="149">
        <f t="shared" si="265"/>
        <v>69152</v>
      </c>
      <c r="BQ48" s="149">
        <f t="shared" si="265"/>
        <v>69193</v>
      </c>
      <c r="BR48" s="149">
        <f t="shared" si="265"/>
        <v>69225</v>
      </c>
      <c r="BS48" s="149">
        <f t="shared" si="265"/>
        <v>69252</v>
      </c>
      <c r="BT48" s="149">
        <f t="shared" si="265"/>
        <v>69270</v>
      </c>
      <c r="BU48" s="149">
        <f t="shared" si="265"/>
        <v>69279</v>
      </c>
      <c r="BV48" s="149">
        <f t="shared" si="265"/>
        <v>69285</v>
      </c>
      <c r="BW48" s="149">
        <f t="shared" si="265"/>
        <v>69284</v>
      </c>
      <c r="BX48" s="149">
        <f t="shared" si="265"/>
        <v>69277</v>
      </c>
      <c r="BY48" s="149">
        <f t="shared" si="265"/>
        <v>69267</v>
      </c>
      <c r="BZ48" s="149">
        <f t="shared" si="265"/>
        <v>69252</v>
      </c>
      <c r="CA48" s="149">
        <f t="shared" si="265"/>
        <v>69232</v>
      </c>
      <c r="CB48" s="149">
        <f t="shared" si="265"/>
        <v>69207</v>
      </c>
      <c r="CC48" s="149">
        <f t="shared" ref="CC48:CV48" si="267">SUM(CC29:CC46)</f>
        <v>69175</v>
      </c>
      <c r="CD48" s="149">
        <f t="shared" si="267"/>
        <v>69139</v>
      </c>
      <c r="CE48" s="149">
        <f t="shared" si="267"/>
        <v>69098</v>
      </c>
      <c r="CF48" s="149">
        <f t="shared" si="267"/>
        <v>69049</v>
      </c>
      <c r="CG48" s="149">
        <f t="shared" si="267"/>
        <v>68997</v>
      </c>
      <c r="CH48" s="149">
        <f t="shared" si="267"/>
        <v>68938</v>
      </c>
      <c r="CI48" s="149">
        <f t="shared" si="267"/>
        <v>68875</v>
      </c>
      <c r="CJ48" s="149">
        <f t="shared" si="267"/>
        <v>68811</v>
      </c>
      <c r="CK48" s="149">
        <f t="shared" si="267"/>
        <v>68746</v>
      </c>
      <c r="CL48" s="149">
        <f t="shared" si="267"/>
        <v>68678</v>
      </c>
      <c r="CM48" s="149">
        <f t="shared" si="267"/>
        <v>68607</v>
      </c>
      <c r="CN48" s="149">
        <f t="shared" si="267"/>
        <v>68542</v>
      </c>
      <c r="CO48" s="149">
        <f t="shared" si="267"/>
        <v>68473</v>
      </c>
      <c r="CP48" s="149">
        <f t="shared" si="267"/>
        <v>68409</v>
      </c>
      <c r="CQ48" s="149">
        <f t="shared" si="267"/>
        <v>68349</v>
      </c>
      <c r="CR48" s="149">
        <f t="shared" si="267"/>
        <v>68290</v>
      </c>
      <c r="CS48" s="149">
        <f t="shared" si="267"/>
        <v>68240</v>
      </c>
      <c r="CT48" s="149">
        <f t="shared" si="267"/>
        <v>68189</v>
      </c>
      <c r="CU48" s="149">
        <f t="shared" si="267"/>
        <v>68144</v>
      </c>
      <c r="CV48" s="149">
        <f t="shared" si="267"/>
        <v>68106</v>
      </c>
    </row>
    <row r="49" spans="1:100" s="2" customFormat="1"/>
    <row r="50" spans="1:100" s="2" customFormat="1" ht="15.75">
      <c r="A50" s="150" t="s">
        <v>332</v>
      </c>
      <c r="D50" s="57"/>
      <c r="E50" s="57"/>
      <c r="AV50" s="384" t="s">
        <v>445</v>
      </c>
      <c r="AW50" s="384"/>
      <c r="AX50" s="384"/>
      <c r="AY50" s="384"/>
      <c r="AZ50" s="384"/>
    </row>
    <row r="51" spans="1:100" s="91" customFormat="1">
      <c r="A51" s="144" t="s">
        <v>325</v>
      </c>
      <c r="B51" s="146" t="s">
        <v>3</v>
      </c>
      <c r="C51" s="144" t="s">
        <v>14</v>
      </c>
      <c r="D51" s="146" t="s">
        <v>4</v>
      </c>
      <c r="E51" s="146">
        <f t="shared" ref="E51" si="268">F51-1</f>
        <v>1975</v>
      </c>
      <c r="F51" s="146">
        <f t="shared" ref="F51" si="269">G51-1</f>
        <v>1976</v>
      </c>
      <c r="G51" s="146">
        <f t="shared" ref="G51" si="270">H51-1</f>
        <v>1977</v>
      </c>
      <c r="H51" s="146">
        <f t="shared" ref="H51" si="271">I51-1</f>
        <v>1978</v>
      </c>
      <c r="I51" s="146">
        <f>J51-1</f>
        <v>1979</v>
      </c>
      <c r="J51" s="146">
        <v>1980</v>
      </c>
      <c r="K51" s="146">
        <f t="shared" ref="K51" si="272">J51+1</f>
        <v>1981</v>
      </c>
      <c r="L51" s="146">
        <f t="shared" ref="L51" si="273">K51+1</f>
        <v>1982</v>
      </c>
      <c r="M51" s="146">
        <f t="shared" ref="M51" si="274">L51+1</f>
        <v>1983</v>
      </c>
      <c r="N51" s="146">
        <f t="shared" ref="N51" si="275">M51+1</f>
        <v>1984</v>
      </c>
      <c r="O51" s="146">
        <f t="shared" ref="O51" si="276">N51+1</f>
        <v>1985</v>
      </c>
      <c r="P51" s="146">
        <f t="shared" ref="P51" si="277">O51+1</f>
        <v>1986</v>
      </c>
      <c r="Q51" s="146">
        <f t="shared" ref="Q51" si="278">P51+1</f>
        <v>1987</v>
      </c>
      <c r="R51" s="146">
        <f t="shared" ref="R51" si="279">Q51+1</f>
        <v>1988</v>
      </c>
      <c r="S51" s="146">
        <f t="shared" ref="S51" si="280">R51+1</f>
        <v>1989</v>
      </c>
      <c r="T51" s="146">
        <f t="shared" ref="T51" si="281">S51+1</f>
        <v>1990</v>
      </c>
      <c r="U51" s="146">
        <f t="shared" ref="U51" si="282">T51+1</f>
        <v>1991</v>
      </c>
      <c r="V51" s="146">
        <f>U51+1</f>
        <v>1992</v>
      </c>
      <c r="W51" s="146">
        <f t="shared" ref="W51" si="283">V51+1</f>
        <v>1993</v>
      </c>
      <c r="X51" s="146">
        <f t="shared" ref="X51" si="284">W51+1</f>
        <v>1994</v>
      </c>
      <c r="Y51" s="146">
        <f t="shared" ref="Y51" si="285">X51+1</f>
        <v>1995</v>
      </c>
      <c r="Z51" s="146">
        <f t="shared" ref="Z51" si="286">Y51+1</f>
        <v>1996</v>
      </c>
      <c r="AA51" s="146">
        <f t="shared" ref="AA51" si="287">Z51+1</f>
        <v>1997</v>
      </c>
      <c r="AB51" s="146">
        <f t="shared" ref="AB51" si="288">AA51+1</f>
        <v>1998</v>
      </c>
      <c r="AC51" s="146">
        <f t="shared" ref="AC51" si="289">AB51+1</f>
        <v>1999</v>
      </c>
      <c r="AD51" s="146">
        <f t="shared" ref="AD51" si="290">AC51+1</f>
        <v>2000</v>
      </c>
      <c r="AE51" s="146">
        <f t="shared" ref="AE51" si="291">AD51+1</f>
        <v>2001</v>
      </c>
      <c r="AF51" s="146">
        <f t="shared" ref="AF51" si="292">AE51+1</f>
        <v>2002</v>
      </c>
      <c r="AG51" s="146">
        <f t="shared" ref="AG51" si="293">AF51+1</f>
        <v>2003</v>
      </c>
      <c r="AH51" s="146">
        <f t="shared" ref="AH51" si="294">AG51+1</f>
        <v>2004</v>
      </c>
      <c r="AI51" s="146">
        <f t="shared" ref="AI51" si="295">AH51+1</f>
        <v>2005</v>
      </c>
      <c r="AJ51" s="146">
        <f t="shared" ref="AJ51" si="296">AI51+1</f>
        <v>2006</v>
      </c>
      <c r="AK51" s="146">
        <f t="shared" ref="AK51" si="297">AJ51+1</f>
        <v>2007</v>
      </c>
      <c r="AL51" s="146">
        <f t="shared" ref="AL51" si="298">AK51+1</f>
        <v>2008</v>
      </c>
      <c r="AM51" s="146">
        <f t="shared" ref="AM51" si="299">AL51+1</f>
        <v>2009</v>
      </c>
      <c r="AN51" s="146">
        <f t="shared" ref="AN51" si="300">AM51+1</f>
        <v>2010</v>
      </c>
      <c r="AO51" s="146">
        <f t="shared" ref="AO51" si="301">AN51+1</f>
        <v>2011</v>
      </c>
      <c r="AP51" s="146">
        <f t="shared" ref="AP51" si="302">AO51+1</f>
        <v>2012</v>
      </c>
      <c r="AQ51" s="146">
        <f t="shared" ref="AQ51" si="303">AP51+1</f>
        <v>2013</v>
      </c>
      <c r="AR51" s="146">
        <f t="shared" ref="AR51" si="304">AQ51+1</f>
        <v>2014</v>
      </c>
      <c r="AS51" s="146">
        <f t="shared" ref="AS51" si="305">AR51+1</f>
        <v>2015</v>
      </c>
      <c r="AT51" s="146">
        <f t="shared" ref="AT51" si="306">AS51+1</f>
        <v>2016</v>
      </c>
      <c r="AU51" s="146">
        <f>AT51+1</f>
        <v>2017</v>
      </c>
      <c r="AV51" s="146">
        <f t="shared" ref="AV51:CB51" si="307">AU51+1</f>
        <v>2018</v>
      </c>
      <c r="AW51" s="146">
        <f t="shared" si="307"/>
        <v>2019</v>
      </c>
      <c r="AX51" s="146">
        <f t="shared" si="307"/>
        <v>2020</v>
      </c>
      <c r="AY51" s="146">
        <f t="shared" si="307"/>
        <v>2021</v>
      </c>
      <c r="AZ51" s="146">
        <f t="shared" si="307"/>
        <v>2022</v>
      </c>
      <c r="BA51" s="146">
        <f t="shared" si="307"/>
        <v>2023</v>
      </c>
      <c r="BB51" s="146">
        <f t="shared" si="307"/>
        <v>2024</v>
      </c>
      <c r="BC51" s="146">
        <f t="shared" si="307"/>
        <v>2025</v>
      </c>
      <c r="BD51" s="146">
        <f t="shared" si="307"/>
        <v>2026</v>
      </c>
      <c r="BE51" s="146">
        <f t="shared" si="307"/>
        <v>2027</v>
      </c>
      <c r="BF51" s="146">
        <f t="shared" si="307"/>
        <v>2028</v>
      </c>
      <c r="BG51" s="146">
        <f t="shared" si="307"/>
        <v>2029</v>
      </c>
      <c r="BH51" s="146">
        <f t="shared" si="307"/>
        <v>2030</v>
      </c>
      <c r="BI51" s="146">
        <f t="shared" si="307"/>
        <v>2031</v>
      </c>
      <c r="BJ51" s="146">
        <f t="shared" si="307"/>
        <v>2032</v>
      </c>
      <c r="BK51" s="146">
        <f t="shared" si="307"/>
        <v>2033</v>
      </c>
      <c r="BL51" s="146">
        <f t="shared" si="307"/>
        <v>2034</v>
      </c>
      <c r="BM51" s="146">
        <f t="shared" si="307"/>
        <v>2035</v>
      </c>
      <c r="BN51" s="146">
        <f t="shared" si="307"/>
        <v>2036</v>
      </c>
      <c r="BO51" s="146">
        <f t="shared" si="307"/>
        <v>2037</v>
      </c>
      <c r="BP51" s="146">
        <f t="shared" si="307"/>
        <v>2038</v>
      </c>
      <c r="BQ51" s="146">
        <f t="shared" si="307"/>
        <v>2039</v>
      </c>
      <c r="BR51" s="146">
        <f t="shared" si="307"/>
        <v>2040</v>
      </c>
      <c r="BS51" s="146">
        <f t="shared" si="307"/>
        <v>2041</v>
      </c>
      <c r="BT51" s="146">
        <f t="shared" si="307"/>
        <v>2042</v>
      </c>
      <c r="BU51" s="146">
        <f t="shared" si="307"/>
        <v>2043</v>
      </c>
      <c r="BV51" s="146">
        <f t="shared" si="307"/>
        <v>2044</v>
      </c>
      <c r="BW51" s="146">
        <f t="shared" si="307"/>
        <v>2045</v>
      </c>
      <c r="BX51" s="146">
        <f t="shared" si="307"/>
        <v>2046</v>
      </c>
      <c r="BY51" s="146">
        <f t="shared" si="307"/>
        <v>2047</v>
      </c>
      <c r="BZ51" s="146">
        <f t="shared" si="307"/>
        <v>2048</v>
      </c>
      <c r="CA51" s="146">
        <f t="shared" si="307"/>
        <v>2049</v>
      </c>
      <c r="CB51" s="146">
        <f t="shared" si="307"/>
        <v>2050</v>
      </c>
      <c r="CC51" s="146">
        <f t="shared" ref="CC51" si="308">CB51+1</f>
        <v>2051</v>
      </c>
      <c r="CD51" s="146">
        <f t="shared" ref="CD51" si="309">CC51+1</f>
        <v>2052</v>
      </c>
      <c r="CE51" s="146">
        <f t="shared" ref="CE51" si="310">CD51+1</f>
        <v>2053</v>
      </c>
      <c r="CF51" s="146">
        <f t="shared" ref="CF51" si="311">CE51+1</f>
        <v>2054</v>
      </c>
      <c r="CG51" s="146">
        <f t="shared" ref="CG51" si="312">CF51+1</f>
        <v>2055</v>
      </c>
      <c r="CH51" s="146">
        <f t="shared" ref="CH51" si="313">CG51+1</f>
        <v>2056</v>
      </c>
      <c r="CI51" s="146">
        <f t="shared" ref="CI51" si="314">CH51+1</f>
        <v>2057</v>
      </c>
      <c r="CJ51" s="146">
        <f t="shared" ref="CJ51" si="315">CI51+1</f>
        <v>2058</v>
      </c>
      <c r="CK51" s="146">
        <f t="shared" ref="CK51" si="316">CJ51+1</f>
        <v>2059</v>
      </c>
      <c r="CL51" s="146">
        <f t="shared" ref="CL51" si="317">CK51+1</f>
        <v>2060</v>
      </c>
      <c r="CM51" s="146">
        <f t="shared" ref="CM51" si="318">CL51+1</f>
        <v>2061</v>
      </c>
      <c r="CN51" s="146">
        <f t="shared" ref="CN51" si="319">CM51+1</f>
        <v>2062</v>
      </c>
      <c r="CO51" s="146">
        <f t="shared" ref="CO51" si="320">CN51+1</f>
        <v>2063</v>
      </c>
      <c r="CP51" s="146">
        <f t="shared" ref="CP51" si="321">CO51+1</f>
        <v>2064</v>
      </c>
      <c r="CQ51" s="146">
        <f t="shared" ref="CQ51" si="322">CP51+1</f>
        <v>2065</v>
      </c>
      <c r="CR51" s="146">
        <f t="shared" ref="CR51" si="323">CQ51+1</f>
        <v>2066</v>
      </c>
      <c r="CS51" s="146">
        <f t="shared" ref="CS51" si="324">CR51+1</f>
        <v>2067</v>
      </c>
      <c r="CT51" s="146">
        <f t="shared" ref="CT51" si="325">CS51+1</f>
        <v>2068</v>
      </c>
      <c r="CU51" s="146">
        <f t="shared" ref="CU51" si="326">CT51+1</f>
        <v>2069</v>
      </c>
      <c r="CV51" s="146">
        <f t="shared" ref="CV51" si="327">CU51+1</f>
        <v>2070</v>
      </c>
    </row>
    <row r="52" spans="1:100" s="91" customFormat="1">
      <c r="A52" s="145" t="s">
        <v>286</v>
      </c>
      <c r="B52" s="145" t="s">
        <v>412</v>
      </c>
      <c r="C52" s="145"/>
      <c r="D52" s="145" t="s">
        <v>328</v>
      </c>
      <c r="E52" s="147">
        <f t="shared" ref="E52:AS58" si="328">E29</f>
        <v>6111.3789999999999</v>
      </c>
      <c r="F52" s="147">
        <f t="shared" si="328"/>
        <v>6138.3029999999999</v>
      </c>
      <c r="G52" s="147">
        <f t="shared" si="328"/>
        <v>6169.0559999999996</v>
      </c>
      <c r="H52" s="147">
        <f t="shared" si="328"/>
        <v>6202.5879999999997</v>
      </c>
      <c r="I52" s="147">
        <f t="shared" si="328"/>
        <v>6232.5010000000002</v>
      </c>
      <c r="J52" s="147">
        <f t="shared" si="328"/>
        <v>6267.442</v>
      </c>
      <c r="K52" s="147">
        <f t="shared" si="328"/>
        <v>6307.5029999999997</v>
      </c>
      <c r="L52" s="147">
        <f t="shared" si="328"/>
        <v>6348.4430000000002</v>
      </c>
      <c r="M52" s="147">
        <f t="shared" si="328"/>
        <v>6390.3729999999996</v>
      </c>
      <c r="N52" s="147">
        <f t="shared" si="328"/>
        <v>6429.674</v>
      </c>
      <c r="O52" s="147">
        <f t="shared" si="328"/>
        <v>6457.9049999999997</v>
      </c>
      <c r="P52" s="147">
        <f t="shared" si="328"/>
        <v>6486.4139999999998</v>
      </c>
      <c r="Q52" s="147">
        <f t="shared" si="328"/>
        <v>6519.9459999999999</v>
      </c>
      <c r="R52" s="147">
        <f t="shared" si="328"/>
        <v>6563.2539999999999</v>
      </c>
      <c r="S52" s="147">
        <f t="shared" si="328"/>
        <v>6611.1819999999998</v>
      </c>
      <c r="T52" s="147">
        <f t="shared" si="328"/>
        <v>6668.1679999999997</v>
      </c>
      <c r="U52" s="147">
        <f t="shared" si="328"/>
        <v>6708.7650000000003</v>
      </c>
      <c r="V52" s="147">
        <f t="shared" si="328"/>
        <v>6750.4459999999999</v>
      </c>
      <c r="W52" s="147">
        <f t="shared" si="328"/>
        <v>6790.8919999999998</v>
      </c>
      <c r="X52" s="147">
        <f t="shared" si="328"/>
        <v>6812.2950000000001</v>
      </c>
      <c r="Y52" s="147">
        <f t="shared" si="328"/>
        <v>6837.3220000000001</v>
      </c>
      <c r="Z52" s="147">
        <f t="shared" si="328"/>
        <v>6862.6459999999997</v>
      </c>
      <c r="AA52" s="147">
        <f t="shared" si="328"/>
        <v>6890.8490000000002</v>
      </c>
      <c r="AB52" s="147">
        <f t="shared" si="328"/>
        <v>6918.402</v>
      </c>
      <c r="AC52" s="147">
        <f t="shared" si="328"/>
        <v>6949.6080000000002</v>
      </c>
      <c r="AD52" s="147">
        <f t="shared" si="328"/>
        <v>7000.7510000000002</v>
      </c>
      <c r="AE52" s="147">
        <f t="shared" si="328"/>
        <v>7057.8209999999999</v>
      </c>
      <c r="AF52" s="147">
        <f t="shared" si="328"/>
        <v>7115.9440000000004</v>
      </c>
      <c r="AG52" s="147">
        <f t="shared" si="328"/>
        <v>7173.9189999999999</v>
      </c>
      <c r="AH52" s="147">
        <f t="shared" si="328"/>
        <v>7231.8329999999996</v>
      </c>
      <c r="AI52" s="147">
        <f t="shared" si="328"/>
        <v>7295.5150000000003</v>
      </c>
      <c r="AJ52" s="147">
        <f t="shared" si="328"/>
        <v>7357.2839999999997</v>
      </c>
      <c r="AK52" s="147">
        <f t="shared" si="328"/>
        <v>7405.2060000000001</v>
      </c>
      <c r="AL52" s="147">
        <f t="shared" si="328"/>
        <v>7459.0919999999996</v>
      </c>
      <c r="AM52" s="147">
        <f t="shared" si="328"/>
        <v>7518.0039999999999</v>
      </c>
      <c r="AN52" s="147">
        <f t="shared" si="328"/>
        <v>7578.0780000000004</v>
      </c>
      <c r="AO52" s="147">
        <f t="shared" si="328"/>
        <v>7634.223</v>
      </c>
      <c r="AP52" s="147">
        <f t="shared" si="328"/>
        <v>7695.2640000000001</v>
      </c>
      <c r="AQ52" s="147">
        <f t="shared" si="328"/>
        <v>7757.5950000000003</v>
      </c>
      <c r="AR52" s="147">
        <f t="shared" si="328"/>
        <v>7820.9660000000003</v>
      </c>
      <c r="AS52" s="147">
        <f t="shared" si="328"/>
        <v>7877.6980000000003</v>
      </c>
      <c r="AT52" s="147">
        <f>AT29</f>
        <v>7916.8890000000001</v>
      </c>
      <c r="AU52" s="147">
        <f t="shared" ref="AU52" si="329">AU29</f>
        <v>7948.2870000000003</v>
      </c>
      <c r="AV52" s="147">
        <f>AV142</f>
        <v>7994</v>
      </c>
      <c r="AW52" s="147">
        <f t="shared" ref="AW52:AZ52" si="330">AW142</f>
        <v>8032</v>
      </c>
      <c r="AX52" s="147">
        <f t="shared" si="330"/>
        <v>8067</v>
      </c>
      <c r="AY52" s="147">
        <f t="shared" si="330"/>
        <v>8100</v>
      </c>
      <c r="AZ52" s="147">
        <f t="shared" si="330"/>
        <v>8120</v>
      </c>
      <c r="BA52" s="148">
        <f>BA142</f>
        <v>8143</v>
      </c>
      <c r="BB52" s="148">
        <f t="shared" ref="BB52:CV52" si="331">BB142</f>
        <v>8165</v>
      </c>
      <c r="BC52" s="148">
        <f t="shared" si="331"/>
        <v>8185</v>
      </c>
      <c r="BD52" s="148">
        <f t="shared" si="331"/>
        <v>8201</v>
      </c>
      <c r="BE52" s="148">
        <f t="shared" si="331"/>
        <v>8214</v>
      </c>
      <c r="BF52" s="148">
        <f t="shared" si="331"/>
        <v>8224</v>
      </c>
      <c r="BG52" s="148">
        <f t="shared" si="331"/>
        <v>8231</v>
      </c>
      <c r="BH52" s="148">
        <f t="shared" si="331"/>
        <v>8236</v>
      </c>
      <c r="BI52" s="148">
        <f t="shared" si="331"/>
        <v>8237</v>
      </c>
      <c r="BJ52" s="148">
        <f t="shared" si="331"/>
        <v>8237</v>
      </c>
      <c r="BK52" s="148">
        <f t="shared" si="331"/>
        <v>8234</v>
      </c>
      <c r="BL52" s="148">
        <f t="shared" si="331"/>
        <v>8231</v>
      </c>
      <c r="BM52" s="148">
        <f t="shared" si="331"/>
        <v>8225</v>
      </c>
      <c r="BN52" s="148">
        <f t="shared" si="331"/>
        <v>8218</v>
      </c>
      <c r="BO52" s="148">
        <f t="shared" si="331"/>
        <v>8209</v>
      </c>
      <c r="BP52" s="148">
        <f t="shared" si="331"/>
        <v>8199</v>
      </c>
      <c r="BQ52" s="148">
        <f t="shared" si="331"/>
        <v>8188</v>
      </c>
      <c r="BR52" s="148">
        <f t="shared" si="331"/>
        <v>8175</v>
      </c>
      <c r="BS52" s="148">
        <f t="shared" si="331"/>
        <v>8161</v>
      </c>
      <c r="BT52" s="148">
        <f t="shared" si="331"/>
        <v>8146</v>
      </c>
      <c r="BU52" s="148">
        <f t="shared" si="331"/>
        <v>8130</v>
      </c>
      <c r="BV52" s="148">
        <f t="shared" si="331"/>
        <v>8113</v>
      </c>
      <c r="BW52" s="148">
        <f t="shared" si="331"/>
        <v>8096</v>
      </c>
      <c r="BX52" s="148">
        <f t="shared" si="331"/>
        <v>8077</v>
      </c>
      <c r="BY52" s="148">
        <f t="shared" si="331"/>
        <v>8058</v>
      </c>
      <c r="BZ52" s="148">
        <f t="shared" si="331"/>
        <v>8037</v>
      </c>
      <c r="CA52" s="148">
        <f t="shared" si="331"/>
        <v>8016</v>
      </c>
      <c r="CB52" s="148">
        <f t="shared" si="331"/>
        <v>7994</v>
      </c>
      <c r="CC52" s="140">
        <f t="shared" si="331"/>
        <v>7970</v>
      </c>
      <c r="CD52" s="140">
        <f t="shared" si="331"/>
        <v>7946</v>
      </c>
      <c r="CE52" s="140">
        <f t="shared" si="331"/>
        <v>7920</v>
      </c>
      <c r="CF52" s="140">
        <f t="shared" si="331"/>
        <v>7893</v>
      </c>
      <c r="CG52" s="140">
        <f t="shared" si="331"/>
        <v>7865</v>
      </c>
      <c r="CH52" s="140">
        <f t="shared" si="331"/>
        <v>7835</v>
      </c>
      <c r="CI52" s="140">
        <f t="shared" si="331"/>
        <v>7804</v>
      </c>
      <c r="CJ52" s="140">
        <f t="shared" si="331"/>
        <v>7772</v>
      </c>
      <c r="CK52" s="140">
        <f t="shared" si="331"/>
        <v>7738</v>
      </c>
      <c r="CL52" s="140">
        <f t="shared" si="331"/>
        <v>7704</v>
      </c>
      <c r="CM52" s="140">
        <f t="shared" si="331"/>
        <v>7668</v>
      </c>
      <c r="CN52" s="140">
        <f t="shared" si="331"/>
        <v>7632</v>
      </c>
      <c r="CO52" s="140">
        <f t="shared" si="331"/>
        <v>7596</v>
      </c>
      <c r="CP52" s="140">
        <f t="shared" si="331"/>
        <v>7559</v>
      </c>
      <c r="CQ52" s="140">
        <f t="shared" si="331"/>
        <v>7521</v>
      </c>
      <c r="CR52" s="140">
        <f t="shared" si="331"/>
        <v>7484</v>
      </c>
      <c r="CS52" s="140">
        <f t="shared" si="331"/>
        <v>7446</v>
      </c>
      <c r="CT52" s="140">
        <f t="shared" si="331"/>
        <v>7409</v>
      </c>
      <c r="CU52" s="140">
        <f t="shared" si="331"/>
        <v>7371</v>
      </c>
      <c r="CV52" s="140">
        <f t="shared" si="331"/>
        <v>7333</v>
      </c>
    </row>
    <row r="53" spans="1:100" s="91" customFormat="1">
      <c r="A53" s="145" t="s">
        <v>287</v>
      </c>
      <c r="B53" s="145"/>
      <c r="C53" s="145"/>
      <c r="D53" s="145" t="s">
        <v>328</v>
      </c>
      <c r="E53" s="147">
        <f t="shared" si="328"/>
        <v>2632.357</v>
      </c>
      <c r="F53" s="147">
        <f t="shared" si="328"/>
        <v>2638.1469999999999</v>
      </c>
      <c r="G53" s="147">
        <f t="shared" si="328"/>
        <v>2643.9520000000002</v>
      </c>
      <c r="H53" s="147">
        <f t="shared" si="328"/>
        <v>2651.5</v>
      </c>
      <c r="I53" s="147">
        <f t="shared" si="328"/>
        <v>2656.4380000000001</v>
      </c>
      <c r="J53" s="147">
        <f t="shared" si="328"/>
        <v>2664.0070000000001</v>
      </c>
      <c r="K53" s="147">
        <f t="shared" si="328"/>
        <v>2673.1489999999999</v>
      </c>
      <c r="L53" s="147">
        <f t="shared" si="328"/>
        <v>2681.6819999999998</v>
      </c>
      <c r="M53" s="147">
        <f t="shared" si="328"/>
        <v>2686.2420000000002</v>
      </c>
      <c r="N53" s="147">
        <f t="shared" si="328"/>
        <v>2691.413</v>
      </c>
      <c r="O53" s="147">
        <f t="shared" si="328"/>
        <v>2696.05</v>
      </c>
      <c r="P53" s="147">
        <f t="shared" si="328"/>
        <v>2696.203</v>
      </c>
      <c r="Q53" s="147">
        <f t="shared" si="328"/>
        <v>2699.268</v>
      </c>
      <c r="R53" s="147">
        <f t="shared" si="328"/>
        <v>2702.7890000000002</v>
      </c>
      <c r="S53" s="147">
        <f t="shared" si="328"/>
        <v>2705.5189999999998</v>
      </c>
      <c r="T53" s="147">
        <f t="shared" si="328"/>
        <v>2705.826</v>
      </c>
      <c r="U53" s="147">
        <f t="shared" si="328"/>
        <v>2710.54</v>
      </c>
      <c r="V53" s="147">
        <f t="shared" si="328"/>
        <v>2715.5909999999999</v>
      </c>
      <c r="W53" s="147">
        <f t="shared" si="328"/>
        <v>2720.0160000000001</v>
      </c>
      <c r="X53" s="147">
        <f t="shared" si="328"/>
        <v>2722.9470000000001</v>
      </c>
      <c r="Y53" s="147">
        <f t="shared" si="328"/>
        <v>2727.049</v>
      </c>
      <c r="Z53" s="147">
        <f t="shared" si="328"/>
        <v>2728.6709999999998</v>
      </c>
      <c r="AA53" s="147">
        <f t="shared" si="328"/>
        <v>2729.12</v>
      </c>
      <c r="AB53" s="147">
        <f t="shared" si="328"/>
        <v>2729.1469999999999</v>
      </c>
      <c r="AC53" s="147">
        <f t="shared" si="328"/>
        <v>2728.0859999999998</v>
      </c>
      <c r="AD53" s="147">
        <f t="shared" si="328"/>
        <v>2734.33</v>
      </c>
      <c r="AE53" s="147">
        <f t="shared" si="328"/>
        <v>2742.346</v>
      </c>
      <c r="AF53" s="147">
        <f t="shared" si="328"/>
        <v>2749.8919999999998</v>
      </c>
      <c r="AG53" s="147">
        <f t="shared" si="328"/>
        <v>2756.739</v>
      </c>
      <c r="AH53" s="147">
        <f t="shared" si="328"/>
        <v>2762.9340000000002</v>
      </c>
      <c r="AI53" s="147">
        <f t="shared" si="328"/>
        <v>2771.9340000000002</v>
      </c>
      <c r="AJ53" s="147">
        <f t="shared" si="328"/>
        <v>2779.4609999999998</v>
      </c>
      <c r="AK53" s="147">
        <f t="shared" si="328"/>
        <v>2792.5619999999999</v>
      </c>
      <c r="AL53" s="147">
        <f t="shared" si="328"/>
        <v>2802.5189999999998</v>
      </c>
      <c r="AM53" s="147">
        <f t="shared" si="328"/>
        <v>2810.6480000000001</v>
      </c>
      <c r="AN53" s="147">
        <f t="shared" si="328"/>
        <v>2813.8780000000002</v>
      </c>
      <c r="AO53" s="147">
        <f t="shared" si="328"/>
        <v>2816.174</v>
      </c>
      <c r="AP53" s="147">
        <f t="shared" si="328"/>
        <v>2816.8139999999999</v>
      </c>
      <c r="AQ53" s="147">
        <f t="shared" si="328"/>
        <v>2819.7829999999999</v>
      </c>
      <c r="AR53" s="147">
        <f t="shared" si="328"/>
        <v>2820.623</v>
      </c>
      <c r="AS53" s="147">
        <f t="shared" si="328"/>
        <v>2820.94</v>
      </c>
      <c r="AT53" s="147">
        <f t="shared" ref="AT53:AU53" si="332">AT30</f>
        <v>2818.3380000000002</v>
      </c>
      <c r="AU53" s="147">
        <f t="shared" si="332"/>
        <v>2811.4229999999998</v>
      </c>
      <c r="AV53" s="147">
        <f t="shared" ref="AV53:AZ69" si="333">AV143</f>
        <v>2808</v>
      </c>
      <c r="AW53" s="147">
        <f t="shared" si="333"/>
        <v>2803</v>
      </c>
      <c r="AX53" s="147">
        <f t="shared" si="333"/>
        <v>2797</v>
      </c>
      <c r="AY53" s="147">
        <f t="shared" si="333"/>
        <v>2790</v>
      </c>
      <c r="AZ53" s="147">
        <f t="shared" si="333"/>
        <v>2780</v>
      </c>
      <c r="BA53" s="148">
        <f t="shared" ref="BA53:CV53" si="334">BA143</f>
        <v>2771</v>
      </c>
      <c r="BB53" s="148">
        <f t="shared" si="334"/>
        <v>2762</v>
      </c>
      <c r="BC53" s="148">
        <f t="shared" si="334"/>
        <v>2752</v>
      </c>
      <c r="BD53" s="148">
        <f t="shared" si="334"/>
        <v>2742</v>
      </c>
      <c r="BE53" s="148">
        <f t="shared" si="334"/>
        <v>2731</v>
      </c>
      <c r="BF53" s="148">
        <f t="shared" si="334"/>
        <v>2719</v>
      </c>
      <c r="BG53" s="148">
        <f t="shared" si="334"/>
        <v>2707</v>
      </c>
      <c r="BH53" s="148">
        <f t="shared" si="334"/>
        <v>2693</v>
      </c>
      <c r="BI53" s="148">
        <f t="shared" si="334"/>
        <v>2680</v>
      </c>
      <c r="BJ53" s="148">
        <f t="shared" si="334"/>
        <v>2666</v>
      </c>
      <c r="BK53" s="148">
        <f t="shared" si="334"/>
        <v>2651</v>
      </c>
      <c r="BL53" s="148">
        <f t="shared" si="334"/>
        <v>2636</v>
      </c>
      <c r="BM53" s="148">
        <f t="shared" si="334"/>
        <v>2621</v>
      </c>
      <c r="BN53" s="148">
        <f t="shared" si="334"/>
        <v>2606</v>
      </c>
      <c r="BO53" s="148">
        <f t="shared" si="334"/>
        <v>2591</v>
      </c>
      <c r="BP53" s="148">
        <f t="shared" si="334"/>
        <v>2575</v>
      </c>
      <c r="BQ53" s="148">
        <f t="shared" si="334"/>
        <v>2559</v>
      </c>
      <c r="BR53" s="148">
        <f t="shared" si="334"/>
        <v>2542</v>
      </c>
      <c r="BS53" s="148">
        <f t="shared" si="334"/>
        <v>2526</v>
      </c>
      <c r="BT53" s="148">
        <f t="shared" si="334"/>
        <v>2509</v>
      </c>
      <c r="BU53" s="148">
        <f t="shared" si="334"/>
        <v>2492</v>
      </c>
      <c r="BV53" s="148">
        <f t="shared" si="334"/>
        <v>2475</v>
      </c>
      <c r="BW53" s="148">
        <f t="shared" si="334"/>
        <v>2458</v>
      </c>
      <c r="BX53" s="148">
        <f t="shared" si="334"/>
        <v>2441</v>
      </c>
      <c r="BY53" s="148">
        <f t="shared" si="334"/>
        <v>2424</v>
      </c>
      <c r="BZ53" s="148">
        <f t="shared" si="334"/>
        <v>2407</v>
      </c>
      <c r="CA53" s="148">
        <f t="shared" si="334"/>
        <v>2390</v>
      </c>
      <c r="CB53" s="148">
        <f t="shared" si="334"/>
        <v>2373</v>
      </c>
      <c r="CC53" s="140">
        <f t="shared" si="334"/>
        <v>2356</v>
      </c>
      <c r="CD53" s="140">
        <f t="shared" si="334"/>
        <v>2339</v>
      </c>
      <c r="CE53" s="140">
        <f t="shared" si="334"/>
        <v>2322</v>
      </c>
      <c r="CF53" s="140">
        <f t="shared" si="334"/>
        <v>2305</v>
      </c>
      <c r="CG53" s="140">
        <f t="shared" si="334"/>
        <v>2288</v>
      </c>
      <c r="CH53" s="140">
        <f t="shared" si="334"/>
        <v>2271</v>
      </c>
      <c r="CI53" s="140">
        <f t="shared" si="334"/>
        <v>2253</v>
      </c>
      <c r="CJ53" s="140">
        <f t="shared" si="334"/>
        <v>2236</v>
      </c>
      <c r="CK53" s="140">
        <f t="shared" si="334"/>
        <v>2219</v>
      </c>
      <c r="CL53" s="140">
        <f t="shared" si="334"/>
        <v>2201</v>
      </c>
      <c r="CM53" s="140">
        <f t="shared" si="334"/>
        <v>2184</v>
      </c>
      <c r="CN53" s="140">
        <f t="shared" si="334"/>
        <v>2167</v>
      </c>
      <c r="CO53" s="140">
        <f t="shared" si="334"/>
        <v>2150</v>
      </c>
      <c r="CP53" s="140">
        <f t="shared" si="334"/>
        <v>2133</v>
      </c>
      <c r="CQ53" s="140">
        <f t="shared" si="334"/>
        <v>2116</v>
      </c>
      <c r="CR53" s="140">
        <f t="shared" si="334"/>
        <v>2099</v>
      </c>
      <c r="CS53" s="140">
        <f t="shared" si="334"/>
        <v>2083</v>
      </c>
      <c r="CT53" s="140">
        <f t="shared" si="334"/>
        <v>2067</v>
      </c>
      <c r="CU53" s="140">
        <f t="shared" si="334"/>
        <v>2051</v>
      </c>
      <c r="CV53" s="140">
        <f t="shared" si="334"/>
        <v>2035</v>
      </c>
    </row>
    <row r="54" spans="1:100" s="91" customFormat="1">
      <c r="A54" s="145" t="s">
        <v>288</v>
      </c>
      <c r="B54" s="145"/>
      <c r="C54" s="145"/>
      <c r="D54" s="145" t="s">
        <v>328</v>
      </c>
      <c r="E54" s="147">
        <f t="shared" si="328"/>
        <v>2596.3789999999999</v>
      </c>
      <c r="F54" s="147">
        <f t="shared" si="328"/>
        <v>2611.0349999999999</v>
      </c>
      <c r="G54" s="147">
        <f t="shared" si="328"/>
        <v>2625.3319999999999</v>
      </c>
      <c r="H54" s="147">
        <f t="shared" si="328"/>
        <v>2641.1790000000001</v>
      </c>
      <c r="I54" s="147">
        <f t="shared" si="328"/>
        <v>2656.3049999999998</v>
      </c>
      <c r="J54" s="147">
        <f t="shared" si="328"/>
        <v>2672.5749999999998</v>
      </c>
      <c r="K54" s="147">
        <f t="shared" si="328"/>
        <v>2690.5360000000001</v>
      </c>
      <c r="L54" s="147">
        <f t="shared" si="328"/>
        <v>2708.4520000000002</v>
      </c>
      <c r="M54" s="147">
        <f t="shared" si="328"/>
        <v>2719.5079999999998</v>
      </c>
      <c r="N54" s="147">
        <f t="shared" si="328"/>
        <v>2728.2150000000001</v>
      </c>
      <c r="O54" s="147">
        <f t="shared" si="328"/>
        <v>2738.4850000000001</v>
      </c>
      <c r="P54" s="147">
        <f t="shared" si="328"/>
        <v>2748.893</v>
      </c>
      <c r="Q54" s="147">
        <f t="shared" si="328"/>
        <v>2759.6289999999999</v>
      </c>
      <c r="R54" s="147">
        <f t="shared" si="328"/>
        <v>2771.0529999999999</v>
      </c>
      <c r="S54" s="147">
        <f t="shared" si="328"/>
        <v>2782.8809999999999</v>
      </c>
      <c r="T54" s="147">
        <f t="shared" si="328"/>
        <v>2794.317</v>
      </c>
      <c r="U54" s="147">
        <f t="shared" si="328"/>
        <v>2803.4830000000002</v>
      </c>
      <c r="V54" s="147">
        <f t="shared" si="328"/>
        <v>2811.473</v>
      </c>
      <c r="W54" s="147">
        <f t="shared" si="328"/>
        <v>2822.7220000000002</v>
      </c>
      <c r="X54" s="147">
        <f t="shared" si="328"/>
        <v>2830.5830000000001</v>
      </c>
      <c r="Y54" s="147">
        <f t="shared" si="328"/>
        <v>2840.68</v>
      </c>
      <c r="Z54" s="147">
        <f t="shared" si="328"/>
        <v>2853.6640000000002</v>
      </c>
      <c r="AA54" s="147">
        <f t="shared" si="328"/>
        <v>2870.3539999999998</v>
      </c>
      <c r="AB54" s="147">
        <f t="shared" si="328"/>
        <v>2888.2370000000001</v>
      </c>
      <c r="AC54" s="147">
        <f t="shared" si="328"/>
        <v>2904.0749999999998</v>
      </c>
      <c r="AD54" s="147">
        <f t="shared" si="328"/>
        <v>2927.6120000000001</v>
      </c>
      <c r="AE54" s="147">
        <f t="shared" si="328"/>
        <v>2954.3240000000001</v>
      </c>
      <c r="AF54" s="147">
        <f t="shared" si="328"/>
        <v>2981.7649999999999</v>
      </c>
      <c r="AG54" s="147">
        <f t="shared" si="328"/>
        <v>3009.2489999999998</v>
      </c>
      <c r="AH54" s="147">
        <f t="shared" si="328"/>
        <v>3037.0770000000002</v>
      </c>
      <c r="AI54" s="147">
        <f t="shared" si="328"/>
        <v>3066.585</v>
      </c>
      <c r="AJ54" s="147">
        <f t="shared" si="328"/>
        <v>3094.5340000000001</v>
      </c>
      <c r="AK54" s="147">
        <f t="shared" si="328"/>
        <v>3120.288</v>
      </c>
      <c r="AL54" s="147">
        <f t="shared" si="328"/>
        <v>3149.701</v>
      </c>
      <c r="AM54" s="147">
        <f t="shared" si="328"/>
        <v>3175.0639999999999</v>
      </c>
      <c r="AN54" s="147">
        <f t="shared" si="328"/>
        <v>3199.0659999999998</v>
      </c>
      <c r="AO54" s="147">
        <f t="shared" si="328"/>
        <v>3217.7669999999998</v>
      </c>
      <c r="AP54" s="147">
        <f t="shared" si="328"/>
        <v>3237.0970000000002</v>
      </c>
      <c r="AQ54" s="147">
        <f t="shared" si="328"/>
        <v>3258.7069999999999</v>
      </c>
      <c r="AR54" s="147">
        <f t="shared" si="328"/>
        <v>3276.5430000000001</v>
      </c>
      <c r="AS54" s="147">
        <f t="shared" si="328"/>
        <v>3293.85</v>
      </c>
      <c r="AT54" s="147">
        <f t="shared" ref="AT54:AU54" si="335">AT31</f>
        <v>3306.529</v>
      </c>
      <c r="AU54" s="147">
        <f t="shared" si="335"/>
        <v>3318.904</v>
      </c>
      <c r="AV54" s="147">
        <f t="shared" si="333"/>
        <v>3335</v>
      </c>
      <c r="AW54" s="147">
        <f t="shared" si="333"/>
        <v>3351</v>
      </c>
      <c r="AX54" s="147">
        <f t="shared" si="333"/>
        <v>3367</v>
      </c>
      <c r="AY54" s="147">
        <f t="shared" si="333"/>
        <v>3381</v>
      </c>
      <c r="AZ54" s="147">
        <f t="shared" si="333"/>
        <v>3390</v>
      </c>
      <c r="BA54" s="148">
        <f t="shared" ref="BA54:CV54" si="336">BA144</f>
        <v>3401</v>
      </c>
      <c r="BB54" s="148">
        <f t="shared" si="336"/>
        <v>3413</v>
      </c>
      <c r="BC54" s="148">
        <f t="shared" si="336"/>
        <v>3422</v>
      </c>
      <c r="BD54" s="148">
        <f t="shared" si="336"/>
        <v>3431</v>
      </c>
      <c r="BE54" s="148">
        <f t="shared" si="336"/>
        <v>3438</v>
      </c>
      <c r="BF54" s="148">
        <f t="shared" si="336"/>
        <v>3444</v>
      </c>
      <c r="BG54" s="148">
        <f t="shared" si="336"/>
        <v>3450</v>
      </c>
      <c r="BH54" s="148">
        <f t="shared" si="336"/>
        <v>3454</v>
      </c>
      <c r="BI54" s="148">
        <f t="shared" si="336"/>
        <v>3456</v>
      </c>
      <c r="BJ54" s="148">
        <f t="shared" si="336"/>
        <v>3458</v>
      </c>
      <c r="BK54" s="148">
        <f t="shared" si="336"/>
        <v>3460</v>
      </c>
      <c r="BL54" s="148">
        <f t="shared" si="336"/>
        <v>3460</v>
      </c>
      <c r="BM54" s="148">
        <f t="shared" si="336"/>
        <v>3460</v>
      </c>
      <c r="BN54" s="148">
        <f t="shared" si="336"/>
        <v>3459</v>
      </c>
      <c r="BO54" s="148">
        <f t="shared" si="336"/>
        <v>3457</v>
      </c>
      <c r="BP54" s="148">
        <f t="shared" si="336"/>
        <v>3455</v>
      </c>
      <c r="BQ54" s="148">
        <f t="shared" si="336"/>
        <v>3451</v>
      </c>
      <c r="BR54" s="148">
        <f t="shared" si="336"/>
        <v>3447</v>
      </c>
      <c r="BS54" s="148">
        <f t="shared" si="336"/>
        <v>3443</v>
      </c>
      <c r="BT54" s="148">
        <f t="shared" si="336"/>
        <v>3437</v>
      </c>
      <c r="BU54" s="148">
        <f t="shared" si="336"/>
        <v>3431</v>
      </c>
      <c r="BV54" s="148">
        <f t="shared" si="336"/>
        <v>3425</v>
      </c>
      <c r="BW54" s="148">
        <f t="shared" si="336"/>
        <v>3418</v>
      </c>
      <c r="BX54" s="148">
        <f t="shared" si="336"/>
        <v>3410</v>
      </c>
      <c r="BY54" s="148">
        <f t="shared" si="336"/>
        <v>3402</v>
      </c>
      <c r="BZ54" s="148">
        <f t="shared" si="336"/>
        <v>3394</v>
      </c>
      <c r="CA54" s="148">
        <f t="shared" si="336"/>
        <v>3385</v>
      </c>
      <c r="CB54" s="148">
        <f t="shared" si="336"/>
        <v>3376</v>
      </c>
      <c r="CC54" s="140">
        <f t="shared" si="336"/>
        <v>3366</v>
      </c>
      <c r="CD54" s="140">
        <f t="shared" si="336"/>
        <v>3356</v>
      </c>
      <c r="CE54" s="140">
        <f t="shared" si="336"/>
        <v>3346</v>
      </c>
      <c r="CF54" s="140">
        <f t="shared" si="336"/>
        <v>3335</v>
      </c>
      <c r="CG54" s="140">
        <f t="shared" si="336"/>
        <v>3323</v>
      </c>
      <c r="CH54" s="140">
        <f t="shared" si="336"/>
        <v>3311</v>
      </c>
      <c r="CI54" s="140">
        <f t="shared" si="336"/>
        <v>3298</v>
      </c>
      <c r="CJ54" s="140">
        <f t="shared" si="336"/>
        <v>3285</v>
      </c>
      <c r="CK54" s="140">
        <f t="shared" si="336"/>
        <v>3271</v>
      </c>
      <c r="CL54" s="140">
        <f t="shared" si="336"/>
        <v>3257</v>
      </c>
      <c r="CM54" s="140">
        <f t="shared" si="336"/>
        <v>3242</v>
      </c>
      <c r="CN54" s="140">
        <f t="shared" si="336"/>
        <v>3228</v>
      </c>
      <c r="CO54" s="140">
        <f t="shared" si="336"/>
        <v>3213</v>
      </c>
      <c r="CP54" s="140">
        <f t="shared" si="336"/>
        <v>3198</v>
      </c>
      <c r="CQ54" s="140">
        <f t="shared" si="336"/>
        <v>3183</v>
      </c>
      <c r="CR54" s="140">
        <f t="shared" si="336"/>
        <v>3168</v>
      </c>
      <c r="CS54" s="140">
        <f t="shared" si="336"/>
        <v>3153</v>
      </c>
      <c r="CT54" s="140">
        <f t="shared" si="336"/>
        <v>3138</v>
      </c>
      <c r="CU54" s="140">
        <f t="shared" si="336"/>
        <v>3123</v>
      </c>
      <c r="CV54" s="140">
        <f t="shared" si="336"/>
        <v>3108</v>
      </c>
    </row>
    <row r="55" spans="1:100" s="91" customFormat="1">
      <c r="A55" s="145" t="s">
        <v>289</v>
      </c>
      <c r="B55" s="145"/>
      <c r="C55" s="145"/>
      <c r="D55" s="145" t="s">
        <v>328</v>
      </c>
      <c r="E55" s="147">
        <f t="shared" si="328"/>
        <v>2152.2339999999999</v>
      </c>
      <c r="F55" s="147">
        <f t="shared" si="328"/>
        <v>2166.65</v>
      </c>
      <c r="G55" s="147">
        <f t="shared" si="328"/>
        <v>2181.5219999999999</v>
      </c>
      <c r="H55" s="147">
        <f t="shared" si="328"/>
        <v>2197.8139999999999</v>
      </c>
      <c r="I55" s="147">
        <f t="shared" si="328"/>
        <v>2212.2069999999999</v>
      </c>
      <c r="J55" s="147">
        <f t="shared" si="328"/>
        <v>2227.75</v>
      </c>
      <c r="K55" s="147">
        <f t="shared" si="328"/>
        <v>2244.8789999999999</v>
      </c>
      <c r="L55" s="147">
        <f t="shared" si="328"/>
        <v>2263.1239999999998</v>
      </c>
      <c r="M55" s="147">
        <f t="shared" si="328"/>
        <v>2281.0230000000001</v>
      </c>
      <c r="N55" s="147">
        <f t="shared" si="328"/>
        <v>2294.4720000000002</v>
      </c>
      <c r="O55" s="147">
        <f t="shared" si="328"/>
        <v>2307.7249999999999</v>
      </c>
      <c r="P55" s="147">
        <f t="shared" si="328"/>
        <v>2319.8389999999999</v>
      </c>
      <c r="Q55" s="147">
        <f t="shared" si="328"/>
        <v>2329.6320000000001</v>
      </c>
      <c r="R55" s="147">
        <f t="shared" si="328"/>
        <v>2342.3229999999999</v>
      </c>
      <c r="S55" s="147">
        <f t="shared" si="328"/>
        <v>2356.4499999999998</v>
      </c>
      <c r="T55" s="147">
        <f t="shared" si="328"/>
        <v>2369.808</v>
      </c>
      <c r="U55" s="147">
        <f t="shared" si="328"/>
        <v>2381.4070000000002</v>
      </c>
      <c r="V55" s="147">
        <f t="shared" si="328"/>
        <v>2393.0430000000001</v>
      </c>
      <c r="W55" s="147">
        <f t="shared" si="328"/>
        <v>2403.4870000000001</v>
      </c>
      <c r="X55" s="147">
        <f t="shared" si="328"/>
        <v>2410.3939999999998</v>
      </c>
      <c r="Y55" s="147">
        <f t="shared" si="328"/>
        <v>2418.3150000000001</v>
      </c>
      <c r="Z55" s="147">
        <f t="shared" si="328"/>
        <v>2424.326</v>
      </c>
      <c r="AA55" s="147">
        <f t="shared" si="328"/>
        <v>2432.0340000000001</v>
      </c>
      <c r="AB55" s="147">
        <f t="shared" si="328"/>
        <v>2438.2049999999999</v>
      </c>
      <c r="AC55" s="147">
        <f t="shared" si="328"/>
        <v>2440.2950000000001</v>
      </c>
      <c r="AD55" s="147">
        <f t="shared" si="328"/>
        <v>2450.1210000000001</v>
      </c>
      <c r="AE55" s="147">
        <f t="shared" si="328"/>
        <v>2461.7779999999998</v>
      </c>
      <c r="AF55" s="147">
        <f t="shared" si="328"/>
        <v>2472.9780000000001</v>
      </c>
      <c r="AG55" s="147">
        <f t="shared" si="328"/>
        <v>2484.288</v>
      </c>
      <c r="AH55" s="147">
        <f t="shared" si="328"/>
        <v>2494.279</v>
      </c>
      <c r="AI55" s="147">
        <f t="shared" si="328"/>
        <v>2507.2460000000001</v>
      </c>
      <c r="AJ55" s="147">
        <f t="shared" si="328"/>
        <v>2519.567</v>
      </c>
      <c r="AK55" s="147">
        <f t="shared" si="328"/>
        <v>2526.9189999999999</v>
      </c>
      <c r="AL55" s="147">
        <f t="shared" si="328"/>
        <v>2531.5880000000002</v>
      </c>
      <c r="AM55" s="147">
        <f t="shared" si="328"/>
        <v>2538.59</v>
      </c>
      <c r="AN55" s="147">
        <f t="shared" si="328"/>
        <v>2548.0650000000001</v>
      </c>
      <c r="AO55" s="147">
        <f t="shared" si="328"/>
        <v>2556.835</v>
      </c>
      <c r="AP55" s="147">
        <f t="shared" si="328"/>
        <v>2563.5859999999998</v>
      </c>
      <c r="AQ55" s="147">
        <f t="shared" si="328"/>
        <v>2570.5479999999998</v>
      </c>
      <c r="AR55" s="147">
        <f t="shared" si="328"/>
        <v>2577.4349999999999</v>
      </c>
      <c r="AS55" s="147">
        <f t="shared" si="328"/>
        <v>2578.5920000000001</v>
      </c>
      <c r="AT55" s="147">
        <f t="shared" ref="AT55:AU55" si="337">AT32</f>
        <v>2577.866</v>
      </c>
      <c r="AU55" s="147">
        <f t="shared" si="337"/>
        <v>2576.252</v>
      </c>
      <c r="AV55" s="147">
        <f t="shared" si="333"/>
        <v>2573</v>
      </c>
      <c r="AW55" s="147">
        <f t="shared" si="333"/>
        <v>2573</v>
      </c>
      <c r="AX55" s="147">
        <f t="shared" si="333"/>
        <v>2572</v>
      </c>
      <c r="AY55" s="147">
        <f t="shared" si="333"/>
        <v>2570</v>
      </c>
      <c r="AZ55" s="147">
        <f t="shared" si="333"/>
        <v>2566</v>
      </c>
      <c r="BA55" s="148">
        <f t="shared" ref="BA55:CV55" si="338">BA145</f>
        <v>2564</v>
      </c>
      <c r="BB55" s="148">
        <f t="shared" si="338"/>
        <v>2561</v>
      </c>
      <c r="BC55" s="148">
        <f t="shared" si="338"/>
        <v>2557</v>
      </c>
      <c r="BD55" s="148">
        <f t="shared" si="338"/>
        <v>2553</v>
      </c>
      <c r="BE55" s="148">
        <f t="shared" si="338"/>
        <v>2548</v>
      </c>
      <c r="BF55" s="148">
        <f t="shared" si="338"/>
        <v>2542</v>
      </c>
      <c r="BG55" s="148">
        <f t="shared" si="338"/>
        <v>2536</v>
      </c>
      <c r="BH55" s="148">
        <f t="shared" si="338"/>
        <v>2529</v>
      </c>
      <c r="BI55" s="148">
        <f t="shared" si="338"/>
        <v>2521</v>
      </c>
      <c r="BJ55" s="148">
        <f t="shared" si="338"/>
        <v>2513</v>
      </c>
      <c r="BK55" s="148">
        <f t="shared" si="338"/>
        <v>2505</v>
      </c>
      <c r="BL55" s="148">
        <f t="shared" si="338"/>
        <v>2496</v>
      </c>
      <c r="BM55" s="148">
        <f t="shared" si="338"/>
        <v>2487</v>
      </c>
      <c r="BN55" s="148">
        <f t="shared" si="338"/>
        <v>2478</v>
      </c>
      <c r="BO55" s="148">
        <f t="shared" si="338"/>
        <v>2469</v>
      </c>
      <c r="BP55" s="148">
        <f t="shared" si="338"/>
        <v>2459</v>
      </c>
      <c r="BQ55" s="148">
        <f t="shared" si="338"/>
        <v>2449</v>
      </c>
      <c r="BR55" s="148">
        <f t="shared" si="338"/>
        <v>2439</v>
      </c>
      <c r="BS55" s="148">
        <f t="shared" si="338"/>
        <v>2428</v>
      </c>
      <c r="BT55" s="148">
        <f t="shared" si="338"/>
        <v>2418</v>
      </c>
      <c r="BU55" s="148">
        <f t="shared" si="338"/>
        <v>2407</v>
      </c>
      <c r="BV55" s="148">
        <f t="shared" si="338"/>
        <v>2396</v>
      </c>
      <c r="BW55" s="148">
        <f t="shared" si="338"/>
        <v>2385</v>
      </c>
      <c r="BX55" s="148">
        <f t="shared" si="338"/>
        <v>2374</v>
      </c>
      <c r="BY55" s="148">
        <f t="shared" si="338"/>
        <v>2363</v>
      </c>
      <c r="BZ55" s="148">
        <f t="shared" si="338"/>
        <v>2352</v>
      </c>
      <c r="CA55" s="148">
        <f t="shared" si="338"/>
        <v>2340</v>
      </c>
      <c r="CB55" s="148">
        <f t="shared" si="338"/>
        <v>2329</v>
      </c>
      <c r="CC55" s="140">
        <f t="shared" si="338"/>
        <v>2318</v>
      </c>
      <c r="CD55" s="140">
        <f t="shared" si="338"/>
        <v>2306</v>
      </c>
      <c r="CE55" s="140">
        <f t="shared" si="338"/>
        <v>2294</v>
      </c>
      <c r="CF55" s="140">
        <f t="shared" si="338"/>
        <v>2282</v>
      </c>
      <c r="CG55" s="140">
        <f t="shared" si="338"/>
        <v>2270</v>
      </c>
      <c r="CH55" s="140">
        <f t="shared" si="338"/>
        <v>2258</v>
      </c>
      <c r="CI55" s="140">
        <f t="shared" si="338"/>
        <v>2245</v>
      </c>
      <c r="CJ55" s="140">
        <f t="shared" si="338"/>
        <v>2233</v>
      </c>
      <c r="CK55" s="140">
        <f t="shared" si="338"/>
        <v>2220</v>
      </c>
      <c r="CL55" s="140">
        <f t="shared" si="338"/>
        <v>2207</v>
      </c>
      <c r="CM55" s="140">
        <f t="shared" si="338"/>
        <v>2194</v>
      </c>
      <c r="CN55" s="140">
        <f t="shared" si="338"/>
        <v>2182</v>
      </c>
      <c r="CO55" s="140">
        <f t="shared" si="338"/>
        <v>2169</v>
      </c>
      <c r="CP55" s="140">
        <f t="shared" si="338"/>
        <v>2156</v>
      </c>
      <c r="CQ55" s="140">
        <f t="shared" si="338"/>
        <v>2143</v>
      </c>
      <c r="CR55" s="140">
        <f t="shared" si="338"/>
        <v>2131</v>
      </c>
      <c r="CS55" s="140">
        <f t="shared" si="338"/>
        <v>2118</v>
      </c>
      <c r="CT55" s="140">
        <f t="shared" si="338"/>
        <v>2106</v>
      </c>
      <c r="CU55" s="140">
        <f t="shared" si="338"/>
        <v>2094</v>
      </c>
      <c r="CV55" s="140">
        <f t="shared" si="338"/>
        <v>2082</v>
      </c>
    </row>
    <row r="56" spans="1:100" s="91" customFormat="1">
      <c r="A56" s="145" t="s">
        <v>290</v>
      </c>
      <c r="B56" s="145"/>
      <c r="C56" s="145"/>
      <c r="D56" s="145" t="s">
        <v>328</v>
      </c>
      <c r="E56" s="147">
        <f t="shared" si="328"/>
        <v>226.99100000000001</v>
      </c>
      <c r="F56" s="147">
        <f t="shared" si="328"/>
        <v>228.61</v>
      </c>
      <c r="G56" s="147">
        <f t="shared" si="328"/>
        <v>230.43899999999999</v>
      </c>
      <c r="H56" s="147">
        <f t="shared" si="328"/>
        <v>232.35499999999999</v>
      </c>
      <c r="I56" s="147">
        <f t="shared" si="328"/>
        <v>233.80500000000001</v>
      </c>
      <c r="J56" s="147">
        <f t="shared" si="328"/>
        <v>235.733</v>
      </c>
      <c r="K56" s="147">
        <f t="shared" si="328"/>
        <v>237.875</v>
      </c>
      <c r="L56" s="147">
        <f t="shared" si="328"/>
        <v>240.17500000000001</v>
      </c>
      <c r="M56" s="147">
        <f t="shared" si="328"/>
        <v>241.429</v>
      </c>
      <c r="N56" s="147">
        <f t="shared" si="328"/>
        <v>243.32599999999999</v>
      </c>
      <c r="O56" s="147">
        <f t="shared" si="328"/>
        <v>244.45500000000001</v>
      </c>
      <c r="P56" s="147">
        <f t="shared" si="328"/>
        <v>245.37100000000001</v>
      </c>
      <c r="Q56" s="147">
        <f t="shared" si="328"/>
        <v>245.91300000000001</v>
      </c>
      <c r="R56" s="147">
        <f t="shared" si="328"/>
        <v>247.17500000000001</v>
      </c>
      <c r="S56" s="147">
        <f t="shared" si="328"/>
        <v>248.35400000000001</v>
      </c>
      <c r="T56" s="147">
        <f t="shared" si="328"/>
        <v>249.64500000000001</v>
      </c>
      <c r="U56" s="147">
        <f t="shared" si="328"/>
        <v>251.65899999999999</v>
      </c>
      <c r="V56" s="147">
        <f t="shared" si="328"/>
        <v>251.69800000000001</v>
      </c>
      <c r="W56" s="147">
        <f t="shared" si="328"/>
        <v>253.595</v>
      </c>
      <c r="X56" s="147">
        <f t="shared" si="328"/>
        <v>256.97699999999998</v>
      </c>
      <c r="Y56" s="147">
        <f t="shared" si="328"/>
        <v>258.416</v>
      </c>
      <c r="Z56" s="147">
        <f t="shared" si="328"/>
        <v>259.16800000000001</v>
      </c>
      <c r="AA56" s="147">
        <f t="shared" si="328"/>
        <v>259.09699999999998</v>
      </c>
      <c r="AB56" s="147">
        <f t="shared" si="328"/>
        <v>259.46600000000001</v>
      </c>
      <c r="AC56" s="147">
        <f t="shared" si="328"/>
        <v>260.15199999999999</v>
      </c>
      <c r="AD56" s="147">
        <f t="shared" si="328"/>
        <v>264.53899999999999</v>
      </c>
      <c r="AE56" s="147">
        <f t="shared" si="328"/>
        <v>269.27300000000002</v>
      </c>
      <c r="AF56" s="147">
        <f t="shared" si="328"/>
        <v>274.09300000000002</v>
      </c>
      <c r="AG56" s="147">
        <f t="shared" si="328"/>
        <v>279.02699999999999</v>
      </c>
      <c r="AH56" s="147">
        <f t="shared" si="328"/>
        <v>283.97199999999998</v>
      </c>
      <c r="AI56" s="147">
        <f t="shared" si="328"/>
        <v>289.09199999999998</v>
      </c>
      <c r="AJ56" s="147">
        <f t="shared" si="328"/>
        <v>294.11799999999999</v>
      </c>
      <c r="AK56" s="147">
        <f t="shared" si="328"/>
        <v>299.209</v>
      </c>
      <c r="AL56" s="147">
        <f t="shared" si="328"/>
        <v>302.96600000000001</v>
      </c>
      <c r="AM56" s="147">
        <f t="shared" si="328"/>
        <v>305.67399999999998</v>
      </c>
      <c r="AN56" s="147">
        <f t="shared" si="328"/>
        <v>309.69299999999998</v>
      </c>
      <c r="AO56" s="147">
        <f t="shared" si="328"/>
        <v>314.48599999999999</v>
      </c>
      <c r="AP56" s="147">
        <f t="shared" si="328"/>
        <v>316.25700000000001</v>
      </c>
      <c r="AQ56" s="147">
        <f t="shared" si="328"/>
        <v>320.20800000000003</v>
      </c>
      <c r="AR56" s="147">
        <f t="shared" si="328"/>
        <v>324.21199999999999</v>
      </c>
      <c r="AS56" s="147">
        <f t="shared" si="328"/>
        <v>327.28300000000002</v>
      </c>
      <c r="AT56" s="147">
        <f t="shared" ref="AT56:AU56" si="339">AT33</f>
        <v>330.45499999999998</v>
      </c>
      <c r="AU56" s="147">
        <f t="shared" si="339"/>
        <v>334.93799999999999</v>
      </c>
      <c r="AV56" s="147">
        <f t="shared" si="333"/>
        <v>339</v>
      </c>
      <c r="AW56" s="147">
        <f t="shared" si="333"/>
        <v>341</v>
      </c>
      <c r="AX56" s="147">
        <f t="shared" si="333"/>
        <v>343</v>
      </c>
      <c r="AY56" s="147">
        <f t="shared" si="333"/>
        <v>345</v>
      </c>
      <c r="AZ56" s="147">
        <f t="shared" si="333"/>
        <v>346</v>
      </c>
      <c r="BA56" s="148">
        <f t="shared" ref="BA56:CV56" si="340">BA146</f>
        <v>348</v>
      </c>
      <c r="BB56" s="148">
        <f t="shared" si="340"/>
        <v>350</v>
      </c>
      <c r="BC56" s="148">
        <f t="shared" si="340"/>
        <v>351</v>
      </c>
      <c r="BD56" s="148">
        <f t="shared" si="340"/>
        <v>352</v>
      </c>
      <c r="BE56" s="148">
        <f t="shared" si="340"/>
        <v>353</v>
      </c>
      <c r="BF56" s="148">
        <f t="shared" si="340"/>
        <v>354</v>
      </c>
      <c r="BG56" s="148">
        <f t="shared" si="340"/>
        <v>355</v>
      </c>
      <c r="BH56" s="148">
        <f t="shared" si="340"/>
        <v>356</v>
      </c>
      <c r="BI56" s="148">
        <f t="shared" si="340"/>
        <v>356</v>
      </c>
      <c r="BJ56" s="148">
        <f t="shared" si="340"/>
        <v>356</v>
      </c>
      <c r="BK56" s="148">
        <f t="shared" si="340"/>
        <v>357</v>
      </c>
      <c r="BL56" s="148">
        <f t="shared" si="340"/>
        <v>357</v>
      </c>
      <c r="BM56" s="148">
        <f t="shared" si="340"/>
        <v>357</v>
      </c>
      <c r="BN56" s="148">
        <f t="shared" si="340"/>
        <v>357</v>
      </c>
      <c r="BO56" s="148">
        <f t="shared" si="340"/>
        <v>357</v>
      </c>
      <c r="BP56" s="148">
        <f t="shared" si="340"/>
        <v>356</v>
      </c>
      <c r="BQ56" s="148">
        <f t="shared" si="340"/>
        <v>356</v>
      </c>
      <c r="BR56" s="148">
        <f t="shared" si="340"/>
        <v>356</v>
      </c>
      <c r="BS56" s="148">
        <f t="shared" si="340"/>
        <v>355</v>
      </c>
      <c r="BT56" s="148">
        <f t="shared" si="340"/>
        <v>355</v>
      </c>
      <c r="BU56" s="148">
        <f t="shared" si="340"/>
        <v>355</v>
      </c>
      <c r="BV56" s="148">
        <f t="shared" si="340"/>
        <v>354</v>
      </c>
      <c r="BW56" s="148">
        <f t="shared" si="340"/>
        <v>354</v>
      </c>
      <c r="BX56" s="148">
        <f t="shared" si="340"/>
        <v>353</v>
      </c>
      <c r="BY56" s="148">
        <f t="shared" si="340"/>
        <v>353</v>
      </c>
      <c r="BZ56" s="148">
        <f t="shared" si="340"/>
        <v>352</v>
      </c>
      <c r="CA56" s="148">
        <f t="shared" si="340"/>
        <v>351</v>
      </c>
      <c r="CB56" s="148">
        <f t="shared" si="340"/>
        <v>351</v>
      </c>
      <c r="CC56" s="140">
        <f t="shared" si="340"/>
        <v>350</v>
      </c>
      <c r="CD56" s="140">
        <f t="shared" si="340"/>
        <v>349</v>
      </c>
      <c r="CE56" s="140">
        <f t="shared" si="340"/>
        <v>348</v>
      </c>
      <c r="CF56" s="140">
        <f t="shared" si="340"/>
        <v>348</v>
      </c>
      <c r="CG56" s="140">
        <f t="shared" si="340"/>
        <v>347</v>
      </c>
      <c r="CH56" s="140">
        <f t="shared" si="340"/>
        <v>346</v>
      </c>
      <c r="CI56" s="140">
        <f t="shared" si="340"/>
        <v>345</v>
      </c>
      <c r="CJ56" s="140">
        <f t="shared" si="340"/>
        <v>343</v>
      </c>
      <c r="CK56" s="140">
        <f t="shared" si="340"/>
        <v>342</v>
      </c>
      <c r="CL56" s="140">
        <f t="shared" si="340"/>
        <v>341</v>
      </c>
      <c r="CM56" s="140">
        <f t="shared" si="340"/>
        <v>340</v>
      </c>
      <c r="CN56" s="140">
        <f t="shared" si="340"/>
        <v>338</v>
      </c>
      <c r="CO56" s="140">
        <f t="shared" si="340"/>
        <v>337</v>
      </c>
      <c r="CP56" s="140">
        <f t="shared" si="340"/>
        <v>336</v>
      </c>
      <c r="CQ56" s="140">
        <f t="shared" si="340"/>
        <v>334</v>
      </c>
      <c r="CR56" s="140">
        <f t="shared" si="340"/>
        <v>333</v>
      </c>
      <c r="CS56" s="140">
        <f t="shared" si="340"/>
        <v>331</v>
      </c>
      <c r="CT56" s="140">
        <f t="shared" si="340"/>
        <v>330</v>
      </c>
      <c r="CU56" s="140">
        <f t="shared" si="340"/>
        <v>328</v>
      </c>
      <c r="CV56" s="140">
        <f t="shared" si="340"/>
        <v>327</v>
      </c>
    </row>
    <row r="57" spans="1:100" s="91" customFormat="1">
      <c r="A57" s="145" t="s">
        <v>291</v>
      </c>
      <c r="B57" s="145"/>
      <c r="C57" s="145"/>
      <c r="D57" s="145" t="s">
        <v>328</v>
      </c>
      <c r="E57" s="147">
        <f t="shared" si="328"/>
        <v>5187.2039999999997</v>
      </c>
      <c r="F57" s="147">
        <f t="shared" si="328"/>
        <v>5190.3900000000003</v>
      </c>
      <c r="G57" s="147">
        <f t="shared" si="328"/>
        <v>5193.9589999999998</v>
      </c>
      <c r="H57" s="147">
        <f t="shared" si="328"/>
        <v>5201.0069999999996</v>
      </c>
      <c r="I57" s="147">
        <f t="shared" si="328"/>
        <v>5203.674</v>
      </c>
      <c r="J57" s="147">
        <f t="shared" si="328"/>
        <v>5210.8230000000003</v>
      </c>
      <c r="K57" s="147">
        <f t="shared" si="328"/>
        <v>5222.3680000000004</v>
      </c>
      <c r="L57" s="147">
        <f t="shared" si="328"/>
        <v>5234.7340000000004</v>
      </c>
      <c r="M57" s="147">
        <f t="shared" si="328"/>
        <v>5241.6440000000002</v>
      </c>
      <c r="N57" s="147">
        <f t="shared" si="328"/>
        <v>5252.3010000000004</v>
      </c>
      <c r="O57" s="147">
        <f t="shared" si="328"/>
        <v>5263.9489999999996</v>
      </c>
      <c r="P57" s="147">
        <f t="shared" si="328"/>
        <v>5270.1570000000002</v>
      </c>
      <c r="Q57" s="147">
        <f t="shared" si="328"/>
        <v>5269.4759999999997</v>
      </c>
      <c r="R57" s="147">
        <f t="shared" si="328"/>
        <v>5269.3230000000003</v>
      </c>
      <c r="S57" s="147">
        <f t="shared" si="328"/>
        <v>5275.2719999999999</v>
      </c>
      <c r="T57" s="147">
        <f t="shared" si="328"/>
        <v>5274.0640000000003</v>
      </c>
      <c r="U57" s="147">
        <f t="shared" si="328"/>
        <v>5288.277</v>
      </c>
      <c r="V57" s="147">
        <f t="shared" si="328"/>
        <v>5303.3729999999996</v>
      </c>
      <c r="W57" s="147">
        <f t="shared" si="328"/>
        <v>5323.3789999999999</v>
      </c>
      <c r="X57" s="147">
        <f t="shared" si="328"/>
        <v>5339.076</v>
      </c>
      <c r="Y57" s="147">
        <f t="shared" si="328"/>
        <v>5353.0770000000002</v>
      </c>
      <c r="Z57" s="147">
        <f t="shared" si="328"/>
        <v>5364.143</v>
      </c>
      <c r="AA57" s="147">
        <f t="shared" si="328"/>
        <v>5374.95</v>
      </c>
      <c r="AB57" s="147">
        <f t="shared" si="328"/>
        <v>5378.8689999999997</v>
      </c>
      <c r="AC57" s="147">
        <f t="shared" si="328"/>
        <v>5387.509</v>
      </c>
      <c r="AD57" s="147">
        <f t="shared" si="328"/>
        <v>5400.8710000000001</v>
      </c>
      <c r="AE57" s="147">
        <f t="shared" si="328"/>
        <v>5416.7470000000003</v>
      </c>
      <c r="AF57" s="147">
        <f t="shared" si="328"/>
        <v>5432.7150000000001</v>
      </c>
      <c r="AG57" s="147">
        <f t="shared" si="328"/>
        <v>5446.4449999999997</v>
      </c>
      <c r="AH57" s="147">
        <f t="shared" si="328"/>
        <v>5458.8779999999997</v>
      </c>
      <c r="AI57" s="147">
        <f t="shared" si="328"/>
        <v>5475.27</v>
      </c>
      <c r="AJ57" s="147">
        <f t="shared" si="328"/>
        <v>5490.0919999999996</v>
      </c>
      <c r="AK57" s="147">
        <f t="shared" si="328"/>
        <v>5506.616</v>
      </c>
      <c r="AL57" s="147">
        <f t="shared" si="328"/>
        <v>5521.4520000000002</v>
      </c>
      <c r="AM57" s="147">
        <f t="shared" si="328"/>
        <v>5531.1180000000004</v>
      </c>
      <c r="AN57" s="147">
        <f t="shared" si="328"/>
        <v>5532.53</v>
      </c>
      <c r="AO57" s="147">
        <f t="shared" si="328"/>
        <v>5539.0349999999999</v>
      </c>
      <c r="AP57" s="147">
        <f t="shared" si="328"/>
        <v>5548.9549999999999</v>
      </c>
      <c r="AQ57" s="147">
        <f t="shared" si="328"/>
        <v>5552.3879999999999</v>
      </c>
      <c r="AR57" s="147">
        <f t="shared" si="328"/>
        <v>5554.6450000000004</v>
      </c>
      <c r="AS57" s="147">
        <f t="shared" si="328"/>
        <v>5559.0510000000004</v>
      </c>
      <c r="AT57" s="147">
        <f t="shared" ref="AT57:AU57" si="341">AT34</f>
        <v>5555.1859999999997</v>
      </c>
      <c r="AU57" s="147">
        <f t="shared" si="341"/>
        <v>5549.5860000000002</v>
      </c>
      <c r="AV57" s="147">
        <f t="shared" si="333"/>
        <v>5550</v>
      </c>
      <c r="AW57" s="147">
        <f t="shared" si="333"/>
        <v>5546</v>
      </c>
      <c r="AX57" s="147">
        <f t="shared" si="333"/>
        <v>5540</v>
      </c>
      <c r="AY57" s="147">
        <f t="shared" si="333"/>
        <v>5532</v>
      </c>
      <c r="AZ57" s="147">
        <f t="shared" si="333"/>
        <v>5517</v>
      </c>
      <c r="BA57" s="148">
        <f t="shared" ref="BA57:CV57" si="342">BA147</f>
        <v>5504</v>
      </c>
      <c r="BB57" s="148">
        <f t="shared" si="342"/>
        <v>5491</v>
      </c>
      <c r="BC57" s="148">
        <f t="shared" si="342"/>
        <v>5476</v>
      </c>
      <c r="BD57" s="148">
        <f t="shared" si="342"/>
        <v>5460</v>
      </c>
      <c r="BE57" s="148">
        <f t="shared" si="342"/>
        <v>5442</v>
      </c>
      <c r="BF57" s="148">
        <f t="shared" si="342"/>
        <v>5423</v>
      </c>
      <c r="BG57" s="148">
        <f t="shared" si="342"/>
        <v>5402</v>
      </c>
      <c r="BH57" s="148">
        <f t="shared" si="342"/>
        <v>5379</v>
      </c>
      <c r="BI57" s="148">
        <f t="shared" si="342"/>
        <v>5355</v>
      </c>
      <c r="BJ57" s="148">
        <f t="shared" si="342"/>
        <v>5330</v>
      </c>
      <c r="BK57" s="148">
        <f t="shared" si="342"/>
        <v>5304</v>
      </c>
      <c r="BL57" s="148">
        <f t="shared" si="342"/>
        <v>5277</v>
      </c>
      <c r="BM57" s="148">
        <f t="shared" si="342"/>
        <v>5249</v>
      </c>
      <c r="BN57" s="148">
        <f t="shared" si="342"/>
        <v>5221</v>
      </c>
      <c r="BO57" s="148">
        <f t="shared" si="342"/>
        <v>5191</v>
      </c>
      <c r="BP57" s="148">
        <f t="shared" si="342"/>
        <v>5161</v>
      </c>
      <c r="BQ57" s="148">
        <f t="shared" si="342"/>
        <v>5130</v>
      </c>
      <c r="BR57" s="148">
        <f t="shared" si="342"/>
        <v>5099</v>
      </c>
      <c r="BS57" s="148">
        <f t="shared" si="342"/>
        <v>5066</v>
      </c>
      <c r="BT57" s="148">
        <f t="shared" si="342"/>
        <v>5033</v>
      </c>
      <c r="BU57" s="148">
        <f t="shared" si="342"/>
        <v>5000</v>
      </c>
      <c r="BV57" s="148">
        <f t="shared" si="342"/>
        <v>4966</v>
      </c>
      <c r="BW57" s="148">
        <f t="shared" si="342"/>
        <v>4932</v>
      </c>
      <c r="BX57" s="148">
        <f t="shared" si="342"/>
        <v>4897</v>
      </c>
      <c r="BY57" s="148">
        <f t="shared" si="342"/>
        <v>4863</v>
      </c>
      <c r="BZ57" s="148">
        <f t="shared" si="342"/>
        <v>4828</v>
      </c>
      <c r="CA57" s="148">
        <f t="shared" si="342"/>
        <v>4792</v>
      </c>
      <c r="CB57" s="148">
        <f t="shared" si="342"/>
        <v>4757</v>
      </c>
      <c r="CC57" s="140">
        <f t="shared" si="342"/>
        <v>4721</v>
      </c>
      <c r="CD57" s="140">
        <f t="shared" si="342"/>
        <v>4686</v>
      </c>
      <c r="CE57" s="140">
        <f t="shared" si="342"/>
        <v>4650</v>
      </c>
      <c r="CF57" s="140">
        <f t="shared" si="342"/>
        <v>4614</v>
      </c>
      <c r="CG57" s="140">
        <f t="shared" si="342"/>
        <v>4578</v>
      </c>
      <c r="CH57" s="140">
        <f t="shared" si="342"/>
        <v>4541</v>
      </c>
      <c r="CI57" s="140">
        <f t="shared" si="342"/>
        <v>4505</v>
      </c>
      <c r="CJ57" s="140">
        <f t="shared" si="342"/>
        <v>4468</v>
      </c>
      <c r="CK57" s="140">
        <f t="shared" si="342"/>
        <v>4432</v>
      </c>
      <c r="CL57" s="140">
        <f t="shared" si="342"/>
        <v>4395</v>
      </c>
      <c r="CM57" s="140">
        <f t="shared" si="342"/>
        <v>4359</v>
      </c>
      <c r="CN57" s="140">
        <f t="shared" si="342"/>
        <v>4323</v>
      </c>
      <c r="CO57" s="140">
        <f t="shared" si="342"/>
        <v>4286</v>
      </c>
      <c r="CP57" s="140">
        <f t="shared" si="342"/>
        <v>4251</v>
      </c>
      <c r="CQ57" s="140">
        <f t="shared" si="342"/>
        <v>4215</v>
      </c>
      <c r="CR57" s="140">
        <f t="shared" si="342"/>
        <v>4180</v>
      </c>
      <c r="CS57" s="140">
        <f t="shared" si="342"/>
        <v>4145</v>
      </c>
      <c r="CT57" s="140">
        <f t="shared" si="342"/>
        <v>4111</v>
      </c>
      <c r="CU57" s="140">
        <f t="shared" si="342"/>
        <v>4076</v>
      </c>
      <c r="CV57" s="140">
        <f t="shared" si="342"/>
        <v>4042</v>
      </c>
    </row>
    <row r="58" spans="1:100" s="91" customFormat="1">
      <c r="A58" s="145" t="s">
        <v>292</v>
      </c>
      <c r="B58" s="145"/>
      <c r="C58" s="145"/>
      <c r="D58" s="145" t="s">
        <v>328</v>
      </c>
      <c r="E58" s="147">
        <f t="shared" si="328"/>
        <v>5595.2910000000002</v>
      </c>
      <c r="F58" s="147">
        <f t="shared" si="328"/>
        <v>5603.1869999999999</v>
      </c>
      <c r="G58" s="147">
        <f t="shared" si="328"/>
        <v>5609.7529999999997</v>
      </c>
      <c r="H58" s="147">
        <f t="shared" si="328"/>
        <v>5620.62</v>
      </c>
      <c r="I58" s="147">
        <f t="shared" si="328"/>
        <v>5626.7719999999999</v>
      </c>
      <c r="J58" s="147">
        <f t="shared" si="328"/>
        <v>5637.6639999999998</v>
      </c>
      <c r="K58" s="147">
        <f t="shared" si="328"/>
        <v>5654.3379999999997</v>
      </c>
      <c r="L58" s="147">
        <f t="shared" si="328"/>
        <v>5673.5910000000003</v>
      </c>
      <c r="M58" s="147">
        <f t="shared" si="328"/>
        <v>5704.67</v>
      </c>
      <c r="N58" s="147">
        <f t="shared" ref="E58:AS64" si="343">N35</f>
        <v>5704.2839999999997</v>
      </c>
      <c r="O58" s="147">
        <f t="shared" si="343"/>
        <v>5706.9369999999999</v>
      </c>
      <c r="P58" s="147">
        <f t="shared" si="343"/>
        <v>5718.4290000000001</v>
      </c>
      <c r="Q58" s="147">
        <f t="shared" si="343"/>
        <v>5731.4250000000002</v>
      </c>
      <c r="R58" s="147">
        <f t="shared" si="343"/>
        <v>5737.2489999999998</v>
      </c>
      <c r="S58" s="147">
        <f t="shared" si="343"/>
        <v>5751.0910000000003</v>
      </c>
      <c r="T58" s="147">
        <f t="shared" si="343"/>
        <v>5770.6710000000003</v>
      </c>
      <c r="U58" s="147">
        <f t="shared" si="343"/>
        <v>5783.0590000000002</v>
      </c>
      <c r="V58" s="147">
        <f t="shared" si="343"/>
        <v>5797.4780000000001</v>
      </c>
      <c r="W58" s="147">
        <f t="shared" si="343"/>
        <v>5812.7049999999999</v>
      </c>
      <c r="X58" s="147">
        <f t="shared" si="343"/>
        <v>5822.23</v>
      </c>
      <c r="Y58" s="147">
        <f t="shared" si="343"/>
        <v>5832.4960000000001</v>
      </c>
      <c r="Z58" s="147">
        <f t="shared" si="343"/>
        <v>5843.5</v>
      </c>
      <c r="AA58" s="147">
        <f t="shared" si="343"/>
        <v>5849.9470000000001</v>
      </c>
      <c r="AB58" s="147">
        <f t="shared" si="343"/>
        <v>5851.7719999999999</v>
      </c>
      <c r="AC58" s="147">
        <f t="shared" si="343"/>
        <v>5855.4480000000003</v>
      </c>
      <c r="AD58" s="147">
        <f t="shared" si="343"/>
        <v>5860.8019999999997</v>
      </c>
      <c r="AE58" s="147">
        <f t="shared" si="343"/>
        <v>5869.9009999999998</v>
      </c>
      <c r="AF58" s="147">
        <f t="shared" si="343"/>
        <v>5879.893</v>
      </c>
      <c r="AG58" s="147">
        <f t="shared" si="343"/>
        <v>5887.7070000000003</v>
      </c>
      <c r="AH58" s="147">
        <f t="shared" si="343"/>
        <v>5893.9570000000003</v>
      </c>
      <c r="AI58" s="147">
        <f t="shared" si="343"/>
        <v>5904.6409999999996</v>
      </c>
      <c r="AJ58" s="147">
        <f t="shared" si="343"/>
        <v>5912.9989999999998</v>
      </c>
      <c r="AK58" s="147">
        <f t="shared" si="343"/>
        <v>5922.03</v>
      </c>
      <c r="AL58" s="147">
        <f t="shared" si="343"/>
        <v>5931.0910000000003</v>
      </c>
      <c r="AM58" s="147">
        <f t="shared" si="343"/>
        <v>5944.3540000000003</v>
      </c>
      <c r="AN58" s="147">
        <f t="shared" si="343"/>
        <v>5953.0010000000002</v>
      </c>
      <c r="AO58" s="147">
        <f t="shared" si="343"/>
        <v>5960.17</v>
      </c>
      <c r="AP58" s="147">
        <f t="shared" si="343"/>
        <v>5973.098</v>
      </c>
      <c r="AQ58" s="147">
        <f t="shared" si="343"/>
        <v>5987.8829999999998</v>
      </c>
      <c r="AR58" s="147">
        <f t="shared" si="343"/>
        <v>6006.1559999999999</v>
      </c>
      <c r="AS58" s="147">
        <f t="shared" si="343"/>
        <v>6009.9759999999997</v>
      </c>
      <c r="AT58" s="147">
        <f t="shared" ref="AT58:AU58" si="344">AT35</f>
        <v>6006.87</v>
      </c>
      <c r="AU58" s="147">
        <f t="shared" si="344"/>
        <v>6003.8149999999996</v>
      </c>
      <c r="AV58" s="147">
        <f t="shared" si="333"/>
        <v>6004</v>
      </c>
      <c r="AW58" s="147">
        <f t="shared" si="333"/>
        <v>5999</v>
      </c>
      <c r="AX58" s="147">
        <f t="shared" si="333"/>
        <v>5993</v>
      </c>
      <c r="AY58" s="147">
        <f t="shared" si="333"/>
        <v>5985</v>
      </c>
      <c r="AZ58" s="147">
        <f t="shared" si="333"/>
        <v>5971</v>
      </c>
      <c r="BA58" s="148">
        <f t="shared" ref="BA58:CV58" si="345">BA148</f>
        <v>5960</v>
      </c>
      <c r="BB58" s="148">
        <f t="shared" si="345"/>
        <v>5950</v>
      </c>
      <c r="BC58" s="148">
        <f t="shared" si="345"/>
        <v>5937</v>
      </c>
      <c r="BD58" s="148">
        <f t="shared" si="345"/>
        <v>5923</v>
      </c>
      <c r="BE58" s="148">
        <f t="shared" si="345"/>
        <v>5908</v>
      </c>
      <c r="BF58" s="148">
        <f t="shared" si="345"/>
        <v>5891</v>
      </c>
      <c r="BG58" s="148">
        <f t="shared" si="345"/>
        <v>5872</v>
      </c>
      <c r="BH58" s="148">
        <f t="shared" si="345"/>
        <v>5852</v>
      </c>
      <c r="BI58" s="148">
        <f t="shared" si="345"/>
        <v>5831</v>
      </c>
      <c r="BJ58" s="148">
        <f t="shared" si="345"/>
        <v>5809</v>
      </c>
      <c r="BK58" s="148">
        <f t="shared" si="345"/>
        <v>5786</v>
      </c>
      <c r="BL58" s="148">
        <f t="shared" si="345"/>
        <v>5762</v>
      </c>
      <c r="BM58" s="148">
        <f t="shared" si="345"/>
        <v>5738</v>
      </c>
      <c r="BN58" s="148">
        <f t="shared" si="345"/>
        <v>5712</v>
      </c>
      <c r="BO58" s="148">
        <f t="shared" si="345"/>
        <v>5686</v>
      </c>
      <c r="BP58" s="148">
        <f t="shared" si="345"/>
        <v>5660</v>
      </c>
      <c r="BQ58" s="148">
        <f t="shared" si="345"/>
        <v>5632</v>
      </c>
      <c r="BR58" s="148">
        <f t="shared" si="345"/>
        <v>5604</v>
      </c>
      <c r="BS58" s="148">
        <f t="shared" si="345"/>
        <v>5576</v>
      </c>
      <c r="BT58" s="148">
        <f t="shared" si="345"/>
        <v>5547</v>
      </c>
      <c r="BU58" s="148">
        <f t="shared" si="345"/>
        <v>5517</v>
      </c>
      <c r="BV58" s="148">
        <f t="shared" si="345"/>
        <v>5487</v>
      </c>
      <c r="BW58" s="148">
        <f t="shared" si="345"/>
        <v>5457</v>
      </c>
      <c r="BX58" s="148">
        <f t="shared" si="345"/>
        <v>5426</v>
      </c>
      <c r="BY58" s="148">
        <f t="shared" si="345"/>
        <v>5395</v>
      </c>
      <c r="BZ58" s="148">
        <f t="shared" si="345"/>
        <v>5364</v>
      </c>
      <c r="CA58" s="148">
        <f t="shared" si="345"/>
        <v>5332</v>
      </c>
      <c r="CB58" s="148">
        <f t="shared" si="345"/>
        <v>5301</v>
      </c>
      <c r="CC58" s="140">
        <f t="shared" si="345"/>
        <v>5269</v>
      </c>
      <c r="CD58" s="140">
        <f t="shared" si="345"/>
        <v>5237</v>
      </c>
      <c r="CE58" s="140">
        <f t="shared" si="345"/>
        <v>5205</v>
      </c>
      <c r="CF58" s="140">
        <f t="shared" si="345"/>
        <v>5172</v>
      </c>
      <c r="CG58" s="140">
        <f t="shared" si="345"/>
        <v>5139</v>
      </c>
      <c r="CH58" s="140">
        <f t="shared" si="345"/>
        <v>5106</v>
      </c>
      <c r="CI58" s="140">
        <f t="shared" si="345"/>
        <v>5073</v>
      </c>
      <c r="CJ58" s="140">
        <f t="shared" si="345"/>
        <v>5040</v>
      </c>
      <c r="CK58" s="140">
        <f t="shared" si="345"/>
        <v>5006</v>
      </c>
      <c r="CL58" s="140">
        <f t="shared" si="345"/>
        <v>4972</v>
      </c>
      <c r="CM58" s="140">
        <f t="shared" si="345"/>
        <v>4938</v>
      </c>
      <c r="CN58" s="140">
        <f t="shared" si="345"/>
        <v>4904</v>
      </c>
      <c r="CO58" s="140">
        <f t="shared" si="345"/>
        <v>4870</v>
      </c>
      <c r="CP58" s="140">
        <f t="shared" si="345"/>
        <v>4837</v>
      </c>
      <c r="CQ58" s="140">
        <f t="shared" si="345"/>
        <v>4803</v>
      </c>
      <c r="CR58" s="140">
        <f t="shared" si="345"/>
        <v>4770</v>
      </c>
      <c r="CS58" s="140">
        <f t="shared" si="345"/>
        <v>4736</v>
      </c>
      <c r="CT58" s="140">
        <f t="shared" si="345"/>
        <v>4703</v>
      </c>
      <c r="CU58" s="140">
        <f t="shared" si="345"/>
        <v>4671</v>
      </c>
      <c r="CV58" s="140">
        <f t="shared" si="345"/>
        <v>4638</v>
      </c>
    </row>
    <row r="59" spans="1:100" s="91" customFormat="1">
      <c r="A59" s="145" t="s">
        <v>293</v>
      </c>
      <c r="B59" s="145"/>
      <c r="C59" s="145"/>
      <c r="D59" s="145" t="s">
        <v>328</v>
      </c>
      <c r="E59" s="147">
        <f t="shared" si="343"/>
        <v>9873.6630000000005</v>
      </c>
      <c r="F59" s="147">
        <f t="shared" si="343"/>
        <v>9887.4779999999992</v>
      </c>
      <c r="G59" s="147">
        <f t="shared" si="343"/>
        <v>9911.232</v>
      </c>
      <c r="H59" s="147">
        <f t="shared" si="343"/>
        <v>9943.2340000000004</v>
      </c>
      <c r="I59" s="147">
        <f t="shared" si="343"/>
        <v>9963.8889999999992</v>
      </c>
      <c r="J59" s="147">
        <f t="shared" si="343"/>
        <v>9992.2759999999998</v>
      </c>
      <c r="K59" s="147">
        <f t="shared" si="343"/>
        <v>10031.668</v>
      </c>
      <c r="L59" s="147">
        <f t="shared" si="343"/>
        <v>10074.616</v>
      </c>
      <c r="M59" s="147">
        <f t="shared" si="343"/>
        <v>10132.003000000001</v>
      </c>
      <c r="N59" s="147">
        <f t="shared" si="343"/>
        <v>10172.49</v>
      </c>
      <c r="O59" s="147">
        <f t="shared" si="343"/>
        <v>10238.86</v>
      </c>
      <c r="P59" s="147">
        <f t="shared" si="343"/>
        <v>10315.69</v>
      </c>
      <c r="Q59" s="147">
        <f t="shared" si="343"/>
        <v>10403.009</v>
      </c>
      <c r="R59" s="147">
        <f t="shared" si="343"/>
        <v>10490.557000000001</v>
      </c>
      <c r="S59" s="147">
        <f t="shared" si="343"/>
        <v>10570.749</v>
      </c>
      <c r="T59" s="147">
        <f t="shared" si="343"/>
        <v>10644.665000000001</v>
      </c>
      <c r="U59" s="147">
        <f t="shared" si="343"/>
        <v>10695.556</v>
      </c>
      <c r="V59" s="147">
        <f t="shared" si="343"/>
        <v>10753.276</v>
      </c>
      <c r="W59" s="147">
        <f t="shared" si="343"/>
        <v>10793.414000000001</v>
      </c>
      <c r="X59" s="147">
        <f t="shared" si="343"/>
        <v>10833.223</v>
      </c>
      <c r="Y59" s="147">
        <f t="shared" si="343"/>
        <v>10858.975</v>
      </c>
      <c r="Z59" s="147">
        <f t="shared" si="343"/>
        <v>10883.848</v>
      </c>
      <c r="AA59" s="147">
        <f t="shared" si="343"/>
        <v>10895.427</v>
      </c>
      <c r="AB59" s="147">
        <f t="shared" si="343"/>
        <v>10912.621999999999</v>
      </c>
      <c r="AC59" s="147">
        <f t="shared" si="343"/>
        <v>10946.012000000001</v>
      </c>
      <c r="AD59" s="147">
        <f t="shared" si="343"/>
        <v>11019.991</v>
      </c>
      <c r="AE59" s="147">
        <f t="shared" si="343"/>
        <v>11102.824000000001</v>
      </c>
      <c r="AF59" s="147">
        <f t="shared" si="343"/>
        <v>11185.563</v>
      </c>
      <c r="AG59" s="147">
        <f t="shared" si="343"/>
        <v>11270.074000000001</v>
      </c>
      <c r="AH59" s="147">
        <f t="shared" si="343"/>
        <v>11350.29</v>
      </c>
      <c r="AI59" s="147">
        <f t="shared" si="343"/>
        <v>11442.143</v>
      </c>
      <c r="AJ59" s="147">
        <f t="shared" si="343"/>
        <v>11532.397999999999</v>
      </c>
      <c r="AK59" s="147">
        <f t="shared" si="343"/>
        <v>11598.866</v>
      </c>
      <c r="AL59" s="147">
        <f t="shared" si="343"/>
        <v>11659.26</v>
      </c>
      <c r="AM59" s="147">
        <f t="shared" si="343"/>
        <v>11728.24</v>
      </c>
      <c r="AN59" s="147">
        <f t="shared" si="343"/>
        <v>11786.234</v>
      </c>
      <c r="AO59" s="147">
        <f t="shared" si="343"/>
        <v>11852.851000000001</v>
      </c>
      <c r="AP59" s="147">
        <f t="shared" si="343"/>
        <v>11898.502</v>
      </c>
      <c r="AQ59" s="147">
        <f t="shared" si="343"/>
        <v>11959.807000000001</v>
      </c>
      <c r="AR59" s="147">
        <f t="shared" si="343"/>
        <v>12027.565000000001</v>
      </c>
      <c r="AS59" s="147">
        <f t="shared" si="343"/>
        <v>12082.144</v>
      </c>
      <c r="AT59" s="147">
        <f t="shared" ref="AT59:AU59" si="346">AT36</f>
        <v>12117.132</v>
      </c>
      <c r="AU59" s="147">
        <f t="shared" si="346"/>
        <v>12174.88</v>
      </c>
      <c r="AV59" s="147">
        <f t="shared" si="333"/>
        <v>12213</v>
      </c>
      <c r="AW59" s="147">
        <f t="shared" si="333"/>
        <v>12235</v>
      </c>
      <c r="AX59" s="147">
        <f t="shared" si="333"/>
        <v>12256</v>
      </c>
      <c r="AY59" s="147">
        <f t="shared" si="333"/>
        <v>12278</v>
      </c>
      <c r="AZ59" s="147">
        <f t="shared" si="333"/>
        <v>12281</v>
      </c>
      <c r="BA59" s="148">
        <f t="shared" ref="BA59:CV59" si="347">BA149</f>
        <v>12288</v>
      </c>
      <c r="BB59" s="148">
        <f t="shared" si="347"/>
        <v>12296</v>
      </c>
      <c r="BC59" s="148">
        <f t="shared" si="347"/>
        <v>12300</v>
      </c>
      <c r="BD59" s="148">
        <f t="shared" si="347"/>
        <v>12299</v>
      </c>
      <c r="BE59" s="148">
        <f t="shared" si="347"/>
        <v>12295</v>
      </c>
      <c r="BF59" s="148">
        <f t="shared" si="347"/>
        <v>12287</v>
      </c>
      <c r="BG59" s="148">
        <f t="shared" si="347"/>
        <v>12275</v>
      </c>
      <c r="BH59" s="148">
        <f t="shared" si="347"/>
        <v>12260</v>
      </c>
      <c r="BI59" s="148">
        <f t="shared" si="347"/>
        <v>12242</v>
      </c>
      <c r="BJ59" s="148">
        <f t="shared" si="347"/>
        <v>12222</v>
      </c>
      <c r="BK59" s="148">
        <f t="shared" si="347"/>
        <v>12202</v>
      </c>
      <c r="BL59" s="148">
        <f t="shared" si="347"/>
        <v>12180</v>
      </c>
      <c r="BM59" s="148">
        <f t="shared" si="347"/>
        <v>12156</v>
      </c>
      <c r="BN59" s="148">
        <f t="shared" si="347"/>
        <v>12131</v>
      </c>
      <c r="BO59" s="148">
        <f t="shared" si="347"/>
        <v>12104</v>
      </c>
      <c r="BP59" s="148">
        <f t="shared" si="347"/>
        <v>12076</v>
      </c>
      <c r="BQ59" s="148">
        <f t="shared" si="347"/>
        <v>12046</v>
      </c>
      <c r="BR59" s="148">
        <f t="shared" si="347"/>
        <v>12014</v>
      </c>
      <c r="BS59" s="148">
        <f t="shared" si="347"/>
        <v>11982</v>
      </c>
      <c r="BT59" s="148">
        <f t="shared" si="347"/>
        <v>11947</v>
      </c>
      <c r="BU59" s="148">
        <f t="shared" si="347"/>
        <v>11912</v>
      </c>
      <c r="BV59" s="148">
        <f t="shared" si="347"/>
        <v>11876</v>
      </c>
      <c r="BW59" s="148">
        <f t="shared" si="347"/>
        <v>11838</v>
      </c>
      <c r="BX59" s="148">
        <f t="shared" si="347"/>
        <v>11799</v>
      </c>
      <c r="BY59" s="148">
        <f t="shared" si="347"/>
        <v>11760</v>
      </c>
      <c r="BZ59" s="148">
        <f t="shared" si="347"/>
        <v>11719</v>
      </c>
      <c r="CA59" s="148">
        <f t="shared" si="347"/>
        <v>11676</v>
      </c>
      <c r="CB59" s="148">
        <f t="shared" si="347"/>
        <v>11633</v>
      </c>
      <c r="CC59" s="140">
        <f t="shared" si="347"/>
        <v>11588</v>
      </c>
      <c r="CD59" s="140">
        <f t="shared" si="347"/>
        <v>11543</v>
      </c>
      <c r="CE59" s="140">
        <f t="shared" si="347"/>
        <v>11496</v>
      </c>
      <c r="CF59" s="140">
        <f t="shared" si="347"/>
        <v>11447</v>
      </c>
      <c r="CG59" s="140">
        <f t="shared" si="347"/>
        <v>11398</v>
      </c>
      <c r="CH59" s="140">
        <f t="shared" si="347"/>
        <v>11348</v>
      </c>
      <c r="CI59" s="140">
        <f t="shared" si="347"/>
        <v>11296</v>
      </c>
      <c r="CJ59" s="140">
        <f t="shared" si="347"/>
        <v>11244</v>
      </c>
      <c r="CK59" s="140">
        <f t="shared" si="347"/>
        <v>11191</v>
      </c>
      <c r="CL59" s="140">
        <f t="shared" si="347"/>
        <v>11137</v>
      </c>
      <c r="CM59" s="140">
        <f t="shared" si="347"/>
        <v>11083</v>
      </c>
      <c r="CN59" s="140">
        <f t="shared" si="347"/>
        <v>11028</v>
      </c>
      <c r="CO59" s="140">
        <f t="shared" si="347"/>
        <v>10972</v>
      </c>
      <c r="CP59" s="140">
        <f t="shared" si="347"/>
        <v>10916</v>
      </c>
      <c r="CQ59" s="140">
        <f t="shared" si="347"/>
        <v>10861</v>
      </c>
      <c r="CR59" s="140">
        <f t="shared" si="347"/>
        <v>10805</v>
      </c>
      <c r="CS59" s="140">
        <f t="shared" si="347"/>
        <v>10749</v>
      </c>
      <c r="CT59" s="140">
        <f t="shared" si="347"/>
        <v>10692</v>
      </c>
      <c r="CU59" s="140">
        <f t="shared" si="347"/>
        <v>10636</v>
      </c>
      <c r="CV59" s="140">
        <f t="shared" si="347"/>
        <v>10580</v>
      </c>
    </row>
    <row r="60" spans="1:100" s="91" customFormat="1">
      <c r="A60" s="145" t="s">
        <v>294</v>
      </c>
      <c r="B60" s="145"/>
      <c r="C60" s="145"/>
      <c r="D60" s="145" t="s">
        <v>328</v>
      </c>
      <c r="E60" s="147">
        <f t="shared" si="343"/>
        <v>2902.5839999999998</v>
      </c>
      <c r="F60" s="147">
        <f t="shared" si="343"/>
        <v>2915.9409999999998</v>
      </c>
      <c r="G60" s="147">
        <f t="shared" si="343"/>
        <v>2928.7420000000002</v>
      </c>
      <c r="H60" s="147">
        <f t="shared" si="343"/>
        <v>2943.0990000000002</v>
      </c>
      <c r="I60" s="147">
        <f t="shared" si="343"/>
        <v>2955.9569999999999</v>
      </c>
      <c r="J60" s="147">
        <f t="shared" si="343"/>
        <v>2971.2049999999999</v>
      </c>
      <c r="K60" s="147">
        <f t="shared" si="343"/>
        <v>2989.0279999999998</v>
      </c>
      <c r="L60" s="147">
        <f t="shared" si="343"/>
        <v>3006.8710000000001</v>
      </c>
      <c r="M60" s="147">
        <f t="shared" si="343"/>
        <v>3025.4569999999999</v>
      </c>
      <c r="N60" s="147">
        <f t="shared" si="343"/>
        <v>3043.6089999999999</v>
      </c>
      <c r="O60" s="147">
        <f t="shared" si="343"/>
        <v>3058.7310000000002</v>
      </c>
      <c r="P60" s="147">
        <f t="shared" si="343"/>
        <v>3072.9180000000001</v>
      </c>
      <c r="Q60" s="147">
        <f t="shared" si="343"/>
        <v>3082.7559999999999</v>
      </c>
      <c r="R60" s="147">
        <f t="shared" si="343"/>
        <v>3099.8090000000002</v>
      </c>
      <c r="S60" s="147">
        <f t="shared" si="343"/>
        <v>3113.944</v>
      </c>
      <c r="T60" s="147">
        <f t="shared" si="343"/>
        <v>3126.8589999999999</v>
      </c>
      <c r="U60" s="147">
        <f t="shared" si="343"/>
        <v>3139.2579999999998</v>
      </c>
      <c r="V60" s="147">
        <f t="shared" si="343"/>
        <v>3151.2460000000001</v>
      </c>
      <c r="W60" s="147">
        <f t="shared" si="343"/>
        <v>3162.7939999999999</v>
      </c>
      <c r="X60" s="147">
        <f t="shared" si="343"/>
        <v>3171.1019999999999</v>
      </c>
      <c r="Y60" s="147">
        <f t="shared" si="343"/>
        <v>3179.35</v>
      </c>
      <c r="Z60" s="147">
        <f t="shared" si="343"/>
        <v>3185.902</v>
      </c>
      <c r="AA60" s="147">
        <f t="shared" si="343"/>
        <v>3192.4720000000002</v>
      </c>
      <c r="AB60" s="147">
        <f t="shared" si="343"/>
        <v>3198.1660000000002</v>
      </c>
      <c r="AC60" s="147">
        <f t="shared" si="343"/>
        <v>3202.4490000000001</v>
      </c>
      <c r="AD60" s="147">
        <f t="shared" si="343"/>
        <v>3211.5030000000002</v>
      </c>
      <c r="AE60" s="147">
        <f t="shared" si="343"/>
        <v>3221.806</v>
      </c>
      <c r="AF60" s="147">
        <f t="shared" si="343"/>
        <v>3231.9</v>
      </c>
      <c r="AG60" s="147">
        <f t="shared" si="343"/>
        <v>3240.84</v>
      </c>
      <c r="AH60" s="147">
        <f t="shared" si="343"/>
        <v>3249.22</v>
      </c>
      <c r="AI60" s="147">
        <f t="shared" si="343"/>
        <v>3259.1019999999999</v>
      </c>
      <c r="AJ60" s="147">
        <f t="shared" si="343"/>
        <v>3267.848</v>
      </c>
      <c r="AK60" s="147">
        <f t="shared" si="343"/>
        <v>3278.145</v>
      </c>
      <c r="AL60" s="147">
        <f t="shared" si="343"/>
        <v>3293.0920000000001</v>
      </c>
      <c r="AM60" s="147">
        <f t="shared" si="343"/>
        <v>3303.8220000000001</v>
      </c>
      <c r="AN60" s="147">
        <f t="shared" si="343"/>
        <v>3310.4479999999999</v>
      </c>
      <c r="AO60" s="147">
        <f t="shared" si="343"/>
        <v>3315.0770000000002</v>
      </c>
      <c r="AP60" s="147">
        <f t="shared" si="343"/>
        <v>3322.7559999999999</v>
      </c>
      <c r="AQ60" s="147">
        <f t="shared" si="343"/>
        <v>3328.364</v>
      </c>
      <c r="AR60" s="147">
        <f t="shared" si="343"/>
        <v>3335.645</v>
      </c>
      <c r="AS60" s="147">
        <f t="shared" si="343"/>
        <v>3339.1309999999999</v>
      </c>
      <c r="AT60" s="147">
        <f t="shared" ref="AT60:AU60" si="348">AT37</f>
        <v>3335.9290000000001</v>
      </c>
      <c r="AU60" s="147">
        <f t="shared" si="348"/>
        <v>3330.4780000000001</v>
      </c>
      <c r="AV60" s="147">
        <f t="shared" si="333"/>
        <v>3327</v>
      </c>
      <c r="AW60" s="147">
        <f t="shared" si="333"/>
        <v>3322</v>
      </c>
      <c r="AX60" s="147">
        <f t="shared" si="333"/>
        <v>3316</v>
      </c>
      <c r="AY60" s="147">
        <f t="shared" si="333"/>
        <v>3309</v>
      </c>
      <c r="AZ60" s="147">
        <f t="shared" si="333"/>
        <v>3298</v>
      </c>
      <c r="BA60" s="148">
        <f t="shared" ref="BA60:CV60" si="349">BA150</f>
        <v>3289</v>
      </c>
      <c r="BB60" s="148">
        <f t="shared" si="349"/>
        <v>3280</v>
      </c>
      <c r="BC60" s="148">
        <f t="shared" si="349"/>
        <v>3270</v>
      </c>
      <c r="BD60" s="148">
        <f t="shared" si="349"/>
        <v>3259</v>
      </c>
      <c r="BE60" s="148">
        <f t="shared" si="349"/>
        <v>3248</v>
      </c>
      <c r="BF60" s="148">
        <f t="shared" si="349"/>
        <v>3235</v>
      </c>
      <c r="BG60" s="148">
        <f t="shared" si="349"/>
        <v>3222</v>
      </c>
      <c r="BH60" s="148">
        <f t="shared" si="349"/>
        <v>3208</v>
      </c>
      <c r="BI60" s="148">
        <f t="shared" si="349"/>
        <v>3193</v>
      </c>
      <c r="BJ60" s="148">
        <f t="shared" si="349"/>
        <v>3177</v>
      </c>
      <c r="BK60" s="148">
        <f t="shared" si="349"/>
        <v>3161</v>
      </c>
      <c r="BL60" s="148">
        <f t="shared" si="349"/>
        <v>3145</v>
      </c>
      <c r="BM60" s="148">
        <f t="shared" si="349"/>
        <v>3129</v>
      </c>
      <c r="BN60" s="148">
        <f t="shared" si="349"/>
        <v>3111</v>
      </c>
      <c r="BO60" s="148">
        <f t="shared" si="349"/>
        <v>3094</v>
      </c>
      <c r="BP60" s="148">
        <f t="shared" si="349"/>
        <v>3076</v>
      </c>
      <c r="BQ60" s="148">
        <f t="shared" si="349"/>
        <v>3057</v>
      </c>
      <c r="BR60" s="148">
        <f t="shared" si="349"/>
        <v>3039</v>
      </c>
      <c r="BS60" s="148">
        <f t="shared" si="349"/>
        <v>3019</v>
      </c>
      <c r="BT60" s="148">
        <f t="shared" si="349"/>
        <v>3000</v>
      </c>
      <c r="BU60" s="148">
        <f t="shared" si="349"/>
        <v>2980</v>
      </c>
      <c r="BV60" s="148">
        <f t="shared" si="349"/>
        <v>2960</v>
      </c>
      <c r="BW60" s="148">
        <f t="shared" si="349"/>
        <v>2940</v>
      </c>
      <c r="BX60" s="148">
        <f t="shared" si="349"/>
        <v>2920</v>
      </c>
      <c r="BY60" s="148">
        <f t="shared" si="349"/>
        <v>2900</v>
      </c>
      <c r="BZ60" s="148">
        <f t="shared" si="349"/>
        <v>2879</v>
      </c>
      <c r="CA60" s="148">
        <f t="shared" si="349"/>
        <v>2859</v>
      </c>
      <c r="CB60" s="148">
        <f t="shared" si="349"/>
        <v>2838</v>
      </c>
      <c r="CC60" s="140">
        <f t="shared" si="349"/>
        <v>2818</v>
      </c>
      <c r="CD60" s="140">
        <f t="shared" si="349"/>
        <v>2797</v>
      </c>
      <c r="CE60" s="140">
        <f t="shared" si="349"/>
        <v>2776</v>
      </c>
      <c r="CF60" s="140">
        <f t="shared" si="349"/>
        <v>2756</v>
      </c>
      <c r="CG60" s="140">
        <f t="shared" si="349"/>
        <v>2735</v>
      </c>
      <c r="CH60" s="140">
        <f t="shared" si="349"/>
        <v>2714</v>
      </c>
      <c r="CI60" s="140">
        <f t="shared" si="349"/>
        <v>2693</v>
      </c>
      <c r="CJ60" s="140">
        <f t="shared" si="349"/>
        <v>2671</v>
      </c>
      <c r="CK60" s="140">
        <f t="shared" si="349"/>
        <v>2650</v>
      </c>
      <c r="CL60" s="140">
        <f t="shared" si="349"/>
        <v>2629</v>
      </c>
      <c r="CM60" s="140">
        <f t="shared" si="349"/>
        <v>2608</v>
      </c>
      <c r="CN60" s="140">
        <f t="shared" si="349"/>
        <v>2587</v>
      </c>
      <c r="CO60" s="140">
        <f t="shared" si="349"/>
        <v>2566</v>
      </c>
      <c r="CP60" s="140">
        <f t="shared" si="349"/>
        <v>2545</v>
      </c>
      <c r="CQ60" s="140">
        <f t="shared" si="349"/>
        <v>2524</v>
      </c>
      <c r="CR60" s="140">
        <f t="shared" si="349"/>
        <v>2504</v>
      </c>
      <c r="CS60" s="140">
        <f t="shared" si="349"/>
        <v>2483</v>
      </c>
      <c r="CT60" s="140">
        <f t="shared" si="349"/>
        <v>2463</v>
      </c>
      <c r="CU60" s="140">
        <f t="shared" si="349"/>
        <v>2444</v>
      </c>
      <c r="CV60" s="140">
        <f t="shared" si="349"/>
        <v>2424</v>
      </c>
    </row>
    <row r="61" spans="1:100" s="91" customFormat="1">
      <c r="A61" s="145" t="s">
        <v>295</v>
      </c>
      <c r="B61" s="145"/>
      <c r="C61" s="145"/>
      <c r="D61" s="145" t="s">
        <v>328</v>
      </c>
      <c r="E61" s="147">
        <f t="shared" si="343"/>
        <v>4821.0820000000003</v>
      </c>
      <c r="F61" s="147">
        <f t="shared" si="343"/>
        <v>4837.7709999999997</v>
      </c>
      <c r="G61" s="147">
        <f t="shared" si="343"/>
        <v>4856.8540000000003</v>
      </c>
      <c r="H61" s="147">
        <f t="shared" si="343"/>
        <v>4877.95</v>
      </c>
      <c r="I61" s="147">
        <f t="shared" si="343"/>
        <v>4895.2830000000004</v>
      </c>
      <c r="J61" s="147">
        <f t="shared" si="343"/>
        <v>4915.6360000000004</v>
      </c>
      <c r="K61" s="147">
        <f t="shared" si="343"/>
        <v>4939.55</v>
      </c>
      <c r="L61" s="147">
        <f t="shared" si="343"/>
        <v>4962.6949999999997</v>
      </c>
      <c r="M61" s="147">
        <f t="shared" si="343"/>
        <v>4985.8559999999998</v>
      </c>
      <c r="N61" s="147">
        <f t="shared" si="343"/>
        <v>5001.7060000000001</v>
      </c>
      <c r="O61" s="147">
        <f t="shared" si="343"/>
        <v>5021.7420000000002</v>
      </c>
      <c r="P61" s="147">
        <f t="shared" si="343"/>
        <v>5041.4960000000001</v>
      </c>
      <c r="Q61" s="147">
        <f t="shared" si="343"/>
        <v>5055.6559999999999</v>
      </c>
      <c r="R61" s="147">
        <f t="shared" si="343"/>
        <v>5075.366</v>
      </c>
      <c r="S61" s="147">
        <f t="shared" si="343"/>
        <v>5094.2719999999999</v>
      </c>
      <c r="T61" s="147">
        <f t="shared" si="343"/>
        <v>5114.2870000000003</v>
      </c>
      <c r="U61" s="147">
        <f t="shared" si="343"/>
        <v>5132.9279999999999</v>
      </c>
      <c r="V61" s="147">
        <f t="shared" si="343"/>
        <v>5150.5559999999996</v>
      </c>
      <c r="W61" s="147">
        <f t="shared" si="343"/>
        <v>5167.0990000000002</v>
      </c>
      <c r="X61" s="147">
        <f t="shared" si="343"/>
        <v>5177.6989999999996</v>
      </c>
      <c r="Y61" s="147">
        <f t="shared" si="343"/>
        <v>5191.9459999999999</v>
      </c>
      <c r="Z61" s="147">
        <f t="shared" si="343"/>
        <v>5203.5110000000004</v>
      </c>
      <c r="AA61" s="147">
        <f t="shared" si="343"/>
        <v>5218.9470000000001</v>
      </c>
      <c r="AB61" s="147">
        <f t="shared" si="343"/>
        <v>5236.4830000000002</v>
      </c>
      <c r="AC61" s="147">
        <f t="shared" si="343"/>
        <v>5257.9539999999997</v>
      </c>
      <c r="AD61" s="147">
        <f t="shared" si="343"/>
        <v>5296.85</v>
      </c>
      <c r="AE61" s="147">
        <f t="shared" si="343"/>
        <v>5340.8429999999998</v>
      </c>
      <c r="AF61" s="147">
        <f t="shared" si="343"/>
        <v>5386.308</v>
      </c>
      <c r="AG61" s="147">
        <f t="shared" si="343"/>
        <v>5431.7449999999999</v>
      </c>
      <c r="AH61" s="147">
        <f t="shared" si="343"/>
        <v>5476.5129999999999</v>
      </c>
      <c r="AI61" s="147">
        <f t="shared" si="343"/>
        <v>5526.99</v>
      </c>
      <c r="AJ61" s="147">
        <f t="shared" si="343"/>
        <v>5574.8209999999999</v>
      </c>
      <c r="AK61" s="147">
        <f t="shared" si="343"/>
        <v>5627.6710000000003</v>
      </c>
      <c r="AL61" s="147">
        <f t="shared" si="343"/>
        <v>5671.076</v>
      </c>
      <c r="AM61" s="147">
        <f t="shared" si="343"/>
        <v>5708.4970000000003</v>
      </c>
      <c r="AN61" s="147">
        <f t="shared" si="343"/>
        <v>5745.4859999999999</v>
      </c>
      <c r="AO61" s="147">
        <f t="shared" si="343"/>
        <v>5773.0780000000004</v>
      </c>
      <c r="AP61" s="147">
        <f t="shared" si="343"/>
        <v>5808.5940000000001</v>
      </c>
      <c r="AQ61" s="147">
        <f t="shared" si="343"/>
        <v>5844.1769999999997</v>
      </c>
      <c r="AR61" s="147">
        <f t="shared" si="343"/>
        <v>5879.1440000000002</v>
      </c>
      <c r="AS61" s="147">
        <f t="shared" si="343"/>
        <v>5911.482</v>
      </c>
      <c r="AT61" s="147">
        <f t="shared" ref="AT61:AU61" si="350">AT38</f>
        <v>5935.6030000000001</v>
      </c>
      <c r="AU61" s="147">
        <f t="shared" si="350"/>
        <v>5956.9780000000001</v>
      </c>
      <c r="AV61" s="147">
        <f t="shared" si="333"/>
        <v>5980</v>
      </c>
      <c r="AW61" s="147">
        <f t="shared" si="333"/>
        <v>6006</v>
      </c>
      <c r="AX61" s="147">
        <f t="shared" si="333"/>
        <v>6031</v>
      </c>
      <c r="AY61" s="147">
        <f t="shared" si="333"/>
        <v>6053</v>
      </c>
      <c r="AZ61" s="147">
        <f t="shared" si="333"/>
        <v>6066</v>
      </c>
      <c r="BA61" s="148">
        <f t="shared" ref="BA61:CV61" si="351">BA151</f>
        <v>6082</v>
      </c>
      <c r="BB61" s="148">
        <f t="shared" si="351"/>
        <v>6099</v>
      </c>
      <c r="BC61" s="148">
        <f t="shared" si="351"/>
        <v>6114</v>
      </c>
      <c r="BD61" s="148">
        <f t="shared" si="351"/>
        <v>6126</v>
      </c>
      <c r="BE61" s="148">
        <f t="shared" si="351"/>
        <v>6137</v>
      </c>
      <c r="BF61" s="148">
        <f t="shared" si="351"/>
        <v>6145</v>
      </c>
      <c r="BG61" s="148">
        <f t="shared" si="351"/>
        <v>6151</v>
      </c>
      <c r="BH61" s="148">
        <f t="shared" si="351"/>
        <v>6155</v>
      </c>
      <c r="BI61" s="148">
        <f t="shared" si="351"/>
        <v>6157</v>
      </c>
      <c r="BJ61" s="148">
        <f t="shared" si="351"/>
        <v>6158</v>
      </c>
      <c r="BK61" s="148">
        <f t="shared" si="351"/>
        <v>6157</v>
      </c>
      <c r="BL61" s="148">
        <f t="shared" si="351"/>
        <v>6155</v>
      </c>
      <c r="BM61" s="148">
        <f t="shared" si="351"/>
        <v>6151</v>
      </c>
      <c r="BN61" s="148">
        <f t="shared" si="351"/>
        <v>6145</v>
      </c>
      <c r="BO61" s="148">
        <f t="shared" si="351"/>
        <v>6138</v>
      </c>
      <c r="BP61" s="148">
        <f t="shared" si="351"/>
        <v>6130</v>
      </c>
      <c r="BQ61" s="148">
        <f t="shared" si="351"/>
        <v>6120</v>
      </c>
      <c r="BR61" s="148">
        <f t="shared" si="351"/>
        <v>6109</v>
      </c>
      <c r="BS61" s="148">
        <f t="shared" si="351"/>
        <v>6097</v>
      </c>
      <c r="BT61" s="148">
        <f t="shared" si="351"/>
        <v>6083</v>
      </c>
      <c r="BU61" s="148">
        <f t="shared" si="351"/>
        <v>6069</v>
      </c>
      <c r="BV61" s="148">
        <f t="shared" si="351"/>
        <v>6054</v>
      </c>
      <c r="BW61" s="148">
        <f t="shared" si="351"/>
        <v>6038</v>
      </c>
      <c r="BX61" s="148">
        <f t="shared" si="351"/>
        <v>6022</v>
      </c>
      <c r="BY61" s="148">
        <f t="shared" si="351"/>
        <v>6005</v>
      </c>
      <c r="BZ61" s="148">
        <f t="shared" si="351"/>
        <v>5987</v>
      </c>
      <c r="CA61" s="148">
        <f t="shared" si="351"/>
        <v>5969</v>
      </c>
      <c r="CB61" s="148">
        <f t="shared" si="351"/>
        <v>5950</v>
      </c>
      <c r="CC61" s="140">
        <f t="shared" si="351"/>
        <v>5931</v>
      </c>
      <c r="CD61" s="140">
        <f t="shared" si="351"/>
        <v>5911</v>
      </c>
      <c r="CE61" s="140">
        <f t="shared" si="351"/>
        <v>5891</v>
      </c>
      <c r="CF61" s="140">
        <f t="shared" si="351"/>
        <v>5870</v>
      </c>
      <c r="CG61" s="140">
        <f t="shared" si="351"/>
        <v>5848</v>
      </c>
      <c r="CH61" s="140">
        <f t="shared" si="351"/>
        <v>5825</v>
      </c>
      <c r="CI61" s="140">
        <f t="shared" si="351"/>
        <v>5801</v>
      </c>
      <c r="CJ61" s="140">
        <f t="shared" si="351"/>
        <v>5776</v>
      </c>
      <c r="CK61" s="140">
        <f t="shared" si="351"/>
        <v>5751</v>
      </c>
      <c r="CL61" s="140">
        <f t="shared" si="351"/>
        <v>5725</v>
      </c>
      <c r="CM61" s="140">
        <f t="shared" si="351"/>
        <v>5698</v>
      </c>
      <c r="CN61" s="140">
        <f t="shared" si="351"/>
        <v>5671</v>
      </c>
      <c r="CO61" s="140">
        <f t="shared" si="351"/>
        <v>5644</v>
      </c>
      <c r="CP61" s="140">
        <f t="shared" si="351"/>
        <v>5616</v>
      </c>
      <c r="CQ61" s="140">
        <f t="shared" si="351"/>
        <v>5588</v>
      </c>
      <c r="CR61" s="140">
        <f t="shared" si="351"/>
        <v>5560</v>
      </c>
      <c r="CS61" s="140">
        <f t="shared" si="351"/>
        <v>5532</v>
      </c>
      <c r="CT61" s="140">
        <f t="shared" si="351"/>
        <v>5504</v>
      </c>
      <c r="CU61" s="140">
        <f t="shared" si="351"/>
        <v>5476</v>
      </c>
      <c r="CV61" s="140">
        <f t="shared" si="351"/>
        <v>5449</v>
      </c>
    </row>
    <row r="62" spans="1:100" s="91" customFormat="1">
      <c r="A62" s="145" t="s">
        <v>296</v>
      </c>
      <c r="B62" s="145"/>
      <c r="C62" s="145"/>
      <c r="D62" s="145" t="s">
        <v>328</v>
      </c>
      <c r="E62" s="147">
        <f t="shared" si="343"/>
        <v>4060.4650000000001</v>
      </c>
      <c r="F62" s="147">
        <f t="shared" si="343"/>
        <v>4082.6190000000001</v>
      </c>
      <c r="G62" s="147">
        <f t="shared" si="343"/>
        <v>4108.4260000000004</v>
      </c>
      <c r="H62" s="147">
        <f t="shared" si="343"/>
        <v>4135.8289999999997</v>
      </c>
      <c r="I62" s="147">
        <f t="shared" si="343"/>
        <v>4159.1660000000002</v>
      </c>
      <c r="J62" s="147">
        <f t="shared" si="343"/>
        <v>4186.0690000000004</v>
      </c>
      <c r="K62" s="147">
        <f t="shared" si="343"/>
        <v>4217.1130000000003</v>
      </c>
      <c r="L62" s="147">
        <f t="shared" si="343"/>
        <v>4248.6890000000003</v>
      </c>
      <c r="M62" s="147">
        <f t="shared" si="343"/>
        <v>4293.2790000000005</v>
      </c>
      <c r="N62" s="147">
        <f t="shared" si="343"/>
        <v>4333.9750000000004</v>
      </c>
      <c r="O62" s="147">
        <f t="shared" si="343"/>
        <v>4375.0839999999998</v>
      </c>
      <c r="P62" s="147">
        <f t="shared" si="343"/>
        <v>4395.4849999999997</v>
      </c>
      <c r="Q62" s="147">
        <f t="shared" si="343"/>
        <v>4427.5050000000001</v>
      </c>
      <c r="R62" s="147">
        <f t="shared" si="343"/>
        <v>4462.366</v>
      </c>
      <c r="S62" s="147">
        <f t="shared" si="343"/>
        <v>4501.3819999999996</v>
      </c>
      <c r="T62" s="147">
        <f t="shared" si="343"/>
        <v>4546.2489999999998</v>
      </c>
      <c r="U62" s="147">
        <f t="shared" si="343"/>
        <v>4580.63</v>
      </c>
      <c r="V62" s="147">
        <f t="shared" si="343"/>
        <v>4615.4650000000001</v>
      </c>
      <c r="W62" s="147">
        <f t="shared" si="343"/>
        <v>4651.3990000000003</v>
      </c>
      <c r="X62" s="147">
        <f t="shared" si="343"/>
        <v>4676.4520000000002</v>
      </c>
      <c r="Y62" s="147">
        <f t="shared" si="343"/>
        <v>4703.84</v>
      </c>
      <c r="Z62" s="147">
        <f t="shared" si="343"/>
        <v>4736.3469999999998</v>
      </c>
      <c r="AA62" s="147">
        <f t="shared" si="343"/>
        <v>4769.5119999999997</v>
      </c>
      <c r="AB62" s="147">
        <f t="shared" si="343"/>
        <v>4807.49</v>
      </c>
      <c r="AC62" s="147">
        <f t="shared" si="343"/>
        <v>4842.68</v>
      </c>
      <c r="AD62" s="147">
        <f t="shared" si="343"/>
        <v>4900.326</v>
      </c>
      <c r="AE62" s="147">
        <f t="shared" si="343"/>
        <v>4962.8509999999997</v>
      </c>
      <c r="AF62" s="147">
        <f t="shared" si="343"/>
        <v>5030.7030000000004</v>
      </c>
      <c r="AG62" s="147">
        <f t="shared" si="343"/>
        <v>5099.0770000000002</v>
      </c>
      <c r="AH62" s="147">
        <f t="shared" si="343"/>
        <v>5167.5519999999997</v>
      </c>
      <c r="AI62" s="147">
        <f t="shared" si="343"/>
        <v>5240.7910000000002</v>
      </c>
      <c r="AJ62" s="147">
        <f t="shared" si="343"/>
        <v>5310.9660000000003</v>
      </c>
      <c r="AK62" s="147">
        <f t="shared" si="343"/>
        <v>5371.1170000000002</v>
      </c>
      <c r="AL62" s="147">
        <f t="shared" si="343"/>
        <v>5419.9459999999999</v>
      </c>
      <c r="AM62" s="147">
        <f t="shared" si="343"/>
        <v>5473.5969999999998</v>
      </c>
      <c r="AN62" s="147">
        <f t="shared" si="343"/>
        <v>5518.1059999999998</v>
      </c>
      <c r="AO62" s="147">
        <f t="shared" si="343"/>
        <v>5573.4660000000003</v>
      </c>
      <c r="AP62" s="147">
        <f t="shared" si="343"/>
        <v>5626.8580000000002</v>
      </c>
      <c r="AQ62" s="147">
        <f t="shared" si="343"/>
        <v>5683.8779999999997</v>
      </c>
      <c r="AR62" s="147">
        <f t="shared" si="343"/>
        <v>5730.7529999999997</v>
      </c>
      <c r="AS62" s="147">
        <f t="shared" si="343"/>
        <v>5774.1850000000004</v>
      </c>
      <c r="AT62" s="147">
        <f t="shared" ref="AT62:AU62" si="352">AT39</f>
        <v>5808.4350000000004</v>
      </c>
      <c r="AU62" s="147">
        <f t="shared" si="352"/>
        <v>5845.1019999999999</v>
      </c>
      <c r="AV62" s="147">
        <f t="shared" si="333"/>
        <v>5885</v>
      </c>
      <c r="AW62" s="147">
        <f t="shared" si="333"/>
        <v>5921</v>
      </c>
      <c r="AX62" s="147">
        <f t="shared" si="333"/>
        <v>5955</v>
      </c>
      <c r="AY62" s="147">
        <f t="shared" si="333"/>
        <v>5987</v>
      </c>
      <c r="AZ62" s="147">
        <f t="shared" si="333"/>
        <v>6011</v>
      </c>
      <c r="BA62" s="148">
        <f t="shared" ref="BA62:CV62" si="353">BA152</f>
        <v>6037</v>
      </c>
      <c r="BB62" s="148">
        <f t="shared" si="353"/>
        <v>6064</v>
      </c>
      <c r="BC62" s="148">
        <f t="shared" si="353"/>
        <v>6089</v>
      </c>
      <c r="BD62" s="148">
        <f t="shared" si="353"/>
        <v>6111</v>
      </c>
      <c r="BE62" s="148">
        <f t="shared" si="353"/>
        <v>6132</v>
      </c>
      <c r="BF62" s="148">
        <f t="shared" si="353"/>
        <v>6150</v>
      </c>
      <c r="BG62" s="148">
        <f t="shared" si="353"/>
        <v>6166</v>
      </c>
      <c r="BH62" s="148">
        <f t="shared" si="353"/>
        <v>6180</v>
      </c>
      <c r="BI62" s="148">
        <f t="shared" si="353"/>
        <v>6192</v>
      </c>
      <c r="BJ62" s="148">
        <f t="shared" si="353"/>
        <v>6203</v>
      </c>
      <c r="BK62" s="148">
        <f t="shared" si="353"/>
        <v>6212</v>
      </c>
      <c r="BL62" s="148">
        <f t="shared" si="353"/>
        <v>6219</v>
      </c>
      <c r="BM62" s="148">
        <f t="shared" si="353"/>
        <v>6225</v>
      </c>
      <c r="BN62" s="148">
        <f t="shared" si="353"/>
        <v>6229</v>
      </c>
      <c r="BO62" s="148">
        <f t="shared" si="353"/>
        <v>6232</v>
      </c>
      <c r="BP62" s="148">
        <f t="shared" si="353"/>
        <v>6233</v>
      </c>
      <c r="BQ62" s="148">
        <f t="shared" si="353"/>
        <v>6232</v>
      </c>
      <c r="BR62" s="148">
        <f t="shared" si="353"/>
        <v>6230</v>
      </c>
      <c r="BS62" s="148">
        <f t="shared" si="353"/>
        <v>6227</v>
      </c>
      <c r="BT62" s="148">
        <f t="shared" si="353"/>
        <v>6223</v>
      </c>
      <c r="BU62" s="148">
        <f t="shared" si="353"/>
        <v>6217</v>
      </c>
      <c r="BV62" s="148">
        <f t="shared" si="353"/>
        <v>6211</v>
      </c>
      <c r="BW62" s="148">
        <f t="shared" si="353"/>
        <v>6204</v>
      </c>
      <c r="BX62" s="148">
        <f t="shared" si="353"/>
        <v>6195</v>
      </c>
      <c r="BY62" s="148">
        <f t="shared" si="353"/>
        <v>6187</v>
      </c>
      <c r="BZ62" s="148">
        <f t="shared" si="353"/>
        <v>6177</v>
      </c>
      <c r="CA62" s="148">
        <f t="shared" si="353"/>
        <v>6167</v>
      </c>
      <c r="CB62" s="148">
        <f t="shared" si="353"/>
        <v>6156</v>
      </c>
      <c r="CC62" s="140">
        <f t="shared" si="353"/>
        <v>6144</v>
      </c>
      <c r="CD62" s="140">
        <f t="shared" si="353"/>
        <v>6131</v>
      </c>
      <c r="CE62" s="140">
        <f t="shared" si="353"/>
        <v>6118</v>
      </c>
      <c r="CF62" s="140">
        <f t="shared" si="353"/>
        <v>6103</v>
      </c>
      <c r="CG62" s="140">
        <f t="shared" si="353"/>
        <v>6088</v>
      </c>
      <c r="CH62" s="140">
        <f t="shared" si="353"/>
        <v>6072</v>
      </c>
      <c r="CI62" s="140">
        <f t="shared" si="353"/>
        <v>6054</v>
      </c>
      <c r="CJ62" s="140">
        <f t="shared" si="353"/>
        <v>6036</v>
      </c>
      <c r="CK62" s="140">
        <f t="shared" si="353"/>
        <v>6017</v>
      </c>
      <c r="CL62" s="140">
        <f t="shared" si="353"/>
        <v>5997</v>
      </c>
      <c r="CM62" s="140">
        <f t="shared" si="353"/>
        <v>5977</v>
      </c>
      <c r="CN62" s="140">
        <f t="shared" si="353"/>
        <v>5956</v>
      </c>
      <c r="CO62" s="140">
        <f t="shared" si="353"/>
        <v>5935</v>
      </c>
      <c r="CP62" s="140">
        <f t="shared" si="353"/>
        <v>5913</v>
      </c>
      <c r="CQ62" s="140">
        <f t="shared" si="353"/>
        <v>5891</v>
      </c>
      <c r="CR62" s="140">
        <f t="shared" si="353"/>
        <v>5869</v>
      </c>
      <c r="CS62" s="140">
        <f t="shared" si="353"/>
        <v>5846</v>
      </c>
      <c r="CT62" s="140">
        <f t="shared" si="353"/>
        <v>5824</v>
      </c>
      <c r="CU62" s="140">
        <f t="shared" si="353"/>
        <v>5802</v>
      </c>
      <c r="CV62" s="140">
        <f t="shared" si="353"/>
        <v>5779</v>
      </c>
    </row>
    <row r="63" spans="1:100" s="91" customFormat="1">
      <c r="A63" s="145" t="s">
        <v>297</v>
      </c>
      <c r="B63" s="145"/>
      <c r="C63" s="145"/>
      <c r="D63" s="145" t="s">
        <v>328</v>
      </c>
      <c r="E63" s="147">
        <f t="shared" si="343"/>
        <v>2766.8910000000001</v>
      </c>
      <c r="F63" s="147">
        <f t="shared" si="343"/>
        <v>2789</v>
      </c>
      <c r="G63" s="147">
        <f t="shared" si="343"/>
        <v>2810.2289999999998</v>
      </c>
      <c r="H63" s="147">
        <f t="shared" si="343"/>
        <v>2833.26</v>
      </c>
      <c r="I63" s="147">
        <f t="shared" si="343"/>
        <v>2855.06</v>
      </c>
      <c r="J63" s="147">
        <f t="shared" si="343"/>
        <v>2878.1790000000001</v>
      </c>
      <c r="K63" s="147">
        <f t="shared" si="343"/>
        <v>2902.8490000000002</v>
      </c>
      <c r="L63" s="147">
        <f t="shared" si="343"/>
        <v>2927.94</v>
      </c>
      <c r="M63" s="147">
        <f t="shared" si="343"/>
        <v>2951.326</v>
      </c>
      <c r="N63" s="147">
        <f t="shared" si="343"/>
        <v>2970.886</v>
      </c>
      <c r="O63" s="147">
        <f t="shared" si="343"/>
        <v>2986.4589999999998</v>
      </c>
      <c r="P63" s="147">
        <f t="shared" si="343"/>
        <v>3001.6759999999999</v>
      </c>
      <c r="Q63" s="147">
        <f t="shared" si="343"/>
        <v>3019.7310000000002</v>
      </c>
      <c r="R63" s="147">
        <f t="shared" si="343"/>
        <v>3026.97</v>
      </c>
      <c r="S63" s="147">
        <f t="shared" si="343"/>
        <v>3043.085</v>
      </c>
      <c r="T63" s="147">
        <f t="shared" si="343"/>
        <v>3055.1970000000001</v>
      </c>
      <c r="U63" s="147">
        <f t="shared" si="343"/>
        <v>3071.6</v>
      </c>
      <c r="V63" s="147">
        <f t="shared" si="343"/>
        <v>3090.2249999999999</v>
      </c>
      <c r="W63" s="147">
        <f t="shared" si="343"/>
        <v>3110.7840000000001</v>
      </c>
      <c r="X63" s="147">
        <f t="shared" si="343"/>
        <v>3128.4380000000001</v>
      </c>
      <c r="Y63" s="147">
        <f t="shared" si="343"/>
        <v>3145.7570000000001</v>
      </c>
      <c r="Z63" s="147">
        <f t="shared" si="343"/>
        <v>3164.0390000000002</v>
      </c>
      <c r="AA63" s="147">
        <f t="shared" si="343"/>
        <v>3182.3049999999998</v>
      </c>
      <c r="AB63" s="147">
        <f t="shared" si="343"/>
        <v>3200.4589999999998</v>
      </c>
      <c r="AC63" s="147">
        <f t="shared" si="343"/>
        <v>3219.96</v>
      </c>
      <c r="AD63" s="147">
        <f t="shared" si="343"/>
        <v>3248.9940000000001</v>
      </c>
      <c r="AE63" s="147">
        <f t="shared" si="343"/>
        <v>3281.6790000000001</v>
      </c>
      <c r="AF63" s="147">
        <f t="shared" si="343"/>
        <v>3314.6489999999999</v>
      </c>
      <c r="AG63" s="147">
        <f t="shared" si="343"/>
        <v>3347.6750000000002</v>
      </c>
      <c r="AH63" s="147">
        <f t="shared" si="343"/>
        <v>3379.7840000000001</v>
      </c>
      <c r="AI63" s="147">
        <f t="shared" si="343"/>
        <v>3415.3910000000001</v>
      </c>
      <c r="AJ63" s="147">
        <f t="shared" si="343"/>
        <v>3450.413</v>
      </c>
      <c r="AK63" s="147">
        <f t="shared" si="343"/>
        <v>3482.5940000000001</v>
      </c>
      <c r="AL63" s="147">
        <f t="shared" si="343"/>
        <v>3510.17</v>
      </c>
      <c r="AM63" s="147">
        <f t="shared" si="343"/>
        <v>3539.0479999999998</v>
      </c>
      <c r="AN63" s="147">
        <f t="shared" si="343"/>
        <v>3571.4949999999999</v>
      </c>
      <c r="AO63" s="147">
        <f t="shared" si="343"/>
        <v>3601.1129999999998</v>
      </c>
      <c r="AP63" s="147">
        <f t="shared" si="343"/>
        <v>3632.614</v>
      </c>
      <c r="AQ63" s="147">
        <f t="shared" si="343"/>
        <v>3660.8519999999999</v>
      </c>
      <c r="AR63" s="147">
        <f t="shared" si="343"/>
        <v>3690.8330000000001</v>
      </c>
      <c r="AS63" s="147">
        <f t="shared" si="343"/>
        <v>3718.5120000000002</v>
      </c>
      <c r="AT63" s="147">
        <f t="shared" ref="AT63:AU63" si="354">AT40</f>
        <v>3737.6320000000001</v>
      </c>
      <c r="AU63" s="147">
        <f t="shared" si="354"/>
        <v>3757.6</v>
      </c>
      <c r="AV63" s="147">
        <f t="shared" si="333"/>
        <v>3781</v>
      </c>
      <c r="AW63" s="147">
        <f t="shared" si="333"/>
        <v>3802</v>
      </c>
      <c r="AX63" s="147">
        <f t="shared" si="333"/>
        <v>3822</v>
      </c>
      <c r="AY63" s="147">
        <f t="shared" si="333"/>
        <v>3841</v>
      </c>
      <c r="AZ63" s="147">
        <f t="shared" si="333"/>
        <v>3854</v>
      </c>
      <c r="BA63" s="148">
        <f t="shared" ref="BA63:CV63" si="355">BA153</f>
        <v>3869</v>
      </c>
      <c r="BB63" s="148">
        <f t="shared" si="355"/>
        <v>3884</v>
      </c>
      <c r="BC63" s="148">
        <f t="shared" si="355"/>
        <v>3897</v>
      </c>
      <c r="BD63" s="148">
        <f t="shared" si="355"/>
        <v>3909</v>
      </c>
      <c r="BE63" s="148">
        <f t="shared" si="355"/>
        <v>3919</v>
      </c>
      <c r="BF63" s="148">
        <f t="shared" si="355"/>
        <v>3929</v>
      </c>
      <c r="BG63" s="148">
        <f t="shared" si="355"/>
        <v>3937</v>
      </c>
      <c r="BH63" s="148">
        <f t="shared" si="355"/>
        <v>3943</v>
      </c>
      <c r="BI63" s="148">
        <f t="shared" si="355"/>
        <v>3948</v>
      </c>
      <c r="BJ63" s="148">
        <f t="shared" si="355"/>
        <v>3953</v>
      </c>
      <c r="BK63" s="148">
        <f t="shared" si="355"/>
        <v>3956</v>
      </c>
      <c r="BL63" s="148">
        <f t="shared" si="355"/>
        <v>3959</v>
      </c>
      <c r="BM63" s="148">
        <f t="shared" si="355"/>
        <v>3961</v>
      </c>
      <c r="BN63" s="148">
        <f t="shared" si="355"/>
        <v>3963</v>
      </c>
      <c r="BO63" s="148">
        <f t="shared" si="355"/>
        <v>3963</v>
      </c>
      <c r="BP63" s="148">
        <f t="shared" si="355"/>
        <v>3962</v>
      </c>
      <c r="BQ63" s="148">
        <f t="shared" si="355"/>
        <v>3961</v>
      </c>
      <c r="BR63" s="148">
        <f t="shared" si="355"/>
        <v>3959</v>
      </c>
      <c r="BS63" s="148">
        <f t="shared" si="355"/>
        <v>3956</v>
      </c>
      <c r="BT63" s="148">
        <f t="shared" si="355"/>
        <v>3952</v>
      </c>
      <c r="BU63" s="148">
        <f t="shared" si="355"/>
        <v>3947</v>
      </c>
      <c r="BV63" s="148">
        <f t="shared" si="355"/>
        <v>3942</v>
      </c>
      <c r="BW63" s="148">
        <f t="shared" si="355"/>
        <v>3936</v>
      </c>
      <c r="BX63" s="148">
        <f t="shared" si="355"/>
        <v>3929</v>
      </c>
      <c r="BY63" s="148">
        <f t="shared" si="355"/>
        <v>3922</v>
      </c>
      <c r="BZ63" s="148">
        <f t="shared" si="355"/>
        <v>3914</v>
      </c>
      <c r="CA63" s="148">
        <f t="shared" si="355"/>
        <v>3906</v>
      </c>
      <c r="CB63" s="148">
        <f t="shared" si="355"/>
        <v>3897</v>
      </c>
      <c r="CC63" s="140">
        <f t="shared" si="355"/>
        <v>3887</v>
      </c>
      <c r="CD63" s="140">
        <f t="shared" si="355"/>
        <v>3877</v>
      </c>
      <c r="CE63" s="140">
        <f t="shared" si="355"/>
        <v>3866</v>
      </c>
      <c r="CF63" s="140">
        <f t="shared" si="355"/>
        <v>3855</v>
      </c>
      <c r="CG63" s="140">
        <f t="shared" si="355"/>
        <v>3842</v>
      </c>
      <c r="CH63" s="140">
        <f t="shared" si="355"/>
        <v>3829</v>
      </c>
      <c r="CI63" s="140">
        <f t="shared" si="355"/>
        <v>3816</v>
      </c>
      <c r="CJ63" s="140">
        <f t="shared" si="355"/>
        <v>3801</v>
      </c>
      <c r="CK63" s="140">
        <f t="shared" si="355"/>
        <v>3786</v>
      </c>
      <c r="CL63" s="140">
        <f t="shared" si="355"/>
        <v>3770</v>
      </c>
      <c r="CM63" s="140">
        <f t="shared" si="355"/>
        <v>3754</v>
      </c>
      <c r="CN63" s="140">
        <f t="shared" si="355"/>
        <v>3738</v>
      </c>
      <c r="CO63" s="140">
        <f t="shared" si="355"/>
        <v>3721</v>
      </c>
      <c r="CP63" s="140">
        <f t="shared" si="355"/>
        <v>3704</v>
      </c>
      <c r="CQ63" s="140">
        <f t="shared" si="355"/>
        <v>3687</v>
      </c>
      <c r="CR63" s="140">
        <f t="shared" si="355"/>
        <v>3669</v>
      </c>
      <c r="CS63" s="140">
        <f t="shared" si="355"/>
        <v>3652</v>
      </c>
      <c r="CT63" s="140">
        <f t="shared" si="355"/>
        <v>3635</v>
      </c>
      <c r="CU63" s="140">
        <f t="shared" si="355"/>
        <v>3617</v>
      </c>
      <c r="CV63" s="140">
        <f t="shared" si="355"/>
        <v>3600</v>
      </c>
    </row>
    <row r="64" spans="1:100" s="91" customFormat="1">
      <c r="A64" s="145" t="s">
        <v>298</v>
      </c>
      <c r="B64" s="145"/>
      <c r="C64" s="145"/>
      <c r="D64" s="145" t="s">
        <v>328</v>
      </c>
      <c r="E64" s="147">
        <f t="shared" si="343"/>
        <v>3673.48</v>
      </c>
      <c r="F64" s="147">
        <f t="shared" si="343"/>
        <v>3709.2069999999999</v>
      </c>
      <c r="G64" s="147">
        <f t="shared" si="343"/>
        <v>3749.509</v>
      </c>
      <c r="H64" s="147">
        <f t="shared" si="343"/>
        <v>3791.1309999999999</v>
      </c>
      <c r="I64" s="147">
        <f t="shared" si="343"/>
        <v>3830.0160000000001</v>
      </c>
      <c r="J64" s="147">
        <f t="shared" si="343"/>
        <v>3872.0279999999998</v>
      </c>
      <c r="K64" s="147">
        <f t="shared" si="343"/>
        <v>3917.7739999999999</v>
      </c>
      <c r="L64" s="147">
        <f t="shared" si="343"/>
        <v>3963.9879999999998</v>
      </c>
      <c r="M64" s="147">
        <f t="shared" si="343"/>
        <v>3997.174</v>
      </c>
      <c r="N64" s="147">
        <f t="shared" si="343"/>
        <v>4028.5030000000002</v>
      </c>
      <c r="O64" s="147">
        <f t="shared" si="343"/>
        <v>4060.9209999999998</v>
      </c>
      <c r="P64" s="147">
        <f t="shared" si="343"/>
        <v>4098.6670000000004</v>
      </c>
      <c r="Q64" s="147">
        <f t="shared" si="343"/>
        <v>4137.8339999999998</v>
      </c>
      <c r="R64" s="147">
        <f t="shared" si="343"/>
        <v>4177.9080000000004</v>
      </c>
      <c r="S64" s="147">
        <f t="shared" si="343"/>
        <v>4215.6289999999999</v>
      </c>
      <c r="T64" s="147">
        <f t="shared" si="343"/>
        <v>4257.2439999999997</v>
      </c>
      <c r="U64" s="147">
        <f t="shared" si="343"/>
        <v>4293.4989999999998</v>
      </c>
      <c r="V64" s="147">
        <f t="shared" si="343"/>
        <v>4326.6629999999996</v>
      </c>
      <c r="W64" s="147">
        <f t="shared" ref="T64:AS69" si="356">W41</f>
        <v>4356.875</v>
      </c>
      <c r="X64" s="147">
        <f t="shared" si="356"/>
        <v>4383.5919999999996</v>
      </c>
      <c r="Y64" s="147">
        <f t="shared" si="356"/>
        <v>4405.3119999999999</v>
      </c>
      <c r="Z64" s="147">
        <f t="shared" si="356"/>
        <v>4426.1940000000004</v>
      </c>
      <c r="AA64" s="147">
        <f t="shared" si="356"/>
        <v>4451.0039999999999</v>
      </c>
      <c r="AB64" s="147">
        <f t="shared" si="356"/>
        <v>4479.6440000000002</v>
      </c>
      <c r="AC64" s="147">
        <f t="shared" si="356"/>
        <v>4502.3850000000002</v>
      </c>
      <c r="AD64" s="147">
        <f t="shared" si="356"/>
        <v>4541.5079999999998</v>
      </c>
      <c r="AE64" s="147">
        <f t="shared" si="356"/>
        <v>4584.3789999999999</v>
      </c>
      <c r="AF64" s="147">
        <f t="shared" si="356"/>
        <v>4629.4960000000001</v>
      </c>
      <c r="AG64" s="147">
        <f t="shared" si="356"/>
        <v>4675.0559999999996</v>
      </c>
      <c r="AH64" s="147">
        <f t="shared" si="356"/>
        <v>4719.1319999999996</v>
      </c>
      <c r="AI64" s="147">
        <f t="shared" si="356"/>
        <v>4768.5640000000003</v>
      </c>
      <c r="AJ64" s="147">
        <f t="shared" si="356"/>
        <v>4815.232</v>
      </c>
      <c r="AK64" s="147">
        <f t="shared" si="356"/>
        <v>4864.0150000000003</v>
      </c>
      <c r="AL64" s="147">
        <f t="shared" si="356"/>
        <v>4882.9129999999996</v>
      </c>
      <c r="AM64" s="147">
        <f t="shared" si="356"/>
        <v>4889.0529999999999</v>
      </c>
      <c r="AN64" s="147">
        <f t="shared" si="356"/>
        <v>4899.1549999999997</v>
      </c>
      <c r="AO64" s="147">
        <f t="shared" si="356"/>
        <v>4916.0690000000004</v>
      </c>
      <c r="AP64" s="147">
        <f t="shared" si="356"/>
        <v>4935.576</v>
      </c>
      <c r="AQ64" s="147">
        <f t="shared" si="356"/>
        <v>4953.6750000000002</v>
      </c>
      <c r="AR64" s="147">
        <f t="shared" si="356"/>
        <v>4983.4380000000001</v>
      </c>
      <c r="AS64" s="147">
        <f t="shared" si="356"/>
        <v>5007.9769999999999</v>
      </c>
      <c r="AT64" s="147">
        <f t="shared" ref="AT64:AU64" si="357">AT41</f>
        <v>5021.9279999999999</v>
      </c>
      <c r="AU64" s="147">
        <f t="shared" si="357"/>
        <v>5030.8900000000003</v>
      </c>
      <c r="AV64" s="147">
        <f t="shared" si="333"/>
        <v>5053</v>
      </c>
      <c r="AW64" s="147">
        <f t="shared" si="333"/>
        <v>5066</v>
      </c>
      <c r="AX64" s="147">
        <f t="shared" si="333"/>
        <v>5079</v>
      </c>
      <c r="AY64" s="147">
        <f t="shared" si="333"/>
        <v>5090</v>
      </c>
      <c r="AZ64" s="147">
        <f t="shared" si="333"/>
        <v>5095</v>
      </c>
      <c r="BA64" s="148">
        <f t="shared" ref="BA64:CV64" si="358">BA154</f>
        <v>5103</v>
      </c>
      <c r="BB64" s="148">
        <f t="shared" si="358"/>
        <v>5110</v>
      </c>
      <c r="BC64" s="148">
        <f t="shared" si="358"/>
        <v>5116</v>
      </c>
      <c r="BD64" s="148">
        <f t="shared" si="358"/>
        <v>5119</v>
      </c>
      <c r="BE64" s="148">
        <f t="shared" si="358"/>
        <v>5121</v>
      </c>
      <c r="BF64" s="148">
        <f t="shared" si="358"/>
        <v>5121</v>
      </c>
      <c r="BG64" s="148">
        <f t="shared" si="358"/>
        <v>5119</v>
      </c>
      <c r="BH64" s="148">
        <f t="shared" si="358"/>
        <v>5116</v>
      </c>
      <c r="BI64" s="148">
        <f t="shared" si="358"/>
        <v>5111</v>
      </c>
      <c r="BJ64" s="148">
        <f t="shared" si="358"/>
        <v>5105</v>
      </c>
      <c r="BK64" s="148">
        <f t="shared" si="358"/>
        <v>5098</v>
      </c>
      <c r="BL64" s="148">
        <f t="shared" si="358"/>
        <v>5090</v>
      </c>
      <c r="BM64" s="148">
        <f t="shared" si="358"/>
        <v>5082</v>
      </c>
      <c r="BN64" s="148">
        <f t="shared" si="358"/>
        <v>5072</v>
      </c>
      <c r="BO64" s="148">
        <f t="shared" si="358"/>
        <v>5062</v>
      </c>
      <c r="BP64" s="148">
        <f t="shared" si="358"/>
        <v>5051</v>
      </c>
      <c r="BQ64" s="148">
        <f t="shared" si="358"/>
        <v>5039</v>
      </c>
      <c r="BR64" s="148">
        <f t="shared" si="358"/>
        <v>5027</v>
      </c>
      <c r="BS64" s="148">
        <f t="shared" si="358"/>
        <v>5014</v>
      </c>
      <c r="BT64" s="148">
        <f t="shared" si="358"/>
        <v>5001</v>
      </c>
      <c r="BU64" s="148">
        <f t="shared" si="358"/>
        <v>4987</v>
      </c>
      <c r="BV64" s="148">
        <f t="shared" si="358"/>
        <v>4974</v>
      </c>
      <c r="BW64" s="148">
        <f t="shared" si="358"/>
        <v>4960</v>
      </c>
      <c r="BX64" s="148">
        <f t="shared" si="358"/>
        <v>4946</v>
      </c>
      <c r="BY64" s="148">
        <f t="shared" si="358"/>
        <v>4932</v>
      </c>
      <c r="BZ64" s="148">
        <f t="shared" si="358"/>
        <v>4917</v>
      </c>
      <c r="CA64" s="148">
        <f t="shared" si="358"/>
        <v>4903</v>
      </c>
      <c r="CB64" s="148">
        <f t="shared" si="358"/>
        <v>4888</v>
      </c>
      <c r="CC64" s="140">
        <f t="shared" si="358"/>
        <v>4873</v>
      </c>
      <c r="CD64" s="140">
        <f t="shared" si="358"/>
        <v>4857</v>
      </c>
      <c r="CE64" s="140">
        <f t="shared" si="358"/>
        <v>4841</v>
      </c>
      <c r="CF64" s="140">
        <f t="shared" si="358"/>
        <v>4825</v>
      </c>
      <c r="CG64" s="140">
        <f t="shared" si="358"/>
        <v>4808</v>
      </c>
      <c r="CH64" s="140">
        <f t="shared" si="358"/>
        <v>4790</v>
      </c>
      <c r="CI64" s="140">
        <f t="shared" si="358"/>
        <v>4772</v>
      </c>
      <c r="CJ64" s="140">
        <f t="shared" si="358"/>
        <v>4753</v>
      </c>
      <c r="CK64" s="140">
        <f t="shared" si="358"/>
        <v>4734</v>
      </c>
      <c r="CL64" s="140">
        <f t="shared" si="358"/>
        <v>4715</v>
      </c>
      <c r="CM64" s="140">
        <f t="shared" si="358"/>
        <v>4695</v>
      </c>
      <c r="CN64" s="140">
        <f t="shared" si="358"/>
        <v>4675</v>
      </c>
      <c r="CO64" s="140">
        <f t="shared" si="358"/>
        <v>4655</v>
      </c>
      <c r="CP64" s="140">
        <f t="shared" si="358"/>
        <v>4634</v>
      </c>
      <c r="CQ64" s="140">
        <f t="shared" si="358"/>
        <v>4614</v>
      </c>
      <c r="CR64" s="140">
        <f t="shared" si="358"/>
        <v>4594</v>
      </c>
      <c r="CS64" s="140">
        <f t="shared" si="358"/>
        <v>4574</v>
      </c>
      <c r="CT64" s="140">
        <f t="shared" si="358"/>
        <v>4554</v>
      </c>
      <c r="CU64" s="140">
        <f t="shared" si="358"/>
        <v>4534</v>
      </c>
      <c r="CV64" s="140">
        <f t="shared" si="358"/>
        <v>4514</v>
      </c>
    </row>
    <row r="65" spans="1:100" s="91" customFormat="1">
      <c r="A65" s="145" t="s">
        <v>280</v>
      </c>
      <c r="B65" s="145"/>
      <c r="C65" s="145"/>
      <c r="D65" s="145" t="s">
        <v>328</v>
      </c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>
        <f t="shared" si="356"/>
        <v>351.84399999999999</v>
      </c>
      <c r="U65" s="147">
        <f t="shared" si="356"/>
        <v>354.536</v>
      </c>
      <c r="V65" s="147">
        <f t="shared" si="356"/>
        <v>357.48200000000003</v>
      </c>
      <c r="W65" s="147">
        <f t="shared" si="356"/>
        <v>360.68099999999998</v>
      </c>
      <c r="X65" s="147">
        <f t="shared" si="356"/>
        <v>364.14</v>
      </c>
      <c r="Y65" s="147">
        <f t="shared" si="356"/>
        <v>367.86700000000002</v>
      </c>
      <c r="Z65" s="147">
        <f t="shared" si="356"/>
        <v>371.87299999999999</v>
      </c>
      <c r="AA65" s="147">
        <f t="shared" si="356"/>
        <v>376.16399999999999</v>
      </c>
      <c r="AB65" s="147">
        <f t="shared" si="356"/>
        <v>380.738</v>
      </c>
      <c r="AC65" s="147">
        <f t="shared" si="356"/>
        <v>385.60899999999998</v>
      </c>
      <c r="AD65" s="147">
        <f t="shared" si="356"/>
        <v>388.04500000000002</v>
      </c>
      <c r="AE65" s="147">
        <f t="shared" si="356"/>
        <v>390.67200000000003</v>
      </c>
      <c r="AF65" s="147">
        <f t="shared" si="356"/>
        <v>393.024</v>
      </c>
      <c r="AG65" s="147">
        <f t="shared" si="356"/>
        <v>394.88099999999997</v>
      </c>
      <c r="AH65" s="147">
        <f t="shared" si="356"/>
        <v>396.99200000000002</v>
      </c>
      <c r="AI65" s="147">
        <f t="shared" si="356"/>
        <v>399.178</v>
      </c>
      <c r="AJ65" s="147">
        <f t="shared" si="356"/>
        <v>400.73599999999999</v>
      </c>
      <c r="AK65" s="147">
        <f t="shared" si="356"/>
        <v>400.584</v>
      </c>
      <c r="AL65" s="147">
        <f t="shared" si="356"/>
        <v>401.78399999999999</v>
      </c>
      <c r="AM65" s="147">
        <f t="shared" si="356"/>
        <v>401.55399999999997</v>
      </c>
      <c r="AN65" s="147">
        <f t="shared" si="356"/>
        <v>403.35500000000002</v>
      </c>
      <c r="AO65" s="147">
        <f t="shared" si="356"/>
        <v>404.63499999999999</v>
      </c>
      <c r="AP65" s="147">
        <f t="shared" si="356"/>
        <v>403.31400000000002</v>
      </c>
      <c r="AQ65" s="147">
        <f t="shared" si="356"/>
        <v>402.11900000000003</v>
      </c>
      <c r="AR65" s="147">
        <f t="shared" si="356"/>
        <v>400.18599999999998</v>
      </c>
      <c r="AS65" s="147">
        <f t="shared" si="356"/>
        <v>397.99</v>
      </c>
      <c r="AT65" s="147">
        <f t="shared" ref="AT65:AU65" si="359">AT42</f>
        <v>394.11</v>
      </c>
      <c r="AU65" s="147">
        <f t="shared" si="359"/>
        <v>390.25299999999999</v>
      </c>
      <c r="AV65" s="147">
        <f t="shared" si="333"/>
        <v>388</v>
      </c>
      <c r="AW65" s="147">
        <f t="shared" si="333"/>
        <v>382</v>
      </c>
      <c r="AX65" s="147">
        <f t="shared" si="333"/>
        <v>375</v>
      </c>
      <c r="AY65" s="147">
        <f t="shared" si="333"/>
        <v>369</v>
      </c>
      <c r="AZ65" s="147">
        <f t="shared" si="333"/>
        <v>363</v>
      </c>
      <c r="BA65" s="148">
        <f t="shared" ref="BA65:CV65" si="360">BA155</f>
        <v>357</v>
      </c>
      <c r="BB65" s="148">
        <f t="shared" si="360"/>
        <v>352</v>
      </c>
      <c r="BC65" s="148">
        <f t="shared" si="360"/>
        <v>346</v>
      </c>
      <c r="BD65" s="148">
        <f t="shared" si="360"/>
        <v>340</v>
      </c>
      <c r="BE65" s="148">
        <f t="shared" si="360"/>
        <v>334</v>
      </c>
      <c r="BF65" s="148">
        <f t="shared" si="360"/>
        <v>329</v>
      </c>
      <c r="BG65" s="148">
        <f t="shared" si="360"/>
        <v>323</v>
      </c>
      <c r="BH65" s="148">
        <f t="shared" si="360"/>
        <v>317</v>
      </c>
      <c r="BI65" s="148">
        <f t="shared" si="360"/>
        <v>311</v>
      </c>
      <c r="BJ65" s="148">
        <f t="shared" si="360"/>
        <v>305</v>
      </c>
      <c r="BK65" s="148">
        <f t="shared" si="360"/>
        <v>300</v>
      </c>
      <c r="BL65" s="148">
        <f t="shared" si="360"/>
        <v>294</v>
      </c>
      <c r="BM65" s="148">
        <f t="shared" si="360"/>
        <v>288</v>
      </c>
      <c r="BN65" s="148">
        <f t="shared" si="360"/>
        <v>283</v>
      </c>
      <c r="BO65" s="148">
        <f t="shared" si="360"/>
        <v>277</v>
      </c>
      <c r="BP65" s="148">
        <f t="shared" si="360"/>
        <v>271</v>
      </c>
      <c r="BQ65" s="148">
        <f t="shared" si="360"/>
        <v>266</v>
      </c>
      <c r="BR65" s="148">
        <f t="shared" si="360"/>
        <v>260</v>
      </c>
      <c r="BS65" s="148">
        <f t="shared" si="360"/>
        <v>255</v>
      </c>
      <c r="BT65" s="148">
        <f t="shared" si="360"/>
        <v>249</v>
      </c>
      <c r="BU65" s="148">
        <f t="shared" si="360"/>
        <v>243</v>
      </c>
      <c r="BV65" s="148">
        <f t="shared" si="360"/>
        <v>238</v>
      </c>
      <c r="BW65" s="148">
        <f t="shared" si="360"/>
        <v>233</v>
      </c>
      <c r="BX65" s="148">
        <f t="shared" si="360"/>
        <v>227</v>
      </c>
      <c r="BY65" s="148">
        <f t="shared" si="360"/>
        <v>222</v>
      </c>
      <c r="BZ65" s="148">
        <f t="shared" si="360"/>
        <v>217</v>
      </c>
      <c r="CA65" s="148">
        <f t="shared" si="360"/>
        <v>211</v>
      </c>
      <c r="CB65" s="148">
        <f t="shared" si="360"/>
        <v>206</v>
      </c>
      <c r="CC65" s="140">
        <f t="shared" si="360"/>
        <v>201</v>
      </c>
      <c r="CD65" s="140">
        <f t="shared" si="360"/>
        <v>196</v>
      </c>
      <c r="CE65" s="140">
        <f t="shared" si="360"/>
        <v>191</v>
      </c>
      <c r="CF65" s="140">
        <f t="shared" si="360"/>
        <v>186</v>
      </c>
      <c r="CG65" s="140">
        <f t="shared" si="360"/>
        <v>181</v>
      </c>
      <c r="CH65" s="140">
        <f t="shared" si="360"/>
        <v>176</v>
      </c>
      <c r="CI65" s="140">
        <f t="shared" si="360"/>
        <v>172</v>
      </c>
      <c r="CJ65" s="140">
        <f t="shared" si="360"/>
        <v>167</v>
      </c>
      <c r="CK65" s="140">
        <f t="shared" si="360"/>
        <v>162</v>
      </c>
      <c r="CL65" s="140">
        <f t="shared" si="360"/>
        <v>158</v>
      </c>
      <c r="CM65" s="140">
        <f t="shared" si="360"/>
        <v>153</v>
      </c>
      <c r="CN65" s="140">
        <f t="shared" si="360"/>
        <v>149</v>
      </c>
      <c r="CO65" s="140">
        <f t="shared" si="360"/>
        <v>145</v>
      </c>
      <c r="CP65" s="140">
        <f t="shared" si="360"/>
        <v>141</v>
      </c>
      <c r="CQ65" s="140">
        <f t="shared" si="360"/>
        <v>137</v>
      </c>
      <c r="CR65" s="140">
        <f t="shared" si="360"/>
        <v>133</v>
      </c>
      <c r="CS65" s="140">
        <f t="shared" si="360"/>
        <v>129</v>
      </c>
      <c r="CT65" s="140">
        <f t="shared" si="360"/>
        <v>126</v>
      </c>
      <c r="CU65" s="140">
        <f t="shared" si="360"/>
        <v>122</v>
      </c>
      <c r="CV65" s="140">
        <f t="shared" si="360"/>
        <v>119</v>
      </c>
    </row>
    <row r="66" spans="1:100" s="91" customFormat="1">
      <c r="A66" s="145" t="s">
        <v>281</v>
      </c>
      <c r="B66" s="145"/>
      <c r="C66" s="145"/>
      <c r="D66" s="145" t="s">
        <v>328</v>
      </c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>
        <f t="shared" si="356"/>
        <v>358.40600000000001</v>
      </c>
      <c r="U66" s="147">
        <f t="shared" si="356"/>
        <v>359.774</v>
      </c>
      <c r="V66" s="147">
        <f t="shared" si="356"/>
        <v>361.42</v>
      </c>
      <c r="W66" s="147">
        <f t="shared" si="356"/>
        <v>363.34399999999999</v>
      </c>
      <c r="X66" s="147">
        <f t="shared" si="356"/>
        <v>365.55399999999997</v>
      </c>
      <c r="Y66" s="147">
        <f t="shared" si="356"/>
        <v>368.04500000000002</v>
      </c>
      <c r="Z66" s="147">
        <f t="shared" si="356"/>
        <v>370.81799999999998</v>
      </c>
      <c r="AA66" s="147">
        <f t="shared" si="356"/>
        <v>373.87299999999999</v>
      </c>
      <c r="AB66" s="147">
        <f t="shared" si="356"/>
        <v>377.221</v>
      </c>
      <c r="AC66" s="147">
        <f t="shared" si="356"/>
        <v>380.863</v>
      </c>
      <c r="AD66" s="147">
        <f t="shared" si="356"/>
        <v>383.57499999999999</v>
      </c>
      <c r="AE66" s="147">
        <f t="shared" si="356"/>
        <v>386.54199999999997</v>
      </c>
      <c r="AF66" s="147">
        <f t="shared" si="356"/>
        <v>389.30200000000002</v>
      </c>
      <c r="AG66" s="147">
        <f t="shared" si="356"/>
        <v>391.67599999999999</v>
      </c>
      <c r="AH66" s="147">
        <f t="shared" si="356"/>
        <v>393.85199999999998</v>
      </c>
      <c r="AI66" s="147">
        <f t="shared" si="356"/>
        <v>395.98200000000003</v>
      </c>
      <c r="AJ66" s="147">
        <f t="shared" si="356"/>
        <v>397.73200000000003</v>
      </c>
      <c r="AK66" s="147">
        <f t="shared" si="356"/>
        <v>397.73</v>
      </c>
      <c r="AL66" s="147">
        <f t="shared" si="356"/>
        <v>397.69299999999998</v>
      </c>
      <c r="AM66" s="147">
        <f t="shared" si="356"/>
        <v>396.404</v>
      </c>
      <c r="AN66" s="147">
        <f t="shared" si="356"/>
        <v>394.173</v>
      </c>
      <c r="AO66" s="147">
        <f t="shared" si="356"/>
        <v>392.291</v>
      </c>
      <c r="AP66" s="147">
        <f t="shared" si="356"/>
        <v>388.36399999999998</v>
      </c>
      <c r="AQ66" s="147">
        <f t="shared" si="356"/>
        <v>385.55099999999999</v>
      </c>
      <c r="AR66" s="147">
        <f t="shared" si="356"/>
        <v>383.911</v>
      </c>
      <c r="AS66" s="147">
        <f t="shared" si="356"/>
        <v>380.87700000000001</v>
      </c>
      <c r="AT66" s="147">
        <f t="shared" ref="AT66:AU66" si="361">AT43</f>
        <v>376.48</v>
      </c>
      <c r="AU66" s="147">
        <f t="shared" si="361"/>
        <v>372.59399999999999</v>
      </c>
      <c r="AV66" s="147">
        <f t="shared" si="333"/>
        <v>369</v>
      </c>
      <c r="AW66" s="147">
        <f t="shared" si="333"/>
        <v>362</v>
      </c>
      <c r="AX66" s="147">
        <f t="shared" si="333"/>
        <v>356</v>
      </c>
      <c r="AY66" s="147">
        <f t="shared" si="333"/>
        <v>350</v>
      </c>
      <c r="AZ66" s="147">
        <f t="shared" si="333"/>
        <v>344</v>
      </c>
      <c r="BA66" s="148">
        <f t="shared" ref="BA66:CV66" si="362">BA156</f>
        <v>338</v>
      </c>
      <c r="BB66" s="148">
        <f t="shared" si="362"/>
        <v>332</v>
      </c>
      <c r="BC66" s="148">
        <f t="shared" si="362"/>
        <v>326</v>
      </c>
      <c r="BD66" s="148">
        <f t="shared" si="362"/>
        <v>320</v>
      </c>
      <c r="BE66" s="148">
        <f t="shared" si="362"/>
        <v>315</v>
      </c>
      <c r="BF66" s="148">
        <f t="shared" si="362"/>
        <v>309</v>
      </c>
      <c r="BG66" s="148">
        <f t="shared" si="362"/>
        <v>303</v>
      </c>
      <c r="BH66" s="148">
        <f t="shared" si="362"/>
        <v>297</v>
      </c>
      <c r="BI66" s="148">
        <f t="shared" si="362"/>
        <v>291</v>
      </c>
      <c r="BJ66" s="148">
        <f t="shared" si="362"/>
        <v>285</v>
      </c>
      <c r="BK66" s="148">
        <f t="shared" si="362"/>
        <v>279</v>
      </c>
      <c r="BL66" s="148">
        <f t="shared" si="362"/>
        <v>274</v>
      </c>
      <c r="BM66" s="148">
        <f t="shared" si="362"/>
        <v>268</v>
      </c>
      <c r="BN66" s="148">
        <f t="shared" si="362"/>
        <v>262</v>
      </c>
      <c r="BO66" s="148">
        <f t="shared" si="362"/>
        <v>256</v>
      </c>
      <c r="BP66" s="148">
        <f t="shared" si="362"/>
        <v>251</v>
      </c>
      <c r="BQ66" s="148">
        <f t="shared" si="362"/>
        <v>245</v>
      </c>
      <c r="BR66" s="148">
        <f t="shared" si="362"/>
        <v>239</v>
      </c>
      <c r="BS66" s="148">
        <f t="shared" si="362"/>
        <v>234</v>
      </c>
      <c r="BT66" s="148">
        <f t="shared" si="362"/>
        <v>228</v>
      </c>
      <c r="BU66" s="148">
        <f t="shared" si="362"/>
        <v>222</v>
      </c>
      <c r="BV66" s="148">
        <f t="shared" si="362"/>
        <v>217</v>
      </c>
      <c r="BW66" s="148">
        <f t="shared" si="362"/>
        <v>211</v>
      </c>
      <c r="BX66" s="148">
        <f t="shared" si="362"/>
        <v>206</v>
      </c>
      <c r="BY66" s="148">
        <f t="shared" si="362"/>
        <v>201</v>
      </c>
      <c r="BZ66" s="148">
        <f t="shared" si="362"/>
        <v>195</v>
      </c>
      <c r="CA66" s="148">
        <f t="shared" si="362"/>
        <v>190</v>
      </c>
      <c r="CB66" s="148">
        <f t="shared" si="362"/>
        <v>185</v>
      </c>
      <c r="CC66" s="140">
        <f t="shared" si="362"/>
        <v>180</v>
      </c>
      <c r="CD66" s="140">
        <f t="shared" si="362"/>
        <v>175</v>
      </c>
      <c r="CE66" s="140">
        <f t="shared" si="362"/>
        <v>170</v>
      </c>
      <c r="CF66" s="140">
        <f t="shared" si="362"/>
        <v>165</v>
      </c>
      <c r="CG66" s="140">
        <f t="shared" si="362"/>
        <v>160</v>
      </c>
      <c r="CH66" s="140">
        <f t="shared" si="362"/>
        <v>155</v>
      </c>
      <c r="CI66" s="140">
        <f t="shared" si="362"/>
        <v>151</v>
      </c>
      <c r="CJ66" s="140">
        <f t="shared" si="362"/>
        <v>146</v>
      </c>
      <c r="CK66" s="140">
        <f t="shared" si="362"/>
        <v>142</v>
      </c>
      <c r="CL66" s="140">
        <f t="shared" si="362"/>
        <v>137</v>
      </c>
      <c r="CM66" s="140">
        <f t="shared" si="362"/>
        <v>133</v>
      </c>
      <c r="CN66" s="140">
        <f t="shared" si="362"/>
        <v>129</v>
      </c>
      <c r="CO66" s="140">
        <f t="shared" si="362"/>
        <v>125</v>
      </c>
      <c r="CP66" s="140">
        <f t="shared" si="362"/>
        <v>121</v>
      </c>
      <c r="CQ66" s="140">
        <f t="shared" si="362"/>
        <v>118</v>
      </c>
      <c r="CR66" s="140">
        <f t="shared" si="362"/>
        <v>114</v>
      </c>
      <c r="CS66" s="140">
        <f t="shared" si="362"/>
        <v>111</v>
      </c>
      <c r="CT66" s="140">
        <f t="shared" si="362"/>
        <v>108</v>
      </c>
      <c r="CU66" s="140">
        <f t="shared" si="362"/>
        <v>105</v>
      </c>
      <c r="CV66" s="140">
        <f t="shared" si="362"/>
        <v>102</v>
      </c>
    </row>
    <row r="67" spans="1:100" s="91" customFormat="1">
      <c r="A67" s="145" t="s">
        <v>25</v>
      </c>
      <c r="B67" s="145"/>
      <c r="C67" s="145"/>
      <c r="D67" s="145" t="s">
        <v>328</v>
      </c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>
        <f t="shared" si="356"/>
        <v>113.351</v>
      </c>
      <c r="U67" s="147">
        <f t="shared" si="356"/>
        <v>117.327</v>
      </c>
      <c r="V67" s="147">
        <f t="shared" si="356"/>
        <v>121.46899999999999</v>
      </c>
      <c r="W67" s="147">
        <f t="shared" si="356"/>
        <v>125.786</v>
      </c>
      <c r="X67" s="147">
        <f t="shared" si="356"/>
        <v>130.28200000000001</v>
      </c>
      <c r="Y67" s="147">
        <f t="shared" si="356"/>
        <v>134.96799999999999</v>
      </c>
      <c r="Z67" s="147">
        <f t="shared" si="356"/>
        <v>139.84800000000001</v>
      </c>
      <c r="AA67" s="147">
        <f t="shared" si="356"/>
        <v>144.93700000000001</v>
      </c>
      <c r="AB67" s="147">
        <f t="shared" si="356"/>
        <v>150.24199999999999</v>
      </c>
      <c r="AC67" s="147">
        <f t="shared" si="356"/>
        <v>155.76</v>
      </c>
      <c r="AD67" s="147">
        <f t="shared" si="356"/>
        <v>162.018</v>
      </c>
      <c r="AE67" s="147">
        <f t="shared" si="356"/>
        <v>168.614</v>
      </c>
      <c r="AF67" s="147">
        <f t="shared" si="356"/>
        <v>176.63800000000001</v>
      </c>
      <c r="AG67" s="147">
        <f t="shared" si="356"/>
        <v>184.792</v>
      </c>
      <c r="AH67" s="147">
        <f t="shared" si="356"/>
        <v>193.167</v>
      </c>
      <c r="AI67" s="147">
        <f t="shared" si="356"/>
        <v>199.20599999999999</v>
      </c>
      <c r="AJ67" s="147">
        <f t="shared" si="356"/>
        <v>205.95400000000001</v>
      </c>
      <c r="AK67" s="147">
        <f t="shared" si="356"/>
        <v>213.03100000000001</v>
      </c>
      <c r="AL67" s="147">
        <f t="shared" si="356"/>
        <v>219.26599999999999</v>
      </c>
      <c r="AM67" s="147">
        <f t="shared" si="356"/>
        <v>224.46899999999999</v>
      </c>
      <c r="AN67" s="147">
        <f t="shared" si="356"/>
        <v>229.04</v>
      </c>
      <c r="AO67" s="147">
        <f t="shared" si="356"/>
        <v>237.54900000000001</v>
      </c>
      <c r="AP67" s="147">
        <f t="shared" si="356"/>
        <v>239.648</v>
      </c>
      <c r="AQ67" s="147">
        <f t="shared" si="356"/>
        <v>244.11799999999999</v>
      </c>
      <c r="AR67" s="147">
        <f t="shared" si="356"/>
        <v>252.33799999999999</v>
      </c>
      <c r="AS67" s="147">
        <f t="shared" si="356"/>
        <v>259.86500000000001</v>
      </c>
      <c r="AT67" s="147">
        <f t="shared" ref="AT67:AU67" si="363">AT44</f>
        <v>269.35199999999998</v>
      </c>
      <c r="AU67" s="147">
        <f t="shared" si="363"/>
        <v>268.7</v>
      </c>
      <c r="AV67" s="147">
        <f t="shared" si="333"/>
        <v>276</v>
      </c>
      <c r="AW67" s="147">
        <f t="shared" si="333"/>
        <v>281</v>
      </c>
      <c r="AX67" s="147">
        <f t="shared" si="333"/>
        <v>285</v>
      </c>
      <c r="AY67" s="147">
        <f t="shared" si="333"/>
        <v>290</v>
      </c>
      <c r="AZ67" s="147">
        <f t="shared" si="333"/>
        <v>294</v>
      </c>
      <c r="BA67" s="148">
        <f t="shared" ref="BA67:CV67" si="364">BA157</f>
        <v>298</v>
      </c>
      <c r="BB67" s="148">
        <f t="shared" si="364"/>
        <v>302</v>
      </c>
      <c r="BC67" s="148">
        <f t="shared" si="364"/>
        <v>306</v>
      </c>
      <c r="BD67" s="148">
        <f t="shared" si="364"/>
        <v>310</v>
      </c>
      <c r="BE67" s="148">
        <f t="shared" si="364"/>
        <v>314</v>
      </c>
      <c r="BF67" s="148">
        <f t="shared" si="364"/>
        <v>317</v>
      </c>
      <c r="BG67" s="148">
        <f t="shared" si="364"/>
        <v>321</v>
      </c>
      <c r="BH67" s="148">
        <f t="shared" si="364"/>
        <v>324</v>
      </c>
      <c r="BI67" s="148">
        <f t="shared" si="364"/>
        <v>327</v>
      </c>
      <c r="BJ67" s="148">
        <f t="shared" si="364"/>
        <v>330</v>
      </c>
      <c r="BK67" s="148">
        <f t="shared" si="364"/>
        <v>333</v>
      </c>
      <c r="BL67" s="148">
        <f t="shared" si="364"/>
        <v>337</v>
      </c>
      <c r="BM67" s="148">
        <f t="shared" si="364"/>
        <v>340</v>
      </c>
      <c r="BN67" s="148">
        <f t="shared" si="364"/>
        <v>342</v>
      </c>
      <c r="BO67" s="148">
        <f t="shared" si="364"/>
        <v>345</v>
      </c>
      <c r="BP67" s="148">
        <f t="shared" si="364"/>
        <v>348</v>
      </c>
      <c r="BQ67" s="148">
        <f t="shared" si="364"/>
        <v>351</v>
      </c>
      <c r="BR67" s="148">
        <f t="shared" si="364"/>
        <v>354</v>
      </c>
      <c r="BS67" s="148">
        <f t="shared" si="364"/>
        <v>357</v>
      </c>
      <c r="BT67" s="148">
        <f t="shared" si="364"/>
        <v>360</v>
      </c>
      <c r="BU67" s="148">
        <f t="shared" si="364"/>
        <v>362</v>
      </c>
      <c r="BV67" s="148">
        <f t="shared" si="364"/>
        <v>365</v>
      </c>
      <c r="BW67" s="148">
        <f t="shared" si="364"/>
        <v>368</v>
      </c>
      <c r="BX67" s="148">
        <f t="shared" si="364"/>
        <v>370</v>
      </c>
      <c r="BY67" s="148">
        <f t="shared" si="364"/>
        <v>373</v>
      </c>
      <c r="BZ67" s="148">
        <f t="shared" si="364"/>
        <v>375</v>
      </c>
      <c r="CA67" s="148">
        <f t="shared" si="364"/>
        <v>378</v>
      </c>
      <c r="CB67" s="148">
        <f t="shared" si="364"/>
        <v>380</v>
      </c>
      <c r="CC67" s="140">
        <f t="shared" si="364"/>
        <v>382</v>
      </c>
      <c r="CD67" s="140">
        <f t="shared" si="364"/>
        <v>385</v>
      </c>
      <c r="CE67" s="140">
        <f t="shared" si="364"/>
        <v>387</v>
      </c>
      <c r="CF67" s="140">
        <f t="shared" si="364"/>
        <v>389</v>
      </c>
      <c r="CG67" s="140">
        <f t="shared" si="364"/>
        <v>391</v>
      </c>
      <c r="CH67" s="140">
        <f t="shared" si="364"/>
        <v>393</v>
      </c>
      <c r="CI67" s="140">
        <f t="shared" si="364"/>
        <v>395</v>
      </c>
      <c r="CJ67" s="140">
        <f t="shared" si="364"/>
        <v>396</v>
      </c>
      <c r="CK67" s="140">
        <f t="shared" si="364"/>
        <v>398</v>
      </c>
      <c r="CL67" s="140">
        <f t="shared" si="364"/>
        <v>400</v>
      </c>
      <c r="CM67" s="140">
        <f t="shared" si="364"/>
        <v>401</v>
      </c>
      <c r="CN67" s="140">
        <f t="shared" si="364"/>
        <v>402</v>
      </c>
      <c r="CO67" s="140">
        <f t="shared" si="364"/>
        <v>404</v>
      </c>
      <c r="CP67" s="140">
        <f t="shared" si="364"/>
        <v>405</v>
      </c>
      <c r="CQ67" s="140">
        <f t="shared" si="364"/>
        <v>406</v>
      </c>
      <c r="CR67" s="140">
        <f t="shared" si="364"/>
        <v>408</v>
      </c>
      <c r="CS67" s="140">
        <f t="shared" si="364"/>
        <v>409</v>
      </c>
      <c r="CT67" s="140">
        <f t="shared" si="364"/>
        <v>410</v>
      </c>
      <c r="CU67" s="140">
        <f t="shared" si="364"/>
        <v>411</v>
      </c>
      <c r="CV67" s="140">
        <f t="shared" si="364"/>
        <v>412</v>
      </c>
    </row>
    <row r="68" spans="1:100" s="91" customFormat="1">
      <c r="A68" s="145" t="s">
        <v>282</v>
      </c>
      <c r="B68" s="145"/>
      <c r="C68" s="145"/>
      <c r="D68" s="145" t="s">
        <v>328</v>
      </c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>
        <f t="shared" si="356"/>
        <v>597.82799999999997</v>
      </c>
      <c r="U68" s="147">
        <f t="shared" si="356"/>
        <v>607.83699999999999</v>
      </c>
      <c r="V68" s="147">
        <f t="shared" si="356"/>
        <v>620.33299999999997</v>
      </c>
      <c r="W68" s="147">
        <f t="shared" si="356"/>
        <v>633.03</v>
      </c>
      <c r="X68" s="147">
        <f t="shared" si="356"/>
        <v>645.09299999999996</v>
      </c>
      <c r="Y68" s="147">
        <f t="shared" si="356"/>
        <v>657.16200000000003</v>
      </c>
      <c r="Z68" s="147">
        <f t="shared" si="356"/>
        <v>668.91499999999996</v>
      </c>
      <c r="AA68" s="147">
        <f t="shared" si="356"/>
        <v>680.18499999999995</v>
      </c>
      <c r="AB68" s="147">
        <f t="shared" si="356"/>
        <v>692.18399999999997</v>
      </c>
      <c r="AC68" s="147">
        <f t="shared" si="356"/>
        <v>703.82</v>
      </c>
      <c r="AD68" s="147">
        <f t="shared" si="356"/>
        <v>716.31399999999996</v>
      </c>
      <c r="AE68" s="147">
        <f t="shared" si="356"/>
        <v>729.01</v>
      </c>
      <c r="AF68" s="147">
        <f t="shared" si="356"/>
        <v>740.20699999999999</v>
      </c>
      <c r="AG68" s="147">
        <f t="shared" si="356"/>
        <v>750.84</v>
      </c>
      <c r="AH68" s="147">
        <f t="shared" si="356"/>
        <v>761.63</v>
      </c>
      <c r="AI68" s="147">
        <f t="shared" si="356"/>
        <v>772.90700000000004</v>
      </c>
      <c r="AJ68" s="147">
        <f t="shared" si="356"/>
        <v>781.96199999999999</v>
      </c>
      <c r="AK68" s="147">
        <f t="shared" si="356"/>
        <v>794.10699999999997</v>
      </c>
      <c r="AL68" s="147">
        <f t="shared" si="356"/>
        <v>808.25</v>
      </c>
      <c r="AM68" s="147">
        <f t="shared" si="356"/>
        <v>816.36400000000003</v>
      </c>
      <c r="AN68" s="147">
        <f t="shared" si="356"/>
        <v>821.13599999999997</v>
      </c>
      <c r="AO68" s="147">
        <f t="shared" si="356"/>
        <v>828.58100000000002</v>
      </c>
      <c r="AP68" s="147">
        <f t="shared" si="356"/>
        <v>833.94399999999996</v>
      </c>
      <c r="AQ68" s="147">
        <f t="shared" si="356"/>
        <v>835.10299999999995</v>
      </c>
      <c r="AR68" s="147">
        <f t="shared" si="356"/>
        <v>842.76700000000005</v>
      </c>
      <c r="AS68" s="147">
        <f t="shared" si="356"/>
        <v>850.72699999999998</v>
      </c>
      <c r="AT68" s="147">
        <f t="shared" ref="AT68:AU68" si="365">AT45</f>
        <v>852.92399999999998</v>
      </c>
      <c r="AU68" s="147">
        <f t="shared" si="365"/>
        <v>853.65899999999999</v>
      </c>
      <c r="AV68" s="147">
        <f t="shared" si="333"/>
        <v>856</v>
      </c>
      <c r="AW68" s="147">
        <f t="shared" si="333"/>
        <v>858</v>
      </c>
      <c r="AX68" s="147">
        <f t="shared" si="333"/>
        <v>860</v>
      </c>
      <c r="AY68" s="147">
        <f t="shared" si="333"/>
        <v>862</v>
      </c>
      <c r="AZ68" s="147">
        <f t="shared" si="333"/>
        <v>863</v>
      </c>
      <c r="BA68" s="148">
        <f t="shared" ref="BA68:CV68" si="366">BA158</f>
        <v>865</v>
      </c>
      <c r="BB68" s="148">
        <f t="shared" si="366"/>
        <v>866</v>
      </c>
      <c r="BC68" s="148">
        <f t="shared" si="366"/>
        <v>868</v>
      </c>
      <c r="BD68" s="148">
        <f t="shared" si="366"/>
        <v>869</v>
      </c>
      <c r="BE68" s="148">
        <f t="shared" si="366"/>
        <v>869</v>
      </c>
      <c r="BF68" s="148">
        <f t="shared" si="366"/>
        <v>869</v>
      </c>
      <c r="BG68" s="148">
        <f t="shared" si="366"/>
        <v>869</v>
      </c>
      <c r="BH68" s="148">
        <f t="shared" si="366"/>
        <v>869</v>
      </c>
      <c r="BI68" s="148">
        <f t="shared" si="366"/>
        <v>869</v>
      </c>
      <c r="BJ68" s="148">
        <f t="shared" si="366"/>
        <v>868</v>
      </c>
      <c r="BK68" s="148">
        <f t="shared" si="366"/>
        <v>867</v>
      </c>
      <c r="BL68" s="148">
        <f t="shared" si="366"/>
        <v>866</v>
      </c>
      <c r="BM68" s="148">
        <f t="shared" si="366"/>
        <v>865</v>
      </c>
      <c r="BN68" s="148">
        <f t="shared" si="366"/>
        <v>864</v>
      </c>
      <c r="BO68" s="148">
        <f t="shared" si="366"/>
        <v>862</v>
      </c>
      <c r="BP68" s="148">
        <f t="shared" si="366"/>
        <v>861</v>
      </c>
      <c r="BQ68" s="148">
        <f t="shared" si="366"/>
        <v>859</v>
      </c>
      <c r="BR68" s="148">
        <f t="shared" si="366"/>
        <v>857</v>
      </c>
      <c r="BS68" s="148">
        <f t="shared" si="366"/>
        <v>855</v>
      </c>
      <c r="BT68" s="148">
        <f t="shared" si="366"/>
        <v>853</v>
      </c>
      <c r="BU68" s="148">
        <f t="shared" si="366"/>
        <v>851</v>
      </c>
      <c r="BV68" s="148">
        <f t="shared" si="366"/>
        <v>849</v>
      </c>
      <c r="BW68" s="148">
        <f t="shared" si="366"/>
        <v>846</v>
      </c>
      <c r="BX68" s="148">
        <f t="shared" si="366"/>
        <v>844</v>
      </c>
      <c r="BY68" s="148">
        <f t="shared" si="366"/>
        <v>841</v>
      </c>
      <c r="BZ68" s="148">
        <f t="shared" si="366"/>
        <v>838</v>
      </c>
      <c r="CA68" s="148">
        <f t="shared" si="366"/>
        <v>835</v>
      </c>
      <c r="CB68" s="148">
        <f t="shared" si="366"/>
        <v>832</v>
      </c>
      <c r="CC68" s="140">
        <f t="shared" si="366"/>
        <v>828</v>
      </c>
      <c r="CD68" s="140">
        <f t="shared" si="366"/>
        <v>825</v>
      </c>
      <c r="CE68" s="140">
        <f t="shared" si="366"/>
        <v>821</v>
      </c>
      <c r="CF68" s="140">
        <f t="shared" si="366"/>
        <v>818</v>
      </c>
      <c r="CG68" s="140">
        <f t="shared" si="366"/>
        <v>814</v>
      </c>
      <c r="CH68" s="140">
        <f t="shared" si="366"/>
        <v>810</v>
      </c>
      <c r="CI68" s="140">
        <f t="shared" si="366"/>
        <v>806</v>
      </c>
      <c r="CJ68" s="140">
        <f t="shared" si="366"/>
        <v>802</v>
      </c>
      <c r="CK68" s="140">
        <f t="shared" si="366"/>
        <v>798</v>
      </c>
      <c r="CL68" s="140">
        <f t="shared" si="366"/>
        <v>793</v>
      </c>
      <c r="CM68" s="140">
        <f t="shared" si="366"/>
        <v>789</v>
      </c>
      <c r="CN68" s="140">
        <f t="shared" si="366"/>
        <v>785</v>
      </c>
      <c r="CO68" s="140">
        <f t="shared" si="366"/>
        <v>780</v>
      </c>
      <c r="CP68" s="140">
        <f t="shared" si="366"/>
        <v>776</v>
      </c>
      <c r="CQ68" s="140">
        <f t="shared" si="366"/>
        <v>772</v>
      </c>
      <c r="CR68" s="140">
        <f t="shared" si="366"/>
        <v>767</v>
      </c>
      <c r="CS68" s="140">
        <f t="shared" si="366"/>
        <v>763</v>
      </c>
      <c r="CT68" s="140">
        <f t="shared" si="366"/>
        <v>759</v>
      </c>
      <c r="CU68" s="140">
        <f t="shared" si="366"/>
        <v>754</v>
      </c>
      <c r="CV68" s="140">
        <f t="shared" si="366"/>
        <v>750</v>
      </c>
    </row>
    <row r="69" spans="1:100" s="91" customFormat="1">
      <c r="A69" s="145" t="s">
        <v>283</v>
      </c>
      <c r="B69" s="145"/>
      <c r="C69" s="145"/>
      <c r="D69" s="145" t="s">
        <v>328</v>
      </c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>
        <f t="shared" si="356"/>
        <v>223.71299999999999</v>
      </c>
      <c r="AS69" s="147">
        <f t="shared" si="356"/>
        <v>232.18899999999999</v>
      </c>
      <c r="AT69" s="147">
        <f t="shared" ref="AT69:AU69" si="367">AT46</f>
        <v>240.98699999999999</v>
      </c>
      <c r="AU69" s="147">
        <f t="shared" si="367"/>
        <v>250.143</v>
      </c>
      <c r="AV69" s="147">
        <f t="shared" si="333"/>
        <v>260</v>
      </c>
      <c r="AW69" s="147">
        <f t="shared" si="333"/>
        <v>265</v>
      </c>
      <c r="AX69" s="147">
        <f t="shared" si="333"/>
        <v>271</v>
      </c>
      <c r="AY69" s="147">
        <f t="shared" si="333"/>
        <v>277</v>
      </c>
      <c r="AZ69" s="147">
        <f t="shared" si="333"/>
        <v>282</v>
      </c>
      <c r="BA69" s="148">
        <f t="shared" ref="BA69:CV69" si="368">BA159</f>
        <v>288</v>
      </c>
      <c r="BB69" s="148">
        <f t="shared" si="368"/>
        <v>294</v>
      </c>
      <c r="BC69" s="148">
        <f t="shared" si="368"/>
        <v>300</v>
      </c>
      <c r="BD69" s="148">
        <f t="shared" si="368"/>
        <v>306</v>
      </c>
      <c r="BE69" s="148">
        <f t="shared" si="368"/>
        <v>312</v>
      </c>
      <c r="BF69" s="148">
        <f t="shared" si="368"/>
        <v>318</v>
      </c>
      <c r="BG69" s="148">
        <f t="shared" si="368"/>
        <v>324</v>
      </c>
      <c r="BH69" s="148">
        <f t="shared" si="368"/>
        <v>330</v>
      </c>
      <c r="BI69" s="148">
        <f t="shared" si="368"/>
        <v>336</v>
      </c>
      <c r="BJ69" s="148">
        <f t="shared" si="368"/>
        <v>343</v>
      </c>
      <c r="BK69" s="148">
        <f t="shared" si="368"/>
        <v>349</v>
      </c>
      <c r="BL69" s="148">
        <f t="shared" si="368"/>
        <v>356</v>
      </c>
      <c r="BM69" s="148">
        <f t="shared" si="368"/>
        <v>363</v>
      </c>
      <c r="BN69" s="148">
        <f t="shared" si="368"/>
        <v>371</v>
      </c>
      <c r="BO69" s="148">
        <f t="shared" si="368"/>
        <v>378</v>
      </c>
      <c r="BP69" s="148">
        <f t="shared" si="368"/>
        <v>386</v>
      </c>
      <c r="BQ69" s="148">
        <f t="shared" si="368"/>
        <v>394</v>
      </c>
      <c r="BR69" s="148">
        <f t="shared" si="368"/>
        <v>402</v>
      </c>
      <c r="BS69" s="148">
        <f t="shared" si="368"/>
        <v>410</v>
      </c>
      <c r="BT69" s="148">
        <f t="shared" si="368"/>
        <v>418</v>
      </c>
      <c r="BU69" s="148">
        <f t="shared" si="368"/>
        <v>427</v>
      </c>
      <c r="BV69" s="148">
        <f t="shared" si="368"/>
        <v>435</v>
      </c>
      <c r="BW69" s="148">
        <f t="shared" si="368"/>
        <v>444</v>
      </c>
      <c r="BX69" s="148">
        <f t="shared" si="368"/>
        <v>452</v>
      </c>
      <c r="BY69" s="148">
        <f t="shared" si="368"/>
        <v>461</v>
      </c>
      <c r="BZ69" s="148">
        <f t="shared" si="368"/>
        <v>470</v>
      </c>
      <c r="CA69" s="148">
        <f t="shared" si="368"/>
        <v>478</v>
      </c>
      <c r="CB69" s="148">
        <f t="shared" si="368"/>
        <v>487</v>
      </c>
      <c r="CC69" s="140">
        <f t="shared" si="368"/>
        <v>496</v>
      </c>
      <c r="CD69" s="140">
        <f t="shared" si="368"/>
        <v>505</v>
      </c>
      <c r="CE69" s="140">
        <f t="shared" si="368"/>
        <v>514</v>
      </c>
      <c r="CF69" s="140">
        <f t="shared" si="368"/>
        <v>523</v>
      </c>
      <c r="CG69" s="140">
        <f t="shared" si="368"/>
        <v>533</v>
      </c>
      <c r="CH69" s="140">
        <f t="shared" si="368"/>
        <v>542</v>
      </c>
      <c r="CI69" s="140">
        <f t="shared" si="368"/>
        <v>552</v>
      </c>
      <c r="CJ69" s="140">
        <f t="shared" si="368"/>
        <v>561</v>
      </c>
      <c r="CK69" s="140">
        <f t="shared" si="368"/>
        <v>571</v>
      </c>
      <c r="CL69" s="140">
        <f t="shared" si="368"/>
        <v>581</v>
      </c>
      <c r="CM69" s="140">
        <f t="shared" si="368"/>
        <v>592</v>
      </c>
      <c r="CN69" s="140">
        <f t="shared" si="368"/>
        <v>602</v>
      </c>
      <c r="CO69" s="140">
        <f t="shared" si="368"/>
        <v>613</v>
      </c>
      <c r="CP69" s="140">
        <f t="shared" si="368"/>
        <v>624</v>
      </c>
      <c r="CQ69" s="140">
        <f t="shared" si="368"/>
        <v>635</v>
      </c>
      <c r="CR69" s="140">
        <f t="shared" si="368"/>
        <v>647</v>
      </c>
      <c r="CS69" s="140">
        <f t="shared" si="368"/>
        <v>658</v>
      </c>
      <c r="CT69" s="140">
        <f t="shared" si="368"/>
        <v>670</v>
      </c>
      <c r="CU69" s="140">
        <f t="shared" si="368"/>
        <v>683</v>
      </c>
      <c r="CV69" s="140">
        <f t="shared" si="368"/>
        <v>695</v>
      </c>
    </row>
    <row r="70" spans="1:100" s="2" customFormat="1">
      <c r="A70" s="146" t="s">
        <v>326</v>
      </c>
      <c r="B70" s="146"/>
      <c r="C70" s="146"/>
      <c r="D70" s="145" t="s">
        <v>328</v>
      </c>
      <c r="E70" s="147">
        <f>SUM(E52:E64)</f>
        <v>52600.000000000022</v>
      </c>
      <c r="F70" s="147">
        <f t="shared" ref="F70:AT70" si="369">SUM(F52:F64)</f>
        <v>52798.338000000003</v>
      </c>
      <c r="G70" s="147">
        <f t="shared" si="369"/>
        <v>53019.004999999997</v>
      </c>
      <c r="H70" s="147">
        <f t="shared" si="369"/>
        <v>53271.565999999999</v>
      </c>
      <c r="I70" s="147">
        <f t="shared" si="369"/>
        <v>53481.073000000004</v>
      </c>
      <c r="J70" s="147">
        <f t="shared" si="369"/>
        <v>53731.38700000001</v>
      </c>
      <c r="K70" s="147">
        <f t="shared" si="369"/>
        <v>54028.63</v>
      </c>
      <c r="L70" s="147">
        <f t="shared" si="369"/>
        <v>54335</v>
      </c>
      <c r="M70" s="147">
        <f t="shared" si="369"/>
        <v>54649.984000000011</v>
      </c>
      <c r="N70" s="147">
        <f t="shared" si="369"/>
        <v>54894.853999999985</v>
      </c>
      <c r="O70" s="147">
        <f t="shared" si="369"/>
        <v>55157.303000000007</v>
      </c>
      <c r="P70" s="147">
        <f t="shared" si="369"/>
        <v>55411.237999999998</v>
      </c>
      <c r="Q70" s="147">
        <f t="shared" si="369"/>
        <v>55681.780000000006</v>
      </c>
      <c r="R70" s="147">
        <f t="shared" si="369"/>
        <v>55966.142000000007</v>
      </c>
      <c r="S70" s="147">
        <f t="shared" si="369"/>
        <v>56269.81</v>
      </c>
      <c r="T70" s="147">
        <f t="shared" si="369"/>
        <v>56576.999999999993</v>
      </c>
      <c r="U70" s="147">
        <f t="shared" si="369"/>
        <v>56840.660999999993</v>
      </c>
      <c r="V70" s="147">
        <f t="shared" si="369"/>
        <v>57110.532999999989</v>
      </c>
      <c r="W70" s="147">
        <f t="shared" si="369"/>
        <v>57369.160999999993</v>
      </c>
      <c r="X70" s="147">
        <f t="shared" si="369"/>
        <v>57565.007999999994</v>
      </c>
      <c r="Y70" s="147">
        <f t="shared" si="369"/>
        <v>57752.534999999996</v>
      </c>
      <c r="Z70" s="147">
        <f t="shared" si="369"/>
        <v>57935.959000000003</v>
      </c>
      <c r="AA70" s="147">
        <f t="shared" si="369"/>
        <v>58116.018000000004</v>
      </c>
      <c r="AB70" s="147">
        <f t="shared" si="369"/>
        <v>58298.962</v>
      </c>
      <c r="AC70" s="147">
        <f t="shared" si="369"/>
        <v>58496.612999999998</v>
      </c>
      <c r="AD70" s="147">
        <f t="shared" si="369"/>
        <v>58858.197999999997</v>
      </c>
      <c r="AE70" s="147">
        <f t="shared" si="369"/>
        <v>59266.572</v>
      </c>
      <c r="AF70" s="147">
        <f t="shared" si="369"/>
        <v>59685.898999999998</v>
      </c>
      <c r="AG70" s="147">
        <f t="shared" si="369"/>
        <v>60101.841</v>
      </c>
      <c r="AH70" s="147">
        <f t="shared" si="369"/>
        <v>60505.421000000002</v>
      </c>
      <c r="AI70" s="147">
        <f t="shared" si="369"/>
        <v>60963.263999999996</v>
      </c>
      <c r="AJ70" s="147">
        <f t="shared" si="369"/>
        <v>61399.732999999993</v>
      </c>
      <c r="AK70" s="147">
        <f t="shared" si="369"/>
        <v>61795.237999999998</v>
      </c>
      <c r="AL70" s="147">
        <f t="shared" si="369"/>
        <v>62134.865999999995</v>
      </c>
      <c r="AM70" s="147">
        <f t="shared" si="369"/>
        <v>62465.709000000003</v>
      </c>
      <c r="AN70" s="147">
        <f t="shared" si="369"/>
        <v>62765.234999999993</v>
      </c>
      <c r="AO70" s="147">
        <f t="shared" si="369"/>
        <v>63070.344000000005</v>
      </c>
      <c r="AP70" s="147">
        <f t="shared" si="369"/>
        <v>63375.970999999998</v>
      </c>
      <c r="AQ70" s="147">
        <f t="shared" si="369"/>
        <v>63697.865000000005</v>
      </c>
      <c r="AR70" s="147">
        <f t="shared" si="369"/>
        <v>64027.957999999991</v>
      </c>
      <c r="AS70" s="147">
        <f t="shared" si="369"/>
        <v>64300.820999999996</v>
      </c>
      <c r="AT70" s="147">
        <f t="shared" si="369"/>
        <v>64468.792000000001</v>
      </c>
      <c r="AU70" s="147">
        <f t="shared" ref="AU70:CB70" si="370">SUM(AU52:AU64)</f>
        <v>64639.132999999994</v>
      </c>
      <c r="AV70" s="147">
        <f t="shared" si="370"/>
        <v>64842</v>
      </c>
      <c r="AW70" s="147">
        <f t="shared" ref="AW70:AZ70" si="371">SUM(AW52:AW64)</f>
        <v>64997</v>
      </c>
      <c r="AX70" s="147">
        <f t="shared" si="371"/>
        <v>65138</v>
      </c>
      <c r="AY70" s="147">
        <f t="shared" si="371"/>
        <v>65261</v>
      </c>
      <c r="AZ70" s="147">
        <f t="shared" si="371"/>
        <v>65295</v>
      </c>
      <c r="BA70" s="147">
        <f t="shared" si="370"/>
        <v>65359</v>
      </c>
      <c r="BB70" s="147">
        <f t="shared" si="370"/>
        <v>65425</v>
      </c>
      <c r="BC70" s="147">
        <f t="shared" si="370"/>
        <v>65466</v>
      </c>
      <c r="BD70" s="147">
        <f t="shared" si="370"/>
        <v>65485</v>
      </c>
      <c r="BE70" s="147">
        <f t="shared" si="370"/>
        <v>65486</v>
      </c>
      <c r="BF70" s="147">
        <f t="shared" si="370"/>
        <v>65464</v>
      </c>
      <c r="BG70" s="147">
        <f t="shared" si="370"/>
        <v>65423</v>
      </c>
      <c r="BH70" s="147">
        <f t="shared" si="370"/>
        <v>65361</v>
      </c>
      <c r="BI70" s="147">
        <f t="shared" si="370"/>
        <v>65279</v>
      </c>
      <c r="BJ70" s="147">
        <f t="shared" si="370"/>
        <v>65187</v>
      </c>
      <c r="BK70" s="147">
        <f t="shared" si="370"/>
        <v>65083</v>
      </c>
      <c r="BL70" s="147">
        <f t="shared" si="370"/>
        <v>64967</v>
      </c>
      <c r="BM70" s="147">
        <f t="shared" si="370"/>
        <v>64841</v>
      </c>
      <c r="BN70" s="147">
        <f t="shared" si="370"/>
        <v>64702</v>
      </c>
      <c r="BO70" s="147">
        <f t="shared" si="370"/>
        <v>64553</v>
      </c>
      <c r="BP70" s="147">
        <f t="shared" si="370"/>
        <v>64393</v>
      </c>
      <c r="BQ70" s="147">
        <f t="shared" si="370"/>
        <v>64220</v>
      </c>
      <c r="BR70" s="147">
        <f t="shared" si="370"/>
        <v>64040</v>
      </c>
      <c r="BS70" s="147">
        <f t="shared" si="370"/>
        <v>63850</v>
      </c>
      <c r="BT70" s="147">
        <f t="shared" si="370"/>
        <v>63651</v>
      </c>
      <c r="BU70" s="147">
        <f t="shared" si="370"/>
        <v>63444</v>
      </c>
      <c r="BV70" s="147">
        <f t="shared" si="370"/>
        <v>63233</v>
      </c>
      <c r="BW70" s="147">
        <f t="shared" si="370"/>
        <v>63016</v>
      </c>
      <c r="BX70" s="147">
        <f t="shared" si="370"/>
        <v>62789</v>
      </c>
      <c r="BY70" s="147">
        <f t="shared" si="370"/>
        <v>62564</v>
      </c>
      <c r="BZ70" s="147">
        <f t="shared" si="370"/>
        <v>62327</v>
      </c>
      <c r="CA70" s="320">
        <f t="shared" si="370"/>
        <v>62086</v>
      </c>
      <c r="CB70" s="320">
        <f t="shared" si="370"/>
        <v>61843</v>
      </c>
      <c r="CC70" s="320">
        <f t="shared" ref="CC70:CV70" si="372">SUM(CC52:CC64)</f>
        <v>61591</v>
      </c>
      <c r="CD70" s="320">
        <f t="shared" si="372"/>
        <v>61335</v>
      </c>
      <c r="CE70" s="320">
        <f t="shared" si="372"/>
        <v>61073</v>
      </c>
      <c r="CF70" s="320">
        <f t="shared" si="372"/>
        <v>60805</v>
      </c>
      <c r="CG70" s="320">
        <f t="shared" si="372"/>
        <v>60529</v>
      </c>
      <c r="CH70" s="320">
        <f t="shared" si="372"/>
        <v>60246</v>
      </c>
      <c r="CI70" s="320">
        <f t="shared" si="372"/>
        <v>59955</v>
      </c>
      <c r="CJ70" s="320">
        <f t="shared" si="372"/>
        <v>59658</v>
      </c>
      <c r="CK70" s="320">
        <f t="shared" si="372"/>
        <v>59357</v>
      </c>
      <c r="CL70" s="320">
        <f t="shared" si="372"/>
        <v>59050</v>
      </c>
      <c r="CM70" s="320">
        <f t="shared" si="372"/>
        <v>58740</v>
      </c>
      <c r="CN70" s="320">
        <f t="shared" si="372"/>
        <v>58429</v>
      </c>
      <c r="CO70" s="320">
        <f t="shared" si="372"/>
        <v>58114</v>
      </c>
      <c r="CP70" s="320">
        <f t="shared" si="372"/>
        <v>57798</v>
      </c>
      <c r="CQ70" s="320">
        <f t="shared" si="372"/>
        <v>57480</v>
      </c>
      <c r="CR70" s="320">
        <f t="shared" si="372"/>
        <v>57166</v>
      </c>
      <c r="CS70" s="320">
        <f t="shared" si="372"/>
        <v>56848</v>
      </c>
      <c r="CT70" s="320">
        <f t="shared" si="372"/>
        <v>56536</v>
      </c>
      <c r="CU70" s="320">
        <f t="shared" si="372"/>
        <v>56223</v>
      </c>
      <c r="CV70" s="320">
        <f t="shared" si="372"/>
        <v>55911</v>
      </c>
    </row>
    <row r="71" spans="1:100" s="2" customFormat="1">
      <c r="A71" s="146" t="s">
        <v>76</v>
      </c>
      <c r="B71" s="146"/>
      <c r="C71" s="146"/>
      <c r="D71" s="145" t="s">
        <v>328</v>
      </c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>
        <f t="shared" ref="T71:AT71" si="373">SUM(T52:T69)</f>
        <v>57998.428999999996</v>
      </c>
      <c r="U71" s="147">
        <f t="shared" si="373"/>
        <v>58280.134999999987</v>
      </c>
      <c r="V71" s="147">
        <f t="shared" si="373"/>
        <v>58571.236999999986</v>
      </c>
      <c r="W71" s="147">
        <f t="shared" si="373"/>
        <v>58852.001999999986</v>
      </c>
      <c r="X71" s="147">
        <f t="shared" si="373"/>
        <v>59070.07699999999</v>
      </c>
      <c r="Y71" s="147">
        <f t="shared" si="373"/>
        <v>59280.57699999999</v>
      </c>
      <c r="Z71" s="147">
        <f t="shared" si="373"/>
        <v>59487.413</v>
      </c>
      <c r="AA71" s="147">
        <f t="shared" si="373"/>
        <v>59691.176999999996</v>
      </c>
      <c r="AB71" s="147">
        <f t="shared" si="373"/>
        <v>59899.346999999994</v>
      </c>
      <c r="AC71" s="147">
        <f t="shared" si="373"/>
        <v>60122.664999999994</v>
      </c>
      <c r="AD71" s="147">
        <f t="shared" si="373"/>
        <v>60508.149999999987</v>
      </c>
      <c r="AE71" s="147">
        <f t="shared" si="373"/>
        <v>60941.41</v>
      </c>
      <c r="AF71" s="147">
        <f t="shared" si="373"/>
        <v>61385.07</v>
      </c>
      <c r="AG71" s="147">
        <f t="shared" si="373"/>
        <v>61824.03</v>
      </c>
      <c r="AH71" s="147">
        <f t="shared" si="373"/>
        <v>62251.061999999998</v>
      </c>
      <c r="AI71" s="147">
        <f t="shared" si="373"/>
        <v>62730.536999999997</v>
      </c>
      <c r="AJ71" s="147">
        <f t="shared" si="373"/>
        <v>63186.116999999991</v>
      </c>
      <c r="AK71" s="147">
        <f t="shared" si="373"/>
        <v>63600.69</v>
      </c>
      <c r="AL71" s="147">
        <f t="shared" si="373"/>
        <v>63961.858999999997</v>
      </c>
      <c r="AM71" s="147">
        <f t="shared" si="373"/>
        <v>64304.5</v>
      </c>
      <c r="AN71" s="147">
        <f t="shared" si="373"/>
        <v>64612.938999999998</v>
      </c>
      <c r="AO71" s="147">
        <f t="shared" si="373"/>
        <v>64933.4</v>
      </c>
      <c r="AP71" s="147">
        <f t="shared" si="373"/>
        <v>65241.241000000002</v>
      </c>
      <c r="AQ71" s="147">
        <f t="shared" si="373"/>
        <v>65564.756000000008</v>
      </c>
      <c r="AR71" s="147">
        <f t="shared" si="373"/>
        <v>66130.873000000007</v>
      </c>
      <c r="AS71" s="147">
        <f t="shared" si="373"/>
        <v>66422.468999999997</v>
      </c>
      <c r="AT71" s="147">
        <f t="shared" si="373"/>
        <v>66602.645000000004</v>
      </c>
      <c r="AU71" s="147">
        <f t="shared" ref="AU71:CB71" si="374">SUM(AU52:AU69)</f>
        <v>66774.481999999989</v>
      </c>
      <c r="AV71" s="147">
        <f t="shared" si="374"/>
        <v>66991</v>
      </c>
      <c r="AW71" s="147">
        <f t="shared" ref="AW71:AZ71" si="375">SUM(AW52:AW69)</f>
        <v>67145</v>
      </c>
      <c r="AX71" s="147">
        <f t="shared" si="375"/>
        <v>67285</v>
      </c>
      <c r="AY71" s="147">
        <f t="shared" si="375"/>
        <v>67409</v>
      </c>
      <c r="AZ71" s="147">
        <f t="shared" si="375"/>
        <v>67441</v>
      </c>
      <c r="BA71" s="147">
        <f t="shared" si="374"/>
        <v>67505</v>
      </c>
      <c r="BB71" s="147">
        <f t="shared" si="374"/>
        <v>67571</v>
      </c>
      <c r="BC71" s="147">
        <f t="shared" si="374"/>
        <v>67612</v>
      </c>
      <c r="BD71" s="147">
        <f t="shared" si="374"/>
        <v>67630</v>
      </c>
      <c r="BE71" s="147">
        <f t="shared" si="374"/>
        <v>67630</v>
      </c>
      <c r="BF71" s="147">
        <f t="shared" si="374"/>
        <v>67606</v>
      </c>
      <c r="BG71" s="147">
        <f t="shared" si="374"/>
        <v>67563</v>
      </c>
      <c r="BH71" s="147">
        <f t="shared" si="374"/>
        <v>67498</v>
      </c>
      <c r="BI71" s="147">
        <f t="shared" si="374"/>
        <v>67413</v>
      </c>
      <c r="BJ71" s="147">
        <f t="shared" si="374"/>
        <v>67318</v>
      </c>
      <c r="BK71" s="147">
        <f t="shared" si="374"/>
        <v>67211</v>
      </c>
      <c r="BL71" s="147">
        <f t="shared" si="374"/>
        <v>67094</v>
      </c>
      <c r="BM71" s="147">
        <f t="shared" si="374"/>
        <v>66965</v>
      </c>
      <c r="BN71" s="147">
        <f t="shared" si="374"/>
        <v>66824</v>
      </c>
      <c r="BO71" s="147">
        <f t="shared" si="374"/>
        <v>66671</v>
      </c>
      <c r="BP71" s="147">
        <f t="shared" si="374"/>
        <v>66510</v>
      </c>
      <c r="BQ71" s="147">
        <f t="shared" si="374"/>
        <v>66335</v>
      </c>
      <c r="BR71" s="147">
        <f t="shared" si="374"/>
        <v>66152</v>
      </c>
      <c r="BS71" s="147">
        <f t="shared" si="374"/>
        <v>65961</v>
      </c>
      <c r="BT71" s="147">
        <f t="shared" si="374"/>
        <v>65759</v>
      </c>
      <c r="BU71" s="147">
        <f t="shared" si="374"/>
        <v>65549</v>
      </c>
      <c r="BV71" s="147">
        <f t="shared" si="374"/>
        <v>65337</v>
      </c>
      <c r="BW71" s="147">
        <f t="shared" si="374"/>
        <v>65118</v>
      </c>
      <c r="BX71" s="147">
        <f t="shared" si="374"/>
        <v>64888</v>
      </c>
      <c r="BY71" s="147">
        <f t="shared" si="374"/>
        <v>64662</v>
      </c>
      <c r="BZ71" s="147">
        <f t="shared" si="374"/>
        <v>64422</v>
      </c>
      <c r="CA71" s="147">
        <f t="shared" si="374"/>
        <v>64178</v>
      </c>
      <c r="CB71" s="147">
        <f t="shared" si="374"/>
        <v>63933</v>
      </c>
      <c r="CC71" s="147">
        <f t="shared" ref="CC71:CV71" si="376">SUM(CC52:CC69)</f>
        <v>63678</v>
      </c>
      <c r="CD71" s="147">
        <f t="shared" si="376"/>
        <v>63421</v>
      </c>
      <c r="CE71" s="147">
        <f t="shared" si="376"/>
        <v>63156</v>
      </c>
      <c r="CF71" s="147">
        <f t="shared" si="376"/>
        <v>62886</v>
      </c>
      <c r="CG71" s="147">
        <f t="shared" si="376"/>
        <v>62608</v>
      </c>
      <c r="CH71" s="147">
        <f t="shared" si="376"/>
        <v>62322</v>
      </c>
      <c r="CI71" s="147">
        <f t="shared" si="376"/>
        <v>62031</v>
      </c>
      <c r="CJ71" s="147">
        <f t="shared" si="376"/>
        <v>61730</v>
      </c>
      <c r="CK71" s="147">
        <f t="shared" si="376"/>
        <v>61428</v>
      </c>
      <c r="CL71" s="147">
        <f t="shared" si="376"/>
        <v>61119</v>
      </c>
      <c r="CM71" s="147">
        <f t="shared" si="376"/>
        <v>60808</v>
      </c>
      <c r="CN71" s="147">
        <f t="shared" si="376"/>
        <v>60496</v>
      </c>
      <c r="CO71" s="147">
        <f t="shared" si="376"/>
        <v>60181</v>
      </c>
      <c r="CP71" s="147">
        <f t="shared" si="376"/>
        <v>59865</v>
      </c>
      <c r="CQ71" s="147">
        <f t="shared" si="376"/>
        <v>59548</v>
      </c>
      <c r="CR71" s="147">
        <f t="shared" si="376"/>
        <v>59235</v>
      </c>
      <c r="CS71" s="147">
        <f t="shared" si="376"/>
        <v>58918</v>
      </c>
      <c r="CT71" s="147">
        <f t="shared" si="376"/>
        <v>58609</v>
      </c>
      <c r="CU71" s="147">
        <f t="shared" si="376"/>
        <v>58298</v>
      </c>
      <c r="CV71" s="147">
        <f t="shared" si="376"/>
        <v>57989</v>
      </c>
    </row>
    <row r="72" spans="1:100" s="2" customFormat="1"/>
    <row r="73" spans="1:100" s="2" customFormat="1" ht="15.75">
      <c r="A73" s="150" t="s">
        <v>333</v>
      </c>
      <c r="D73" s="57"/>
      <c r="E73" s="57"/>
      <c r="AV73" s="384" t="s">
        <v>445</v>
      </c>
      <c r="AW73" s="384"/>
      <c r="AX73" s="384"/>
      <c r="AY73" s="384"/>
      <c r="AZ73" s="384"/>
    </row>
    <row r="74" spans="1:100" s="91" customFormat="1">
      <c r="A74" s="144" t="s">
        <v>325</v>
      </c>
      <c r="B74" s="146" t="s">
        <v>3</v>
      </c>
      <c r="C74" s="144" t="s">
        <v>14</v>
      </c>
      <c r="D74" s="146" t="s">
        <v>4</v>
      </c>
      <c r="E74" s="146">
        <f t="shared" ref="E74" si="377">F74-1</f>
        <v>1975</v>
      </c>
      <c r="F74" s="146">
        <f t="shared" ref="F74" si="378">G74-1</f>
        <v>1976</v>
      </c>
      <c r="G74" s="146">
        <f t="shared" ref="G74" si="379">H74-1</f>
        <v>1977</v>
      </c>
      <c r="H74" s="146">
        <f t="shared" ref="H74" si="380">I74-1</f>
        <v>1978</v>
      </c>
      <c r="I74" s="146">
        <f>J74-1</f>
        <v>1979</v>
      </c>
      <c r="J74" s="146">
        <v>1980</v>
      </c>
      <c r="K74" s="146">
        <f t="shared" ref="K74" si="381">J74+1</f>
        <v>1981</v>
      </c>
      <c r="L74" s="146">
        <f t="shared" ref="L74" si="382">K74+1</f>
        <v>1982</v>
      </c>
      <c r="M74" s="146">
        <f t="shared" ref="M74" si="383">L74+1</f>
        <v>1983</v>
      </c>
      <c r="N74" s="146">
        <f t="shared" ref="N74" si="384">M74+1</f>
        <v>1984</v>
      </c>
      <c r="O74" s="146">
        <f t="shared" ref="O74" si="385">N74+1</f>
        <v>1985</v>
      </c>
      <c r="P74" s="146">
        <f t="shared" ref="P74" si="386">O74+1</f>
        <v>1986</v>
      </c>
      <c r="Q74" s="146">
        <f t="shared" ref="Q74" si="387">P74+1</f>
        <v>1987</v>
      </c>
      <c r="R74" s="146">
        <f t="shared" ref="R74" si="388">Q74+1</f>
        <v>1988</v>
      </c>
      <c r="S74" s="146">
        <f t="shared" ref="S74" si="389">R74+1</f>
        <v>1989</v>
      </c>
      <c r="T74" s="146">
        <f t="shared" ref="T74" si="390">S74+1</f>
        <v>1990</v>
      </c>
      <c r="U74" s="146">
        <f t="shared" ref="U74" si="391">T74+1</f>
        <v>1991</v>
      </c>
      <c r="V74" s="146">
        <f>U74+1</f>
        <v>1992</v>
      </c>
      <c r="W74" s="146">
        <f t="shared" ref="W74" si="392">V74+1</f>
        <v>1993</v>
      </c>
      <c r="X74" s="146">
        <f t="shared" ref="X74" si="393">W74+1</f>
        <v>1994</v>
      </c>
      <c r="Y74" s="146">
        <f t="shared" ref="Y74" si="394">X74+1</f>
        <v>1995</v>
      </c>
      <c r="Z74" s="146">
        <f t="shared" ref="Z74" si="395">Y74+1</f>
        <v>1996</v>
      </c>
      <c r="AA74" s="146">
        <f t="shared" ref="AA74" si="396">Z74+1</f>
        <v>1997</v>
      </c>
      <c r="AB74" s="146">
        <f t="shared" ref="AB74" si="397">AA74+1</f>
        <v>1998</v>
      </c>
      <c r="AC74" s="146">
        <f t="shared" ref="AC74" si="398">AB74+1</f>
        <v>1999</v>
      </c>
      <c r="AD74" s="146">
        <f t="shared" ref="AD74" si="399">AC74+1</f>
        <v>2000</v>
      </c>
      <c r="AE74" s="146">
        <f t="shared" ref="AE74" si="400">AD74+1</f>
        <v>2001</v>
      </c>
      <c r="AF74" s="146">
        <f t="shared" ref="AF74" si="401">AE74+1</f>
        <v>2002</v>
      </c>
      <c r="AG74" s="146">
        <f t="shared" ref="AG74" si="402">AF74+1</f>
        <v>2003</v>
      </c>
      <c r="AH74" s="146">
        <f t="shared" ref="AH74" si="403">AG74+1</f>
        <v>2004</v>
      </c>
      <c r="AI74" s="146">
        <f t="shared" ref="AI74" si="404">AH74+1</f>
        <v>2005</v>
      </c>
      <c r="AJ74" s="146">
        <f t="shared" ref="AJ74" si="405">AI74+1</f>
        <v>2006</v>
      </c>
      <c r="AK74" s="146">
        <f t="shared" ref="AK74" si="406">AJ74+1</f>
        <v>2007</v>
      </c>
      <c r="AL74" s="146">
        <f t="shared" ref="AL74" si="407">AK74+1</f>
        <v>2008</v>
      </c>
      <c r="AM74" s="146">
        <f t="shared" ref="AM74" si="408">AL74+1</f>
        <v>2009</v>
      </c>
      <c r="AN74" s="146">
        <f t="shared" ref="AN74" si="409">AM74+1</f>
        <v>2010</v>
      </c>
      <c r="AO74" s="146">
        <f t="shared" ref="AO74" si="410">AN74+1</f>
        <v>2011</v>
      </c>
      <c r="AP74" s="146">
        <f t="shared" ref="AP74" si="411">AO74+1</f>
        <v>2012</v>
      </c>
      <c r="AQ74" s="146">
        <f t="shared" ref="AQ74" si="412">AP74+1</f>
        <v>2013</v>
      </c>
      <c r="AR74" s="146">
        <f t="shared" ref="AR74" si="413">AQ74+1</f>
        <v>2014</v>
      </c>
      <c r="AS74" s="146">
        <f t="shared" ref="AS74" si="414">AR74+1</f>
        <v>2015</v>
      </c>
      <c r="AT74" s="146">
        <f t="shared" ref="AT74" si="415">AS74+1</f>
        <v>2016</v>
      </c>
      <c r="AU74" s="146">
        <f>AT74+1</f>
        <v>2017</v>
      </c>
      <c r="AV74" s="146">
        <f t="shared" ref="AV74:CB74" si="416">AU74+1</f>
        <v>2018</v>
      </c>
      <c r="AW74" s="146">
        <f t="shared" si="416"/>
        <v>2019</v>
      </c>
      <c r="AX74" s="146">
        <f t="shared" si="416"/>
        <v>2020</v>
      </c>
      <c r="AY74" s="146">
        <f t="shared" si="416"/>
        <v>2021</v>
      </c>
      <c r="AZ74" s="146">
        <f t="shared" si="416"/>
        <v>2022</v>
      </c>
      <c r="BA74" s="146">
        <f t="shared" si="416"/>
        <v>2023</v>
      </c>
      <c r="BB74" s="146">
        <f t="shared" si="416"/>
        <v>2024</v>
      </c>
      <c r="BC74" s="146">
        <f t="shared" si="416"/>
        <v>2025</v>
      </c>
      <c r="BD74" s="146">
        <f t="shared" si="416"/>
        <v>2026</v>
      </c>
      <c r="BE74" s="146">
        <f t="shared" si="416"/>
        <v>2027</v>
      </c>
      <c r="BF74" s="146">
        <f t="shared" si="416"/>
        <v>2028</v>
      </c>
      <c r="BG74" s="146">
        <f t="shared" si="416"/>
        <v>2029</v>
      </c>
      <c r="BH74" s="146">
        <f t="shared" si="416"/>
        <v>2030</v>
      </c>
      <c r="BI74" s="146">
        <f t="shared" si="416"/>
        <v>2031</v>
      </c>
      <c r="BJ74" s="146">
        <f t="shared" si="416"/>
        <v>2032</v>
      </c>
      <c r="BK74" s="146">
        <f t="shared" si="416"/>
        <v>2033</v>
      </c>
      <c r="BL74" s="146">
        <f t="shared" si="416"/>
        <v>2034</v>
      </c>
      <c r="BM74" s="146">
        <f t="shared" si="416"/>
        <v>2035</v>
      </c>
      <c r="BN74" s="146">
        <f t="shared" si="416"/>
        <v>2036</v>
      </c>
      <c r="BO74" s="146">
        <f t="shared" si="416"/>
        <v>2037</v>
      </c>
      <c r="BP74" s="146">
        <f t="shared" si="416"/>
        <v>2038</v>
      </c>
      <c r="BQ74" s="146">
        <f t="shared" si="416"/>
        <v>2039</v>
      </c>
      <c r="BR74" s="146">
        <f t="shared" si="416"/>
        <v>2040</v>
      </c>
      <c r="BS74" s="146">
        <f t="shared" si="416"/>
        <v>2041</v>
      </c>
      <c r="BT74" s="146">
        <f t="shared" si="416"/>
        <v>2042</v>
      </c>
      <c r="BU74" s="146">
        <f t="shared" si="416"/>
        <v>2043</v>
      </c>
      <c r="BV74" s="146">
        <f t="shared" si="416"/>
        <v>2044</v>
      </c>
      <c r="BW74" s="146">
        <f t="shared" si="416"/>
        <v>2045</v>
      </c>
      <c r="BX74" s="146">
        <f t="shared" si="416"/>
        <v>2046</v>
      </c>
      <c r="BY74" s="146">
        <f t="shared" si="416"/>
        <v>2047</v>
      </c>
      <c r="BZ74" s="146">
        <f t="shared" si="416"/>
        <v>2048</v>
      </c>
      <c r="CA74" s="146">
        <f t="shared" si="416"/>
        <v>2049</v>
      </c>
      <c r="CB74" s="146">
        <f t="shared" si="416"/>
        <v>2050</v>
      </c>
      <c r="CC74" s="146">
        <f t="shared" ref="CC74" si="417">CB74+1</f>
        <v>2051</v>
      </c>
      <c r="CD74" s="146">
        <f t="shared" ref="CD74" si="418">CC74+1</f>
        <v>2052</v>
      </c>
      <c r="CE74" s="146">
        <f t="shared" ref="CE74" si="419">CD74+1</f>
        <v>2053</v>
      </c>
      <c r="CF74" s="146">
        <f t="shared" ref="CF74" si="420">CE74+1</f>
        <v>2054</v>
      </c>
      <c r="CG74" s="146">
        <f t="shared" ref="CG74" si="421">CF74+1</f>
        <v>2055</v>
      </c>
      <c r="CH74" s="146">
        <f t="shared" ref="CH74" si="422">CG74+1</f>
        <v>2056</v>
      </c>
      <c r="CI74" s="146">
        <f t="shared" ref="CI74" si="423">CH74+1</f>
        <v>2057</v>
      </c>
      <c r="CJ74" s="146">
        <f t="shared" ref="CJ74" si="424">CI74+1</f>
        <v>2058</v>
      </c>
      <c r="CK74" s="146">
        <f t="shared" ref="CK74" si="425">CJ74+1</f>
        <v>2059</v>
      </c>
      <c r="CL74" s="146">
        <f t="shared" ref="CL74" si="426">CK74+1</f>
        <v>2060</v>
      </c>
      <c r="CM74" s="146">
        <f t="shared" ref="CM74" si="427">CL74+1</f>
        <v>2061</v>
      </c>
      <c r="CN74" s="146">
        <f t="shared" ref="CN74" si="428">CM74+1</f>
        <v>2062</v>
      </c>
      <c r="CO74" s="146">
        <f t="shared" ref="CO74" si="429">CN74+1</f>
        <v>2063</v>
      </c>
      <c r="CP74" s="146">
        <f t="shared" ref="CP74" si="430">CO74+1</f>
        <v>2064</v>
      </c>
      <c r="CQ74" s="146">
        <f t="shared" ref="CQ74" si="431">CP74+1</f>
        <v>2065</v>
      </c>
      <c r="CR74" s="146">
        <f t="shared" ref="CR74" si="432">CQ74+1</f>
        <v>2066</v>
      </c>
      <c r="CS74" s="146">
        <f t="shared" ref="CS74" si="433">CR74+1</f>
        <v>2067</v>
      </c>
      <c r="CT74" s="146">
        <f t="shared" ref="CT74" si="434">CS74+1</f>
        <v>2068</v>
      </c>
      <c r="CU74" s="146">
        <f t="shared" ref="CU74" si="435">CT74+1</f>
        <v>2069</v>
      </c>
      <c r="CV74" s="146">
        <f t="shared" ref="CV74" si="436">CU74+1</f>
        <v>2070</v>
      </c>
    </row>
    <row r="75" spans="1:100" s="91" customFormat="1">
      <c r="A75" s="145" t="s">
        <v>286</v>
      </c>
      <c r="B75" s="145" t="s">
        <v>413</v>
      </c>
      <c r="C75" s="145"/>
      <c r="D75" s="145" t="s">
        <v>328</v>
      </c>
      <c r="E75" s="147">
        <f t="shared" ref="E75:AS81" si="437">E52</f>
        <v>6111.3789999999999</v>
      </c>
      <c r="F75" s="147">
        <f t="shared" si="437"/>
        <v>6138.3029999999999</v>
      </c>
      <c r="G75" s="147">
        <f t="shared" si="437"/>
        <v>6169.0559999999996</v>
      </c>
      <c r="H75" s="147">
        <f t="shared" si="437"/>
        <v>6202.5879999999997</v>
      </c>
      <c r="I75" s="147">
        <f t="shared" si="437"/>
        <v>6232.5010000000002</v>
      </c>
      <c r="J75" s="147">
        <f t="shared" si="437"/>
        <v>6267.442</v>
      </c>
      <c r="K75" s="147">
        <f t="shared" si="437"/>
        <v>6307.5029999999997</v>
      </c>
      <c r="L75" s="147">
        <f t="shared" si="437"/>
        <v>6348.4430000000002</v>
      </c>
      <c r="M75" s="147">
        <f t="shared" si="437"/>
        <v>6390.3729999999996</v>
      </c>
      <c r="N75" s="147">
        <f t="shared" si="437"/>
        <v>6429.674</v>
      </c>
      <c r="O75" s="147">
        <f t="shared" si="437"/>
        <v>6457.9049999999997</v>
      </c>
      <c r="P75" s="147">
        <f t="shared" si="437"/>
        <v>6486.4139999999998</v>
      </c>
      <c r="Q75" s="147">
        <f t="shared" si="437"/>
        <v>6519.9459999999999</v>
      </c>
      <c r="R75" s="147">
        <f t="shared" si="437"/>
        <v>6563.2539999999999</v>
      </c>
      <c r="S75" s="147">
        <f t="shared" si="437"/>
        <v>6611.1819999999998</v>
      </c>
      <c r="T75" s="147">
        <f t="shared" si="437"/>
        <v>6668.1679999999997</v>
      </c>
      <c r="U75" s="147">
        <f t="shared" si="437"/>
        <v>6708.7650000000003</v>
      </c>
      <c r="V75" s="147">
        <f t="shared" si="437"/>
        <v>6750.4459999999999</v>
      </c>
      <c r="W75" s="147">
        <f t="shared" si="437"/>
        <v>6790.8919999999998</v>
      </c>
      <c r="X75" s="147">
        <f t="shared" si="437"/>
        <v>6812.2950000000001</v>
      </c>
      <c r="Y75" s="147">
        <f t="shared" si="437"/>
        <v>6837.3220000000001</v>
      </c>
      <c r="Z75" s="147">
        <f t="shared" si="437"/>
        <v>6862.6459999999997</v>
      </c>
      <c r="AA75" s="147">
        <f t="shared" si="437"/>
        <v>6890.8490000000002</v>
      </c>
      <c r="AB75" s="147">
        <f t="shared" si="437"/>
        <v>6918.402</v>
      </c>
      <c r="AC75" s="147">
        <f t="shared" si="437"/>
        <v>6949.6080000000002</v>
      </c>
      <c r="AD75" s="147">
        <f t="shared" si="437"/>
        <v>7000.7510000000002</v>
      </c>
      <c r="AE75" s="147">
        <f t="shared" si="437"/>
        <v>7057.8209999999999</v>
      </c>
      <c r="AF75" s="147">
        <f t="shared" si="437"/>
        <v>7115.9440000000004</v>
      </c>
      <c r="AG75" s="147">
        <f t="shared" si="437"/>
        <v>7173.9189999999999</v>
      </c>
      <c r="AH75" s="147">
        <f t="shared" si="437"/>
        <v>7231.8329999999996</v>
      </c>
      <c r="AI75" s="147">
        <f t="shared" si="437"/>
        <v>7295.5150000000003</v>
      </c>
      <c r="AJ75" s="147">
        <f t="shared" si="437"/>
        <v>7357.2839999999997</v>
      </c>
      <c r="AK75" s="147">
        <f t="shared" si="437"/>
        <v>7405.2060000000001</v>
      </c>
      <c r="AL75" s="147">
        <f t="shared" si="437"/>
        <v>7459.0919999999996</v>
      </c>
      <c r="AM75" s="147">
        <f t="shared" si="437"/>
        <v>7518.0039999999999</v>
      </c>
      <c r="AN75" s="147">
        <f t="shared" si="437"/>
        <v>7578.0780000000004</v>
      </c>
      <c r="AO75" s="147">
        <f t="shared" si="437"/>
        <v>7634.223</v>
      </c>
      <c r="AP75" s="147">
        <f t="shared" si="437"/>
        <v>7695.2640000000001</v>
      </c>
      <c r="AQ75" s="147">
        <f t="shared" si="437"/>
        <v>7757.5950000000003</v>
      </c>
      <c r="AR75" s="147">
        <f t="shared" si="437"/>
        <v>7820.9660000000003</v>
      </c>
      <c r="AS75" s="147">
        <f t="shared" si="437"/>
        <v>7877.6980000000003</v>
      </c>
      <c r="AT75" s="147">
        <f>AT52</f>
        <v>7916.8890000000001</v>
      </c>
      <c r="AU75" s="147">
        <f t="shared" ref="AU75" si="438">AU52</f>
        <v>7948.2870000000003</v>
      </c>
      <c r="AV75" s="147">
        <f>AV163</f>
        <v>7994</v>
      </c>
      <c r="AW75" s="147">
        <f t="shared" ref="AW75:AZ75" si="439">AW163</f>
        <v>8029</v>
      </c>
      <c r="AX75" s="147">
        <f t="shared" si="439"/>
        <v>8063</v>
      </c>
      <c r="AY75" s="147">
        <f t="shared" si="439"/>
        <v>8093</v>
      </c>
      <c r="AZ75" s="147">
        <f t="shared" si="439"/>
        <v>8132</v>
      </c>
      <c r="BA75" s="148">
        <f>BA163</f>
        <v>8175</v>
      </c>
      <c r="BB75" s="148">
        <f t="shared" ref="BB75:CV75" si="440">BB163</f>
        <v>8221</v>
      </c>
      <c r="BC75" s="148">
        <f t="shared" si="440"/>
        <v>8267</v>
      </c>
      <c r="BD75" s="148">
        <f t="shared" si="440"/>
        <v>8313</v>
      </c>
      <c r="BE75" s="148">
        <f t="shared" si="440"/>
        <v>8360</v>
      </c>
      <c r="BF75" s="148">
        <f t="shared" si="440"/>
        <v>8407</v>
      </c>
      <c r="BG75" s="148">
        <f t="shared" si="440"/>
        <v>8455</v>
      </c>
      <c r="BH75" s="148">
        <f t="shared" si="440"/>
        <v>8504</v>
      </c>
      <c r="BI75" s="148">
        <f t="shared" si="440"/>
        <v>8553</v>
      </c>
      <c r="BJ75" s="148">
        <f t="shared" si="440"/>
        <v>8602</v>
      </c>
      <c r="BK75" s="148">
        <f t="shared" si="440"/>
        <v>8650</v>
      </c>
      <c r="BL75" s="148">
        <f t="shared" si="440"/>
        <v>8698</v>
      </c>
      <c r="BM75" s="148">
        <f t="shared" si="440"/>
        <v>8745</v>
      </c>
      <c r="BN75" s="148">
        <f t="shared" si="440"/>
        <v>8791</v>
      </c>
      <c r="BO75" s="148">
        <f t="shared" si="440"/>
        <v>8837</v>
      </c>
      <c r="BP75" s="148">
        <f t="shared" si="440"/>
        <v>8883</v>
      </c>
      <c r="BQ75" s="148">
        <f t="shared" si="440"/>
        <v>8927</v>
      </c>
      <c r="BR75" s="148">
        <f t="shared" si="440"/>
        <v>8971</v>
      </c>
      <c r="BS75" s="148">
        <f t="shared" si="440"/>
        <v>9015</v>
      </c>
      <c r="BT75" s="148">
        <f t="shared" si="440"/>
        <v>9057</v>
      </c>
      <c r="BU75" s="148">
        <f t="shared" si="440"/>
        <v>9099</v>
      </c>
      <c r="BV75" s="148">
        <f t="shared" si="440"/>
        <v>9141</v>
      </c>
      <c r="BW75" s="148">
        <f t="shared" si="440"/>
        <v>9181</v>
      </c>
      <c r="BX75" s="148">
        <f t="shared" si="440"/>
        <v>9221</v>
      </c>
      <c r="BY75" s="148">
        <f t="shared" si="440"/>
        <v>9260</v>
      </c>
      <c r="BZ75" s="148">
        <f t="shared" si="440"/>
        <v>9298</v>
      </c>
      <c r="CA75" s="148">
        <f t="shared" si="440"/>
        <v>9335</v>
      </c>
      <c r="CB75" s="148">
        <f t="shared" si="440"/>
        <v>9371</v>
      </c>
      <c r="CC75" s="140">
        <f t="shared" si="440"/>
        <v>9407</v>
      </c>
      <c r="CD75" s="140">
        <f t="shared" si="440"/>
        <v>9441</v>
      </c>
      <c r="CE75" s="140">
        <f t="shared" si="440"/>
        <v>9475</v>
      </c>
      <c r="CF75" s="140">
        <f t="shared" si="440"/>
        <v>9508</v>
      </c>
      <c r="CG75" s="140">
        <f t="shared" si="440"/>
        <v>9540</v>
      </c>
      <c r="CH75" s="140">
        <f t="shared" si="440"/>
        <v>9572</v>
      </c>
      <c r="CI75" s="140">
        <f t="shared" si="440"/>
        <v>9604</v>
      </c>
      <c r="CJ75" s="140">
        <f t="shared" si="440"/>
        <v>9636</v>
      </c>
      <c r="CK75" s="140">
        <f t="shared" si="440"/>
        <v>9667</v>
      </c>
      <c r="CL75" s="140">
        <f t="shared" si="440"/>
        <v>9699</v>
      </c>
      <c r="CM75" s="140">
        <f t="shared" si="440"/>
        <v>9731</v>
      </c>
      <c r="CN75" s="140">
        <f t="shared" si="440"/>
        <v>9764</v>
      </c>
      <c r="CO75" s="140">
        <f t="shared" si="440"/>
        <v>9798</v>
      </c>
      <c r="CP75" s="140">
        <f t="shared" si="440"/>
        <v>9832</v>
      </c>
      <c r="CQ75" s="140">
        <f t="shared" si="440"/>
        <v>9867</v>
      </c>
      <c r="CR75" s="140">
        <f t="shared" si="440"/>
        <v>9903</v>
      </c>
      <c r="CS75" s="140">
        <f t="shared" si="440"/>
        <v>9939</v>
      </c>
      <c r="CT75" s="140">
        <f t="shared" si="440"/>
        <v>9977</v>
      </c>
      <c r="CU75" s="140">
        <f t="shared" si="440"/>
        <v>10014</v>
      </c>
      <c r="CV75" s="140">
        <f t="shared" si="440"/>
        <v>10053</v>
      </c>
    </row>
    <row r="76" spans="1:100" s="91" customFormat="1">
      <c r="A76" s="145" t="s">
        <v>287</v>
      </c>
      <c r="B76" s="145"/>
      <c r="C76" s="145"/>
      <c r="D76" s="145" t="s">
        <v>328</v>
      </c>
      <c r="E76" s="147">
        <f t="shared" si="437"/>
        <v>2632.357</v>
      </c>
      <c r="F76" s="147">
        <f t="shared" si="437"/>
        <v>2638.1469999999999</v>
      </c>
      <c r="G76" s="147">
        <f t="shared" si="437"/>
        <v>2643.9520000000002</v>
      </c>
      <c r="H76" s="147">
        <f t="shared" si="437"/>
        <v>2651.5</v>
      </c>
      <c r="I76" s="147">
        <f t="shared" si="437"/>
        <v>2656.4380000000001</v>
      </c>
      <c r="J76" s="147">
        <f t="shared" si="437"/>
        <v>2664.0070000000001</v>
      </c>
      <c r="K76" s="147">
        <f t="shared" si="437"/>
        <v>2673.1489999999999</v>
      </c>
      <c r="L76" s="147">
        <f t="shared" si="437"/>
        <v>2681.6819999999998</v>
      </c>
      <c r="M76" s="147">
        <f t="shared" si="437"/>
        <v>2686.2420000000002</v>
      </c>
      <c r="N76" s="147">
        <f t="shared" si="437"/>
        <v>2691.413</v>
      </c>
      <c r="O76" s="147">
        <f t="shared" si="437"/>
        <v>2696.05</v>
      </c>
      <c r="P76" s="147">
        <f t="shared" si="437"/>
        <v>2696.203</v>
      </c>
      <c r="Q76" s="147">
        <f t="shared" si="437"/>
        <v>2699.268</v>
      </c>
      <c r="R76" s="147">
        <f t="shared" si="437"/>
        <v>2702.7890000000002</v>
      </c>
      <c r="S76" s="147">
        <f t="shared" si="437"/>
        <v>2705.5189999999998</v>
      </c>
      <c r="T76" s="147">
        <f t="shared" si="437"/>
        <v>2705.826</v>
      </c>
      <c r="U76" s="147">
        <f t="shared" si="437"/>
        <v>2710.54</v>
      </c>
      <c r="V76" s="147">
        <f t="shared" si="437"/>
        <v>2715.5909999999999</v>
      </c>
      <c r="W76" s="147">
        <f t="shared" si="437"/>
        <v>2720.0160000000001</v>
      </c>
      <c r="X76" s="147">
        <f t="shared" si="437"/>
        <v>2722.9470000000001</v>
      </c>
      <c r="Y76" s="147">
        <f t="shared" si="437"/>
        <v>2727.049</v>
      </c>
      <c r="Z76" s="147">
        <f t="shared" si="437"/>
        <v>2728.6709999999998</v>
      </c>
      <c r="AA76" s="147">
        <f t="shared" si="437"/>
        <v>2729.12</v>
      </c>
      <c r="AB76" s="147">
        <f t="shared" si="437"/>
        <v>2729.1469999999999</v>
      </c>
      <c r="AC76" s="147">
        <f t="shared" si="437"/>
        <v>2728.0859999999998</v>
      </c>
      <c r="AD76" s="147">
        <f t="shared" si="437"/>
        <v>2734.33</v>
      </c>
      <c r="AE76" s="147">
        <f t="shared" si="437"/>
        <v>2742.346</v>
      </c>
      <c r="AF76" s="147">
        <f t="shared" si="437"/>
        <v>2749.8919999999998</v>
      </c>
      <c r="AG76" s="147">
        <f t="shared" si="437"/>
        <v>2756.739</v>
      </c>
      <c r="AH76" s="147">
        <f t="shared" si="437"/>
        <v>2762.9340000000002</v>
      </c>
      <c r="AI76" s="147">
        <f t="shared" si="437"/>
        <v>2771.9340000000002</v>
      </c>
      <c r="AJ76" s="147">
        <f t="shared" si="437"/>
        <v>2779.4609999999998</v>
      </c>
      <c r="AK76" s="147">
        <f t="shared" si="437"/>
        <v>2792.5619999999999</v>
      </c>
      <c r="AL76" s="147">
        <f t="shared" si="437"/>
        <v>2802.5189999999998</v>
      </c>
      <c r="AM76" s="147">
        <f t="shared" si="437"/>
        <v>2810.6480000000001</v>
      </c>
      <c r="AN76" s="147">
        <f t="shared" si="437"/>
        <v>2813.8780000000002</v>
      </c>
      <c r="AO76" s="147">
        <f t="shared" si="437"/>
        <v>2816.174</v>
      </c>
      <c r="AP76" s="147">
        <f t="shared" si="437"/>
        <v>2816.8139999999999</v>
      </c>
      <c r="AQ76" s="147">
        <f t="shared" si="437"/>
        <v>2819.7829999999999</v>
      </c>
      <c r="AR76" s="147">
        <f t="shared" si="437"/>
        <v>2820.623</v>
      </c>
      <c r="AS76" s="147">
        <f t="shared" si="437"/>
        <v>2820.94</v>
      </c>
      <c r="AT76" s="147">
        <f t="shared" ref="AT76:AU92" si="441">AT53</f>
        <v>2818.3380000000002</v>
      </c>
      <c r="AU76" s="147">
        <f t="shared" si="441"/>
        <v>2811.4229999999998</v>
      </c>
      <c r="AV76" s="147">
        <f t="shared" ref="AV76:AZ76" si="442">AV164</f>
        <v>2808</v>
      </c>
      <c r="AW76" s="147">
        <f t="shared" si="442"/>
        <v>2802</v>
      </c>
      <c r="AX76" s="147">
        <f t="shared" si="442"/>
        <v>2796</v>
      </c>
      <c r="AY76" s="147">
        <f t="shared" si="442"/>
        <v>2788</v>
      </c>
      <c r="AZ76" s="147">
        <f t="shared" si="442"/>
        <v>2784</v>
      </c>
      <c r="BA76" s="148">
        <f t="shared" ref="BA76:CV76" si="443">BA164</f>
        <v>2781</v>
      </c>
      <c r="BB76" s="148">
        <f t="shared" si="443"/>
        <v>2780</v>
      </c>
      <c r="BC76" s="148">
        <f t="shared" si="443"/>
        <v>2778</v>
      </c>
      <c r="BD76" s="148">
        <f t="shared" si="443"/>
        <v>2777</v>
      </c>
      <c r="BE76" s="148">
        <f t="shared" si="443"/>
        <v>2776</v>
      </c>
      <c r="BF76" s="148">
        <f t="shared" si="443"/>
        <v>2776</v>
      </c>
      <c r="BG76" s="148">
        <f t="shared" si="443"/>
        <v>2776</v>
      </c>
      <c r="BH76" s="148">
        <f t="shared" si="443"/>
        <v>2776</v>
      </c>
      <c r="BI76" s="148">
        <f t="shared" si="443"/>
        <v>2777</v>
      </c>
      <c r="BJ76" s="148">
        <f t="shared" si="443"/>
        <v>2778</v>
      </c>
      <c r="BK76" s="148">
        <f t="shared" si="443"/>
        <v>2779</v>
      </c>
      <c r="BL76" s="148">
        <f t="shared" si="443"/>
        <v>2780</v>
      </c>
      <c r="BM76" s="148">
        <f t="shared" si="443"/>
        <v>2781</v>
      </c>
      <c r="BN76" s="148">
        <f t="shared" si="443"/>
        <v>2782</v>
      </c>
      <c r="BO76" s="148">
        <f t="shared" si="443"/>
        <v>2783</v>
      </c>
      <c r="BP76" s="148">
        <f t="shared" si="443"/>
        <v>2784</v>
      </c>
      <c r="BQ76" s="148">
        <f t="shared" si="443"/>
        <v>2785</v>
      </c>
      <c r="BR76" s="148">
        <f t="shared" si="443"/>
        <v>2785</v>
      </c>
      <c r="BS76" s="148">
        <f t="shared" si="443"/>
        <v>2786</v>
      </c>
      <c r="BT76" s="148">
        <f t="shared" si="443"/>
        <v>2786</v>
      </c>
      <c r="BU76" s="148">
        <f t="shared" si="443"/>
        <v>2787</v>
      </c>
      <c r="BV76" s="148">
        <f t="shared" si="443"/>
        <v>2787</v>
      </c>
      <c r="BW76" s="148">
        <f t="shared" si="443"/>
        <v>2787</v>
      </c>
      <c r="BX76" s="148">
        <f t="shared" si="443"/>
        <v>2788</v>
      </c>
      <c r="BY76" s="148">
        <f t="shared" si="443"/>
        <v>2788</v>
      </c>
      <c r="BZ76" s="148">
        <f t="shared" si="443"/>
        <v>2788</v>
      </c>
      <c r="CA76" s="148">
        <f t="shared" si="443"/>
        <v>2788</v>
      </c>
      <c r="CB76" s="148">
        <f t="shared" si="443"/>
        <v>2788</v>
      </c>
      <c r="CC76" s="140">
        <f t="shared" si="443"/>
        <v>2788</v>
      </c>
      <c r="CD76" s="140">
        <f t="shared" si="443"/>
        <v>2788</v>
      </c>
      <c r="CE76" s="140">
        <f t="shared" si="443"/>
        <v>2788</v>
      </c>
      <c r="CF76" s="140">
        <f t="shared" si="443"/>
        <v>2788</v>
      </c>
      <c r="CG76" s="140">
        <f t="shared" si="443"/>
        <v>2788</v>
      </c>
      <c r="CH76" s="140">
        <f t="shared" si="443"/>
        <v>2788</v>
      </c>
      <c r="CI76" s="140">
        <f t="shared" si="443"/>
        <v>2788</v>
      </c>
      <c r="CJ76" s="140">
        <f t="shared" si="443"/>
        <v>2789</v>
      </c>
      <c r="CK76" s="140">
        <f t="shared" si="443"/>
        <v>2789</v>
      </c>
      <c r="CL76" s="140">
        <f t="shared" si="443"/>
        <v>2790</v>
      </c>
      <c r="CM76" s="140">
        <f t="shared" si="443"/>
        <v>2792</v>
      </c>
      <c r="CN76" s="140">
        <f t="shared" si="443"/>
        <v>2794</v>
      </c>
      <c r="CO76" s="140">
        <f t="shared" si="443"/>
        <v>2796</v>
      </c>
      <c r="CP76" s="140">
        <f t="shared" si="443"/>
        <v>2798</v>
      </c>
      <c r="CQ76" s="140">
        <f t="shared" si="443"/>
        <v>2801</v>
      </c>
      <c r="CR76" s="140">
        <f t="shared" si="443"/>
        <v>2805</v>
      </c>
      <c r="CS76" s="140">
        <f t="shared" si="443"/>
        <v>2808</v>
      </c>
      <c r="CT76" s="140">
        <f t="shared" si="443"/>
        <v>2812</v>
      </c>
      <c r="CU76" s="140">
        <f t="shared" si="443"/>
        <v>2817</v>
      </c>
      <c r="CV76" s="140">
        <f t="shared" si="443"/>
        <v>2822</v>
      </c>
    </row>
    <row r="77" spans="1:100" s="91" customFormat="1">
      <c r="A77" s="145" t="s">
        <v>288</v>
      </c>
      <c r="B77" s="145"/>
      <c r="C77" s="145"/>
      <c r="D77" s="145" t="s">
        <v>328</v>
      </c>
      <c r="E77" s="147">
        <f t="shared" si="437"/>
        <v>2596.3789999999999</v>
      </c>
      <c r="F77" s="147">
        <f t="shared" si="437"/>
        <v>2611.0349999999999</v>
      </c>
      <c r="G77" s="147">
        <f t="shared" si="437"/>
        <v>2625.3319999999999</v>
      </c>
      <c r="H77" s="147">
        <f t="shared" si="437"/>
        <v>2641.1790000000001</v>
      </c>
      <c r="I77" s="147">
        <f t="shared" si="437"/>
        <v>2656.3049999999998</v>
      </c>
      <c r="J77" s="147">
        <f t="shared" si="437"/>
        <v>2672.5749999999998</v>
      </c>
      <c r="K77" s="147">
        <f t="shared" si="437"/>
        <v>2690.5360000000001</v>
      </c>
      <c r="L77" s="147">
        <f t="shared" si="437"/>
        <v>2708.4520000000002</v>
      </c>
      <c r="M77" s="147">
        <f t="shared" si="437"/>
        <v>2719.5079999999998</v>
      </c>
      <c r="N77" s="147">
        <f t="shared" si="437"/>
        <v>2728.2150000000001</v>
      </c>
      <c r="O77" s="147">
        <f t="shared" si="437"/>
        <v>2738.4850000000001</v>
      </c>
      <c r="P77" s="147">
        <f t="shared" si="437"/>
        <v>2748.893</v>
      </c>
      <c r="Q77" s="147">
        <f t="shared" si="437"/>
        <v>2759.6289999999999</v>
      </c>
      <c r="R77" s="147">
        <f t="shared" si="437"/>
        <v>2771.0529999999999</v>
      </c>
      <c r="S77" s="147">
        <f t="shared" si="437"/>
        <v>2782.8809999999999</v>
      </c>
      <c r="T77" s="147">
        <f t="shared" si="437"/>
        <v>2794.317</v>
      </c>
      <c r="U77" s="147">
        <f t="shared" si="437"/>
        <v>2803.4830000000002</v>
      </c>
      <c r="V77" s="147">
        <f t="shared" si="437"/>
        <v>2811.473</v>
      </c>
      <c r="W77" s="147">
        <f t="shared" si="437"/>
        <v>2822.7220000000002</v>
      </c>
      <c r="X77" s="147">
        <f t="shared" si="437"/>
        <v>2830.5830000000001</v>
      </c>
      <c r="Y77" s="147">
        <f t="shared" si="437"/>
        <v>2840.68</v>
      </c>
      <c r="Z77" s="147">
        <f t="shared" si="437"/>
        <v>2853.6640000000002</v>
      </c>
      <c r="AA77" s="147">
        <f t="shared" si="437"/>
        <v>2870.3539999999998</v>
      </c>
      <c r="AB77" s="147">
        <f t="shared" si="437"/>
        <v>2888.2370000000001</v>
      </c>
      <c r="AC77" s="147">
        <f t="shared" si="437"/>
        <v>2904.0749999999998</v>
      </c>
      <c r="AD77" s="147">
        <f t="shared" si="437"/>
        <v>2927.6120000000001</v>
      </c>
      <c r="AE77" s="147">
        <f t="shared" si="437"/>
        <v>2954.3240000000001</v>
      </c>
      <c r="AF77" s="147">
        <f t="shared" si="437"/>
        <v>2981.7649999999999</v>
      </c>
      <c r="AG77" s="147">
        <f t="shared" si="437"/>
        <v>3009.2489999999998</v>
      </c>
      <c r="AH77" s="147">
        <f t="shared" si="437"/>
        <v>3037.0770000000002</v>
      </c>
      <c r="AI77" s="147">
        <f t="shared" si="437"/>
        <v>3066.585</v>
      </c>
      <c r="AJ77" s="147">
        <f t="shared" si="437"/>
        <v>3094.5340000000001</v>
      </c>
      <c r="AK77" s="147">
        <f t="shared" si="437"/>
        <v>3120.288</v>
      </c>
      <c r="AL77" s="147">
        <f t="shared" si="437"/>
        <v>3149.701</v>
      </c>
      <c r="AM77" s="147">
        <f t="shared" si="437"/>
        <v>3175.0639999999999</v>
      </c>
      <c r="AN77" s="147">
        <f t="shared" si="437"/>
        <v>3199.0659999999998</v>
      </c>
      <c r="AO77" s="147">
        <f t="shared" si="437"/>
        <v>3217.7669999999998</v>
      </c>
      <c r="AP77" s="147">
        <f t="shared" si="437"/>
        <v>3237.0970000000002</v>
      </c>
      <c r="AQ77" s="147">
        <f t="shared" si="437"/>
        <v>3258.7069999999999</v>
      </c>
      <c r="AR77" s="147">
        <f t="shared" si="437"/>
        <v>3276.5430000000001</v>
      </c>
      <c r="AS77" s="147">
        <f t="shared" si="437"/>
        <v>3293.85</v>
      </c>
      <c r="AT77" s="147">
        <f t="shared" si="441"/>
        <v>3306.529</v>
      </c>
      <c r="AU77" s="147">
        <f t="shared" si="441"/>
        <v>3318.904</v>
      </c>
      <c r="AV77" s="147">
        <f t="shared" ref="AV77:AZ77" si="444">AV165</f>
        <v>3335</v>
      </c>
      <c r="AW77" s="147">
        <f t="shared" si="444"/>
        <v>3351</v>
      </c>
      <c r="AX77" s="147">
        <f t="shared" si="444"/>
        <v>3366</v>
      </c>
      <c r="AY77" s="147">
        <f t="shared" si="444"/>
        <v>3379</v>
      </c>
      <c r="AZ77" s="147">
        <f t="shared" si="444"/>
        <v>3394</v>
      </c>
      <c r="BA77" s="148">
        <f t="shared" ref="BA77:CV77" si="445">BA165</f>
        <v>3413</v>
      </c>
      <c r="BB77" s="148">
        <f t="shared" si="445"/>
        <v>3432</v>
      </c>
      <c r="BC77" s="148">
        <f t="shared" si="445"/>
        <v>3451</v>
      </c>
      <c r="BD77" s="148">
        <f t="shared" si="445"/>
        <v>3470</v>
      </c>
      <c r="BE77" s="148">
        <f t="shared" si="445"/>
        <v>3489</v>
      </c>
      <c r="BF77" s="148">
        <f t="shared" si="445"/>
        <v>3509</v>
      </c>
      <c r="BG77" s="148">
        <f t="shared" si="445"/>
        <v>3529</v>
      </c>
      <c r="BH77" s="148">
        <f t="shared" si="445"/>
        <v>3549</v>
      </c>
      <c r="BI77" s="148">
        <f t="shared" si="445"/>
        <v>3570</v>
      </c>
      <c r="BJ77" s="148">
        <f t="shared" si="445"/>
        <v>3591</v>
      </c>
      <c r="BK77" s="148">
        <f t="shared" si="445"/>
        <v>3611</v>
      </c>
      <c r="BL77" s="148">
        <f t="shared" si="445"/>
        <v>3632</v>
      </c>
      <c r="BM77" s="148">
        <f t="shared" si="445"/>
        <v>3652</v>
      </c>
      <c r="BN77" s="148">
        <f t="shared" si="445"/>
        <v>3672</v>
      </c>
      <c r="BO77" s="148">
        <f t="shared" si="445"/>
        <v>3692</v>
      </c>
      <c r="BP77" s="148">
        <f t="shared" si="445"/>
        <v>3712</v>
      </c>
      <c r="BQ77" s="148">
        <f t="shared" si="445"/>
        <v>3731</v>
      </c>
      <c r="BR77" s="148">
        <f t="shared" si="445"/>
        <v>3749</v>
      </c>
      <c r="BS77" s="148">
        <f t="shared" si="445"/>
        <v>3768</v>
      </c>
      <c r="BT77" s="148">
        <f t="shared" si="445"/>
        <v>3785</v>
      </c>
      <c r="BU77" s="148">
        <f t="shared" si="445"/>
        <v>3803</v>
      </c>
      <c r="BV77" s="148">
        <f t="shared" si="445"/>
        <v>3820</v>
      </c>
      <c r="BW77" s="148">
        <f t="shared" si="445"/>
        <v>3836</v>
      </c>
      <c r="BX77" s="148">
        <f t="shared" si="445"/>
        <v>3852</v>
      </c>
      <c r="BY77" s="148">
        <f t="shared" si="445"/>
        <v>3867</v>
      </c>
      <c r="BZ77" s="148">
        <f t="shared" si="445"/>
        <v>3882</v>
      </c>
      <c r="CA77" s="148">
        <f t="shared" si="445"/>
        <v>3897</v>
      </c>
      <c r="CB77" s="148">
        <f t="shared" si="445"/>
        <v>3911</v>
      </c>
      <c r="CC77" s="140">
        <f t="shared" si="445"/>
        <v>3924</v>
      </c>
      <c r="CD77" s="140">
        <f t="shared" si="445"/>
        <v>3937</v>
      </c>
      <c r="CE77" s="140">
        <f t="shared" si="445"/>
        <v>3949</v>
      </c>
      <c r="CF77" s="140">
        <f t="shared" si="445"/>
        <v>3962</v>
      </c>
      <c r="CG77" s="140">
        <f t="shared" si="445"/>
        <v>3974</v>
      </c>
      <c r="CH77" s="140">
        <f t="shared" si="445"/>
        <v>3985</v>
      </c>
      <c r="CI77" s="140">
        <f t="shared" si="445"/>
        <v>3997</v>
      </c>
      <c r="CJ77" s="140">
        <f t="shared" si="445"/>
        <v>4008</v>
      </c>
      <c r="CK77" s="140">
        <f t="shared" si="445"/>
        <v>4020</v>
      </c>
      <c r="CL77" s="140">
        <f t="shared" si="445"/>
        <v>4032</v>
      </c>
      <c r="CM77" s="140">
        <f t="shared" si="445"/>
        <v>4044</v>
      </c>
      <c r="CN77" s="140">
        <f t="shared" si="445"/>
        <v>4056</v>
      </c>
      <c r="CO77" s="140">
        <f t="shared" si="445"/>
        <v>4069</v>
      </c>
      <c r="CP77" s="140">
        <f t="shared" si="445"/>
        <v>4082</v>
      </c>
      <c r="CQ77" s="140">
        <f t="shared" si="445"/>
        <v>4096</v>
      </c>
      <c r="CR77" s="140">
        <f t="shared" si="445"/>
        <v>4110</v>
      </c>
      <c r="CS77" s="140">
        <f t="shared" si="445"/>
        <v>4125</v>
      </c>
      <c r="CT77" s="140">
        <f t="shared" si="445"/>
        <v>4139</v>
      </c>
      <c r="CU77" s="140">
        <f t="shared" si="445"/>
        <v>4155</v>
      </c>
      <c r="CV77" s="140">
        <f t="shared" si="445"/>
        <v>4170</v>
      </c>
    </row>
    <row r="78" spans="1:100" s="91" customFormat="1">
      <c r="A78" s="145" t="s">
        <v>289</v>
      </c>
      <c r="B78" s="145"/>
      <c r="C78" s="145"/>
      <c r="D78" s="145" t="s">
        <v>328</v>
      </c>
      <c r="E78" s="147">
        <f t="shared" si="437"/>
        <v>2152.2339999999999</v>
      </c>
      <c r="F78" s="147">
        <f t="shared" si="437"/>
        <v>2166.65</v>
      </c>
      <c r="G78" s="147">
        <f t="shared" si="437"/>
        <v>2181.5219999999999</v>
      </c>
      <c r="H78" s="147">
        <f t="shared" si="437"/>
        <v>2197.8139999999999</v>
      </c>
      <c r="I78" s="147">
        <f t="shared" si="437"/>
        <v>2212.2069999999999</v>
      </c>
      <c r="J78" s="147">
        <f t="shared" si="437"/>
        <v>2227.75</v>
      </c>
      <c r="K78" s="147">
        <f t="shared" si="437"/>
        <v>2244.8789999999999</v>
      </c>
      <c r="L78" s="147">
        <f t="shared" si="437"/>
        <v>2263.1239999999998</v>
      </c>
      <c r="M78" s="147">
        <f t="shared" si="437"/>
        <v>2281.0230000000001</v>
      </c>
      <c r="N78" s="147">
        <f t="shared" si="437"/>
        <v>2294.4720000000002</v>
      </c>
      <c r="O78" s="147">
        <f t="shared" si="437"/>
        <v>2307.7249999999999</v>
      </c>
      <c r="P78" s="147">
        <f t="shared" si="437"/>
        <v>2319.8389999999999</v>
      </c>
      <c r="Q78" s="147">
        <f t="shared" si="437"/>
        <v>2329.6320000000001</v>
      </c>
      <c r="R78" s="147">
        <f t="shared" si="437"/>
        <v>2342.3229999999999</v>
      </c>
      <c r="S78" s="147">
        <f t="shared" si="437"/>
        <v>2356.4499999999998</v>
      </c>
      <c r="T78" s="147">
        <f t="shared" si="437"/>
        <v>2369.808</v>
      </c>
      <c r="U78" s="147">
        <f t="shared" si="437"/>
        <v>2381.4070000000002</v>
      </c>
      <c r="V78" s="147">
        <f t="shared" si="437"/>
        <v>2393.0430000000001</v>
      </c>
      <c r="W78" s="147">
        <f t="shared" si="437"/>
        <v>2403.4870000000001</v>
      </c>
      <c r="X78" s="147">
        <f t="shared" si="437"/>
        <v>2410.3939999999998</v>
      </c>
      <c r="Y78" s="147">
        <f t="shared" si="437"/>
        <v>2418.3150000000001</v>
      </c>
      <c r="Z78" s="147">
        <f t="shared" si="437"/>
        <v>2424.326</v>
      </c>
      <c r="AA78" s="147">
        <f t="shared" si="437"/>
        <v>2432.0340000000001</v>
      </c>
      <c r="AB78" s="147">
        <f t="shared" si="437"/>
        <v>2438.2049999999999</v>
      </c>
      <c r="AC78" s="147">
        <f t="shared" si="437"/>
        <v>2440.2950000000001</v>
      </c>
      <c r="AD78" s="147">
        <f t="shared" si="437"/>
        <v>2450.1210000000001</v>
      </c>
      <c r="AE78" s="147">
        <f t="shared" si="437"/>
        <v>2461.7779999999998</v>
      </c>
      <c r="AF78" s="147">
        <f t="shared" si="437"/>
        <v>2472.9780000000001</v>
      </c>
      <c r="AG78" s="147">
        <f t="shared" si="437"/>
        <v>2484.288</v>
      </c>
      <c r="AH78" s="147">
        <f t="shared" si="437"/>
        <v>2494.279</v>
      </c>
      <c r="AI78" s="147">
        <f t="shared" si="437"/>
        <v>2507.2460000000001</v>
      </c>
      <c r="AJ78" s="147">
        <f t="shared" si="437"/>
        <v>2519.567</v>
      </c>
      <c r="AK78" s="147">
        <f t="shared" si="437"/>
        <v>2526.9189999999999</v>
      </c>
      <c r="AL78" s="147">
        <f t="shared" si="437"/>
        <v>2531.5880000000002</v>
      </c>
      <c r="AM78" s="147">
        <f t="shared" si="437"/>
        <v>2538.59</v>
      </c>
      <c r="AN78" s="147">
        <f t="shared" si="437"/>
        <v>2548.0650000000001</v>
      </c>
      <c r="AO78" s="147">
        <f t="shared" si="437"/>
        <v>2556.835</v>
      </c>
      <c r="AP78" s="147">
        <f t="shared" si="437"/>
        <v>2563.5859999999998</v>
      </c>
      <c r="AQ78" s="147">
        <f t="shared" si="437"/>
        <v>2570.5479999999998</v>
      </c>
      <c r="AR78" s="147">
        <f t="shared" si="437"/>
        <v>2577.4349999999999</v>
      </c>
      <c r="AS78" s="147">
        <f t="shared" si="437"/>
        <v>2578.5920000000001</v>
      </c>
      <c r="AT78" s="147">
        <f t="shared" si="441"/>
        <v>2577.866</v>
      </c>
      <c r="AU78" s="147">
        <f t="shared" si="441"/>
        <v>2576.252</v>
      </c>
      <c r="AV78" s="147">
        <f t="shared" ref="AV78:AZ78" si="446">AV166</f>
        <v>2573</v>
      </c>
      <c r="AW78" s="147">
        <f t="shared" si="446"/>
        <v>2572</v>
      </c>
      <c r="AX78" s="147">
        <f t="shared" si="446"/>
        <v>2571</v>
      </c>
      <c r="AY78" s="147">
        <f t="shared" si="446"/>
        <v>2569</v>
      </c>
      <c r="AZ78" s="147">
        <f t="shared" si="446"/>
        <v>2569</v>
      </c>
      <c r="BA78" s="148">
        <f t="shared" ref="BA78:CV78" si="447">BA166</f>
        <v>2571</v>
      </c>
      <c r="BB78" s="148">
        <f t="shared" si="447"/>
        <v>2574</v>
      </c>
      <c r="BC78" s="148">
        <f t="shared" si="447"/>
        <v>2576</v>
      </c>
      <c r="BD78" s="148">
        <f t="shared" si="447"/>
        <v>2579</v>
      </c>
      <c r="BE78" s="148">
        <f t="shared" si="447"/>
        <v>2582</v>
      </c>
      <c r="BF78" s="148">
        <f t="shared" si="447"/>
        <v>2586</v>
      </c>
      <c r="BG78" s="148">
        <f t="shared" si="447"/>
        <v>2590</v>
      </c>
      <c r="BH78" s="148">
        <f t="shared" si="447"/>
        <v>2594</v>
      </c>
      <c r="BI78" s="148">
        <f t="shared" si="447"/>
        <v>2599</v>
      </c>
      <c r="BJ78" s="148">
        <f t="shared" si="447"/>
        <v>2603</v>
      </c>
      <c r="BK78" s="148">
        <f t="shared" si="447"/>
        <v>2608</v>
      </c>
      <c r="BL78" s="148">
        <f t="shared" si="447"/>
        <v>2613</v>
      </c>
      <c r="BM78" s="148">
        <f t="shared" si="447"/>
        <v>2618</v>
      </c>
      <c r="BN78" s="148">
        <f t="shared" si="447"/>
        <v>2623</v>
      </c>
      <c r="BO78" s="148">
        <f t="shared" si="447"/>
        <v>2628</v>
      </c>
      <c r="BP78" s="148">
        <f t="shared" si="447"/>
        <v>2633</v>
      </c>
      <c r="BQ78" s="148">
        <f t="shared" si="447"/>
        <v>2638</v>
      </c>
      <c r="BR78" s="148">
        <f t="shared" si="447"/>
        <v>2643</v>
      </c>
      <c r="BS78" s="148">
        <f t="shared" si="447"/>
        <v>2647</v>
      </c>
      <c r="BT78" s="148">
        <f t="shared" si="447"/>
        <v>2652</v>
      </c>
      <c r="BU78" s="148">
        <f t="shared" si="447"/>
        <v>2656</v>
      </c>
      <c r="BV78" s="148">
        <f t="shared" si="447"/>
        <v>2660</v>
      </c>
      <c r="BW78" s="148">
        <f t="shared" si="447"/>
        <v>2664</v>
      </c>
      <c r="BX78" s="148">
        <f t="shared" si="447"/>
        <v>2668</v>
      </c>
      <c r="BY78" s="148">
        <f t="shared" si="447"/>
        <v>2672</v>
      </c>
      <c r="BZ78" s="148">
        <f t="shared" si="447"/>
        <v>2675</v>
      </c>
      <c r="CA78" s="148">
        <f t="shared" si="447"/>
        <v>2678</v>
      </c>
      <c r="CB78" s="148">
        <f t="shared" si="447"/>
        <v>2682</v>
      </c>
      <c r="CC78" s="140">
        <f t="shared" si="447"/>
        <v>2685</v>
      </c>
      <c r="CD78" s="140">
        <f t="shared" si="447"/>
        <v>2688</v>
      </c>
      <c r="CE78" s="140">
        <f t="shared" si="447"/>
        <v>2691</v>
      </c>
      <c r="CF78" s="140">
        <f t="shared" si="447"/>
        <v>2694</v>
      </c>
      <c r="CG78" s="140">
        <f t="shared" si="447"/>
        <v>2697</v>
      </c>
      <c r="CH78" s="140">
        <f t="shared" si="447"/>
        <v>2700</v>
      </c>
      <c r="CI78" s="140">
        <f t="shared" si="447"/>
        <v>2703</v>
      </c>
      <c r="CJ78" s="140">
        <f t="shared" si="447"/>
        <v>2706</v>
      </c>
      <c r="CK78" s="140">
        <f t="shared" si="447"/>
        <v>2709</v>
      </c>
      <c r="CL78" s="140">
        <f t="shared" si="447"/>
        <v>2713</v>
      </c>
      <c r="CM78" s="140">
        <f t="shared" si="447"/>
        <v>2717</v>
      </c>
      <c r="CN78" s="140">
        <f t="shared" si="447"/>
        <v>2721</v>
      </c>
      <c r="CO78" s="140">
        <f t="shared" si="447"/>
        <v>2726</v>
      </c>
      <c r="CP78" s="140">
        <f t="shared" si="447"/>
        <v>2731</v>
      </c>
      <c r="CQ78" s="140">
        <f t="shared" si="447"/>
        <v>2736</v>
      </c>
      <c r="CR78" s="140">
        <f t="shared" si="447"/>
        <v>2741</v>
      </c>
      <c r="CS78" s="140">
        <f t="shared" si="447"/>
        <v>2747</v>
      </c>
      <c r="CT78" s="140">
        <f t="shared" si="447"/>
        <v>2754</v>
      </c>
      <c r="CU78" s="140">
        <f t="shared" si="447"/>
        <v>2760</v>
      </c>
      <c r="CV78" s="140">
        <f t="shared" si="447"/>
        <v>2767</v>
      </c>
    </row>
    <row r="79" spans="1:100" s="91" customFormat="1">
      <c r="A79" s="145" t="s">
        <v>290</v>
      </c>
      <c r="B79" s="145"/>
      <c r="C79" s="145"/>
      <c r="D79" s="145" t="s">
        <v>328</v>
      </c>
      <c r="E79" s="147">
        <f t="shared" si="437"/>
        <v>226.99100000000001</v>
      </c>
      <c r="F79" s="147">
        <f t="shared" si="437"/>
        <v>228.61</v>
      </c>
      <c r="G79" s="147">
        <f t="shared" si="437"/>
        <v>230.43899999999999</v>
      </c>
      <c r="H79" s="147">
        <f t="shared" si="437"/>
        <v>232.35499999999999</v>
      </c>
      <c r="I79" s="147">
        <f t="shared" si="437"/>
        <v>233.80500000000001</v>
      </c>
      <c r="J79" s="147">
        <f t="shared" si="437"/>
        <v>235.733</v>
      </c>
      <c r="K79" s="147">
        <f t="shared" si="437"/>
        <v>237.875</v>
      </c>
      <c r="L79" s="147">
        <f t="shared" si="437"/>
        <v>240.17500000000001</v>
      </c>
      <c r="M79" s="147">
        <f t="shared" si="437"/>
        <v>241.429</v>
      </c>
      <c r="N79" s="147">
        <f t="shared" si="437"/>
        <v>243.32599999999999</v>
      </c>
      <c r="O79" s="147">
        <f t="shared" si="437"/>
        <v>244.45500000000001</v>
      </c>
      <c r="P79" s="147">
        <f t="shared" si="437"/>
        <v>245.37100000000001</v>
      </c>
      <c r="Q79" s="147">
        <f t="shared" si="437"/>
        <v>245.91300000000001</v>
      </c>
      <c r="R79" s="147">
        <f t="shared" si="437"/>
        <v>247.17500000000001</v>
      </c>
      <c r="S79" s="147">
        <f t="shared" si="437"/>
        <v>248.35400000000001</v>
      </c>
      <c r="T79" s="147">
        <f t="shared" si="437"/>
        <v>249.64500000000001</v>
      </c>
      <c r="U79" s="147">
        <f t="shared" si="437"/>
        <v>251.65899999999999</v>
      </c>
      <c r="V79" s="147">
        <f t="shared" si="437"/>
        <v>251.69800000000001</v>
      </c>
      <c r="W79" s="147">
        <f t="shared" si="437"/>
        <v>253.595</v>
      </c>
      <c r="X79" s="147">
        <f t="shared" si="437"/>
        <v>256.97699999999998</v>
      </c>
      <c r="Y79" s="147">
        <f t="shared" si="437"/>
        <v>258.416</v>
      </c>
      <c r="Z79" s="147">
        <f t="shared" si="437"/>
        <v>259.16800000000001</v>
      </c>
      <c r="AA79" s="147">
        <f t="shared" si="437"/>
        <v>259.09699999999998</v>
      </c>
      <c r="AB79" s="147">
        <f t="shared" si="437"/>
        <v>259.46600000000001</v>
      </c>
      <c r="AC79" s="147">
        <f t="shared" si="437"/>
        <v>260.15199999999999</v>
      </c>
      <c r="AD79" s="147">
        <f t="shared" si="437"/>
        <v>264.53899999999999</v>
      </c>
      <c r="AE79" s="147">
        <f t="shared" si="437"/>
        <v>269.27300000000002</v>
      </c>
      <c r="AF79" s="147">
        <f t="shared" si="437"/>
        <v>274.09300000000002</v>
      </c>
      <c r="AG79" s="147">
        <f t="shared" si="437"/>
        <v>279.02699999999999</v>
      </c>
      <c r="AH79" s="147">
        <f t="shared" si="437"/>
        <v>283.97199999999998</v>
      </c>
      <c r="AI79" s="147">
        <f t="shared" si="437"/>
        <v>289.09199999999998</v>
      </c>
      <c r="AJ79" s="147">
        <f t="shared" si="437"/>
        <v>294.11799999999999</v>
      </c>
      <c r="AK79" s="147">
        <f t="shared" si="437"/>
        <v>299.209</v>
      </c>
      <c r="AL79" s="147">
        <f t="shared" si="437"/>
        <v>302.96600000000001</v>
      </c>
      <c r="AM79" s="147">
        <f t="shared" si="437"/>
        <v>305.67399999999998</v>
      </c>
      <c r="AN79" s="147">
        <f t="shared" si="437"/>
        <v>309.69299999999998</v>
      </c>
      <c r="AO79" s="147">
        <f t="shared" si="437"/>
        <v>314.48599999999999</v>
      </c>
      <c r="AP79" s="147">
        <f t="shared" si="437"/>
        <v>316.25700000000001</v>
      </c>
      <c r="AQ79" s="147">
        <f t="shared" si="437"/>
        <v>320.20800000000003</v>
      </c>
      <c r="AR79" s="147">
        <f t="shared" si="437"/>
        <v>324.21199999999999</v>
      </c>
      <c r="AS79" s="147">
        <f t="shared" si="437"/>
        <v>327.28300000000002</v>
      </c>
      <c r="AT79" s="147">
        <f t="shared" si="441"/>
        <v>330.45499999999998</v>
      </c>
      <c r="AU79" s="147">
        <f t="shared" si="441"/>
        <v>334.93799999999999</v>
      </c>
      <c r="AV79" s="147">
        <f t="shared" ref="AV79:AZ79" si="448">AV167</f>
        <v>339</v>
      </c>
      <c r="AW79" s="147">
        <f t="shared" si="448"/>
        <v>341</v>
      </c>
      <c r="AX79" s="147">
        <f t="shared" si="448"/>
        <v>343</v>
      </c>
      <c r="AY79" s="147">
        <f t="shared" si="448"/>
        <v>345</v>
      </c>
      <c r="AZ79" s="147">
        <f t="shared" si="448"/>
        <v>347</v>
      </c>
      <c r="BA79" s="148">
        <f t="shared" ref="BA79:CV79" si="449">BA167</f>
        <v>349</v>
      </c>
      <c r="BB79" s="148">
        <f t="shared" si="449"/>
        <v>351</v>
      </c>
      <c r="BC79" s="148">
        <f t="shared" si="449"/>
        <v>353</v>
      </c>
      <c r="BD79" s="148">
        <f t="shared" si="449"/>
        <v>355</v>
      </c>
      <c r="BE79" s="148">
        <f t="shared" si="449"/>
        <v>357</v>
      </c>
      <c r="BF79" s="148">
        <f t="shared" si="449"/>
        <v>359</v>
      </c>
      <c r="BG79" s="148">
        <f t="shared" si="449"/>
        <v>361</v>
      </c>
      <c r="BH79" s="148">
        <f t="shared" si="449"/>
        <v>363</v>
      </c>
      <c r="BI79" s="148">
        <f t="shared" si="449"/>
        <v>365</v>
      </c>
      <c r="BJ79" s="148">
        <f t="shared" si="449"/>
        <v>367</v>
      </c>
      <c r="BK79" s="148">
        <f t="shared" si="449"/>
        <v>369</v>
      </c>
      <c r="BL79" s="148">
        <f t="shared" si="449"/>
        <v>370</v>
      </c>
      <c r="BM79" s="148">
        <f t="shared" si="449"/>
        <v>372</v>
      </c>
      <c r="BN79" s="148">
        <f t="shared" si="449"/>
        <v>374</v>
      </c>
      <c r="BO79" s="148">
        <f t="shared" si="449"/>
        <v>375</v>
      </c>
      <c r="BP79" s="148">
        <f t="shared" si="449"/>
        <v>377</v>
      </c>
      <c r="BQ79" s="148">
        <f t="shared" si="449"/>
        <v>379</v>
      </c>
      <c r="BR79" s="148">
        <f t="shared" si="449"/>
        <v>380</v>
      </c>
      <c r="BS79" s="148">
        <f t="shared" si="449"/>
        <v>382</v>
      </c>
      <c r="BT79" s="148">
        <f t="shared" si="449"/>
        <v>383</v>
      </c>
      <c r="BU79" s="148">
        <f t="shared" si="449"/>
        <v>385</v>
      </c>
      <c r="BV79" s="148">
        <f t="shared" si="449"/>
        <v>386</v>
      </c>
      <c r="BW79" s="148">
        <f t="shared" si="449"/>
        <v>388</v>
      </c>
      <c r="BX79" s="148">
        <f t="shared" si="449"/>
        <v>389</v>
      </c>
      <c r="BY79" s="148">
        <f t="shared" si="449"/>
        <v>391</v>
      </c>
      <c r="BZ79" s="148">
        <f t="shared" si="449"/>
        <v>392</v>
      </c>
      <c r="CA79" s="148">
        <f t="shared" si="449"/>
        <v>394</v>
      </c>
      <c r="CB79" s="148">
        <f t="shared" si="449"/>
        <v>395</v>
      </c>
      <c r="CC79" s="140">
        <f t="shared" si="449"/>
        <v>396</v>
      </c>
      <c r="CD79" s="140">
        <f t="shared" si="449"/>
        <v>398</v>
      </c>
      <c r="CE79" s="140">
        <f t="shared" si="449"/>
        <v>399</v>
      </c>
      <c r="CF79" s="140">
        <f t="shared" si="449"/>
        <v>400</v>
      </c>
      <c r="CG79" s="140">
        <f t="shared" si="449"/>
        <v>401</v>
      </c>
      <c r="CH79" s="140">
        <f t="shared" si="449"/>
        <v>402</v>
      </c>
      <c r="CI79" s="140">
        <f t="shared" si="449"/>
        <v>403</v>
      </c>
      <c r="CJ79" s="140">
        <f t="shared" si="449"/>
        <v>405</v>
      </c>
      <c r="CK79" s="140">
        <f t="shared" si="449"/>
        <v>406</v>
      </c>
      <c r="CL79" s="140">
        <f t="shared" si="449"/>
        <v>407</v>
      </c>
      <c r="CM79" s="140">
        <f t="shared" si="449"/>
        <v>408</v>
      </c>
      <c r="CN79" s="140">
        <f t="shared" si="449"/>
        <v>409</v>
      </c>
      <c r="CO79" s="140">
        <f t="shared" si="449"/>
        <v>410</v>
      </c>
      <c r="CP79" s="140">
        <f t="shared" si="449"/>
        <v>411</v>
      </c>
      <c r="CQ79" s="140">
        <f t="shared" si="449"/>
        <v>412</v>
      </c>
      <c r="CR79" s="140">
        <f t="shared" si="449"/>
        <v>413</v>
      </c>
      <c r="CS79" s="140">
        <f t="shared" si="449"/>
        <v>415</v>
      </c>
      <c r="CT79" s="140">
        <f t="shared" si="449"/>
        <v>416</v>
      </c>
      <c r="CU79" s="140">
        <f t="shared" si="449"/>
        <v>417</v>
      </c>
      <c r="CV79" s="140">
        <f t="shared" si="449"/>
        <v>418</v>
      </c>
    </row>
    <row r="80" spans="1:100" s="91" customFormat="1">
      <c r="A80" s="145" t="s">
        <v>291</v>
      </c>
      <c r="B80" s="145"/>
      <c r="C80" s="145"/>
      <c r="D80" s="145" t="s">
        <v>328</v>
      </c>
      <c r="E80" s="147">
        <f t="shared" si="437"/>
        <v>5187.2039999999997</v>
      </c>
      <c r="F80" s="147">
        <f t="shared" si="437"/>
        <v>5190.3900000000003</v>
      </c>
      <c r="G80" s="147">
        <f t="shared" si="437"/>
        <v>5193.9589999999998</v>
      </c>
      <c r="H80" s="147">
        <f t="shared" si="437"/>
        <v>5201.0069999999996</v>
      </c>
      <c r="I80" s="147">
        <f t="shared" si="437"/>
        <v>5203.674</v>
      </c>
      <c r="J80" s="147">
        <f t="shared" si="437"/>
        <v>5210.8230000000003</v>
      </c>
      <c r="K80" s="147">
        <f t="shared" si="437"/>
        <v>5222.3680000000004</v>
      </c>
      <c r="L80" s="147">
        <f t="shared" si="437"/>
        <v>5234.7340000000004</v>
      </c>
      <c r="M80" s="147">
        <f t="shared" si="437"/>
        <v>5241.6440000000002</v>
      </c>
      <c r="N80" s="147">
        <f t="shared" si="437"/>
        <v>5252.3010000000004</v>
      </c>
      <c r="O80" s="147">
        <f t="shared" si="437"/>
        <v>5263.9489999999996</v>
      </c>
      <c r="P80" s="147">
        <f t="shared" si="437"/>
        <v>5270.1570000000002</v>
      </c>
      <c r="Q80" s="147">
        <f t="shared" si="437"/>
        <v>5269.4759999999997</v>
      </c>
      <c r="R80" s="147">
        <f t="shared" si="437"/>
        <v>5269.3230000000003</v>
      </c>
      <c r="S80" s="147">
        <f t="shared" si="437"/>
        <v>5275.2719999999999</v>
      </c>
      <c r="T80" s="147">
        <f t="shared" si="437"/>
        <v>5274.0640000000003</v>
      </c>
      <c r="U80" s="147">
        <f t="shared" si="437"/>
        <v>5288.277</v>
      </c>
      <c r="V80" s="147">
        <f t="shared" si="437"/>
        <v>5303.3729999999996</v>
      </c>
      <c r="W80" s="147">
        <f t="shared" si="437"/>
        <v>5323.3789999999999</v>
      </c>
      <c r="X80" s="147">
        <f t="shared" si="437"/>
        <v>5339.076</v>
      </c>
      <c r="Y80" s="147">
        <f t="shared" si="437"/>
        <v>5353.0770000000002</v>
      </c>
      <c r="Z80" s="147">
        <f t="shared" si="437"/>
        <v>5364.143</v>
      </c>
      <c r="AA80" s="147">
        <f t="shared" si="437"/>
        <v>5374.95</v>
      </c>
      <c r="AB80" s="147">
        <f t="shared" si="437"/>
        <v>5378.8689999999997</v>
      </c>
      <c r="AC80" s="147">
        <f t="shared" si="437"/>
        <v>5387.509</v>
      </c>
      <c r="AD80" s="147">
        <f t="shared" si="437"/>
        <v>5400.8710000000001</v>
      </c>
      <c r="AE80" s="147">
        <f t="shared" si="437"/>
        <v>5416.7470000000003</v>
      </c>
      <c r="AF80" s="147">
        <f t="shared" si="437"/>
        <v>5432.7150000000001</v>
      </c>
      <c r="AG80" s="147">
        <f t="shared" si="437"/>
        <v>5446.4449999999997</v>
      </c>
      <c r="AH80" s="147">
        <f t="shared" si="437"/>
        <v>5458.8779999999997</v>
      </c>
      <c r="AI80" s="147">
        <f t="shared" si="437"/>
        <v>5475.27</v>
      </c>
      <c r="AJ80" s="147">
        <f t="shared" si="437"/>
        <v>5490.0919999999996</v>
      </c>
      <c r="AK80" s="147">
        <f t="shared" si="437"/>
        <v>5506.616</v>
      </c>
      <c r="AL80" s="147">
        <f t="shared" si="437"/>
        <v>5521.4520000000002</v>
      </c>
      <c r="AM80" s="147">
        <f t="shared" si="437"/>
        <v>5531.1180000000004</v>
      </c>
      <c r="AN80" s="147">
        <f t="shared" si="437"/>
        <v>5532.53</v>
      </c>
      <c r="AO80" s="147">
        <f t="shared" si="437"/>
        <v>5539.0349999999999</v>
      </c>
      <c r="AP80" s="147">
        <f t="shared" si="437"/>
        <v>5548.9549999999999</v>
      </c>
      <c r="AQ80" s="147">
        <f t="shared" si="437"/>
        <v>5552.3879999999999</v>
      </c>
      <c r="AR80" s="147">
        <f t="shared" si="437"/>
        <v>5554.6450000000004</v>
      </c>
      <c r="AS80" s="147">
        <f t="shared" si="437"/>
        <v>5559.0510000000004</v>
      </c>
      <c r="AT80" s="147">
        <f t="shared" si="441"/>
        <v>5555.1859999999997</v>
      </c>
      <c r="AU80" s="147">
        <f t="shared" si="441"/>
        <v>5549.5860000000002</v>
      </c>
      <c r="AV80" s="147">
        <f t="shared" ref="AV80:AZ80" si="450">AV168</f>
        <v>5550</v>
      </c>
      <c r="AW80" s="147">
        <f t="shared" si="450"/>
        <v>5544</v>
      </c>
      <c r="AX80" s="147">
        <f t="shared" si="450"/>
        <v>5537</v>
      </c>
      <c r="AY80" s="147">
        <f t="shared" si="450"/>
        <v>5528</v>
      </c>
      <c r="AZ80" s="147">
        <f t="shared" si="450"/>
        <v>5524</v>
      </c>
      <c r="BA80" s="148">
        <f t="shared" ref="BA80:CV80" si="451">BA168</f>
        <v>5524</v>
      </c>
      <c r="BB80" s="148">
        <f t="shared" si="451"/>
        <v>5526</v>
      </c>
      <c r="BC80" s="148">
        <f t="shared" si="451"/>
        <v>5528</v>
      </c>
      <c r="BD80" s="148">
        <f t="shared" si="451"/>
        <v>5531</v>
      </c>
      <c r="BE80" s="148">
        <f t="shared" si="451"/>
        <v>5534</v>
      </c>
      <c r="BF80" s="148">
        <f t="shared" si="451"/>
        <v>5538</v>
      </c>
      <c r="BG80" s="148">
        <f t="shared" si="451"/>
        <v>5542</v>
      </c>
      <c r="BH80" s="148">
        <f t="shared" si="451"/>
        <v>5547</v>
      </c>
      <c r="BI80" s="148">
        <f t="shared" si="451"/>
        <v>5552</v>
      </c>
      <c r="BJ80" s="148">
        <f t="shared" si="451"/>
        <v>5556</v>
      </c>
      <c r="BK80" s="148">
        <f t="shared" si="451"/>
        <v>5561</v>
      </c>
      <c r="BL80" s="148">
        <f t="shared" si="451"/>
        <v>5565</v>
      </c>
      <c r="BM80" s="148">
        <f t="shared" si="451"/>
        <v>5569</v>
      </c>
      <c r="BN80" s="148">
        <f t="shared" si="451"/>
        <v>5573</v>
      </c>
      <c r="BO80" s="148">
        <f t="shared" si="451"/>
        <v>5576</v>
      </c>
      <c r="BP80" s="148">
        <f t="shared" si="451"/>
        <v>5579</v>
      </c>
      <c r="BQ80" s="148">
        <f t="shared" si="451"/>
        <v>5582</v>
      </c>
      <c r="BR80" s="148">
        <f t="shared" si="451"/>
        <v>5584</v>
      </c>
      <c r="BS80" s="148">
        <f t="shared" si="451"/>
        <v>5586</v>
      </c>
      <c r="BT80" s="148">
        <f t="shared" si="451"/>
        <v>5587</v>
      </c>
      <c r="BU80" s="148">
        <f t="shared" si="451"/>
        <v>5588</v>
      </c>
      <c r="BV80" s="148">
        <f t="shared" si="451"/>
        <v>5588</v>
      </c>
      <c r="BW80" s="148">
        <f t="shared" si="451"/>
        <v>5589</v>
      </c>
      <c r="BX80" s="148">
        <f t="shared" si="451"/>
        <v>5588</v>
      </c>
      <c r="BY80" s="148">
        <f t="shared" si="451"/>
        <v>5588</v>
      </c>
      <c r="BZ80" s="148">
        <f t="shared" si="451"/>
        <v>5586</v>
      </c>
      <c r="CA80" s="148">
        <f t="shared" si="451"/>
        <v>5585</v>
      </c>
      <c r="CB80" s="148">
        <f t="shared" si="451"/>
        <v>5584</v>
      </c>
      <c r="CC80" s="140">
        <f t="shared" si="451"/>
        <v>5582</v>
      </c>
      <c r="CD80" s="140">
        <f t="shared" si="451"/>
        <v>5580</v>
      </c>
      <c r="CE80" s="140">
        <f t="shared" si="451"/>
        <v>5578</v>
      </c>
      <c r="CF80" s="140">
        <f t="shared" si="451"/>
        <v>5575</v>
      </c>
      <c r="CG80" s="140">
        <f t="shared" si="451"/>
        <v>5573</v>
      </c>
      <c r="CH80" s="140">
        <f t="shared" si="451"/>
        <v>5571</v>
      </c>
      <c r="CI80" s="140">
        <f t="shared" si="451"/>
        <v>5569</v>
      </c>
      <c r="CJ80" s="140">
        <f t="shared" si="451"/>
        <v>5567</v>
      </c>
      <c r="CK80" s="140">
        <f t="shared" si="451"/>
        <v>5566</v>
      </c>
      <c r="CL80" s="140">
        <f t="shared" si="451"/>
        <v>5565</v>
      </c>
      <c r="CM80" s="140">
        <f t="shared" si="451"/>
        <v>5565</v>
      </c>
      <c r="CN80" s="140">
        <f t="shared" si="451"/>
        <v>5566</v>
      </c>
      <c r="CO80" s="140">
        <f t="shared" si="451"/>
        <v>5567</v>
      </c>
      <c r="CP80" s="140">
        <f t="shared" si="451"/>
        <v>5568</v>
      </c>
      <c r="CQ80" s="140">
        <f t="shared" si="451"/>
        <v>5571</v>
      </c>
      <c r="CR80" s="140">
        <f t="shared" si="451"/>
        <v>5574</v>
      </c>
      <c r="CS80" s="140">
        <f t="shared" si="451"/>
        <v>5578</v>
      </c>
      <c r="CT80" s="140">
        <f t="shared" si="451"/>
        <v>5583</v>
      </c>
      <c r="CU80" s="140">
        <f t="shared" si="451"/>
        <v>5588</v>
      </c>
      <c r="CV80" s="140">
        <f t="shared" si="451"/>
        <v>5593</v>
      </c>
    </row>
    <row r="81" spans="1:100" s="91" customFormat="1">
      <c r="A81" s="145" t="s">
        <v>292</v>
      </c>
      <c r="B81" s="145"/>
      <c r="C81" s="145"/>
      <c r="D81" s="145" t="s">
        <v>328</v>
      </c>
      <c r="E81" s="147">
        <f t="shared" si="437"/>
        <v>5595.2910000000002</v>
      </c>
      <c r="F81" s="147">
        <f t="shared" si="437"/>
        <v>5603.1869999999999</v>
      </c>
      <c r="G81" s="147">
        <f t="shared" si="437"/>
        <v>5609.7529999999997</v>
      </c>
      <c r="H81" s="147">
        <f t="shared" si="437"/>
        <v>5620.62</v>
      </c>
      <c r="I81" s="147">
        <f t="shared" si="437"/>
        <v>5626.7719999999999</v>
      </c>
      <c r="J81" s="147">
        <f t="shared" si="437"/>
        <v>5637.6639999999998</v>
      </c>
      <c r="K81" s="147">
        <f t="shared" si="437"/>
        <v>5654.3379999999997</v>
      </c>
      <c r="L81" s="147">
        <f t="shared" si="437"/>
        <v>5673.5910000000003</v>
      </c>
      <c r="M81" s="147">
        <f t="shared" si="437"/>
        <v>5704.67</v>
      </c>
      <c r="N81" s="147">
        <f t="shared" ref="E81:AS87" si="452">N58</f>
        <v>5704.2839999999997</v>
      </c>
      <c r="O81" s="147">
        <f t="shared" si="452"/>
        <v>5706.9369999999999</v>
      </c>
      <c r="P81" s="147">
        <f t="shared" si="452"/>
        <v>5718.4290000000001</v>
      </c>
      <c r="Q81" s="147">
        <f t="shared" si="452"/>
        <v>5731.4250000000002</v>
      </c>
      <c r="R81" s="147">
        <f t="shared" si="452"/>
        <v>5737.2489999999998</v>
      </c>
      <c r="S81" s="147">
        <f t="shared" si="452"/>
        <v>5751.0910000000003</v>
      </c>
      <c r="T81" s="147">
        <f t="shared" si="452"/>
        <v>5770.6710000000003</v>
      </c>
      <c r="U81" s="147">
        <f t="shared" si="452"/>
        <v>5783.0590000000002</v>
      </c>
      <c r="V81" s="147">
        <f t="shared" si="452"/>
        <v>5797.4780000000001</v>
      </c>
      <c r="W81" s="147">
        <f t="shared" si="452"/>
        <v>5812.7049999999999</v>
      </c>
      <c r="X81" s="147">
        <f t="shared" si="452"/>
        <v>5822.23</v>
      </c>
      <c r="Y81" s="147">
        <f t="shared" si="452"/>
        <v>5832.4960000000001</v>
      </c>
      <c r="Z81" s="147">
        <f t="shared" si="452"/>
        <v>5843.5</v>
      </c>
      <c r="AA81" s="147">
        <f t="shared" si="452"/>
        <v>5849.9470000000001</v>
      </c>
      <c r="AB81" s="147">
        <f t="shared" si="452"/>
        <v>5851.7719999999999</v>
      </c>
      <c r="AC81" s="147">
        <f t="shared" si="452"/>
        <v>5855.4480000000003</v>
      </c>
      <c r="AD81" s="147">
        <f t="shared" si="452"/>
        <v>5860.8019999999997</v>
      </c>
      <c r="AE81" s="147">
        <f t="shared" si="452"/>
        <v>5869.9009999999998</v>
      </c>
      <c r="AF81" s="147">
        <f t="shared" si="452"/>
        <v>5879.893</v>
      </c>
      <c r="AG81" s="147">
        <f t="shared" si="452"/>
        <v>5887.7070000000003</v>
      </c>
      <c r="AH81" s="147">
        <f t="shared" si="452"/>
        <v>5893.9570000000003</v>
      </c>
      <c r="AI81" s="147">
        <f t="shared" si="452"/>
        <v>5904.6409999999996</v>
      </c>
      <c r="AJ81" s="147">
        <f t="shared" si="452"/>
        <v>5912.9989999999998</v>
      </c>
      <c r="AK81" s="147">
        <f t="shared" si="452"/>
        <v>5922.03</v>
      </c>
      <c r="AL81" s="147">
        <f t="shared" si="452"/>
        <v>5931.0910000000003</v>
      </c>
      <c r="AM81" s="147">
        <f t="shared" si="452"/>
        <v>5944.3540000000003</v>
      </c>
      <c r="AN81" s="147">
        <f t="shared" si="452"/>
        <v>5953.0010000000002</v>
      </c>
      <c r="AO81" s="147">
        <f t="shared" si="452"/>
        <v>5960.17</v>
      </c>
      <c r="AP81" s="147">
        <f t="shared" si="452"/>
        <v>5973.098</v>
      </c>
      <c r="AQ81" s="147">
        <f t="shared" si="452"/>
        <v>5987.8829999999998</v>
      </c>
      <c r="AR81" s="147">
        <f t="shared" si="452"/>
        <v>6006.1559999999999</v>
      </c>
      <c r="AS81" s="147">
        <f t="shared" si="452"/>
        <v>6009.9759999999997</v>
      </c>
      <c r="AT81" s="147">
        <f t="shared" si="441"/>
        <v>6006.87</v>
      </c>
      <c r="AU81" s="147">
        <f t="shared" si="441"/>
        <v>6003.8149999999996</v>
      </c>
      <c r="AV81" s="147">
        <f t="shared" ref="AV81:AZ81" si="453">AV169</f>
        <v>6004</v>
      </c>
      <c r="AW81" s="147">
        <f t="shared" si="453"/>
        <v>5998</v>
      </c>
      <c r="AX81" s="147">
        <f t="shared" si="453"/>
        <v>5991</v>
      </c>
      <c r="AY81" s="147">
        <f t="shared" si="453"/>
        <v>5982</v>
      </c>
      <c r="AZ81" s="147">
        <f t="shared" si="453"/>
        <v>5977</v>
      </c>
      <c r="BA81" s="148">
        <f t="shared" ref="BA81:CV81" si="454">BA169</f>
        <v>5977</v>
      </c>
      <c r="BB81" s="148">
        <f t="shared" si="454"/>
        <v>5979</v>
      </c>
      <c r="BC81" s="148">
        <f t="shared" si="454"/>
        <v>5981</v>
      </c>
      <c r="BD81" s="148">
        <f t="shared" si="454"/>
        <v>5985</v>
      </c>
      <c r="BE81" s="148">
        <f t="shared" si="454"/>
        <v>5989</v>
      </c>
      <c r="BF81" s="148">
        <f t="shared" si="454"/>
        <v>5994</v>
      </c>
      <c r="BG81" s="148">
        <f t="shared" si="454"/>
        <v>6000</v>
      </c>
      <c r="BH81" s="148">
        <f t="shared" si="454"/>
        <v>6008</v>
      </c>
      <c r="BI81" s="148">
        <f t="shared" si="454"/>
        <v>6016</v>
      </c>
      <c r="BJ81" s="148">
        <f t="shared" si="454"/>
        <v>6024</v>
      </c>
      <c r="BK81" s="148">
        <f t="shared" si="454"/>
        <v>6032</v>
      </c>
      <c r="BL81" s="148">
        <f t="shared" si="454"/>
        <v>6040</v>
      </c>
      <c r="BM81" s="148">
        <f t="shared" si="454"/>
        <v>6047</v>
      </c>
      <c r="BN81" s="148">
        <f t="shared" si="454"/>
        <v>6055</v>
      </c>
      <c r="BO81" s="148">
        <f t="shared" si="454"/>
        <v>6062</v>
      </c>
      <c r="BP81" s="148">
        <f t="shared" si="454"/>
        <v>6069</v>
      </c>
      <c r="BQ81" s="148">
        <f t="shared" si="454"/>
        <v>6075</v>
      </c>
      <c r="BR81" s="148">
        <f t="shared" si="454"/>
        <v>6081</v>
      </c>
      <c r="BS81" s="148">
        <f t="shared" si="454"/>
        <v>6087</v>
      </c>
      <c r="BT81" s="148">
        <f t="shared" si="454"/>
        <v>6092</v>
      </c>
      <c r="BU81" s="148">
        <f t="shared" si="454"/>
        <v>6097</v>
      </c>
      <c r="BV81" s="148">
        <f t="shared" si="454"/>
        <v>6101</v>
      </c>
      <c r="BW81" s="148">
        <f t="shared" si="454"/>
        <v>6105</v>
      </c>
      <c r="BX81" s="148">
        <f t="shared" si="454"/>
        <v>6108</v>
      </c>
      <c r="BY81" s="148">
        <f t="shared" si="454"/>
        <v>6111</v>
      </c>
      <c r="BZ81" s="148">
        <f t="shared" si="454"/>
        <v>6113</v>
      </c>
      <c r="CA81" s="148">
        <f t="shared" si="454"/>
        <v>6116</v>
      </c>
      <c r="CB81" s="148">
        <f t="shared" si="454"/>
        <v>6118</v>
      </c>
      <c r="CC81" s="140">
        <f t="shared" si="454"/>
        <v>6120</v>
      </c>
      <c r="CD81" s="140">
        <f t="shared" si="454"/>
        <v>6122</v>
      </c>
      <c r="CE81" s="140">
        <f t="shared" si="454"/>
        <v>6124</v>
      </c>
      <c r="CF81" s="140">
        <f t="shared" si="454"/>
        <v>6125</v>
      </c>
      <c r="CG81" s="140">
        <f t="shared" si="454"/>
        <v>6127</v>
      </c>
      <c r="CH81" s="140">
        <f t="shared" si="454"/>
        <v>6129</v>
      </c>
      <c r="CI81" s="140">
        <f t="shared" si="454"/>
        <v>6132</v>
      </c>
      <c r="CJ81" s="140">
        <f t="shared" si="454"/>
        <v>6135</v>
      </c>
      <c r="CK81" s="140">
        <f t="shared" si="454"/>
        <v>6138</v>
      </c>
      <c r="CL81" s="140">
        <f t="shared" si="454"/>
        <v>6142</v>
      </c>
      <c r="CM81" s="140">
        <f t="shared" si="454"/>
        <v>6146</v>
      </c>
      <c r="CN81" s="140">
        <f t="shared" si="454"/>
        <v>6151</v>
      </c>
      <c r="CO81" s="140">
        <f t="shared" si="454"/>
        <v>6157</v>
      </c>
      <c r="CP81" s="140">
        <f t="shared" si="454"/>
        <v>6163</v>
      </c>
      <c r="CQ81" s="140">
        <f t="shared" si="454"/>
        <v>6170</v>
      </c>
      <c r="CR81" s="140">
        <f t="shared" si="454"/>
        <v>6177</v>
      </c>
      <c r="CS81" s="140">
        <f t="shared" si="454"/>
        <v>6186</v>
      </c>
      <c r="CT81" s="140">
        <f t="shared" si="454"/>
        <v>6194</v>
      </c>
      <c r="CU81" s="140">
        <f t="shared" si="454"/>
        <v>6203</v>
      </c>
      <c r="CV81" s="140">
        <f t="shared" si="454"/>
        <v>6213</v>
      </c>
    </row>
    <row r="82" spans="1:100" s="91" customFormat="1">
      <c r="A82" s="145" t="s">
        <v>293</v>
      </c>
      <c r="B82" s="145"/>
      <c r="C82" s="145"/>
      <c r="D82" s="145" t="s">
        <v>328</v>
      </c>
      <c r="E82" s="147">
        <f t="shared" si="452"/>
        <v>9873.6630000000005</v>
      </c>
      <c r="F82" s="147">
        <f t="shared" si="452"/>
        <v>9887.4779999999992</v>
      </c>
      <c r="G82" s="147">
        <f t="shared" si="452"/>
        <v>9911.232</v>
      </c>
      <c r="H82" s="147">
        <f t="shared" si="452"/>
        <v>9943.2340000000004</v>
      </c>
      <c r="I82" s="147">
        <f t="shared" si="452"/>
        <v>9963.8889999999992</v>
      </c>
      <c r="J82" s="147">
        <f t="shared" si="452"/>
        <v>9992.2759999999998</v>
      </c>
      <c r="K82" s="147">
        <f t="shared" si="452"/>
        <v>10031.668</v>
      </c>
      <c r="L82" s="147">
        <f t="shared" si="452"/>
        <v>10074.616</v>
      </c>
      <c r="M82" s="147">
        <f t="shared" si="452"/>
        <v>10132.003000000001</v>
      </c>
      <c r="N82" s="147">
        <f t="shared" si="452"/>
        <v>10172.49</v>
      </c>
      <c r="O82" s="147">
        <f t="shared" si="452"/>
        <v>10238.86</v>
      </c>
      <c r="P82" s="147">
        <f t="shared" si="452"/>
        <v>10315.69</v>
      </c>
      <c r="Q82" s="147">
        <f t="shared" si="452"/>
        <v>10403.009</v>
      </c>
      <c r="R82" s="147">
        <f t="shared" si="452"/>
        <v>10490.557000000001</v>
      </c>
      <c r="S82" s="147">
        <f t="shared" si="452"/>
        <v>10570.749</v>
      </c>
      <c r="T82" s="147">
        <f t="shared" si="452"/>
        <v>10644.665000000001</v>
      </c>
      <c r="U82" s="147">
        <f t="shared" si="452"/>
        <v>10695.556</v>
      </c>
      <c r="V82" s="147">
        <f t="shared" si="452"/>
        <v>10753.276</v>
      </c>
      <c r="W82" s="147">
        <f t="shared" si="452"/>
        <v>10793.414000000001</v>
      </c>
      <c r="X82" s="147">
        <f t="shared" si="452"/>
        <v>10833.223</v>
      </c>
      <c r="Y82" s="147">
        <f t="shared" si="452"/>
        <v>10858.975</v>
      </c>
      <c r="Z82" s="147">
        <f t="shared" si="452"/>
        <v>10883.848</v>
      </c>
      <c r="AA82" s="147">
        <f t="shared" si="452"/>
        <v>10895.427</v>
      </c>
      <c r="AB82" s="147">
        <f t="shared" si="452"/>
        <v>10912.621999999999</v>
      </c>
      <c r="AC82" s="147">
        <f t="shared" si="452"/>
        <v>10946.012000000001</v>
      </c>
      <c r="AD82" s="147">
        <f t="shared" si="452"/>
        <v>11019.991</v>
      </c>
      <c r="AE82" s="147">
        <f t="shared" si="452"/>
        <v>11102.824000000001</v>
      </c>
      <c r="AF82" s="147">
        <f t="shared" si="452"/>
        <v>11185.563</v>
      </c>
      <c r="AG82" s="147">
        <f t="shared" si="452"/>
        <v>11270.074000000001</v>
      </c>
      <c r="AH82" s="147">
        <f t="shared" si="452"/>
        <v>11350.29</v>
      </c>
      <c r="AI82" s="147">
        <f t="shared" si="452"/>
        <v>11442.143</v>
      </c>
      <c r="AJ82" s="147">
        <f t="shared" si="452"/>
        <v>11532.397999999999</v>
      </c>
      <c r="AK82" s="147">
        <f t="shared" si="452"/>
        <v>11598.866</v>
      </c>
      <c r="AL82" s="147">
        <f t="shared" si="452"/>
        <v>11659.26</v>
      </c>
      <c r="AM82" s="147">
        <f t="shared" si="452"/>
        <v>11728.24</v>
      </c>
      <c r="AN82" s="147">
        <f t="shared" si="452"/>
        <v>11786.234</v>
      </c>
      <c r="AO82" s="147">
        <f t="shared" si="452"/>
        <v>11852.851000000001</v>
      </c>
      <c r="AP82" s="147">
        <f t="shared" si="452"/>
        <v>11898.502</v>
      </c>
      <c r="AQ82" s="147">
        <f t="shared" si="452"/>
        <v>11959.807000000001</v>
      </c>
      <c r="AR82" s="147">
        <f t="shared" si="452"/>
        <v>12027.565000000001</v>
      </c>
      <c r="AS82" s="147">
        <f t="shared" si="452"/>
        <v>12082.144</v>
      </c>
      <c r="AT82" s="147">
        <f t="shared" si="441"/>
        <v>12117.132</v>
      </c>
      <c r="AU82" s="147">
        <f t="shared" si="441"/>
        <v>12174.88</v>
      </c>
      <c r="AV82" s="147">
        <f t="shared" ref="AV82:AZ82" si="455">AV170</f>
        <v>12213</v>
      </c>
      <c r="AW82" s="147">
        <f t="shared" si="455"/>
        <v>12232</v>
      </c>
      <c r="AX82" s="147">
        <f t="shared" si="455"/>
        <v>12250</v>
      </c>
      <c r="AY82" s="147">
        <f t="shared" si="455"/>
        <v>12268</v>
      </c>
      <c r="AZ82" s="147">
        <f t="shared" si="455"/>
        <v>12297</v>
      </c>
      <c r="BA82" s="148">
        <f t="shared" ref="BA82:CV82" si="456">BA170</f>
        <v>12333</v>
      </c>
      <c r="BB82" s="148">
        <f t="shared" si="456"/>
        <v>12374</v>
      </c>
      <c r="BC82" s="148">
        <f t="shared" si="456"/>
        <v>12415</v>
      </c>
      <c r="BD82" s="148">
        <f t="shared" si="456"/>
        <v>12458</v>
      </c>
      <c r="BE82" s="148">
        <f t="shared" si="456"/>
        <v>12502</v>
      </c>
      <c r="BF82" s="148">
        <f t="shared" si="456"/>
        <v>12547</v>
      </c>
      <c r="BG82" s="148">
        <f t="shared" si="456"/>
        <v>12594</v>
      </c>
      <c r="BH82" s="148">
        <f t="shared" si="456"/>
        <v>12642</v>
      </c>
      <c r="BI82" s="148">
        <f t="shared" si="456"/>
        <v>12691</v>
      </c>
      <c r="BJ82" s="148">
        <f t="shared" si="456"/>
        <v>12740</v>
      </c>
      <c r="BK82" s="148">
        <f t="shared" si="456"/>
        <v>12789</v>
      </c>
      <c r="BL82" s="148">
        <f t="shared" si="456"/>
        <v>12836</v>
      </c>
      <c r="BM82" s="148">
        <f t="shared" si="456"/>
        <v>12883</v>
      </c>
      <c r="BN82" s="148">
        <f t="shared" si="456"/>
        <v>12929</v>
      </c>
      <c r="BO82" s="148">
        <f t="shared" si="456"/>
        <v>12974</v>
      </c>
      <c r="BP82" s="148">
        <f t="shared" si="456"/>
        <v>13019</v>
      </c>
      <c r="BQ82" s="148">
        <f t="shared" si="456"/>
        <v>13062</v>
      </c>
      <c r="BR82" s="148">
        <f t="shared" si="456"/>
        <v>13104</v>
      </c>
      <c r="BS82" s="148">
        <f t="shared" si="456"/>
        <v>13145</v>
      </c>
      <c r="BT82" s="148">
        <f t="shared" si="456"/>
        <v>13185</v>
      </c>
      <c r="BU82" s="148">
        <f t="shared" si="456"/>
        <v>13224</v>
      </c>
      <c r="BV82" s="148">
        <f t="shared" si="456"/>
        <v>13262</v>
      </c>
      <c r="BW82" s="148">
        <f t="shared" si="456"/>
        <v>13299</v>
      </c>
      <c r="BX82" s="148">
        <f t="shared" si="456"/>
        <v>13335</v>
      </c>
      <c r="BY82" s="148">
        <f t="shared" si="456"/>
        <v>13370</v>
      </c>
      <c r="BZ82" s="148">
        <f t="shared" si="456"/>
        <v>13405</v>
      </c>
      <c r="CA82" s="148">
        <f t="shared" si="456"/>
        <v>13440</v>
      </c>
      <c r="CB82" s="148">
        <f t="shared" si="456"/>
        <v>13474</v>
      </c>
      <c r="CC82" s="140">
        <f t="shared" si="456"/>
        <v>13507</v>
      </c>
      <c r="CD82" s="140">
        <f t="shared" si="456"/>
        <v>13539</v>
      </c>
      <c r="CE82" s="140">
        <f t="shared" si="456"/>
        <v>13571</v>
      </c>
      <c r="CF82" s="140">
        <f t="shared" si="456"/>
        <v>13603</v>
      </c>
      <c r="CG82" s="140">
        <f t="shared" si="456"/>
        <v>13634</v>
      </c>
      <c r="CH82" s="140">
        <f t="shared" si="456"/>
        <v>13665</v>
      </c>
      <c r="CI82" s="140">
        <f t="shared" si="456"/>
        <v>13696</v>
      </c>
      <c r="CJ82" s="140">
        <f t="shared" si="456"/>
        <v>13727</v>
      </c>
      <c r="CK82" s="140">
        <f t="shared" si="456"/>
        <v>13758</v>
      </c>
      <c r="CL82" s="140">
        <f t="shared" si="456"/>
        <v>13790</v>
      </c>
      <c r="CM82" s="140">
        <f t="shared" si="456"/>
        <v>13823</v>
      </c>
      <c r="CN82" s="140">
        <f t="shared" si="456"/>
        <v>13856</v>
      </c>
      <c r="CO82" s="140">
        <f t="shared" si="456"/>
        <v>13890</v>
      </c>
      <c r="CP82" s="140">
        <f t="shared" si="456"/>
        <v>13924</v>
      </c>
      <c r="CQ82" s="140">
        <f t="shared" si="456"/>
        <v>13960</v>
      </c>
      <c r="CR82" s="140">
        <f t="shared" si="456"/>
        <v>13996</v>
      </c>
      <c r="CS82" s="140">
        <f t="shared" si="456"/>
        <v>14032</v>
      </c>
      <c r="CT82" s="140">
        <f t="shared" si="456"/>
        <v>14069</v>
      </c>
      <c r="CU82" s="140">
        <f t="shared" si="456"/>
        <v>14107</v>
      </c>
      <c r="CV82" s="140">
        <f t="shared" si="456"/>
        <v>14145</v>
      </c>
    </row>
    <row r="83" spans="1:100" s="91" customFormat="1">
      <c r="A83" s="145" t="s">
        <v>294</v>
      </c>
      <c r="B83" s="145"/>
      <c r="C83" s="145"/>
      <c r="D83" s="145" t="s">
        <v>328</v>
      </c>
      <c r="E83" s="147">
        <f t="shared" si="452"/>
        <v>2902.5839999999998</v>
      </c>
      <c r="F83" s="147">
        <f t="shared" si="452"/>
        <v>2915.9409999999998</v>
      </c>
      <c r="G83" s="147">
        <f t="shared" si="452"/>
        <v>2928.7420000000002</v>
      </c>
      <c r="H83" s="147">
        <f t="shared" si="452"/>
        <v>2943.0990000000002</v>
      </c>
      <c r="I83" s="147">
        <f t="shared" si="452"/>
        <v>2955.9569999999999</v>
      </c>
      <c r="J83" s="147">
        <f t="shared" si="452"/>
        <v>2971.2049999999999</v>
      </c>
      <c r="K83" s="147">
        <f t="shared" si="452"/>
        <v>2989.0279999999998</v>
      </c>
      <c r="L83" s="147">
        <f t="shared" si="452"/>
        <v>3006.8710000000001</v>
      </c>
      <c r="M83" s="147">
        <f t="shared" si="452"/>
        <v>3025.4569999999999</v>
      </c>
      <c r="N83" s="147">
        <f t="shared" si="452"/>
        <v>3043.6089999999999</v>
      </c>
      <c r="O83" s="147">
        <f t="shared" si="452"/>
        <v>3058.7310000000002</v>
      </c>
      <c r="P83" s="147">
        <f t="shared" si="452"/>
        <v>3072.9180000000001</v>
      </c>
      <c r="Q83" s="147">
        <f t="shared" si="452"/>
        <v>3082.7559999999999</v>
      </c>
      <c r="R83" s="147">
        <f t="shared" si="452"/>
        <v>3099.8090000000002</v>
      </c>
      <c r="S83" s="147">
        <f t="shared" si="452"/>
        <v>3113.944</v>
      </c>
      <c r="T83" s="147">
        <f t="shared" si="452"/>
        <v>3126.8589999999999</v>
      </c>
      <c r="U83" s="147">
        <f t="shared" si="452"/>
        <v>3139.2579999999998</v>
      </c>
      <c r="V83" s="147">
        <f t="shared" si="452"/>
        <v>3151.2460000000001</v>
      </c>
      <c r="W83" s="147">
        <f t="shared" si="452"/>
        <v>3162.7939999999999</v>
      </c>
      <c r="X83" s="147">
        <f t="shared" si="452"/>
        <v>3171.1019999999999</v>
      </c>
      <c r="Y83" s="147">
        <f t="shared" si="452"/>
        <v>3179.35</v>
      </c>
      <c r="Z83" s="147">
        <f t="shared" si="452"/>
        <v>3185.902</v>
      </c>
      <c r="AA83" s="147">
        <f t="shared" si="452"/>
        <v>3192.4720000000002</v>
      </c>
      <c r="AB83" s="147">
        <f t="shared" si="452"/>
        <v>3198.1660000000002</v>
      </c>
      <c r="AC83" s="147">
        <f t="shared" si="452"/>
        <v>3202.4490000000001</v>
      </c>
      <c r="AD83" s="147">
        <f t="shared" si="452"/>
        <v>3211.5030000000002</v>
      </c>
      <c r="AE83" s="147">
        <f t="shared" si="452"/>
        <v>3221.806</v>
      </c>
      <c r="AF83" s="147">
        <f t="shared" si="452"/>
        <v>3231.9</v>
      </c>
      <c r="AG83" s="147">
        <f t="shared" si="452"/>
        <v>3240.84</v>
      </c>
      <c r="AH83" s="147">
        <f t="shared" si="452"/>
        <v>3249.22</v>
      </c>
      <c r="AI83" s="147">
        <f t="shared" si="452"/>
        <v>3259.1019999999999</v>
      </c>
      <c r="AJ83" s="147">
        <f t="shared" si="452"/>
        <v>3267.848</v>
      </c>
      <c r="AK83" s="147">
        <f t="shared" si="452"/>
        <v>3278.145</v>
      </c>
      <c r="AL83" s="147">
        <f t="shared" si="452"/>
        <v>3293.0920000000001</v>
      </c>
      <c r="AM83" s="147">
        <f t="shared" si="452"/>
        <v>3303.8220000000001</v>
      </c>
      <c r="AN83" s="147">
        <f t="shared" si="452"/>
        <v>3310.4479999999999</v>
      </c>
      <c r="AO83" s="147">
        <f t="shared" si="452"/>
        <v>3315.0770000000002</v>
      </c>
      <c r="AP83" s="147">
        <f t="shared" si="452"/>
        <v>3322.7559999999999</v>
      </c>
      <c r="AQ83" s="147">
        <f t="shared" si="452"/>
        <v>3328.364</v>
      </c>
      <c r="AR83" s="147">
        <f t="shared" si="452"/>
        <v>3335.645</v>
      </c>
      <c r="AS83" s="147">
        <f t="shared" si="452"/>
        <v>3339.1309999999999</v>
      </c>
      <c r="AT83" s="147">
        <f t="shared" si="441"/>
        <v>3335.9290000000001</v>
      </c>
      <c r="AU83" s="147">
        <f t="shared" si="441"/>
        <v>3330.4780000000001</v>
      </c>
      <c r="AV83" s="147">
        <f t="shared" ref="AV83:AZ83" si="457">AV171</f>
        <v>3327</v>
      </c>
      <c r="AW83" s="147">
        <f t="shared" si="457"/>
        <v>3321</v>
      </c>
      <c r="AX83" s="147">
        <f t="shared" si="457"/>
        <v>3315</v>
      </c>
      <c r="AY83" s="147">
        <f t="shared" si="457"/>
        <v>3307</v>
      </c>
      <c r="AZ83" s="147">
        <f t="shared" si="457"/>
        <v>3302</v>
      </c>
      <c r="BA83" s="148">
        <f t="shared" ref="BA83:CV83" si="458">BA171</f>
        <v>3300</v>
      </c>
      <c r="BB83" s="148">
        <f t="shared" si="458"/>
        <v>3299</v>
      </c>
      <c r="BC83" s="148">
        <f t="shared" si="458"/>
        <v>3298</v>
      </c>
      <c r="BD83" s="148">
        <f t="shared" si="458"/>
        <v>3298</v>
      </c>
      <c r="BE83" s="148">
        <f t="shared" si="458"/>
        <v>3298</v>
      </c>
      <c r="BF83" s="148">
        <f t="shared" si="458"/>
        <v>3299</v>
      </c>
      <c r="BG83" s="148">
        <f t="shared" si="458"/>
        <v>3300</v>
      </c>
      <c r="BH83" s="148">
        <f t="shared" si="458"/>
        <v>3302</v>
      </c>
      <c r="BI83" s="148">
        <f t="shared" si="458"/>
        <v>3304</v>
      </c>
      <c r="BJ83" s="148">
        <f t="shared" si="458"/>
        <v>3306</v>
      </c>
      <c r="BK83" s="148">
        <f t="shared" si="458"/>
        <v>3308</v>
      </c>
      <c r="BL83" s="148">
        <f t="shared" si="458"/>
        <v>3310</v>
      </c>
      <c r="BM83" s="148">
        <f t="shared" si="458"/>
        <v>3312</v>
      </c>
      <c r="BN83" s="148">
        <f t="shared" si="458"/>
        <v>3315</v>
      </c>
      <c r="BO83" s="148">
        <f t="shared" si="458"/>
        <v>3317</v>
      </c>
      <c r="BP83" s="148">
        <f t="shared" si="458"/>
        <v>3318</v>
      </c>
      <c r="BQ83" s="148">
        <f t="shared" si="458"/>
        <v>3320</v>
      </c>
      <c r="BR83" s="148">
        <f t="shared" si="458"/>
        <v>3321</v>
      </c>
      <c r="BS83" s="148">
        <f t="shared" si="458"/>
        <v>3322</v>
      </c>
      <c r="BT83" s="148">
        <f t="shared" si="458"/>
        <v>3323</v>
      </c>
      <c r="BU83" s="148">
        <f t="shared" si="458"/>
        <v>3324</v>
      </c>
      <c r="BV83" s="148">
        <f t="shared" si="458"/>
        <v>3324</v>
      </c>
      <c r="BW83" s="148">
        <f t="shared" si="458"/>
        <v>3324</v>
      </c>
      <c r="BX83" s="148">
        <f t="shared" si="458"/>
        <v>3324</v>
      </c>
      <c r="BY83" s="148">
        <f t="shared" si="458"/>
        <v>3324</v>
      </c>
      <c r="BZ83" s="148">
        <f t="shared" si="458"/>
        <v>3323</v>
      </c>
      <c r="CA83" s="148">
        <f t="shared" si="458"/>
        <v>3322</v>
      </c>
      <c r="CB83" s="148">
        <f t="shared" si="458"/>
        <v>3321</v>
      </c>
      <c r="CC83" s="140">
        <f t="shared" si="458"/>
        <v>3320</v>
      </c>
      <c r="CD83" s="140">
        <f t="shared" si="458"/>
        <v>3319</v>
      </c>
      <c r="CE83" s="140">
        <f t="shared" si="458"/>
        <v>3318</v>
      </c>
      <c r="CF83" s="140">
        <f t="shared" si="458"/>
        <v>3318</v>
      </c>
      <c r="CG83" s="140">
        <f t="shared" si="458"/>
        <v>3317</v>
      </c>
      <c r="CH83" s="140">
        <f t="shared" si="458"/>
        <v>3316</v>
      </c>
      <c r="CI83" s="140">
        <f t="shared" si="458"/>
        <v>3315</v>
      </c>
      <c r="CJ83" s="140">
        <f t="shared" si="458"/>
        <v>3315</v>
      </c>
      <c r="CK83" s="140">
        <f t="shared" si="458"/>
        <v>3315</v>
      </c>
      <c r="CL83" s="140">
        <f t="shared" si="458"/>
        <v>3316</v>
      </c>
      <c r="CM83" s="140">
        <f t="shared" si="458"/>
        <v>3316</v>
      </c>
      <c r="CN83" s="140">
        <f t="shared" si="458"/>
        <v>3318</v>
      </c>
      <c r="CO83" s="140">
        <f t="shared" si="458"/>
        <v>3319</v>
      </c>
      <c r="CP83" s="140">
        <f t="shared" si="458"/>
        <v>3322</v>
      </c>
      <c r="CQ83" s="140">
        <f t="shared" si="458"/>
        <v>3324</v>
      </c>
      <c r="CR83" s="140">
        <f t="shared" si="458"/>
        <v>3327</v>
      </c>
      <c r="CS83" s="140">
        <f t="shared" si="458"/>
        <v>3331</v>
      </c>
      <c r="CT83" s="140">
        <f t="shared" si="458"/>
        <v>3335</v>
      </c>
      <c r="CU83" s="140">
        <f t="shared" si="458"/>
        <v>3339</v>
      </c>
      <c r="CV83" s="140">
        <f t="shared" si="458"/>
        <v>3344</v>
      </c>
    </row>
    <row r="84" spans="1:100" s="91" customFormat="1">
      <c r="A84" s="145" t="s">
        <v>295</v>
      </c>
      <c r="B84" s="145"/>
      <c r="C84" s="145"/>
      <c r="D84" s="145" t="s">
        <v>328</v>
      </c>
      <c r="E84" s="147">
        <f t="shared" si="452"/>
        <v>4821.0820000000003</v>
      </c>
      <c r="F84" s="147">
        <f t="shared" si="452"/>
        <v>4837.7709999999997</v>
      </c>
      <c r="G84" s="147">
        <f t="shared" si="452"/>
        <v>4856.8540000000003</v>
      </c>
      <c r="H84" s="147">
        <f t="shared" si="452"/>
        <v>4877.95</v>
      </c>
      <c r="I84" s="147">
        <f t="shared" si="452"/>
        <v>4895.2830000000004</v>
      </c>
      <c r="J84" s="147">
        <f t="shared" si="452"/>
        <v>4915.6360000000004</v>
      </c>
      <c r="K84" s="147">
        <f t="shared" si="452"/>
        <v>4939.55</v>
      </c>
      <c r="L84" s="147">
        <f t="shared" si="452"/>
        <v>4962.6949999999997</v>
      </c>
      <c r="M84" s="147">
        <f t="shared" si="452"/>
        <v>4985.8559999999998</v>
      </c>
      <c r="N84" s="147">
        <f t="shared" si="452"/>
        <v>5001.7060000000001</v>
      </c>
      <c r="O84" s="147">
        <f t="shared" si="452"/>
        <v>5021.7420000000002</v>
      </c>
      <c r="P84" s="147">
        <f t="shared" si="452"/>
        <v>5041.4960000000001</v>
      </c>
      <c r="Q84" s="147">
        <f t="shared" si="452"/>
        <v>5055.6559999999999</v>
      </c>
      <c r="R84" s="147">
        <f t="shared" si="452"/>
        <v>5075.366</v>
      </c>
      <c r="S84" s="147">
        <f t="shared" si="452"/>
        <v>5094.2719999999999</v>
      </c>
      <c r="T84" s="147">
        <f t="shared" si="452"/>
        <v>5114.2870000000003</v>
      </c>
      <c r="U84" s="147">
        <f t="shared" si="452"/>
        <v>5132.9279999999999</v>
      </c>
      <c r="V84" s="147">
        <f t="shared" si="452"/>
        <v>5150.5559999999996</v>
      </c>
      <c r="W84" s="147">
        <f t="shared" si="452"/>
        <v>5167.0990000000002</v>
      </c>
      <c r="X84" s="147">
        <f t="shared" si="452"/>
        <v>5177.6989999999996</v>
      </c>
      <c r="Y84" s="147">
        <f t="shared" si="452"/>
        <v>5191.9459999999999</v>
      </c>
      <c r="Z84" s="147">
        <f t="shared" si="452"/>
        <v>5203.5110000000004</v>
      </c>
      <c r="AA84" s="147">
        <f t="shared" si="452"/>
        <v>5218.9470000000001</v>
      </c>
      <c r="AB84" s="147">
        <f t="shared" si="452"/>
        <v>5236.4830000000002</v>
      </c>
      <c r="AC84" s="147">
        <f t="shared" si="452"/>
        <v>5257.9539999999997</v>
      </c>
      <c r="AD84" s="147">
        <f t="shared" si="452"/>
        <v>5296.85</v>
      </c>
      <c r="AE84" s="147">
        <f t="shared" si="452"/>
        <v>5340.8429999999998</v>
      </c>
      <c r="AF84" s="147">
        <f t="shared" si="452"/>
        <v>5386.308</v>
      </c>
      <c r="AG84" s="147">
        <f t="shared" si="452"/>
        <v>5431.7449999999999</v>
      </c>
      <c r="AH84" s="147">
        <f t="shared" si="452"/>
        <v>5476.5129999999999</v>
      </c>
      <c r="AI84" s="147">
        <f t="shared" si="452"/>
        <v>5526.99</v>
      </c>
      <c r="AJ84" s="147">
        <f t="shared" si="452"/>
        <v>5574.8209999999999</v>
      </c>
      <c r="AK84" s="147">
        <f t="shared" si="452"/>
        <v>5627.6710000000003</v>
      </c>
      <c r="AL84" s="147">
        <f t="shared" si="452"/>
        <v>5671.076</v>
      </c>
      <c r="AM84" s="147">
        <f t="shared" si="452"/>
        <v>5708.4970000000003</v>
      </c>
      <c r="AN84" s="147">
        <f t="shared" si="452"/>
        <v>5745.4859999999999</v>
      </c>
      <c r="AO84" s="147">
        <f t="shared" si="452"/>
        <v>5773.0780000000004</v>
      </c>
      <c r="AP84" s="147">
        <f t="shared" si="452"/>
        <v>5808.5940000000001</v>
      </c>
      <c r="AQ84" s="147">
        <f t="shared" si="452"/>
        <v>5844.1769999999997</v>
      </c>
      <c r="AR84" s="147">
        <f t="shared" si="452"/>
        <v>5879.1440000000002</v>
      </c>
      <c r="AS84" s="147">
        <f t="shared" si="452"/>
        <v>5911.482</v>
      </c>
      <c r="AT84" s="147">
        <f t="shared" si="441"/>
        <v>5935.6030000000001</v>
      </c>
      <c r="AU84" s="147">
        <f t="shared" si="441"/>
        <v>5956.9780000000001</v>
      </c>
      <c r="AV84" s="147">
        <f t="shared" ref="AV84:AZ84" si="459">AV172</f>
        <v>5980</v>
      </c>
      <c r="AW84" s="147">
        <f t="shared" si="459"/>
        <v>6004</v>
      </c>
      <c r="AX84" s="147">
        <f t="shared" si="459"/>
        <v>6027</v>
      </c>
      <c r="AY84" s="147">
        <f t="shared" si="459"/>
        <v>6048</v>
      </c>
      <c r="AZ84" s="147">
        <f t="shared" si="459"/>
        <v>6075</v>
      </c>
      <c r="BA84" s="148">
        <f t="shared" ref="BA84:CV84" si="460">BA172</f>
        <v>6106</v>
      </c>
      <c r="BB84" s="148">
        <f t="shared" si="460"/>
        <v>6139</v>
      </c>
      <c r="BC84" s="148">
        <f t="shared" si="460"/>
        <v>6172</v>
      </c>
      <c r="BD84" s="148">
        <f t="shared" si="460"/>
        <v>6206</v>
      </c>
      <c r="BE84" s="148">
        <f t="shared" si="460"/>
        <v>6239</v>
      </c>
      <c r="BF84" s="148">
        <f t="shared" si="460"/>
        <v>6273</v>
      </c>
      <c r="BG84" s="148">
        <f t="shared" si="460"/>
        <v>6308</v>
      </c>
      <c r="BH84" s="148">
        <f t="shared" si="460"/>
        <v>6343</v>
      </c>
      <c r="BI84" s="148">
        <f t="shared" si="460"/>
        <v>6378</v>
      </c>
      <c r="BJ84" s="148">
        <f t="shared" si="460"/>
        <v>6414</v>
      </c>
      <c r="BK84" s="148">
        <f t="shared" si="460"/>
        <v>6448</v>
      </c>
      <c r="BL84" s="148">
        <f t="shared" si="460"/>
        <v>6483</v>
      </c>
      <c r="BM84" s="148">
        <f t="shared" si="460"/>
        <v>6516</v>
      </c>
      <c r="BN84" s="148">
        <f t="shared" si="460"/>
        <v>6550</v>
      </c>
      <c r="BO84" s="148">
        <f t="shared" si="460"/>
        <v>6582</v>
      </c>
      <c r="BP84" s="148">
        <f t="shared" si="460"/>
        <v>6615</v>
      </c>
      <c r="BQ84" s="148">
        <f t="shared" si="460"/>
        <v>6646</v>
      </c>
      <c r="BR84" s="148">
        <f t="shared" si="460"/>
        <v>6677</v>
      </c>
      <c r="BS84" s="148">
        <f t="shared" si="460"/>
        <v>6707</v>
      </c>
      <c r="BT84" s="148">
        <f t="shared" si="460"/>
        <v>6736</v>
      </c>
      <c r="BU84" s="148">
        <f t="shared" si="460"/>
        <v>6765</v>
      </c>
      <c r="BV84" s="148">
        <f t="shared" si="460"/>
        <v>6793</v>
      </c>
      <c r="BW84" s="148">
        <f t="shared" si="460"/>
        <v>6820</v>
      </c>
      <c r="BX84" s="148">
        <f t="shared" si="460"/>
        <v>6847</v>
      </c>
      <c r="BY84" s="148">
        <f t="shared" si="460"/>
        <v>6874</v>
      </c>
      <c r="BZ84" s="148">
        <f t="shared" si="460"/>
        <v>6900</v>
      </c>
      <c r="CA84" s="148">
        <f t="shared" si="460"/>
        <v>6925</v>
      </c>
      <c r="CB84" s="148">
        <f t="shared" si="460"/>
        <v>6949</v>
      </c>
      <c r="CC84" s="140">
        <f t="shared" si="460"/>
        <v>6973</v>
      </c>
      <c r="CD84" s="140">
        <f t="shared" si="460"/>
        <v>6997</v>
      </c>
      <c r="CE84" s="140">
        <f t="shared" si="460"/>
        <v>7020</v>
      </c>
      <c r="CF84" s="140">
        <f t="shared" si="460"/>
        <v>7042</v>
      </c>
      <c r="CG84" s="140">
        <f t="shared" si="460"/>
        <v>7065</v>
      </c>
      <c r="CH84" s="140">
        <f t="shared" si="460"/>
        <v>7086</v>
      </c>
      <c r="CI84" s="140">
        <f t="shared" si="460"/>
        <v>7108</v>
      </c>
      <c r="CJ84" s="140">
        <f t="shared" si="460"/>
        <v>7129</v>
      </c>
      <c r="CK84" s="140">
        <f t="shared" si="460"/>
        <v>7151</v>
      </c>
      <c r="CL84" s="140">
        <f t="shared" si="460"/>
        <v>7173</v>
      </c>
      <c r="CM84" s="140">
        <f t="shared" si="460"/>
        <v>7196</v>
      </c>
      <c r="CN84" s="140">
        <f t="shared" si="460"/>
        <v>7219</v>
      </c>
      <c r="CO84" s="140">
        <f t="shared" si="460"/>
        <v>7242</v>
      </c>
      <c r="CP84" s="140">
        <f t="shared" si="460"/>
        <v>7266</v>
      </c>
      <c r="CQ84" s="140">
        <f t="shared" si="460"/>
        <v>7291</v>
      </c>
      <c r="CR84" s="140">
        <f t="shared" si="460"/>
        <v>7317</v>
      </c>
      <c r="CS84" s="140">
        <f t="shared" si="460"/>
        <v>7343</v>
      </c>
      <c r="CT84" s="140">
        <f t="shared" si="460"/>
        <v>7370</v>
      </c>
      <c r="CU84" s="140">
        <f t="shared" si="460"/>
        <v>7397</v>
      </c>
      <c r="CV84" s="140">
        <f t="shared" si="460"/>
        <v>7426</v>
      </c>
    </row>
    <row r="85" spans="1:100" s="91" customFormat="1">
      <c r="A85" s="145" t="s">
        <v>296</v>
      </c>
      <c r="B85" s="145"/>
      <c r="C85" s="145"/>
      <c r="D85" s="145" t="s">
        <v>328</v>
      </c>
      <c r="E85" s="147">
        <f t="shared" si="452"/>
        <v>4060.4650000000001</v>
      </c>
      <c r="F85" s="147">
        <f t="shared" si="452"/>
        <v>4082.6190000000001</v>
      </c>
      <c r="G85" s="147">
        <f t="shared" si="452"/>
        <v>4108.4260000000004</v>
      </c>
      <c r="H85" s="147">
        <f t="shared" si="452"/>
        <v>4135.8289999999997</v>
      </c>
      <c r="I85" s="147">
        <f t="shared" si="452"/>
        <v>4159.1660000000002</v>
      </c>
      <c r="J85" s="147">
        <f t="shared" si="452"/>
        <v>4186.0690000000004</v>
      </c>
      <c r="K85" s="147">
        <f t="shared" si="452"/>
        <v>4217.1130000000003</v>
      </c>
      <c r="L85" s="147">
        <f t="shared" si="452"/>
        <v>4248.6890000000003</v>
      </c>
      <c r="M85" s="147">
        <f t="shared" si="452"/>
        <v>4293.2790000000005</v>
      </c>
      <c r="N85" s="147">
        <f t="shared" si="452"/>
        <v>4333.9750000000004</v>
      </c>
      <c r="O85" s="147">
        <f t="shared" si="452"/>
        <v>4375.0839999999998</v>
      </c>
      <c r="P85" s="147">
        <f t="shared" si="452"/>
        <v>4395.4849999999997</v>
      </c>
      <c r="Q85" s="147">
        <f t="shared" si="452"/>
        <v>4427.5050000000001</v>
      </c>
      <c r="R85" s="147">
        <f t="shared" si="452"/>
        <v>4462.366</v>
      </c>
      <c r="S85" s="147">
        <f t="shared" si="452"/>
        <v>4501.3819999999996</v>
      </c>
      <c r="T85" s="147">
        <f t="shared" si="452"/>
        <v>4546.2489999999998</v>
      </c>
      <c r="U85" s="147">
        <f t="shared" si="452"/>
        <v>4580.63</v>
      </c>
      <c r="V85" s="147">
        <f t="shared" si="452"/>
        <v>4615.4650000000001</v>
      </c>
      <c r="W85" s="147">
        <f t="shared" si="452"/>
        <v>4651.3990000000003</v>
      </c>
      <c r="X85" s="147">
        <f t="shared" si="452"/>
        <v>4676.4520000000002</v>
      </c>
      <c r="Y85" s="147">
        <f t="shared" si="452"/>
        <v>4703.84</v>
      </c>
      <c r="Z85" s="147">
        <f t="shared" si="452"/>
        <v>4736.3469999999998</v>
      </c>
      <c r="AA85" s="147">
        <f t="shared" si="452"/>
        <v>4769.5119999999997</v>
      </c>
      <c r="AB85" s="147">
        <f t="shared" si="452"/>
        <v>4807.49</v>
      </c>
      <c r="AC85" s="147">
        <f t="shared" si="452"/>
        <v>4842.68</v>
      </c>
      <c r="AD85" s="147">
        <f t="shared" si="452"/>
        <v>4900.326</v>
      </c>
      <c r="AE85" s="147">
        <f t="shared" si="452"/>
        <v>4962.8509999999997</v>
      </c>
      <c r="AF85" s="147">
        <f t="shared" si="452"/>
        <v>5030.7030000000004</v>
      </c>
      <c r="AG85" s="147">
        <f t="shared" si="452"/>
        <v>5099.0770000000002</v>
      </c>
      <c r="AH85" s="147">
        <f t="shared" si="452"/>
        <v>5167.5519999999997</v>
      </c>
      <c r="AI85" s="147">
        <f t="shared" si="452"/>
        <v>5240.7910000000002</v>
      </c>
      <c r="AJ85" s="147">
        <f t="shared" si="452"/>
        <v>5310.9660000000003</v>
      </c>
      <c r="AK85" s="147">
        <f t="shared" si="452"/>
        <v>5371.1170000000002</v>
      </c>
      <c r="AL85" s="147">
        <f t="shared" si="452"/>
        <v>5419.9459999999999</v>
      </c>
      <c r="AM85" s="147">
        <f t="shared" si="452"/>
        <v>5473.5969999999998</v>
      </c>
      <c r="AN85" s="147">
        <f t="shared" si="452"/>
        <v>5518.1059999999998</v>
      </c>
      <c r="AO85" s="147">
        <f t="shared" si="452"/>
        <v>5573.4660000000003</v>
      </c>
      <c r="AP85" s="147">
        <f t="shared" si="452"/>
        <v>5626.8580000000002</v>
      </c>
      <c r="AQ85" s="147">
        <f t="shared" si="452"/>
        <v>5683.8779999999997</v>
      </c>
      <c r="AR85" s="147">
        <f t="shared" si="452"/>
        <v>5730.7529999999997</v>
      </c>
      <c r="AS85" s="147">
        <f t="shared" si="452"/>
        <v>5774.1850000000004</v>
      </c>
      <c r="AT85" s="147">
        <f t="shared" si="441"/>
        <v>5808.4350000000004</v>
      </c>
      <c r="AU85" s="147">
        <f t="shared" si="441"/>
        <v>5845.1019999999999</v>
      </c>
      <c r="AV85" s="147">
        <f t="shared" ref="AV85:AZ85" si="461">AV173</f>
        <v>5885</v>
      </c>
      <c r="AW85" s="147">
        <f t="shared" si="461"/>
        <v>5919</v>
      </c>
      <c r="AX85" s="147">
        <f t="shared" si="461"/>
        <v>5952</v>
      </c>
      <c r="AY85" s="147">
        <f t="shared" si="461"/>
        <v>5983</v>
      </c>
      <c r="AZ85" s="147">
        <f t="shared" si="461"/>
        <v>6019</v>
      </c>
      <c r="BA85" s="148">
        <f t="shared" ref="BA85:CV85" si="462">BA173</f>
        <v>6059</v>
      </c>
      <c r="BB85" s="148">
        <f t="shared" si="462"/>
        <v>6100</v>
      </c>
      <c r="BC85" s="148">
        <f t="shared" si="462"/>
        <v>6142</v>
      </c>
      <c r="BD85" s="148">
        <f t="shared" si="462"/>
        <v>6184</v>
      </c>
      <c r="BE85" s="148">
        <f t="shared" si="462"/>
        <v>6227</v>
      </c>
      <c r="BF85" s="148">
        <f t="shared" si="462"/>
        <v>6270</v>
      </c>
      <c r="BG85" s="148">
        <f t="shared" si="462"/>
        <v>6313</v>
      </c>
      <c r="BH85" s="148">
        <f t="shared" si="462"/>
        <v>6357</v>
      </c>
      <c r="BI85" s="148">
        <f t="shared" si="462"/>
        <v>6402</v>
      </c>
      <c r="BJ85" s="148">
        <f t="shared" si="462"/>
        <v>6446</v>
      </c>
      <c r="BK85" s="148">
        <f t="shared" si="462"/>
        <v>6489</v>
      </c>
      <c r="BL85" s="148">
        <f t="shared" si="462"/>
        <v>6533</v>
      </c>
      <c r="BM85" s="148">
        <f t="shared" si="462"/>
        <v>6575</v>
      </c>
      <c r="BN85" s="148">
        <f t="shared" si="462"/>
        <v>6617</v>
      </c>
      <c r="BO85" s="148">
        <f t="shared" si="462"/>
        <v>6658</v>
      </c>
      <c r="BP85" s="148">
        <f t="shared" si="462"/>
        <v>6698</v>
      </c>
      <c r="BQ85" s="148">
        <f t="shared" si="462"/>
        <v>6737</v>
      </c>
      <c r="BR85" s="148">
        <f t="shared" si="462"/>
        <v>6776</v>
      </c>
      <c r="BS85" s="148">
        <f t="shared" si="462"/>
        <v>6813</v>
      </c>
      <c r="BT85" s="148">
        <f t="shared" si="462"/>
        <v>6850</v>
      </c>
      <c r="BU85" s="148">
        <f t="shared" si="462"/>
        <v>6887</v>
      </c>
      <c r="BV85" s="148">
        <f t="shared" si="462"/>
        <v>6922</v>
      </c>
      <c r="BW85" s="148">
        <f t="shared" si="462"/>
        <v>6957</v>
      </c>
      <c r="BX85" s="148">
        <f t="shared" si="462"/>
        <v>6991</v>
      </c>
      <c r="BY85" s="148">
        <f t="shared" si="462"/>
        <v>7025</v>
      </c>
      <c r="BZ85" s="148">
        <f t="shared" si="462"/>
        <v>7058</v>
      </c>
      <c r="CA85" s="148">
        <f t="shared" si="462"/>
        <v>7090</v>
      </c>
      <c r="CB85" s="148">
        <f t="shared" si="462"/>
        <v>7121</v>
      </c>
      <c r="CC85" s="140">
        <f t="shared" si="462"/>
        <v>7152</v>
      </c>
      <c r="CD85" s="140">
        <f t="shared" si="462"/>
        <v>7183</v>
      </c>
      <c r="CE85" s="140">
        <f t="shared" si="462"/>
        <v>7212</v>
      </c>
      <c r="CF85" s="140">
        <f t="shared" si="462"/>
        <v>7241</v>
      </c>
      <c r="CG85" s="140">
        <f t="shared" si="462"/>
        <v>7270</v>
      </c>
      <c r="CH85" s="140">
        <f t="shared" si="462"/>
        <v>7298</v>
      </c>
      <c r="CI85" s="140">
        <f t="shared" si="462"/>
        <v>7325</v>
      </c>
      <c r="CJ85" s="140">
        <f t="shared" si="462"/>
        <v>7353</v>
      </c>
      <c r="CK85" s="140">
        <f t="shared" si="462"/>
        <v>7381</v>
      </c>
      <c r="CL85" s="140">
        <f t="shared" si="462"/>
        <v>7409</v>
      </c>
      <c r="CM85" s="140">
        <f t="shared" si="462"/>
        <v>7437</v>
      </c>
      <c r="CN85" s="140">
        <f t="shared" si="462"/>
        <v>7465</v>
      </c>
      <c r="CO85" s="140">
        <f t="shared" si="462"/>
        <v>7494</v>
      </c>
      <c r="CP85" s="140">
        <f t="shared" si="462"/>
        <v>7524</v>
      </c>
      <c r="CQ85" s="140">
        <f t="shared" si="462"/>
        <v>7554</v>
      </c>
      <c r="CR85" s="140">
        <f t="shared" si="462"/>
        <v>7585</v>
      </c>
      <c r="CS85" s="140">
        <f t="shared" si="462"/>
        <v>7616</v>
      </c>
      <c r="CT85" s="140">
        <f t="shared" si="462"/>
        <v>7648</v>
      </c>
      <c r="CU85" s="140">
        <f t="shared" si="462"/>
        <v>7681</v>
      </c>
      <c r="CV85" s="140">
        <f t="shared" si="462"/>
        <v>7714</v>
      </c>
    </row>
    <row r="86" spans="1:100" s="91" customFormat="1">
      <c r="A86" s="145" t="s">
        <v>297</v>
      </c>
      <c r="B86" s="145"/>
      <c r="C86" s="145"/>
      <c r="D86" s="145" t="s">
        <v>328</v>
      </c>
      <c r="E86" s="147">
        <f t="shared" si="452"/>
        <v>2766.8910000000001</v>
      </c>
      <c r="F86" s="147">
        <f t="shared" si="452"/>
        <v>2789</v>
      </c>
      <c r="G86" s="147">
        <f t="shared" si="452"/>
        <v>2810.2289999999998</v>
      </c>
      <c r="H86" s="147">
        <f t="shared" si="452"/>
        <v>2833.26</v>
      </c>
      <c r="I86" s="147">
        <f t="shared" si="452"/>
        <v>2855.06</v>
      </c>
      <c r="J86" s="147">
        <f t="shared" si="452"/>
        <v>2878.1790000000001</v>
      </c>
      <c r="K86" s="147">
        <f t="shared" si="452"/>
        <v>2902.8490000000002</v>
      </c>
      <c r="L86" s="147">
        <f t="shared" si="452"/>
        <v>2927.94</v>
      </c>
      <c r="M86" s="147">
        <f t="shared" si="452"/>
        <v>2951.326</v>
      </c>
      <c r="N86" s="147">
        <f t="shared" si="452"/>
        <v>2970.886</v>
      </c>
      <c r="O86" s="147">
        <f t="shared" si="452"/>
        <v>2986.4589999999998</v>
      </c>
      <c r="P86" s="147">
        <f t="shared" si="452"/>
        <v>3001.6759999999999</v>
      </c>
      <c r="Q86" s="147">
        <f t="shared" si="452"/>
        <v>3019.7310000000002</v>
      </c>
      <c r="R86" s="147">
        <f t="shared" si="452"/>
        <v>3026.97</v>
      </c>
      <c r="S86" s="147">
        <f t="shared" si="452"/>
        <v>3043.085</v>
      </c>
      <c r="T86" s="147">
        <f t="shared" si="452"/>
        <v>3055.1970000000001</v>
      </c>
      <c r="U86" s="147">
        <f t="shared" si="452"/>
        <v>3071.6</v>
      </c>
      <c r="V86" s="147">
        <f t="shared" si="452"/>
        <v>3090.2249999999999</v>
      </c>
      <c r="W86" s="147">
        <f t="shared" si="452"/>
        <v>3110.7840000000001</v>
      </c>
      <c r="X86" s="147">
        <f t="shared" si="452"/>
        <v>3128.4380000000001</v>
      </c>
      <c r="Y86" s="147">
        <f t="shared" si="452"/>
        <v>3145.7570000000001</v>
      </c>
      <c r="Z86" s="147">
        <f t="shared" si="452"/>
        <v>3164.0390000000002</v>
      </c>
      <c r="AA86" s="147">
        <f t="shared" si="452"/>
        <v>3182.3049999999998</v>
      </c>
      <c r="AB86" s="147">
        <f t="shared" si="452"/>
        <v>3200.4589999999998</v>
      </c>
      <c r="AC86" s="147">
        <f t="shared" si="452"/>
        <v>3219.96</v>
      </c>
      <c r="AD86" s="147">
        <f t="shared" si="452"/>
        <v>3248.9940000000001</v>
      </c>
      <c r="AE86" s="147">
        <f t="shared" si="452"/>
        <v>3281.6790000000001</v>
      </c>
      <c r="AF86" s="147">
        <f t="shared" si="452"/>
        <v>3314.6489999999999</v>
      </c>
      <c r="AG86" s="147">
        <f t="shared" si="452"/>
        <v>3347.6750000000002</v>
      </c>
      <c r="AH86" s="147">
        <f t="shared" si="452"/>
        <v>3379.7840000000001</v>
      </c>
      <c r="AI86" s="147">
        <f t="shared" si="452"/>
        <v>3415.3910000000001</v>
      </c>
      <c r="AJ86" s="147">
        <f t="shared" si="452"/>
        <v>3450.413</v>
      </c>
      <c r="AK86" s="147">
        <f t="shared" si="452"/>
        <v>3482.5940000000001</v>
      </c>
      <c r="AL86" s="147">
        <f t="shared" si="452"/>
        <v>3510.17</v>
      </c>
      <c r="AM86" s="147">
        <f t="shared" si="452"/>
        <v>3539.0479999999998</v>
      </c>
      <c r="AN86" s="147">
        <f t="shared" si="452"/>
        <v>3571.4949999999999</v>
      </c>
      <c r="AO86" s="147">
        <f t="shared" si="452"/>
        <v>3601.1129999999998</v>
      </c>
      <c r="AP86" s="147">
        <f t="shared" si="452"/>
        <v>3632.614</v>
      </c>
      <c r="AQ86" s="147">
        <f t="shared" si="452"/>
        <v>3660.8519999999999</v>
      </c>
      <c r="AR86" s="147">
        <f t="shared" si="452"/>
        <v>3690.8330000000001</v>
      </c>
      <c r="AS86" s="147">
        <f t="shared" si="452"/>
        <v>3718.5120000000002</v>
      </c>
      <c r="AT86" s="147">
        <f t="shared" si="441"/>
        <v>3737.6320000000001</v>
      </c>
      <c r="AU86" s="147">
        <f t="shared" si="441"/>
        <v>3757.6</v>
      </c>
      <c r="AV86" s="147">
        <f t="shared" ref="AV86:AZ86" si="463">AV174</f>
        <v>3781</v>
      </c>
      <c r="AW86" s="147">
        <f t="shared" si="463"/>
        <v>3801</v>
      </c>
      <c r="AX86" s="147">
        <f t="shared" si="463"/>
        <v>3820</v>
      </c>
      <c r="AY86" s="147">
        <f t="shared" si="463"/>
        <v>3838</v>
      </c>
      <c r="AZ86" s="147">
        <f t="shared" si="463"/>
        <v>3858</v>
      </c>
      <c r="BA86" s="148">
        <f t="shared" ref="BA86:CV86" si="464">BA174</f>
        <v>3881</v>
      </c>
      <c r="BB86" s="148">
        <f t="shared" si="464"/>
        <v>3905</v>
      </c>
      <c r="BC86" s="148">
        <f t="shared" si="464"/>
        <v>3930</v>
      </c>
      <c r="BD86" s="148">
        <f t="shared" si="464"/>
        <v>3954</v>
      </c>
      <c r="BE86" s="148">
        <f t="shared" si="464"/>
        <v>3979</v>
      </c>
      <c r="BF86" s="148">
        <f t="shared" si="464"/>
        <v>4005</v>
      </c>
      <c r="BG86" s="148">
        <f t="shared" si="464"/>
        <v>4030</v>
      </c>
      <c r="BH86" s="148">
        <f t="shared" si="464"/>
        <v>4057</v>
      </c>
      <c r="BI86" s="148">
        <f t="shared" si="464"/>
        <v>4084</v>
      </c>
      <c r="BJ86" s="148">
        <f t="shared" si="464"/>
        <v>4110</v>
      </c>
      <c r="BK86" s="148">
        <f t="shared" si="464"/>
        <v>4137</v>
      </c>
      <c r="BL86" s="148">
        <f t="shared" si="464"/>
        <v>4163</v>
      </c>
      <c r="BM86" s="148">
        <f t="shared" si="464"/>
        <v>4190</v>
      </c>
      <c r="BN86" s="148">
        <f t="shared" si="464"/>
        <v>4216</v>
      </c>
      <c r="BO86" s="148">
        <f t="shared" si="464"/>
        <v>4242</v>
      </c>
      <c r="BP86" s="148">
        <f t="shared" si="464"/>
        <v>4267</v>
      </c>
      <c r="BQ86" s="148">
        <f t="shared" si="464"/>
        <v>4292</v>
      </c>
      <c r="BR86" s="148">
        <f t="shared" si="464"/>
        <v>4317</v>
      </c>
      <c r="BS86" s="148">
        <f t="shared" si="464"/>
        <v>4341</v>
      </c>
      <c r="BT86" s="148">
        <f t="shared" si="464"/>
        <v>4364</v>
      </c>
      <c r="BU86" s="148">
        <f t="shared" si="464"/>
        <v>4387</v>
      </c>
      <c r="BV86" s="148">
        <f t="shared" si="464"/>
        <v>4409</v>
      </c>
      <c r="BW86" s="148">
        <f t="shared" si="464"/>
        <v>4431</v>
      </c>
      <c r="BX86" s="148">
        <f t="shared" si="464"/>
        <v>4451</v>
      </c>
      <c r="BY86" s="148">
        <f t="shared" si="464"/>
        <v>4472</v>
      </c>
      <c r="BZ86" s="148">
        <f t="shared" si="464"/>
        <v>4491</v>
      </c>
      <c r="CA86" s="148">
        <f t="shared" si="464"/>
        <v>4510</v>
      </c>
      <c r="CB86" s="148">
        <f t="shared" si="464"/>
        <v>4528</v>
      </c>
      <c r="CC86" s="140">
        <f t="shared" si="464"/>
        <v>4546</v>
      </c>
      <c r="CD86" s="140">
        <f t="shared" si="464"/>
        <v>4563</v>
      </c>
      <c r="CE86" s="140">
        <f t="shared" si="464"/>
        <v>4580</v>
      </c>
      <c r="CF86" s="140">
        <f t="shared" si="464"/>
        <v>4597</v>
      </c>
      <c r="CG86" s="140">
        <f t="shared" si="464"/>
        <v>4613</v>
      </c>
      <c r="CH86" s="140">
        <f t="shared" si="464"/>
        <v>4629</v>
      </c>
      <c r="CI86" s="140">
        <f t="shared" si="464"/>
        <v>4645</v>
      </c>
      <c r="CJ86" s="140">
        <f t="shared" si="464"/>
        <v>4661</v>
      </c>
      <c r="CK86" s="140">
        <f t="shared" si="464"/>
        <v>4677</v>
      </c>
      <c r="CL86" s="140">
        <f t="shared" si="464"/>
        <v>4693</v>
      </c>
      <c r="CM86" s="140">
        <f t="shared" si="464"/>
        <v>4709</v>
      </c>
      <c r="CN86" s="140">
        <f t="shared" si="464"/>
        <v>4726</v>
      </c>
      <c r="CO86" s="140">
        <f t="shared" si="464"/>
        <v>4743</v>
      </c>
      <c r="CP86" s="140">
        <f t="shared" si="464"/>
        <v>4761</v>
      </c>
      <c r="CQ86" s="140">
        <f t="shared" si="464"/>
        <v>4779</v>
      </c>
      <c r="CR86" s="140">
        <f t="shared" si="464"/>
        <v>4797</v>
      </c>
      <c r="CS86" s="140">
        <f t="shared" si="464"/>
        <v>4816</v>
      </c>
      <c r="CT86" s="140">
        <f t="shared" si="464"/>
        <v>4835</v>
      </c>
      <c r="CU86" s="140">
        <f t="shared" si="464"/>
        <v>4854</v>
      </c>
      <c r="CV86" s="140">
        <f t="shared" si="464"/>
        <v>4874</v>
      </c>
    </row>
    <row r="87" spans="1:100" s="91" customFormat="1">
      <c r="A87" s="145" t="s">
        <v>298</v>
      </c>
      <c r="B87" s="145"/>
      <c r="C87" s="145"/>
      <c r="D87" s="145" t="s">
        <v>328</v>
      </c>
      <c r="E87" s="147">
        <f t="shared" si="452"/>
        <v>3673.48</v>
      </c>
      <c r="F87" s="147">
        <f t="shared" si="452"/>
        <v>3709.2069999999999</v>
      </c>
      <c r="G87" s="147">
        <f t="shared" si="452"/>
        <v>3749.509</v>
      </c>
      <c r="H87" s="147">
        <f t="shared" si="452"/>
        <v>3791.1309999999999</v>
      </c>
      <c r="I87" s="147">
        <f t="shared" si="452"/>
        <v>3830.0160000000001</v>
      </c>
      <c r="J87" s="147">
        <f t="shared" si="452"/>
        <v>3872.0279999999998</v>
      </c>
      <c r="K87" s="147">
        <f t="shared" si="452"/>
        <v>3917.7739999999999</v>
      </c>
      <c r="L87" s="147">
        <f t="shared" si="452"/>
        <v>3963.9879999999998</v>
      </c>
      <c r="M87" s="147">
        <f t="shared" si="452"/>
        <v>3997.174</v>
      </c>
      <c r="N87" s="147">
        <f t="shared" si="452"/>
        <v>4028.5030000000002</v>
      </c>
      <c r="O87" s="147">
        <f t="shared" si="452"/>
        <v>4060.9209999999998</v>
      </c>
      <c r="P87" s="147">
        <f t="shared" si="452"/>
        <v>4098.6670000000004</v>
      </c>
      <c r="Q87" s="147">
        <f t="shared" si="452"/>
        <v>4137.8339999999998</v>
      </c>
      <c r="R87" s="147">
        <f t="shared" si="452"/>
        <v>4177.9080000000004</v>
      </c>
      <c r="S87" s="147">
        <f t="shared" si="452"/>
        <v>4215.6289999999999</v>
      </c>
      <c r="T87" s="147">
        <f t="shared" si="452"/>
        <v>4257.2439999999997</v>
      </c>
      <c r="U87" s="147">
        <f t="shared" si="452"/>
        <v>4293.4989999999998</v>
      </c>
      <c r="V87" s="147">
        <f t="shared" si="452"/>
        <v>4326.6629999999996</v>
      </c>
      <c r="W87" s="147">
        <f t="shared" ref="T87:AS92" si="465">W64</f>
        <v>4356.875</v>
      </c>
      <c r="X87" s="147">
        <f t="shared" si="465"/>
        <v>4383.5919999999996</v>
      </c>
      <c r="Y87" s="147">
        <f t="shared" si="465"/>
        <v>4405.3119999999999</v>
      </c>
      <c r="Z87" s="147">
        <f t="shared" si="465"/>
        <v>4426.1940000000004</v>
      </c>
      <c r="AA87" s="147">
        <f t="shared" si="465"/>
        <v>4451.0039999999999</v>
      </c>
      <c r="AB87" s="147">
        <f t="shared" si="465"/>
        <v>4479.6440000000002</v>
      </c>
      <c r="AC87" s="147">
        <f t="shared" si="465"/>
        <v>4502.3850000000002</v>
      </c>
      <c r="AD87" s="147">
        <f t="shared" si="465"/>
        <v>4541.5079999999998</v>
      </c>
      <c r="AE87" s="147">
        <f t="shared" si="465"/>
        <v>4584.3789999999999</v>
      </c>
      <c r="AF87" s="147">
        <f t="shared" si="465"/>
        <v>4629.4960000000001</v>
      </c>
      <c r="AG87" s="147">
        <f t="shared" si="465"/>
        <v>4675.0559999999996</v>
      </c>
      <c r="AH87" s="147">
        <f t="shared" si="465"/>
        <v>4719.1319999999996</v>
      </c>
      <c r="AI87" s="147">
        <f t="shared" si="465"/>
        <v>4768.5640000000003</v>
      </c>
      <c r="AJ87" s="147">
        <f t="shared" si="465"/>
        <v>4815.232</v>
      </c>
      <c r="AK87" s="147">
        <f t="shared" si="465"/>
        <v>4864.0150000000003</v>
      </c>
      <c r="AL87" s="147">
        <f t="shared" si="465"/>
        <v>4882.9129999999996</v>
      </c>
      <c r="AM87" s="147">
        <f t="shared" si="465"/>
        <v>4889.0529999999999</v>
      </c>
      <c r="AN87" s="147">
        <f t="shared" si="465"/>
        <v>4899.1549999999997</v>
      </c>
      <c r="AO87" s="147">
        <f t="shared" si="465"/>
        <v>4916.0690000000004</v>
      </c>
      <c r="AP87" s="147">
        <f t="shared" si="465"/>
        <v>4935.576</v>
      </c>
      <c r="AQ87" s="147">
        <f t="shared" si="465"/>
        <v>4953.6750000000002</v>
      </c>
      <c r="AR87" s="147">
        <f t="shared" si="465"/>
        <v>4983.4380000000001</v>
      </c>
      <c r="AS87" s="147">
        <f t="shared" si="465"/>
        <v>5007.9769999999999</v>
      </c>
      <c r="AT87" s="147">
        <f t="shared" si="441"/>
        <v>5021.9279999999999</v>
      </c>
      <c r="AU87" s="147">
        <f t="shared" si="441"/>
        <v>5030.8900000000003</v>
      </c>
      <c r="AV87" s="147">
        <f t="shared" ref="AV87:AZ87" si="466">AV175</f>
        <v>5053</v>
      </c>
      <c r="AW87" s="147">
        <f t="shared" si="466"/>
        <v>5066</v>
      </c>
      <c r="AX87" s="147">
        <f t="shared" si="466"/>
        <v>5078</v>
      </c>
      <c r="AY87" s="147">
        <f t="shared" si="466"/>
        <v>5088</v>
      </c>
      <c r="AZ87" s="147">
        <f t="shared" si="466"/>
        <v>5101</v>
      </c>
      <c r="BA87" s="148">
        <f t="shared" ref="BA87:CV87" si="467">BA175</f>
        <v>5118</v>
      </c>
      <c r="BB87" s="148">
        <f t="shared" si="467"/>
        <v>5136</v>
      </c>
      <c r="BC87" s="148">
        <f t="shared" si="467"/>
        <v>5154</v>
      </c>
      <c r="BD87" s="148">
        <f t="shared" si="467"/>
        <v>5172</v>
      </c>
      <c r="BE87" s="148">
        <f t="shared" si="467"/>
        <v>5190</v>
      </c>
      <c r="BF87" s="148">
        <f t="shared" si="467"/>
        <v>5209</v>
      </c>
      <c r="BG87" s="148">
        <f t="shared" si="467"/>
        <v>5227</v>
      </c>
      <c r="BH87" s="148">
        <f t="shared" si="467"/>
        <v>5246</v>
      </c>
      <c r="BI87" s="148">
        <f t="shared" si="467"/>
        <v>5265</v>
      </c>
      <c r="BJ87" s="148">
        <f t="shared" si="467"/>
        <v>5284</v>
      </c>
      <c r="BK87" s="148">
        <f t="shared" si="467"/>
        <v>5303</v>
      </c>
      <c r="BL87" s="148">
        <f t="shared" si="467"/>
        <v>5321</v>
      </c>
      <c r="BM87" s="148">
        <f t="shared" si="467"/>
        <v>5340</v>
      </c>
      <c r="BN87" s="148">
        <f t="shared" si="467"/>
        <v>5358</v>
      </c>
      <c r="BO87" s="148">
        <f t="shared" si="467"/>
        <v>5375</v>
      </c>
      <c r="BP87" s="148">
        <f t="shared" si="467"/>
        <v>5393</v>
      </c>
      <c r="BQ87" s="148">
        <f t="shared" si="467"/>
        <v>5410</v>
      </c>
      <c r="BR87" s="148">
        <f t="shared" si="467"/>
        <v>5427</v>
      </c>
      <c r="BS87" s="148">
        <f t="shared" si="467"/>
        <v>5444</v>
      </c>
      <c r="BT87" s="148">
        <f t="shared" si="467"/>
        <v>5460</v>
      </c>
      <c r="BU87" s="148">
        <f t="shared" si="467"/>
        <v>5477</v>
      </c>
      <c r="BV87" s="148">
        <f t="shared" si="467"/>
        <v>5493</v>
      </c>
      <c r="BW87" s="148">
        <f t="shared" si="467"/>
        <v>5509</v>
      </c>
      <c r="BX87" s="148">
        <f t="shared" si="467"/>
        <v>5525</v>
      </c>
      <c r="BY87" s="148">
        <f t="shared" si="467"/>
        <v>5540</v>
      </c>
      <c r="BZ87" s="148">
        <f t="shared" si="467"/>
        <v>5556</v>
      </c>
      <c r="CA87" s="148">
        <f t="shared" si="467"/>
        <v>5571</v>
      </c>
      <c r="CB87" s="148">
        <f t="shared" si="467"/>
        <v>5586</v>
      </c>
      <c r="CC87" s="140">
        <f t="shared" si="467"/>
        <v>5601</v>
      </c>
      <c r="CD87" s="140">
        <f t="shared" si="467"/>
        <v>5615</v>
      </c>
      <c r="CE87" s="140">
        <f t="shared" si="467"/>
        <v>5629</v>
      </c>
      <c r="CF87" s="140">
        <f t="shared" si="467"/>
        <v>5643</v>
      </c>
      <c r="CG87" s="140">
        <f t="shared" si="467"/>
        <v>5657</v>
      </c>
      <c r="CH87" s="140">
        <f t="shared" si="467"/>
        <v>5670</v>
      </c>
      <c r="CI87" s="140">
        <f t="shared" si="467"/>
        <v>5683</v>
      </c>
      <c r="CJ87" s="140">
        <f t="shared" si="467"/>
        <v>5696</v>
      </c>
      <c r="CK87" s="140">
        <f t="shared" si="467"/>
        <v>5710</v>
      </c>
      <c r="CL87" s="140">
        <f t="shared" si="467"/>
        <v>5723</v>
      </c>
      <c r="CM87" s="140">
        <f t="shared" si="467"/>
        <v>5737</v>
      </c>
      <c r="CN87" s="140">
        <f t="shared" si="467"/>
        <v>5752</v>
      </c>
      <c r="CO87" s="140">
        <f t="shared" si="467"/>
        <v>5766</v>
      </c>
      <c r="CP87" s="140">
        <f t="shared" si="467"/>
        <v>5782</v>
      </c>
      <c r="CQ87" s="140">
        <f t="shared" si="467"/>
        <v>5798</v>
      </c>
      <c r="CR87" s="140">
        <f t="shared" si="467"/>
        <v>5814</v>
      </c>
      <c r="CS87" s="140">
        <f t="shared" si="467"/>
        <v>5832</v>
      </c>
      <c r="CT87" s="140">
        <f t="shared" si="467"/>
        <v>5849</v>
      </c>
      <c r="CU87" s="140">
        <f t="shared" si="467"/>
        <v>5868</v>
      </c>
      <c r="CV87" s="140">
        <f t="shared" si="467"/>
        <v>5887</v>
      </c>
    </row>
    <row r="88" spans="1:100" s="91" customFormat="1">
      <c r="A88" s="145" t="s">
        <v>280</v>
      </c>
      <c r="B88" s="145"/>
      <c r="C88" s="145"/>
      <c r="D88" s="145" t="s">
        <v>328</v>
      </c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>
        <f t="shared" si="465"/>
        <v>351.84399999999999</v>
      </c>
      <c r="U88" s="147">
        <f t="shared" si="465"/>
        <v>354.536</v>
      </c>
      <c r="V88" s="147">
        <f t="shared" si="465"/>
        <v>357.48200000000003</v>
      </c>
      <c r="W88" s="147">
        <f t="shared" si="465"/>
        <v>360.68099999999998</v>
      </c>
      <c r="X88" s="147">
        <f t="shared" si="465"/>
        <v>364.14</v>
      </c>
      <c r="Y88" s="147">
        <f t="shared" si="465"/>
        <v>367.86700000000002</v>
      </c>
      <c r="Z88" s="147">
        <f t="shared" si="465"/>
        <v>371.87299999999999</v>
      </c>
      <c r="AA88" s="147">
        <f t="shared" si="465"/>
        <v>376.16399999999999</v>
      </c>
      <c r="AB88" s="147">
        <f t="shared" si="465"/>
        <v>380.738</v>
      </c>
      <c r="AC88" s="147">
        <f t="shared" si="465"/>
        <v>385.60899999999998</v>
      </c>
      <c r="AD88" s="147">
        <f t="shared" si="465"/>
        <v>388.04500000000002</v>
      </c>
      <c r="AE88" s="147">
        <f t="shared" si="465"/>
        <v>390.67200000000003</v>
      </c>
      <c r="AF88" s="147">
        <f t="shared" si="465"/>
        <v>393.024</v>
      </c>
      <c r="AG88" s="147">
        <f t="shared" si="465"/>
        <v>394.88099999999997</v>
      </c>
      <c r="AH88" s="147">
        <f t="shared" si="465"/>
        <v>396.99200000000002</v>
      </c>
      <c r="AI88" s="147">
        <f t="shared" si="465"/>
        <v>399.178</v>
      </c>
      <c r="AJ88" s="147">
        <f t="shared" si="465"/>
        <v>400.73599999999999</v>
      </c>
      <c r="AK88" s="147">
        <f t="shared" si="465"/>
        <v>400.584</v>
      </c>
      <c r="AL88" s="147">
        <f t="shared" si="465"/>
        <v>401.78399999999999</v>
      </c>
      <c r="AM88" s="147">
        <f t="shared" si="465"/>
        <v>401.55399999999997</v>
      </c>
      <c r="AN88" s="147">
        <f t="shared" si="465"/>
        <v>403.35500000000002</v>
      </c>
      <c r="AO88" s="147">
        <f t="shared" si="465"/>
        <v>404.63499999999999</v>
      </c>
      <c r="AP88" s="147">
        <f t="shared" si="465"/>
        <v>403.31400000000002</v>
      </c>
      <c r="AQ88" s="147">
        <f t="shared" si="465"/>
        <v>402.11900000000003</v>
      </c>
      <c r="AR88" s="147">
        <f t="shared" si="465"/>
        <v>400.18599999999998</v>
      </c>
      <c r="AS88" s="147">
        <f t="shared" si="465"/>
        <v>397.99</v>
      </c>
      <c r="AT88" s="147">
        <f t="shared" si="441"/>
        <v>394.11</v>
      </c>
      <c r="AU88" s="147">
        <f t="shared" si="441"/>
        <v>390.25299999999999</v>
      </c>
      <c r="AV88" s="147">
        <f t="shared" ref="AV88:AZ88" si="468">AV176</f>
        <v>388</v>
      </c>
      <c r="AW88" s="147">
        <f t="shared" si="468"/>
        <v>386</v>
      </c>
      <c r="AX88" s="147">
        <f t="shared" si="468"/>
        <v>384</v>
      </c>
      <c r="AY88" s="147">
        <f t="shared" si="468"/>
        <v>382</v>
      </c>
      <c r="AZ88" s="147">
        <f t="shared" si="468"/>
        <v>380</v>
      </c>
      <c r="BA88" s="148">
        <f t="shared" ref="BA88:CV88" si="469">BA176</f>
        <v>378</v>
      </c>
      <c r="BB88" s="148">
        <f t="shared" si="469"/>
        <v>377</v>
      </c>
      <c r="BC88" s="148">
        <f t="shared" si="469"/>
        <v>375</v>
      </c>
      <c r="BD88" s="148">
        <f t="shared" si="469"/>
        <v>374</v>
      </c>
      <c r="BE88" s="148">
        <f t="shared" si="469"/>
        <v>373</v>
      </c>
      <c r="BF88" s="148">
        <f t="shared" si="469"/>
        <v>372</v>
      </c>
      <c r="BG88" s="148">
        <f t="shared" si="469"/>
        <v>371</v>
      </c>
      <c r="BH88" s="148">
        <f t="shared" si="469"/>
        <v>371</v>
      </c>
      <c r="BI88" s="148">
        <f t="shared" si="469"/>
        <v>370</v>
      </c>
      <c r="BJ88" s="148">
        <f t="shared" si="469"/>
        <v>369</v>
      </c>
      <c r="BK88" s="148">
        <f t="shared" si="469"/>
        <v>369</v>
      </c>
      <c r="BL88" s="148">
        <f t="shared" si="469"/>
        <v>368</v>
      </c>
      <c r="BM88" s="148">
        <f t="shared" si="469"/>
        <v>368</v>
      </c>
      <c r="BN88" s="148">
        <f t="shared" si="469"/>
        <v>367</v>
      </c>
      <c r="BO88" s="148">
        <f t="shared" si="469"/>
        <v>367</v>
      </c>
      <c r="BP88" s="148">
        <f t="shared" si="469"/>
        <v>366</v>
      </c>
      <c r="BQ88" s="148">
        <f t="shared" si="469"/>
        <v>366</v>
      </c>
      <c r="BR88" s="148">
        <f t="shared" si="469"/>
        <v>365</v>
      </c>
      <c r="BS88" s="148">
        <f t="shared" si="469"/>
        <v>365</v>
      </c>
      <c r="BT88" s="148">
        <f t="shared" si="469"/>
        <v>364</v>
      </c>
      <c r="BU88" s="148">
        <f t="shared" si="469"/>
        <v>363</v>
      </c>
      <c r="BV88" s="148">
        <f t="shared" si="469"/>
        <v>363</v>
      </c>
      <c r="BW88" s="148">
        <f t="shared" si="469"/>
        <v>362</v>
      </c>
      <c r="BX88" s="148">
        <f t="shared" si="469"/>
        <v>361</v>
      </c>
      <c r="BY88" s="148">
        <f t="shared" si="469"/>
        <v>361</v>
      </c>
      <c r="BZ88" s="148">
        <f t="shared" si="469"/>
        <v>360</v>
      </c>
      <c r="CA88" s="148">
        <f t="shared" si="469"/>
        <v>359</v>
      </c>
      <c r="CB88" s="148">
        <f t="shared" si="469"/>
        <v>358</v>
      </c>
      <c r="CC88" s="140">
        <f t="shared" si="469"/>
        <v>357</v>
      </c>
      <c r="CD88" s="140">
        <f t="shared" si="469"/>
        <v>357</v>
      </c>
      <c r="CE88" s="140">
        <f t="shared" si="469"/>
        <v>356</v>
      </c>
      <c r="CF88" s="140">
        <f t="shared" si="469"/>
        <v>355</v>
      </c>
      <c r="CG88" s="140">
        <f t="shared" si="469"/>
        <v>354</v>
      </c>
      <c r="CH88" s="140">
        <f t="shared" si="469"/>
        <v>353</v>
      </c>
      <c r="CI88" s="140">
        <f t="shared" si="469"/>
        <v>352</v>
      </c>
      <c r="CJ88" s="140">
        <f t="shared" si="469"/>
        <v>352</v>
      </c>
      <c r="CK88" s="140">
        <f t="shared" si="469"/>
        <v>351</v>
      </c>
      <c r="CL88" s="140">
        <f t="shared" si="469"/>
        <v>350</v>
      </c>
      <c r="CM88" s="140">
        <f t="shared" si="469"/>
        <v>350</v>
      </c>
      <c r="CN88" s="140">
        <f t="shared" si="469"/>
        <v>350</v>
      </c>
      <c r="CO88" s="140">
        <f t="shared" si="469"/>
        <v>349</v>
      </c>
      <c r="CP88" s="140">
        <f t="shared" si="469"/>
        <v>349</v>
      </c>
      <c r="CQ88" s="140">
        <f t="shared" si="469"/>
        <v>349</v>
      </c>
      <c r="CR88" s="140">
        <f t="shared" si="469"/>
        <v>349</v>
      </c>
      <c r="CS88" s="140">
        <f t="shared" si="469"/>
        <v>349</v>
      </c>
      <c r="CT88" s="140">
        <f t="shared" si="469"/>
        <v>349</v>
      </c>
      <c r="CU88" s="140">
        <f t="shared" si="469"/>
        <v>349</v>
      </c>
      <c r="CV88" s="140">
        <f t="shared" si="469"/>
        <v>349</v>
      </c>
    </row>
    <row r="89" spans="1:100" s="91" customFormat="1">
      <c r="A89" s="145" t="s">
        <v>281</v>
      </c>
      <c r="B89" s="145"/>
      <c r="C89" s="145"/>
      <c r="D89" s="145" t="s">
        <v>328</v>
      </c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>
        <f t="shared" si="465"/>
        <v>358.40600000000001</v>
      </c>
      <c r="U89" s="147">
        <f t="shared" si="465"/>
        <v>359.774</v>
      </c>
      <c r="V89" s="147">
        <f t="shared" si="465"/>
        <v>361.42</v>
      </c>
      <c r="W89" s="147">
        <f t="shared" si="465"/>
        <v>363.34399999999999</v>
      </c>
      <c r="X89" s="147">
        <f t="shared" si="465"/>
        <v>365.55399999999997</v>
      </c>
      <c r="Y89" s="147">
        <f t="shared" si="465"/>
        <v>368.04500000000002</v>
      </c>
      <c r="Z89" s="147">
        <f t="shared" si="465"/>
        <v>370.81799999999998</v>
      </c>
      <c r="AA89" s="147">
        <f t="shared" si="465"/>
        <v>373.87299999999999</v>
      </c>
      <c r="AB89" s="147">
        <f t="shared" si="465"/>
        <v>377.221</v>
      </c>
      <c r="AC89" s="147">
        <f t="shared" si="465"/>
        <v>380.863</v>
      </c>
      <c r="AD89" s="147">
        <f t="shared" si="465"/>
        <v>383.57499999999999</v>
      </c>
      <c r="AE89" s="147">
        <f t="shared" si="465"/>
        <v>386.54199999999997</v>
      </c>
      <c r="AF89" s="147">
        <f t="shared" si="465"/>
        <v>389.30200000000002</v>
      </c>
      <c r="AG89" s="147">
        <f t="shared" si="465"/>
        <v>391.67599999999999</v>
      </c>
      <c r="AH89" s="147">
        <f t="shared" si="465"/>
        <v>393.85199999999998</v>
      </c>
      <c r="AI89" s="147">
        <f t="shared" si="465"/>
        <v>395.98200000000003</v>
      </c>
      <c r="AJ89" s="147">
        <f t="shared" si="465"/>
        <v>397.73200000000003</v>
      </c>
      <c r="AK89" s="147">
        <f t="shared" si="465"/>
        <v>397.73</v>
      </c>
      <c r="AL89" s="147">
        <f t="shared" si="465"/>
        <v>397.69299999999998</v>
      </c>
      <c r="AM89" s="147">
        <f t="shared" si="465"/>
        <v>396.404</v>
      </c>
      <c r="AN89" s="147">
        <f t="shared" si="465"/>
        <v>394.173</v>
      </c>
      <c r="AO89" s="147">
        <f t="shared" si="465"/>
        <v>392.291</v>
      </c>
      <c r="AP89" s="147">
        <f t="shared" si="465"/>
        <v>388.36399999999998</v>
      </c>
      <c r="AQ89" s="147">
        <f t="shared" si="465"/>
        <v>385.55099999999999</v>
      </c>
      <c r="AR89" s="147">
        <f t="shared" si="465"/>
        <v>383.911</v>
      </c>
      <c r="AS89" s="147">
        <f t="shared" si="465"/>
        <v>380.87700000000001</v>
      </c>
      <c r="AT89" s="147">
        <f t="shared" si="441"/>
        <v>376.48</v>
      </c>
      <c r="AU89" s="147">
        <f t="shared" si="441"/>
        <v>372.59399999999999</v>
      </c>
      <c r="AV89" s="147">
        <f t="shared" ref="AV89:AZ89" si="470">AV177</f>
        <v>369</v>
      </c>
      <c r="AW89" s="147">
        <f t="shared" si="470"/>
        <v>366</v>
      </c>
      <c r="AX89" s="147">
        <f t="shared" si="470"/>
        <v>364</v>
      </c>
      <c r="AY89" s="147">
        <f t="shared" si="470"/>
        <v>361</v>
      </c>
      <c r="AZ89" s="147">
        <f t="shared" si="470"/>
        <v>359</v>
      </c>
      <c r="BA89" s="148">
        <f t="shared" ref="BA89:CV89" si="471">BA177</f>
        <v>358</v>
      </c>
      <c r="BB89" s="148">
        <f t="shared" si="471"/>
        <v>356</v>
      </c>
      <c r="BC89" s="148">
        <f t="shared" si="471"/>
        <v>355</v>
      </c>
      <c r="BD89" s="148">
        <f t="shared" si="471"/>
        <v>353</v>
      </c>
      <c r="BE89" s="148">
        <f t="shared" si="471"/>
        <v>352</v>
      </c>
      <c r="BF89" s="148">
        <f t="shared" si="471"/>
        <v>351</v>
      </c>
      <c r="BG89" s="148">
        <f t="shared" si="471"/>
        <v>350</v>
      </c>
      <c r="BH89" s="148">
        <f t="shared" si="471"/>
        <v>349</v>
      </c>
      <c r="BI89" s="148">
        <f t="shared" si="471"/>
        <v>349</v>
      </c>
      <c r="BJ89" s="148">
        <f t="shared" si="471"/>
        <v>348</v>
      </c>
      <c r="BK89" s="148">
        <f t="shared" si="471"/>
        <v>347</v>
      </c>
      <c r="BL89" s="148">
        <f t="shared" si="471"/>
        <v>347</v>
      </c>
      <c r="BM89" s="148">
        <f t="shared" si="471"/>
        <v>346</v>
      </c>
      <c r="BN89" s="148">
        <f t="shared" si="471"/>
        <v>346</v>
      </c>
      <c r="BO89" s="148">
        <f t="shared" si="471"/>
        <v>345</v>
      </c>
      <c r="BP89" s="148">
        <f t="shared" si="471"/>
        <v>344</v>
      </c>
      <c r="BQ89" s="148">
        <f t="shared" si="471"/>
        <v>344</v>
      </c>
      <c r="BR89" s="148">
        <f t="shared" si="471"/>
        <v>343</v>
      </c>
      <c r="BS89" s="148">
        <f t="shared" si="471"/>
        <v>343</v>
      </c>
      <c r="BT89" s="148">
        <f t="shared" si="471"/>
        <v>342</v>
      </c>
      <c r="BU89" s="148">
        <f t="shared" si="471"/>
        <v>342</v>
      </c>
      <c r="BV89" s="148">
        <f t="shared" si="471"/>
        <v>341</v>
      </c>
      <c r="BW89" s="148">
        <f t="shared" si="471"/>
        <v>340</v>
      </c>
      <c r="BX89" s="148">
        <f t="shared" si="471"/>
        <v>340</v>
      </c>
      <c r="BY89" s="148">
        <f t="shared" si="471"/>
        <v>339</v>
      </c>
      <c r="BZ89" s="148">
        <f t="shared" si="471"/>
        <v>338</v>
      </c>
      <c r="CA89" s="148">
        <f t="shared" si="471"/>
        <v>338</v>
      </c>
      <c r="CB89" s="148">
        <f t="shared" si="471"/>
        <v>337</v>
      </c>
      <c r="CC89" s="140">
        <f t="shared" si="471"/>
        <v>336</v>
      </c>
      <c r="CD89" s="140">
        <f t="shared" si="471"/>
        <v>336</v>
      </c>
      <c r="CE89" s="140">
        <f t="shared" si="471"/>
        <v>335</v>
      </c>
      <c r="CF89" s="140">
        <f t="shared" si="471"/>
        <v>334</v>
      </c>
      <c r="CG89" s="140">
        <f t="shared" si="471"/>
        <v>333</v>
      </c>
      <c r="CH89" s="140">
        <f t="shared" si="471"/>
        <v>333</v>
      </c>
      <c r="CI89" s="140">
        <f t="shared" si="471"/>
        <v>332</v>
      </c>
      <c r="CJ89" s="140">
        <f t="shared" si="471"/>
        <v>332</v>
      </c>
      <c r="CK89" s="140">
        <f t="shared" si="471"/>
        <v>331</v>
      </c>
      <c r="CL89" s="140">
        <f t="shared" si="471"/>
        <v>331</v>
      </c>
      <c r="CM89" s="140">
        <f t="shared" si="471"/>
        <v>330</v>
      </c>
      <c r="CN89" s="140">
        <f t="shared" si="471"/>
        <v>330</v>
      </c>
      <c r="CO89" s="140">
        <f t="shared" si="471"/>
        <v>330</v>
      </c>
      <c r="CP89" s="140">
        <f t="shared" si="471"/>
        <v>330</v>
      </c>
      <c r="CQ89" s="140">
        <f t="shared" si="471"/>
        <v>330</v>
      </c>
      <c r="CR89" s="140">
        <f t="shared" si="471"/>
        <v>330</v>
      </c>
      <c r="CS89" s="140">
        <f t="shared" si="471"/>
        <v>330</v>
      </c>
      <c r="CT89" s="140">
        <f t="shared" si="471"/>
        <v>331</v>
      </c>
      <c r="CU89" s="140">
        <f t="shared" si="471"/>
        <v>331</v>
      </c>
      <c r="CV89" s="140">
        <f t="shared" si="471"/>
        <v>332</v>
      </c>
    </row>
    <row r="90" spans="1:100" s="91" customFormat="1">
      <c r="A90" s="145" t="s">
        <v>25</v>
      </c>
      <c r="B90" s="145"/>
      <c r="C90" s="145"/>
      <c r="D90" s="145" t="s">
        <v>328</v>
      </c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>
        <f t="shared" si="465"/>
        <v>113.351</v>
      </c>
      <c r="U90" s="147">
        <f t="shared" si="465"/>
        <v>117.327</v>
      </c>
      <c r="V90" s="147">
        <f t="shared" si="465"/>
        <v>121.46899999999999</v>
      </c>
      <c r="W90" s="147">
        <f t="shared" si="465"/>
        <v>125.786</v>
      </c>
      <c r="X90" s="147">
        <f t="shared" si="465"/>
        <v>130.28200000000001</v>
      </c>
      <c r="Y90" s="147">
        <f t="shared" si="465"/>
        <v>134.96799999999999</v>
      </c>
      <c r="Z90" s="147">
        <f t="shared" si="465"/>
        <v>139.84800000000001</v>
      </c>
      <c r="AA90" s="147">
        <f t="shared" si="465"/>
        <v>144.93700000000001</v>
      </c>
      <c r="AB90" s="147">
        <f t="shared" si="465"/>
        <v>150.24199999999999</v>
      </c>
      <c r="AC90" s="147">
        <f t="shared" si="465"/>
        <v>155.76</v>
      </c>
      <c r="AD90" s="147">
        <f t="shared" si="465"/>
        <v>162.018</v>
      </c>
      <c r="AE90" s="147">
        <f t="shared" si="465"/>
        <v>168.614</v>
      </c>
      <c r="AF90" s="147">
        <f t="shared" si="465"/>
        <v>176.63800000000001</v>
      </c>
      <c r="AG90" s="147">
        <f t="shared" si="465"/>
        <v>184.792</v>
      </c>
      <c r="AH90" s="147">
        <f t="shared" si="465"/>
        <v>193.167</v>
      </c>
      <c r="AI90" s="147">
        <f t="shared" si="465"/>
        <v>199.20599999999999</v>
      </c>
      <c r="AJ90" s="147">
        <f t="shared" si="465"/>
        <v>205.95400000000001</v>
      </c>
      <c r="AK90" s="147">
        <f t="shared" si="465"/>
        <v>213.03100000000001</v>
      </c>
      <c r="AL90" s="147">
        <f t="shared" si="465"/>
        <v>219.26599999999999</v>
      </c>
      <c r="AM90" s="147">
        <f t="shared" si="465"/>
        <v>224.46899999999999</v>
      </c>
      <c r="AN90" s="147">
        <f t="shared" si="465"/>
        <v>229.04</v>
      </c>
      <c r="AO90" s="147">
        <f t="shared" si="465"/>
        <v>237.54900000000001</v>
      </c>
      <c r="AP90" s="147">
        <f t="shared" si="465"/>
        <v>239.648</v>
      </c>
      <c r="AQ90" s="147">
        <f t="shared" si="465"/>
        <v>244.11799999999999</v>
      </c>
      <c r="AR90" s="147">
        <f t="shared" si="465"/>
        <v>252.33799999999999</v>
      </c>
      <c r="AS90" s="147">
        <f t="shared" si="465"/>
        <v>259.86500000000001</v>
      </c>
      <c r="AT90" s="147">
        <f t="shared" si="441"/>
        <v>269.35199999999998</v>
      </c>
      <c r="AU90" s="147">
        <f t="shared" si="441"/>
        <v>268.7</v>
      </c>
      <c r="AV90" s="147">
        <f t="shared" ref="AV90:AZ90" si="472">AV178</f>
        <v>276</v>
      </c>
      <c r="AW90" s="147">
        <f t="shared" si="472"/>
        <v>282</v>
      </c>
      <c r="AX90" s="147">
        <f t="shared" si="472"/>
        <v>288</v>
      </c>
      <c r="AY90" s="147">
        <f t="shared" si="472"/>
        <v>293</v>
      </c>
      <c r="AZ90" s="147">
        <f t="shared" si="472"/>
        <v>299</v>
      </c>
      <c r="BA90" s="148">
        <f t="shared" ref="BA90:CV90" si="473">BA178</f>
        <v>304</v>
      </c>
      <c r="BB90" s="148">
        <f t="shared" si="473"/>
        <v>310</v>
      </c>
      <c r="BC90" s="148">
        <f t="shared" si="473"/>
        <v>316</v>
      </c>
      <c r="BD90" s="148">
        <f t="shared" si="473"/>
        <v>321</v>
      </c>
      <c r="BE90" s="148">
        <f t="shared" si="473"/>
        <v>327</v>
      </c>
      <c r="BF90" s="148">
        <f t="shared" si="473"/>
        <v>333</v>
      </c>
      <c r="BG90" s="148">
        <f t="shared" si="473"/>
        <v>339</v>
      </c>
      <c r="BH90" s="148">
        <f t="shared" si="473"/>
        <v>345</v>
      </c>
      <c r="BI90" s="148">
        <f t="shared" si="473"/>
        <v>351</v>
      </c>
      <c r="BJ90" s="148">
        <f t="shared" si="473"/>
        <v>357</v>
      </c>
      <c r="BK90" s="148">
        <f t="shared" si="473"/>
        <v>363</v>
      </c>
      <c r="BL90" s="148">
        <f t="shared" si="473"/>
        <v>368</v>
      </c>
      <c r="BM90" s="148">
        <f t="shared" si="473"/>
        <v>374</v>
      </c>
      <c r="BN90" s="148">
        <f t="shared" si="473"/>
        <v>380</v>
      </c>
      <c r="BO90" s="148">
        <f t="shared" si="473"/>
        <v>386</v>
      </c>
      <c r="BP90" s="148">
        <f t="shared" si="473"/>
        <v>392</v>
      </c>
      <c r="BQ90" s="148">
        <f t="shared" si="473"/>
        <v>398</v>
      </c>
      <c r="BR90" s="148">
        <f t="shared" si="473"/>
        <v>403</v>
      </c>
      <c r="BS90" s="148">
        <f t="shared" si="473"/>
        <v>409</v>
      </c>
      <c r="BT90" s="148">
        <f t="shared" si="473"/>
        <v>415</v>
      </c>
      <c r="BU90" s="148">
        <f t="shared" si="473"/>
        <v>420</v>
      </c>
      <c r="BV90" s="148">
        <f t="shared" si="473"/>
        <v>426</v>
      </c>
      <c r="BW90" s="148">
        <f t="shared" si="473"/>
        <v>431</v>
      </c>
      <c r="BX90" s="148">
        <f t="shared" si="473"/>
        <v>437</v>
      </c>
      <c r="BY90" s="148">
        <f t="shared" si="473"/>
        <v>442</v>
      </c>
      <c r="BZ90" s="148">
        <f t="shared" si="473"/>
        <v>447</v>
      </c>
      <c r="CA90" s="148">
        <f t="shared" si="473"/>
        <v>453</v>
      </c>
      <c r="CB90" s="148">
        <f t="shared" si="473"/>
        <v>458</v>
      </c>
      <c r="CC90" s="140">
        <f t="shared" si="473"/>
        <v>463</v>
      </c>
      <c r="CD90" s="140">
        <f t="shared" si="473"/>
        <v>468</v>
      </c>
      <c r="CE90" s="140">
        <f t="shared" si="473"/>
        <v>474</v>
      </c>
      <c r="CF90" s="140">
        <f t="shared" si="473"/>
        <v>479</v>
      </c>
      <c r="CG90" s="140">
        <f t="shared" si="473"/>
        <v>484</v>
      </c>
      <c r="CH90" s="140">
        <f t="shared" si="473"/>
        <v>489</v>
      </c>
      <c r="CI90" s="140">
        <f t="shared" si="473"/>
        <v>494</v>
      </c>
      <c r="CJ90" s="140">
        <f t="shared" si="473"/>
        <v>499</v>
      </c>
      <c r="CK90" s="140">
        <f t="shared" si="473"/>
        <v>504</v>
      </c>
      <c r="CL90" s="140">
        <f t="shared" si="473"/>
        <v>509</v>
      </c>
      <c r="CM90" s="140">
        <f t="shared" si="473"/>
        <v>514</v>
      </c>
      <c r="CN90" s="140">
        <f t="shared" si="473"/>
        <v>519</v>
      </c>
      <c r="CO90" s="140">
        <f t="shared" si="473"/>
        <v>523</v>
      </c>
      <c r="CP90" s="140">
        <f t="shared" si="473"/>
        <v>528</v>
      </c>
      <c r="CQ90" s="140">
        <f t="shared" si="473"/>
        <v>533</v>
      </c>
      <c r="CR90" s="140">
        <f t="shared" si="473"/>
        <v>538</v>
      </c>
      <c r="CS90" s="140">
        <f t="shared" si="473"/>
        <v>543</v>
      </c>
      <c r="CT90" s="140">
        <f t="shared" si="473"/>
        <v>548</v>
      </c>
      <c r="CU90" s="140">
        <f t="shared" si="473"/>
        <v>553</v>
      </c>
      <c r="CV90" s="140">
        <f t="shared" si="473"/>
        <v>558</v>
      </c>
    </row>
    <row r="91" spans="1:100" s="91" customFormat="1">
      <c r="A91" s="145" t="s">
        <v>282</v>
      </c>
      <c r="B91" s="145"/>
      <c r="C91" s="145"/>
      <c r="D91" s="145" t="s">
        <v>328</v>
      </c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>
        <f t="shared" si="465"/>
        <v>597.82799999999997</v>
      </c>
      <c r="U91" s="147">
        <f t="shared" si="465"/>
        <v>607.83699999999999</v>
      </c>
      <c r="V91" s="147">
        <f t="shared" si="465"/>
        <v>620.33299999999997</v>
      </c>
      <c r="W91" s="147">
        <f t="shared" si="465"/>
        <v>633.03</v>
      </c>
      <c r="X91" s="147">
        <f t="shared" si="465"/>
        <v>645.09299999999996</v>
      </c>
      <c r="Y91" s="147">
        <f t="shared" si="465"/>
        <v>657.16200000000003</v>
      </c>
      <c r="Z91" s="147">
        <f t="shared" si="465"/>
        <v>668.91499999999996</v>
      </c>
      <c r="AA91" s="147">
        <f t="shared" si="465"/>
        <v>680.18499999999995</v>
      </c>
      <c r="AB91" s="147">
        <f t="shared" si="465"/>
        <v>692.18399999999997</v>
      </c>
      <c r="AC91" s="147">
        <f t="shared" si="465"/>
        <v>703.82</v>
      </c>
      <c r="AD91" s="147">
        <f t="shared" si="465"/>
        <v>716.31399999999996</v>
      </c>
      <c r="AE91" s="147">
        <f t="shared" si="465"/>
        <v>729.01</v>
      </c>
      <c r="AF91" s="147">
        <f t="shared" si="465"/>
        <v>740.20699999999999</v>
      </c>
      <c r="AG91" s="147">
        <f t="shared" si="465"/>
        <v>750.84</v>
      </c>
      <c r="AH91" s="147">
        <f t="shared" si="465"/>
        <v>761.63</v>
      </c>
      <c r="AI91" s="147">
        <f t="shared" si="465"/>
        <v>772.90700000000004</v>
      </c>
      <c r="AJ91" s="147">
        <f t="shared" si="465"/>
        <v>781.96199999999999</v>
      </c>
      <c r="AK91" s="147">
        <f t="shared" si="465"/>
        <v>794.10699999999997</v>
      </c>
      <c r="AL91" s="147">
        <f t="shared" si="465"/>
        <v>808.25</v>
      </c>
      <c r="AM91" s="147">
        <f t="shared" si="465"/>
        <v>816.36400000000003</v>
      </c>
      <c r="AN91" s="147">
        <f t="shared" si="465"/>
        <v>821.13599999999997</v>
      </c>
      <c r="AO91" s="147">
        <f t="shared" si="465"/>
        <v>828.58100000000002</v>
      </c>
      <c r="AP91" s="147">
        <f t="shared" si="465"/>
        <v>833.94399999999996</v>
      </c>
      <c r="AQ91" s="147">
        <f t="shared" si="465"/>
        <v>835.10299999999995</v>
      </c>
      <c r="AR91" s="147">
        <f t="shared" si="465"/>
        <v>842.76700000000005</v>
      </c>
      <c r="AS91" s="147">
        <f t="shared" si="465"/>
        <v>850.72699999999998</v>
      </c>
      <c r="AT91" s="147">
        <f t="shared" si="441"/>
        <v>852.92399999999998</v>
      </c>
      <c r="AU91" s="147">
        <f t="shared" si="441"/>
        <v>853.65899999999999</v>
      </c>
      <c r="AV91" s="147">
        <f t="shared" ref="AV91:AZ91" si="474">AV179</f>
        <v>856</v>
      </c>
      <c r="AW91" s="147">
        <f t="shared" si="474"/>
        <v>861</v>
      </c>
      <c r="AX91" s="147">
        <f t="shared" si="474"/>
        <v>866</v>
      </c>
      <c r="AY91" s="147">
        <f t="shared" si="474"/>
        <v>870</v>
      </c>
      <c r="AZ91" s="147">
        <f t="shared" si="474"/>
        <v>875</v>
      </c>
      <c r="BA91" s="148">
        <f t="shared" ref="BA91:CV91" si="475">BA179</f>
        <v>880</v>
      </c>
      <c r="BB91" s="148">
        <f t="shared" si="475"/>
        <v>885</v>
      </c>
      <c r="BC91" s="148">
        <f t="shared" si="475"/>
        <v>890</v>
      </c>
      <c r="BD91" s="148">
        <f t="shared" si="475"/>
        <v>896</v>
      </c>
      <c r="BE91" s="148">
        <f t="shared" si="475"/>
        <v>901</v>
      </c>
      <c r="BF91" s="148">
        <f t="shared" si="475"/>
        <v>906</v>
      </c>
      <c r="BG91" s="148">
        <f t="shared" si="475"/>
        <v>912</v>
      </c>
      <c r="BH91" s="148">
        <f t="shared" si="475"/>
        <v>917</v>
      </c>
      <c r="BI91" s="148">
        <f t="shared" si="475"/>
        <v>923</v>
      </c>
      <c r="BJ91" s="148">
        <f t="shared" si="475"/>
        <v>928</v>
      </c>
      <c r="BK91" s="148">
        <f t="shared" si="475"/>
        <v>934</v>
      </c>
      <c r="BL91" s="148">
        <f t="shared" si="475"/>
        <v>939</v>
      </c>
      <c r="BM91" s="148">
        <f t="shared" si="475"/>
        <v>945</v>
      </c>
      <c r="BN91" s="148">
        <f t="shared" si="475"/>
        <v>950</v>
      </c>
      <c r="BO91" s="148">
        <f t="shared" si="475"/>
        <v>955</v>
      </c>
      <c r="BP91" s="148">
        <f t="shared" si="475"/>
        <v>960</v>
      </c>
      <c r="BQ91" s="148">
        <f t="shared" si="475"/>
        <v>965</v>
      </c>
      <c r="BR91" s="148">
        <f t="shared" si="475"/>
        <v>970</v>
      </c>
      <c r="BS91" s="148">
        <f t="shared" si="475"/>
        <v>974</v>
      </c>
      <c r="BT91" s="148">
        <f t="shared" si="475"/>
        <v>979</v>
      </c>
      <c r="BU91" s="148">
        <f t="shared" si="475"/>
        <v>983</v>
      </c>
      <c r="BV91" s="148">
        <f t="shared" si="475"/>
        <v>987</v>
      </c>
      <c r="BW91" s="148">
        <f t="shared" si="475"/>
        <v>991</v>
      </c>
      <c r="BX91" s="148">
        <f t="shared" si="475"/>
        <v>995</v>
      </c>
      <c r="BY91" s="148">
        <f t="shared" si="475"/>
        <v>999</v>
      </c>
      <c r="BZ91" s="148">
        <f t="shared" si="475"/>
        <v>1002</v>
      </c>
      <c r="CA91" s="148">
        <f t="shared" si="475"/>
        <v>1006</v>
      </c>
      <c r="CB91" s="148">
        <f t="shared" si="475"/>
        <v>1009</v>
      </c>
      <c r="CC91" s="140">
        <f t="shared" si="475"/>
        <v>1012</v>
      </c>
      <c r="CD91" s="140">
        <f t="shared" si="475"/>
        <v>1015</v>
      </c>
      <c r="CE91" s="140">
        <f t="shared" si="475"/>
        <v>1018</v>
      </c>
      <c r="CF91" s="140">
        <f t="shared" si="475"/>
        <v>1020</v>
      </c>
      <c r="CG91" s="140">
        <f t="shared" si="475"/>
        <v>1023</v>
      </c>
      <c r="CH91" s="140">
        <f t="shared" si="475"/>
        <v>1025</v>
      </c>
      <c r="CI91" s="140">
        <f t="shared" si="475"/>
        <v>1028</v>
      </c>
      <c r="CJ91" s="140">
        <f t="shared" si="475"/>
        <v>1030</v>
      </c>
      <c r="CK91" s="140">
        <f t="shared" si="475"/>
        <v>1033</v>
      </c>
      <c r="CL91" s="140">
        <f t="shared" si="475"/>
        <v>1035</v>
      </c>
      <c r="CM91" s="140">
        <f t="shared" si="475"/>
        <v>1038</v>
      </c>
      <c r="CN91" s="140">
        <f t="shared" si="475"/>
        <v>1040</v>
      </c>
      <c r="CO91" s="140">
        <f t="shared" si="475"/>
        <v>1043</v>
      </c>
      <c r="CP91" s="140">
        <f t="shared" si="475"/>
        <v>1045</v>
      </c>
      <c r="CQ91" s="140">
        <f t="shared" si="475"/>
        <v>1048</v>
      </c>
      <c r="CR91" s="140">
        <f t="shared" si="475"/>
        <v>1051</v>
      </c>
      <c r="CS91" s="140">
        <f t="shared" si="475"/>
        <v>1054</v>
      </c>
      <c r="CT91" s="140">
        <f t="shared" si="475"/>
        <v>1057</v>
      </c>
      <c r="CU91" s="140">
        <f t="shared" si="475"/>
        <v>1060</v>
      </c>
      <c r="CV91" s="140">
        <f t="shared" si="475"/>
        <v>1063</v>
      </c>
    </row>
    <row r="92" spans="1:100" s="91" customFormat="1">
      <c r="A92" s="145" t="s">
        <v>283</v>
      </c>
      <c r="B92" s="145"/>
      <c r="C92" s="145"/>
      <c r="D92" s="145" t="s">
        <v>328</v>
      </c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>
        <f t="shared" si="465"/>
        <v>223.71299999999999</v>
      </c>
      <c r="AS92" s="147">
        <f t="shared" si="465"/>
        <v>232.18899999999999</v>
      </c>
      <c r="AT92" s="147">
        <f t="shared" si="441"/>
        <v>240.98699999999999</v>
      </c>
      <c r="AU92" s="147">
        <f t="shared" si="441"/>
        <v>250.143</v>
      </c>
      <c r="AV92" s="147">
        <f t="shared" ref="AV92:AZ92" si="476">AV180</f>
        <v>260</v>
      </c>
      <c r="AW92" s="147">
        <f t="shared" si="476"/>
        <v>268</v>
      </c>
      <c r="AX92" s="147">
        <f t="shared" si="476"/>
        <v>277</v>
      </c>
      <c r="AY92" s="147">
        <f t="shared" si="476"/>
        <v>286</v>
      </c>
      <c r="AZ92" s="147">
        <f t="shared" si="476"/>
        <v>295</v>
      </c>
      <c r="BA92" s="148">
        <f t="shared" ref="BA92:CV92" si="477">BA180</f>
        <v>305</v>
      </c>
      <c r="BB92" s="148">
        <f t="shared" si="477"/>
        <v>315</v>
      </c>
      <c r="BC92" s="148">
        <f t="shared" si="477"/>
        <v>325</v>
      </c>
      <c r="BD92" s="148">
        <f t="shared" si="477"/>
        <v>336</v>
      </c>
      <c r="BE92" s="148">
        <f t="shared" si="477"/>
        <v>347</v>
      </c>
      <c r="BF92" s="148">
        <f t="shared" si="477"/>
        <v>359</v>
      </c>
      <c r="BG92" s="148">
        <f t="shared" si="477"/>
        <v>372</v>
      </c>
      <c r="BH92" s="148">
        <f t="shared" si="477"/>
        <v>385</v>
      </c>
      <c r="BI92" s="148">
        <f t="shared" si="477"/>
        <v>399</v>
      </c>
      <c r="BJ92" s="148">
        <f t="shared" si="477"/>
        <v>413</v>
      </c>
      <c r="BK92" s="148">
        <f t="shared" si="477"/>
        <v>428</v>
      </c>
      <c r="BL92" s="148">
        <f t="shared" si="477"/>
        <v>443</v>
      </c>
      <c r="BM92" s="148">
        <f t="shared" si="477"/>
        <v>458</v>
      </c>
      <c r="BN92" s="148">
        <f t="shared" si="477"/>
        <v>474</v>
      </c>
      <c r="BO92" s="148">
        <f t="shared" si="477"/>
        <v>491</v>
      </c>
      <c r="BP92" s="148">
        <f t="shared" si="477"/>
        <v>507</v>
      </c>
      <c r="BQ92" s="148">
        <f t="shared" si="477"/>
        <v>525</v>
      </c>
      <c r="BR92" s="148">
        <f t="shared" si="477"/>
        <v>543</v>
      </c>
      <c r="BS92" s="148">
        <f t="shared" si="477"/>
        <v>561</v>
      </c>
      <c r="BT92" s="148">
        <f t="shared" si="477"/>
        <v>579</v>
      </c>
      <c r="BU92" s="148">
        <f t="shared" si="477"/>
        <v>598</v>
      </c>
      <c r="BV92" s="148">
        <f t="shared" si="477"/>
        <v>618</v>
      </c>
      <c r="BW92" s="148">
        <f t="shared" si="477"/>
        <v>638</v>
      </c>
      <c r="BX92" s="148">
        <f t="shared" si="477"/>
        <v>658</v>
      </c>
      <c r="BY92" s="148">
        <f t="shared" si="477"/>
        <v>679</v>
      </c>
      <c r="BZ92" s="148">
        <f t="shared" si="477"/>
        <v>701</v>
      </c>
      <c r="CA92" s="148">
        <f t="shared" si="477"/>
        <v>723</v>
      </c>
      <c r="CB92" s="148">
        <f t="shared" si="477"/>
        <v>746</v>
      </c>
      <c r="CC92" s="140">
        <f t="shared" si="477"/>
        <v>769</v>
      </c>
      <c r="CD92" s="140">
        <f t="shared" si="477"/>
        <v>793</v>
      </c>
      <c r="CE92" s="140">
        <f t="shared" si="477"/>
        <v>818</v>
      </c>
      <c r="CF92" s="140">
        <f t="shared" si="477"/>
        <v>843</v>
      </c>
      <c r="CG92" s="140">
        <f t="shared" si="477"/>
        <v>869</v>
      </c>
      <c r="CH92" s="140">
        <f t="shared" si="477"/>
        <v>896</v>
      </c>
      <c r="CI92" s="140">
        <f t="shared" si="477"/>
        <v>924</v>
      </c>
      <c r="CJ92" s="140">
        <f t="shared" si="477"/>
        <v>952</v>
      </c>
      <c r="CK92" s="140">
        <f t="shared" si="477"/>
        <v>981</v>
      </c>
      <c r="CL92" s="140">
        <f t="shared" si="477"/>
        <v>1011</v>
      </c>
      <c r="CM92" s="140">
        <f t="shared" si="477"/>
        <v>1042</v>
      </c>
      <c r="CN92" s="140">
        <f t="shared" si="477"/>
        <v>1074</v>
      </c>
      <c r="CO92" s="140">
        <f t="shared" si="477"/>
        <v>1107</v>
      </c>
      <c r="CP92" s="140">
        <f t="shared" si="477"/>
        <v>1141</v>
      </c>
      <c r="CQ92" s="140">
        <f t="shared" si="477"/>
        <v>1176</v>
      </c>
      <c r="CR92" s="140">
        <f t="shared" si="477"/>
        <v>1212</v>
      </c>
      <c r="CS92" s="140">
        <f t="shared" si="477"/>
        <v>1249</v>
      </c>
      <c r="CT92" s="140">
        <f t="shared" si="477"/>
        <v>1287</v>
      </c>
      <c r="CU92" s="140">
        <f t="shared" si="477"/>
        <v>1326</v>
      </c>
      <c r="CV92" s="140">
        <f t="shared" si="477"/>
        <v>1366</v>
      </c>
    </row>
    <row r="93" spans="1:100" s="2" customFormat="1">
      <c r="A93" s="146" t="s">
        <v>326</v>
      </c>
      <c r="B93" s="146"/>
      <c r="C93" s="146"/>
      <c r="D93" s="145" t="s">
        <v>328</v>
      </c>
      <c r="E93" s="147">
        <f>SUM(E75:E87)</f>
        <v>52600.000000000022</v>
      </c>
      <c r="F93" s="147">
        <f t="shared" ref="F93:AT93" si="478">SUM(F75:F87)</f>
        <v>52798.338000000003</v>
      </c>
      <c r="G93" s="147">
        <f t="shared" si="478"/>
        <v>53019.004999999997</v>
      </c>
      <c r="H93" s="147">
        <f t="shared" si="478"/>
        <v>53271.565999999999</v>
      </c>
      <c r="I93" s="147">
        <f t="shared" si="478"/>
        <v>53481.073000000004</v>
      </c>
      <c r="J93" s="147">
        <f t="shared" si="478"/>
        <v>53731.38700000001</v>
      </c>
      <c r="K93" s="147">
        <f t="shared" si="478"/>
        <v>54028.63</v>
      </c>
      <c r="L93" s="147">
        <f t="shared" si="478"/>
        <v>54335</v>
      </c>
      <c r="M93" s="147">
        <f t="shared" si="478"/>
        <v>54649.984000000011</v>
      </c>
      <c r="N93" s="147">
        <f t="shared" si="478"/>
        <v>54894.853999999985</v>
      </c>
      <c r="O93" s="147">
        <f t="shared" si="478"/>
        <v>55157.303000000007</v>
      </c>
      <c r="P93" s="147">
        <f t="shared" si="478"/>
        <v>55411.237999999998</v>
      </c>
      <c r="Q93" s="147">
        <f t="shared" si="478"/>
        <v>55681.780000000006</v>
      </c>
      <c r="R93" s="147">
        <f t="shared" si="478"/>
        <v>55966.142000000007</v>
      </c>
      <c r="S93" s="147">
        <f t="shared" si="478"/>
        <v>56269.81</v>
      </c>
      <c r="T93" s="147">
        <f t="shared" si="478"/>
        <v>56576.999999999993</v>
      </c>
      <c r="U93" s="147">
        <f t="shared" si="478"/>
        <v>56840.660999999993</v>
      </c>
      <c r="V93" s="147">
        <f t="shared" si="478"/>
        <v>57110.532999999989</v>
      </c>
      <c r="W93" s="147">
        <f t="shared" si="478"/>
        <v>57369.160999999993</v>
      </c>
      <c r="X93" s="147">
        <f t="shared" si="478"/>
        <v>57565.007999999994</v>
      </c>
      <c r="Y93" s="147">
        <f t="shared" si="478"/>
        <v>57752.534999999996</v>
      </c>
      <c r="Z93" s="147">
        <f t="shared" si="478"/>
        <v>57935.959000000003</v>
      </c>
      <c r="AA93" s="147">
        <f t="shared" si="478"/>
        <v>58116.018000000004</v>
      </c>
      <c r="AB93" s="147">
        <f t="shared" si="478"/>
        <v>58298.962</v>
      </c>
      <c r="AC93" s="147">
        <f t="shared" si="478"/>
        <v>58496.612999999998</v>
      </c>
      <c r="AD93" s="147">
        <f t="shared" si="478"/>
        <v>58858.197999999997</v>
      </c>
      <c r="AE93" s="147">
        <f t="shared" si="478"/>
        <v>59266.572</v>
      </c>
      <c r="AF93" s="147">
        <f t="shared" si="478"/>
        <v>59685.898999999998</v>
      </c>
      <c r="AG93" s="147">
        <f t="shared" si="478"/>
        <v>60101.841</v>
      </c>
      <c r="AH93" s="147">
        <f t="shared" si="478"/>
        <v>60505.421000000002</v>
      </c>
      <c r="AI93" s="147">
        <f t="shared" si="478"/>
        <v>60963.263999999996</v>
      </c>
      <c r="AJ93" s="147">
        <f t="shared" si="478"/>
        <v>61399.732999999993</v>
      </c>
      <c r="AK93" s="147">
        <f t="shared" si="478"/>
        <v>61795.237999999998</v>
      </c>
      <c r="AL93" s="147">
        <f t="shared" si="478"/>
        <v>62134.865999999995</v>
      </c>
      <c r="AM93" s="147">
        <f t="shared" si="478"/>
        <v>62465.709000000003</v>
      </c>
      <c r="AN93" s="147">
        <f t="shared" si="478"/>
        <v>62765.234999999993</v>
      </c>
      <c r="AO93" s="147">
        <f t="shared" si="478"/>
        <v>63070.344000000005</v>
      </c>
      <c r="AP93" s="147">
        <f t="shared" si="478"/>
        <v>63375.970999999998</v>
      </c>
      <c r="AQ93" s="147">
        <f t="shared" si="478"/>
        <v>63697.865000000005</v>
      </c>
      <c r="AR93" s="147">
        <f t="shared" si="478"/>
        <v>64027.957999999991</v>
      </c>
      <c r="AS93" s="147">
        <f t="shared" si="478"/>
        <v>64300.820999999996</v>
      </c>
      <c r="AT93" s="147">
        <f t="shared" si="478"/>
        <v>64468.792000000001</v>
      </c>
      <c r="AU93" s="147">
        <f t="shared" ref="AU93:CB93" si="479">SUM(AU75:AU87)</f>
        <v>64639.132999999994</v>
      </c>
      <c r="AV93" s="147">
        <f t="shared" si="479"/>
        <v>64842</v>
      </c>
      <c r="AW93" s="147">
        <f t="shared" ref="AW93:AZ93" si="480">SUM(AW75:AW87)</f>
        <v>64980</v>
      </c>
      <c r="AX93" s="147">
        <f t="shared" si="480"/>
        <v>65109</v>
      </c>
      <c r="AY93" s="147">
        <f t="shared" si="480"/>
        <v>65216</v>
      </c>
      <c r="AZ93" s="147">
        <f t="shared" si="480"/>
        <v>65379</v>
      </c>
      <c r="BA93" s="147">
        <f t="shared" si="479"/>
        <v>65587</v>
      </c>
      <c r="BB93" s="147">
        <f t="shared" si="479"/>
        <v>65816</v>
      </c>
      <c r="BC93" s="147">
        <f t="shared" si="479"/>
        <v>66045</v>
      </c>
      <c r="BD93" s="147">
        <f t="shared" si="479"/>
        <v>66282</v>
      </c>
      <c r="BE93" s="147">
        <f t="shared" si="479"/>
        <v>66522</v>
      </c>
      <c r="BF93" s="147">
        <f t="shared" si="479"/>
        <v>66772</v>
      </c>
      <c r="BG93" s="147">
        <f t="shared" si="479"/>
        <v>67025</v>
      </c>
      <c r="BH93" s="147">
        <f t="shared" si="479"/>
        <v>67288</v>
      </c>
      <c r="BI93" s="147">
        <f t="shared" si="479"/>
        <v>67556</v>
      </c>
      <c r="BJ93" s="147">
        <f t="shared" si="479"/>
        <v>67821</v>
      </c>
      <c r="BK93" s="147">
        <f t="shared" si="479"/>
        <v>68084</v>
      </c>
      <c r="BL93" s="147">
        <f t="shared" si="479"/>
        <v>68344</v>
      </c>
      <c r="BM93" s="147">
        <f t="shared" si="479"/>
        <v>68600</v>
      </c>
      <c r="BN93" s="147">
        <f t="shared" si="479"/>
        <v>68855</v>
      </c>
      <c r="BO93" s="147">
        <f t="shared" si="479"/>
        <v>69101</v>
      </c>
      <c r="BP93" s="147">
        <f t="shared" si="479"/>
        <v>69347</v>
      </c>
      <c r="BQ93" s="147">
        <f t="shared" si="479"/>
        <v>69584</v>
      </c>
      <c r="BR93" s="147">
        <f t="shared" si="479"/>
        <v>69815</v>
      </c>
      <c r="BS93" s="147">
        <f t="shared" si="479"/>
        <v>70043</v>
      </c>
      <c r="BT93" s="147">
        <f t="shared" si="479"/>
        <v>70260</v>
      </c>
      <c r="BU93" s="147">
        <f t="shared" si="479"/>
        <v>70479</v>
      </c>
      <c r="BV93" s="147">
        <f t="shared" si="479"/>
        <v>70686</v>
      </c>
      <c r="BW93" s="147">
        <f t="shared" si="479"/>
        <v>70890</v>
      </c>
      <c r="BX93" s="147">
        <f t="shared" si="479"/>
        <v>71087</v>
      </c>
      <c r="BY93" s="147">
        <f t="shared" si="479"/>
        <v>71282</v>
      </c>
      <c r="BZ93" s="147">
        <f t="shared" si="479"/>
        <v>71467</v>
      </c>
      <c r="CA93" s="320">
        <f t="shared" si="479"/>
        <v>71651</v>
      </c>
      <c r="CB93" s="320">
        <f t="shared" si="479"/>
        <v>71828</v>
      </c>
      <c r="CC93" s="320">
        <f t="shared" ref="CC93:CV93" si="481">SUM(CC75:CC87)</f>
        <v>72001</v>
      </c>
      <c r="CD93" s="320">
        <f t="shared" si="481"/>
        <v>72170</v>
      </c>
      <c r="CE93" s="320">
        <f t="shared" si="481"/>
        <v>72334</v>
      </c>
      <c r="CF93" s="320">
        <f t="shared" si="481"/>
        <v>72496</v>
      </c>
      <c r="CG93" s="320">
        <f t="shared" si="481"/>
        <v>72656</v>
      </c>
      <c r="CH93" s="320">
        <f t="shared" si="481"/>
        <v>72811</v>
      </c>
      <c r="CI93" s="320">
        <f t="shared" si="481"/>
        <v>72968</v>
      </c>
      <c r="CJ93" s="320">
        <f t="shared" si="481"/>
        <v>73127</v>
      </c>
      <c r="CK93" s="320">
        <f t="shared" si="481"/>
        <v>73287</v>
      </c>
      <c r="CL93" s="320">
        <f t="shared" si="481"/>
        <v>73452</v>
      </c>
      <c r="CM93" s="320">
        <f t="shared" si="481"/>
        <v>73621</v>
      </c>
      <c r="CN93" s="320">
        <f t="shared" si="481"/>
        <v>73797</v>
      </c>
      <c r="CO93" s="320">
        <f t="shared" si="481"/>
        <v>73977</v>
      </c>
      <c r="CP93" s="320">
        <f t="shared" si="481"/>
        <v>74164</v>
      </c>
      <c r="CQ93" s="320">
        <f t="shared" si="481"/>
        <v>74359</v>
      </c>
      <c r="CR93" s="320">
        <f t="shared" si="481"/>
        <v>74559</v>
      </c>
      <c r="CS93" s="320">
        <f t="shared" si="481"/>
        <v>74768</v>
      </c>
      <c r="CT93" s="320">
        <f t="shared" si="481"/>
        <v>74981</v>
      </c>
      <c r="CU93" s="320">
        <f t="shared" si="481"/>
        <v>75200</v>
      </c>
      <c r="CV93" s="320">
        <f t="shared" si="481"/>
        <v>75426</v>
      </c>
    </row>
    <row r="94" spans="1:100" s="2" customFormat="1">
      <c r="A94" s="146" t="s">
        <v>76</v>
      </c>
      <c r="B94" s="146"/>
      <c r="C94" s="146"/>
      <c r="D94" s="145" t="s">
        <v>328</v>
      </c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>
        <f t="shared" ref="T94:AT94" si="482">SUM(T75:T92)</f>
        <v>57998.428999999996</v>
      </c>
      <c r="U94" s="147">
        <f t="shared" si="482"/>
        <v>58280.134999999987</v>
      </c>
      <c r="V94" s="147">
        <f t="shared" si="482"/>
        <v>58571.236999999986</v>
      </c>
      <c r="W94" s="147">
        <f t="shared" si="482"/>
        <v>58852.001999999986</v>
      </c>
      <c r="X94" s="147">
        <f t="shared" si="482"/>
        <v>59070.07699999999</v>
      </c>
      <c r="Y94" s="147">
        <f t="shared" si="482"/>
        <v>59280.57699999999</v>
      </c>
      <c r="Z94" s="147">
        <f t="shared" si="482"/>
        <v>59487.413</v>
      </c>
      <c r="AA94" s="147">
        <f t="shared" si="482"/>
        <v>59691.176999999996</v>
      </c>
      <c r="AB94" s="147">
        <f t="shared" si="482"/>
        <v>59899.346999999994</v>
      </c>
      <c r="AC94" s="147">
        <f t="shared" si="482"/>
        <v>60122.664999999994</v>
      </c>
      <c r="AD94" s="147">
        <f t="shared" si="482"/>
        <v>60508.149999999987</v>
      </c>
      <c r="AE94" s="147">
        <f t="shared" si="482"/>
        <v>60941.41</v>
      </c>
      <c r="AF94" s="147">
        <f t="shared" si="482"/>
        <v>61385.07</v>
      </c>
      <c r="AG94" s="147">
        <f t="shared" si="482"/>
        <v>61824.03</v>
      </c>
      <c r="AH94" s="147">
        <f t="shared" si="482"/>
        <v>62251.061999999998</v>
      </c>
      <c r="AI94" s="147">
        <f t="shared" si="482"/>
        <v>62730.536999999997</v>
      </c>
      <c r="AJ94" s="147">
        <f t="shared" si="482"/>
        <v>63186.116999999991</v>
      </c>
      <c r="AK94" s="147">
        <f t="shared" si="482"/>
        <v>63600.69</v>
      </c>
      <c r="AL94" s="147">
        <f t="shared" si="482"/>
        <v>63961.858999999997</v>
      </c>
      <c r="AM94" s="147">
        <f t="shared" si="482"/>
        <v>64304.5</v>
      </c>
      <c r="AN94" s="147">
        <f t="shared" si="482"/>
        <v>64612.938999999998</v>
      </c>
      <c r="AO94" s="147">
        <f t="shared" si="482"/>
        <v>64933.4</v>
      </c>
      <c r="AP94" s="147">
        <f t="shared" si="482"/>
        <v>65241.241000000002</v>
      </c>
      <c r="AQ94" s="147">
        <f t="shared" si="482"/>
        <v>65564.756000000008</v>
      </c>
      <c r="AR94" s="147">
        <f t="shared" si="482"/>
        <v>66130.873000000007</v>
      </c>
      <c r="AS94" s="147">
        <f t="shared" si="482"/>
        <v>66422.468999999997</v>
      </c>
      <c r="AT94" s="147">
        <f t="shared" si="482"/>
        <v>66602.645000000004</v>
      </c>
      <c r="AU94" s="147">
        <f t="shared" ref="AU94:CB94" si="483">SUM(AU75:AU92)</f>
        <v>66774.481999999989</v>
      </c>
      <c r="AV94" s="147">
        <f t="shared" si="483"/>
        <v>66991</v>
      </c>
      <c r="AW94" s="147">
        <f t="shared" ref="AW94:AZ94" si="484">SUM(AW75:AW92)</f>
        <v>67143</v>
      </c>
      <c r="AX94" s="147">
        <f t="shared" si="484"/>
        <v>67288</v>
      </c>
      <c r="AY94" s="147">
        <f t="shared" si="484"/>
        <v>67408</v>
      </c>
      <c r="AZ94" s="147">
        <f t="shared" si="484"/>
        <v>67587</v>
      </c>
      <c r="BA94" s="147">
        <f t="shared" si="483"/>
        <v>67812</v>
      </c>
      <c r="BB94" s="147">
        <f t="shared" si="483"/>
        <v>68059</v>
      </c>
      <c r="BC94" s="147">
        <f t="shared" si="483"/>
        <v>68306</v>
      </c>
      <c r="BD94" s="147">
        <f t="shared" si="483"/>
        <v>68562</v>
      </c>
      <c r="BE94" s="147">
        <f t="shared" si="483"/>
        <v>68822</v>
      </c>
      <c r="BF94" s="147">
        <f t="shared" si="483"/>
        <v>69093</v>
      </c>
      <c r="BG94" s="147">
        <f t="shared" si="483"/>
        <v>69369</v>
      </c>
      <c r="BH94" s="147">
        <f t="shared" si="483"/>
        <v>69655</v>
      </c>
      <c r="BI94" s="147">
        <f t="shared" si="483"/>
        <v>69948</v>
      </c>
      <c r="BJ94" s="147">
        <f t="shared" si="483"/>
        <v>70236</v>
      </c>
      <c r="BK94" s="147">
        <f t="shared" si="483"/>
        <v>70525</v>
      </c>
      <c r="BL94" s="147">
        <f t="shared" si="483"/>
        <v>70809</v>
      </c>
      <c r="BM94" s="147">
        <f t="shared" si="483"/>
        <v>71091</v>
      </c>
      <c r="BN94" s="147">
        <f t="shared" si="483"/>
        <v>71372</v>
      </c>
      <c r="BO94" s="147">
        <f t="shared" si="483"/>
        <v>71645</v>
      </c>
      <c r="BP94" s="147">
        <f t="shared" si="483"/>
        <v>71916</v>
      </c>
      <c r="BQ94" s="147">
        <f t="shared" si="483"/>
        <v>72182</v>
      </c>
      <c r="BR94" s="147">
        <f t="shared" si="483"/>
        <v>72439</v>
      </c>
      <c r="BS94" s="147">
        <f t="shared" si="483"/>
        <v>72695</v>
      </c>
      <c r="BT94" s="147">
        <f t="shared" si="483"/>
        <v>72939</v>
      </c>
      <c r="BU94" s="147">
        <f t="shared" si="483"/>
        <v>73185</v>
      </c>
      <c r="BV94" s="147">
        <f t="shared" si="483"/>
        <v>73421</v>
      </c>
      <c r="BW94" s="147">
        <f t="shared" si="483"/>
        <v>73652</v>
      </c>
      <c r="BX94" s="147">
        <f t="shared" si="483"/>
        <v>73878</v>
      </c>
      <c r="BY94" s="147">
        <f t="shared" si="483"/>
        <v>74102</v>
      </c>
      <c r="BZ94" s="147">
        <f t="shared" si="483"/>
        <v>74315</v>
      </c>
      <c r="CA94" s="147">
        <f t="shared" si="483"/>
        <v>74530</v>
      </c>
      <c r="CB94" s="147">
        <f t="shared" si="483"/>
        <v>74736</v>
      </c>
      <c r="CC94" s="147">
        <f t="shared" ref="CC94:CV94" si="485">SUM(CC75:CC92)</f>
        <v>74938</v>
      </c>
      <c r="CD94" s="147">
        <f t="shared" si="485"/>
        <v>75139</v>
      </c>
      <c r="CE94" s="147">
        <f t="shared" si="485"/>
        <v>75335</v>
      </c>
      <c r="CF94" s="147">
        <f t="shared" si="485"/>
        <v>75527</v>
      </c>
      <c r="CG94" s="147">
        <f t="shared" si="485"/>
        <v>75719</v>
      </c>
      <c r="CH94" s="147">
        <f t="shared" si="485"/>
        <v>75907</v>
      </c>
      <c r="CI94" s="147">
        <f t="shared" si="485"/>
        <v>76098</v>
      </c>
      <c r="CJ94" s="147">
        <f t="shared" si="485"/>
        <v>76292</v>
      </c>
      <c r="CK94" s="147">
        <f t="shared" si="485"/>
        <v>76487</v>
      </c>
      <c r="CL94" s="147">
        <f t="shared" si="485"/>
        <v>76688</v>
      </c>
      <c r="CM94" s="147">
        <f t="shared" si="485"/>
        <v>76895</v>
      </c>
      <c r="CN94" s="147">
        <f t="shared" si="485"/>
        <v>77110</v>
      </c>
      <c r="CO94" s="147">
        <f t="shared" si="485"/>
        <v>77329</v>
      </c>
      <c r="CP94" s="147">
        <f t="shared" si="485"/>
        <v>77557</v>
      </c>
      <c r="CQ94" s="147">
        <f t="shared" si="485"/>
        <v>77795</v>
      </c>
      <c r="CR94" s="147">
        <f t="shared" si="485"/>
        <v>78039</v>
      </c>
      <c r="CS94" s="147">
        <f t="shared" si="485"/>
        <v>78293</v>
      </c>
      <c r="CT94" s="147">
        <f t="shared" si="485"/>
        <v>78553</v>
      </c>
      <c r="CU94" s="147">
        <f t="shared" si="485"/>
        <v>78819</v>
      </c>
      <c r="CV94" s="147">
        <f t="shared" si="485"/>
        <v>79094</v>
      </c>
    </row>
    <row r="95" spans="1:100" s="2" customFormat="1">
      <c r="S95" s="7"/>
      <c r="T95" s="156">
        <f>'Pop France 2070'!O3*1000</f>
        <v>57996.400999999998</v>
      </c>
      <c r="U95" s="156">
        <f>'Pop France 2070'!P3*1000</f>
        <v>58280.135000000002</v>
      </c>
      <c r="V95" s="156">
        <f>'Pop France 2070'!Q3*1000</f>
        <v>58571.237000000001</v>
      </c>
      <c r="W95" s="156">
        <f>'Pop France 2070'!R3*1000</f>
        <v>58852.002</v>
      </c>
      <c r="X95" s="156">
        <f>'Pop France 2070'!S3*1000</f>
        <v>59070.076999999997</v>
      </c>
      <c r="Y95" s="156">
        <f>'Pop France 2070'!T3*1000</f>
        <v>59280.576999999997</v>
      </c>
      <c r="Z95" s="156">
        <f>'Pop France 2070'!U3*1000</f>
        <v>59487.412999999993</v>
      </c>
      <c r="AA95" s="156">
        <f>'Pop France 2070'!V3*1000</f>
        <v>59691.177000000003</v>
      </c>
      <c r="AB95" s="156">
        <f>'Pop France 2070'!W3*1000</f>
        <v>59899.347000000002</v>
      </c>
      <c r="AC95" s="156">
        <f>'Pop France 2070'!X3*1000</f>
        <v>60122.665000000001</v>
      </c>
      <c r="AD95" s="156">
        <f>'Pop France 2070'!Y3*1000</f>
        <v>60508.15</v>
      </c>
      <c r="AE95" s="156">
        <f>'Pop France 2070'!Z3*1000</f>
        <v>60941.409999999996</v>
      </c>
      <c r="AF95" s="156">
        <f>'Pop France 2070'!AA3*1000</f>
        <v>61385.07</v>
      </c>
      <c r="AG95" s="156">
        <f>'Pop France 2070'!AB3*1000</f>
        <v>61824.03</v>
      </c>
      <c r="AH95" s="156">
        <f>'Pop France 2070'!AC3*1000</f>
        <v>62251.061999999998</v>
      </c>
      <c r="AI95" s="156">
        <f>'Pop France 2070'!AD3*1000</f>
        <v>62730.536999999997</v>
      </c>
      <c r="AJ95" s="156">
        <f>'Pop France 2070'!AE3*1000</f>
        <v>63186.117000000006</v>
      </c>
      <c r="AK95" s="156">
        <f>'Pop France 2070'!AF3*1000</f>
        <v>63600.69</v>
      </c>
      <c r="AL95" s="156">
        <f>'Pop France 2070'!AG3*1000</f>
        <v>63961.858999999997</v>
      </c>
      <c r="AM95" s="156">
        <f>'Pop France 2070'!AH3*1000</f>
        <v>64304.500000000007</v>
      </c>
      <c r="AN95" s="156">
        <f>'Pop France 2070'!AI3*1000</f>
        <v>64612.938999999998</v>
      </c>
      <c r="AO95" s="156">
        <f>'Pop France 2070'!AJ3*1000</f>
        <v>64933.400000000009</v>
      </c>
      <c r="AP95" s="156">
        <f>'Pop France 2070'!AK3*1000</f>
        <v>65241.241000000002</v>
      </c>
      <c r="AQ95" s="156">
        <f>'Pop France 2070'!AL3*1000</f>
        <v>65564.756000000008</v>
      </c>
      <c r="AR95" s="156">
        <f>'Pop France 2070'!AM3*1000</f>
        <v>66130.872999999992</v>
      </c>
      <c r="AS95" s="156">
        <f>'Pop France 2070'!AN3*1000</f>
        <v>66422.469000000012</v>
      </c>
      <c r="AT95" s="156">
        <f>'Pop France 2070'!AO3*1000</f>
        <v>66602.64499999999</v>
      </c>
      <c r="AU95" s="156">
        <f>'Pop France 2070'!AP3*1000</f>
        <v>66774.482000000004</v>
      </c>
      <c r="AV95" s="156">
        <f>'Pop France 2070'!AQ3*1000</f>
        <v>66992.159</v>
      </c>
      <c r="AW95" s="156">
        <f>'Pop France 2070'!AR3*1000</f>
        <v>67144.10100000001</v>
      </c>
      <c r="AX95" s="156">
        <f>'Pop France 2070'!AS3*1000</f>
        <v>67287.240999999995</v>
      </c>
      <c r="AY95" s="156">
        <f>'Pop France 2070'!AT3*1000</f>
        <v>67407.240999999995</v>
      </c>
      <c r="AZ95" s="156">
        <f>'Pop France 2070'!AU3*1000</f>
        <v>67515.286999999997</v>
      </c>
      <c r="BA95" s="156">
        <f>'Pop France 2070'!AV3*1000</f>
        <v>67659.288</v>
      </c>
      <c r="BB95" s="156">
        <f>'Pop France 2070'!AW3*1000</f>
        <v>67811.952000000005</v>
      </c>
      <c r="BC95" s="156">
        <f>'Pop France 2070'!AX3*1000</f>
        <v>67955.358999999997</v>
      </c>
      <c r="BD95" s="156">
        <f>'Pop France 2070'!AY3*1000</f>
        <v>68090.024000000005</v>
      </c>
      <c r="BE95" s="156">
        <f>'Pop France 2070'!AZ3*1000</f>
        <v>68216.633000000002</v>
      </c>
      <c r="BF95" s="156">
        <f>'Pop France 2070'!BA3*1000</f>
        <v>68335.81700000001</v>
      </c>
      <c r="BG95" s="156">
        <f>'Pop France 2070'!BB3*1000</f>
        <v>68448.097999999998</v>
      </c>
      <c r="BH95" s="156">
        <f>'Pop France 2070'!BC3*1000</f>
        <v>68553.815999999992</v>
      </c>
      <c r="BI95" s="156">
        <f>'Pop France 2070'!BD3*1000</f>
        <v>68653.067999999999</v>
      </c>
      <c r="BJ95" s="156">
        <f>'Pop France 2070'!BE3*1000</f>
        <v>68745.798999999999</v>
      </c>
      <c r="BK95" s="156">
        <f>'Pop France 2070'!BF3*1000</f>
        <v>68831.838000000003</v>
      </c>
      <c r="BL95" s="156">
        <f>'Pop France 2070'!BG3*1000</f>
        <v>68910.949000000008</v>
      </c>
      <c r="BM95" s="156">
        <f>'Pop France 2070'!BH3*1000</f>
        <v>68982.831999999995</v>
      </c>
      <c r="BN95" s="156">
        <f>'Pop France 2070'!BI3*1000</f>
        <v>69047.146999999997</v>
      </c>
      <c r="BO95" s="156">
        <f>'Pop France 2070'!BJ3*1000</f>
        <v>69103.584000000003</v>
      </c>
      <c r="BP95" s="156">
        <f>'Pop France 2070'!BK3*1000</f>
        <v>69152.002999999997</v>
      </c>
      <c r="BQ95" s="156">
        <f>'Pop France 2070'!BL3*1000</f>
        <v>69192.380999999994</v>
      </c>
      <c r="BR95" s="156">
        <f>'Pop France 2070'!BM3*1000</f>
        <v>69224.895000000004</v>
      </c>
      <c r="BS95" s="156">
        <f>'Pop France 2070'!BN3*1000</f>
        <v>69249.938999999998</v>
      </c>
      <c r="BT95" s="156">
        <f>'Pop France 2070'!BO3*1000</f>
        <v>69267.919000000009</v>
      </c>
      <c r="BU95" s="156">
        <f>'Pop France 2070'!BP3*1000</f>
        <v>69279.315000000002</v>
      </c>
      <c r="BV95" s="156">
        <f>'Pop France 2070'!BQ3*1000</f>
        <v>69284.639999999999</v>
      </c>
      <c r="BW95" s="156">
        <f>'Pop France 2070'!BR3*1000</f>
        <v>69284.377000000008</v>
      </c>
      <c r="BX95" s="156">
        <f>'Pop France 2070'!BS3*1000</f>
        <v>69278.857000000004</v>
      </c>
      <c r="BY95" s="156">
        <f>'Pop France 2070'!BT3*1000</f>
        <v>69268.288</v>
      </c>
      <c r="BZ95" s="156">
        <f>'Pop France 2070'!BU3*1000</f>
        <v>69252.692999999999</v>
      </c>
      <c r="CA95" s="156">
        <f>'Pop France 2070'!BV3*1000</f>
        <v>69232.080999999991</v>
      </c>
      <c r="CB95" s="156">
        <f>'Pop France 2070'!BW3*1000</f>
        <v>69206.323999999993</v>
      </c>
      <c r="CC95" s="156">
        <f>'Pop France 2070'!BX3*1000</f>
        <v>69175.307000000001</v>
      </c>
      <c r="CD95" s="156">
        <f>'Pop France 2070'!BY3*1000</f>
        <v>69138.929000000004</v>
      </c>
      <c r="CE95" s="156">
        <f>'Pop France 2070'!BZ3*1000</f>
        <v>69097.237000000008</v>
      </c>
      <c r="CF95" s="156">
        <f>'Pop France 2070'!CA3*1000</f>
        <v>69049.70199999999</v>
      </c>
      <c r="CG95" s="156">
        <f>'Pop France 2070'!CB3*1000</f>
        <v>68996.741999999998</v>
      </c>
      <c r="CH95" s="156">
        <f>'Pop France 2070'!CC3*1000</f>
        <v>68938.96100000001</v>
      </c>
      <c r="CI95" s="156">
        <f>'Pop France 2070'!CD3*1000</f>
        <v>68877.084999999992</v>
      </c>
      <c r="CJ95" s="156">
        <f>'Pop France 2070'!CE3*1000</f>
        <v>68811.994999999995</v>
      </c>
      <c r="CK95" s="156">
        <f>'Pop France 2070'!CF3*1000</f>
        <v>68744.691000000006</v>
      </c>
      <c r="CL95" s="156">
        <f>'Pop France 2070'!CG3*1000</f>
        <v>68676.18299999999</v>
      </c>
      <c r="CM95" s="156">
        <f>'Pop France 2070'!CH3*1000</f>
        <v>68607.499000000011</v>
      </c>
      <c r="CN95" s="156">
        <f>'Pop France 2070'!CI3*1000</f>
        <v>68539.593999999997</v>
      </c>
      <c r="CO95" s="156">
        <f>'Pop France 2070'!CJ3*1000</f>
        <v>68473.34</v>
      </c>
      <c r="CP95" s="156">
        <f>'Pop France 2070'!CK3*1000</f>
        <v>68409.540000000008</v>
      </c>
      <c r="CQ95" s="156">
        <f>'Pop France 2070'!CL3*1000</f>
        <v>68348.827000000005</v>
      </c>
      <c r="CR95" s="156">
        <f>'Pop France 2070'!CM3*1000</f>
        <v>68291.75499999999</v>
      </c>
      <c r="CS95" s="156">
        <f>'Pop France 2070'!CN3*1000</f>
        <v>68238.680000000008</v>
      </c>
      <c r="CT95" s="156">
        <f>'Pop France 2070'!CO3*1000</f>
        <v>68189.731</v>
      </c>
      <c r="CU95" s="156">
        <f>'Pop France 2070'!CP3*1000</f>
        <v>68144.844000000012</v>
      </c>
      <c r="CV95" s="156">
        <f>'Pop France 2070'!CQ3*1000</f>
        <v>68103.695999999996</v>
      </c>
    </row>
    <row r="96" spans="1:100">
      <c r="D96" s="57"/>
      <c r="E96" s="57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</row>
    <row r="97" spans="1:68" ht="18.75">
      <c r="A97" s="151" t="s">
        <v>79</v>
      </c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</row>
    <row r="98" spans="1:68" s="91" customFormat="1" ht="15.75">
      <c r="A98" s="150" t="s">
        <v>304</v>
      </c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</row>
    <row r="99" spans="1:68" s="91" customFormat="1">
      <c r="A99" s="144" t="s">
        <v>325</v>
      </c>
      <c r="B99" s="140" t="s">
        <v>3</v>
      </c>
      <c r="C99" s="140" t="s">
        <v>14</v>
      </c>
      <c r="D99" s="140" t="s">
        <v>4</v>
      </c>
      <c r="E99" s="140">
        <f t="shared" ref="E99:H99" si="486">F99-1</f>
        <v>1975</v>
      </c>
      <c r="F99" s="140">
        <f t="shared" si="486"/>
        <v>1976</v>
      </c>
      <c r="G99" s="140">
        <f t="shared" si="486"/>
        <v>1977</v>
      </c>
      <c r="H99" s="140">
        <f t="shared" si="486"/>
        <v>1978</v>
      </c>
      <c r="I99" s="140">
        <f>J99-1</f>
        <v>1979</v>
      </c>
      <c r="J99" s="140">
        <v>1980</v>
      </c>
      <c r="K99" s="140">
        <f t="shared" ref="K99:U99" si="487">J99+1</f>
        <v>1981</v>
      </c>
      <c r="L99" s="140">
        <f t="shared" si="487"/>
        <v>1982</v>
      </c>
      <c r="M99" s="140">
        <f t="shared" si="487"/>
        <v>1983</v>
      </c>
      <c r="N99" s="140">
        <f t="shared" si="487"/>
        <v>1984</v>
      </c>
      <c r="O99" s="140">
        <f t="shared" si="487"/>
        <v>1985</v>
      </c>
      <c r="P99" s="140">
        <f t="shared" si="487"/>
        <v>1986</v>
      </c>
      <c r="Q99" s="140">
        <f t="shared" si="487"/>
        <v>1987</v>
      </c>
      <c r="R99" s="140">
        <f t="shared" si="487"/>
        <v>1988</v>
      </c>
      <c r="S99" s="140">
        <f t="shared" si="487"/>
        <v>1989</v>
      </c>
      <c r="T99" s="140">
        <f t="shared" si="487"/>
        <v>1990</v>
      </c>
      <c r="U99" s="140">
        <f t="shared" si="487"/>
        <v>1991</v>
      </c>
      <c r="V99" s="140">
        <f>U99+1</f>
        <v>1992</v>
      </c>
      <c r="W99" s="140">
        <f t="shared" ref="W99:AV99" si="488">V99+1</f>
        <v>1993</v>
      </c>
      <c r="X99" s="140">
        <f t="shared" si="488"/>
        <v>1994</v>
      </c>
      <c r="Y99" s="140">
        <f t="shared" si="488"/>
        <v>1995</v>
      </c>
      <c r="Z99" s="140">
        <f t="shared" si="488"/>
        <v>1996</v>
      </c>
      <c r="AA99" s="140">
        <f t="shared" si="488"/>
        <v>1997</v>
      </c>
      <c r="AB99" s="140">
        <f t="shared" si="488"/>
        <v>1998</v>
      </c>
      <c r="AC99" s="146">
        <f t="shared" si="488"/>
        <v>1999</v>
      </c>
      <c r="AD99" s="146">
        <f t="shared" si="488"/>
        <v>2000</v>
      </c>
      <c r="AE99" s="146">
        <f t="shared" si="488"/>
        <v>2001</v>
      </c>
      <c r="AF99" s="146">
        <f t="shared" si="488"/>
        <v>2002</v>
      </c>
      <c r="AG99" s="146">
        <f t="shared" si="488"/>
        <v>2003</v>
      </c>
      <c r="AH99" s="146">
        <f t="shared" si="488"/>
        <v>2004</v>
      </c>
      <c r="AI99" s="146">
        <f t="shared" si="488"/>
        <v>2005</v>
      </c>
      <c r="AJ99" s="146">
        <f t="shared" si="488"/>
        <v>2006</v>
      </c>
      <c r="AK99" s="146">
        <f t="shared" si="488"/>
        <v>2007</v>
      </c>
      <c r="AL99" s="146">
        <f t="shared" si="488"/>
        <v>2008</v>
      </c>
      <c r="AM99" s="146">
        <f t="shared" si="488"/>
        <v>2009</v>
      </c>
      <c r="AN99" s="146">
        <f t="shared" si="488"/>
        <v>2010</v>
      </c>
      <c r="AO99" s="146">
        <f t="shared" si="488"/>
        <v>2011</v>
      </c>
      <c r="AP99" s="146">
        <f t="shared" si="488"/>
        <v>2012</v>
      </c>
      <c r="AQ99" s="146">
        <f t="shared" si="488"/>
        <v>2013</v>
      </c>
      <c r="AR99" s="146">
        <f t="shared" si="488"/>
        <v>2014</v>
      </c>
      <c r="AS99" s="146">
        <f t="shared" si="488"/>
        <v>2015</v>
      </c>
      <c r="AT99" s="146">
        <f t="shared" si="488"/>
        <v>2016</v>
      </c>
      <c r="AU99" s="146">
        <f t="shared" si="488"/>
        <v>2017</v>
      </c>
      <c r="AV99" s="146">
        <f t="shared" si="488"/>
        <v>2018</v>
      </c>
      <c r="AW99" s="146">
        <f t="shared" ref="AW99" si="489">AV99+1</f>
        <v>2019</v>
      </c>
      <c r="AX99" s="146">
        <f t="shared" ref="AX99" si="490">AW99+1</f>
        <v>2020</v>
      </c>
      <c r="AY99" s="146">
        <f t="shared" ref="AY99" si="491">AX99+1</f>
        <v>2021</v>
      </c>
      <c r="AZ99" s="146">
        <f t="shared" ref="AZ99" si="492">AY99+1</f>
        <v>2022</v>
      </c>
    </row>
    <row r="100" spans="1:68" s="91" customFormat="1">
      <c r="A100" s="140" t="s">
        <v>286</v>
      </c>
      <c r="B100" s="140" t="s">
        <v>408</v>
      </c>
      <c r="C100" s="140"/>
      <c r="D100" s="140" t="s">
        <v>284</v>
      </c>
      <c r="E100" s="164">
        <f>E6</f>
        <v>6111.3789999999999</v>
      </c>
      <c r="F100" s="164">
        <f t="shared" ref="F100:AZ100" si="493">F6</f>
        <v>6138.3029999999999</v>
      </c>
      <c r="G100" s="164">
        <f t="shared" si="493"/>
        <v>6169.0559999999996</v>
      </c>
      <c r="H100" s="164">
        <f t="shared" si="493"/>
        <v>6202.5879999999997</v>
      </c>
      <c r="I100" s="164">
        <f t="shared" si="493"/>
        <v>6232.5010000000002</v>
      </c>
      <c r="J100" s="164">
        <f t="shared" si="493"/>
        <v>6267.442</v>
      </c>
      <c r="K100" s="164">
        <f t="shared" si="493"/>
        <v>6307.5029999999997</v>
      </c>
      <c r="L100" s="164">
        <f t="shared" si="493"/>
        <v>6348.4430000000002</v>
      </c>
      <c r="M100" s="164">
        <f t="shared" si="493"/>
        <v>6390.3729999999996</v>
      </c>
      <c r="N100" s="164">
        <f t="shared" si="493"/>
        <v>6429.674</v>
      </c>
      <c r="O100" s="164">
        <f t="shared" si="493"/>
        <v>6457.9049999999997</v>
      </c>
      <c r="P100" s="164">
        <f t="shared" si="493"/>
        <v>6486.4139999999998</v>
      </c>
      <c r="Q100" s="164">
        <f t="shared" si="493"/>
        <v>6519.9459999999999</v>
      </c>
      <c r="R100" s="164">
        <f t="shared" si="493"/>
        <v>6563.2539999999999</v>
      </c>
      <c r="S100" s="164">
        <f t="shared" si="493"/>
        <v>6611.1819999999998</v>
      </c>
      <c r="T100" s="164">
        <f t="shared" si="493"/>
        <v>6668.1679999999997</v>
      </c>
      <c r="U100" s="164">
        <f t="shared" si="493"/>
        <v>6708.7650000000003</v>
      </c>
      <c r="V100" s="164">
        <f t="shared" si="493"/>
        <v>6750.4459999999999</v>
      </c>
      <c r="W100" s="164">
        <f t="shared" si="493"/>
        <v>6790.8919999999998</v>
      </c>
      <c r="X100" s="164">
        <f t="shared" si="493"/>
        <v>6812.2950000000001</v>
      </c>
      <c r="Y100" s="164">
        <f t="shared" si="493"/>
        <v>6837.3220000000001</v>
      </c>
      <c r="Z100" s="164">
        <f t="shared" si="493"/>
        <v>6862.6459999999997</v>
      </c>
      <c r="AA100" s="164">
        <f t="shared" si="493"/>
        <v>6890.8490000000002</v>
      </c>
      <c r="AB100" s="164">
        <f t="shared" si="493"/>
        <v>6918.402</v>
      </c>
      <c r="AC100" s="164">
        <f t="shared" si="493"/>
        <v>6949.6080000000002</v>
      </c>
      <c r="AD100" s="164">
        <f t="shared" si="493"/>
        <v>7000.7510000000002</v>
      </c>
      <c r="AE100" s="164">
        <f t="shared" si="493"/>
        <v>7057.8209999999999</v>
      </c>
      <c r="AF100" s="164">
        <f t="shared" si="493"/>
        <v>7115.9440000000004</v>
      </c>
      <c r="AG100" s="164">
        <f t="shared" si="493"/>
        <v>7173.9189999999999</v>
      </c>
      <c r="AH100" s="164">
        <f t="shared" si="493"/>
        <v>7231.8329999999996</v>
      </c>
      <c r="AI100" s="164">
        <f t="shared" si="493"/>
        <v>7295.5150000000003</v>
      </c>
      <c r="AJ100" s="164">
        <f t="shared" si="493"/>
        <v>7357.2839999999997</v>
      </c>
      <c r="AK100" s="164">
        <f t="shared" si="493"/>
        <v>7405.2060000000001</v>
      </c>
      <c r="AL100" s="164">
        <f t="shared" si="493"/>
        <v>7459.0919999999996</v>
      </c>
      <c r="AM100" s="164">
        <f t="shared" si="493"/>
        <v>7518.0039999999999</v>
      </c>
      <c r="AN100" s="164">
        <f t="shared" si="493"/>
        <v>7578.0780000000004</v>
      </c>
      <c r="AO100" s="164">
        <f t="shared" si="493"/>
        <v>7634.223</v>
      </c>
      <c r="AP100" s="164">
        <f t="shared" si="493"/>
        <v>7695.2640000000001</v>
      </c>
      <c r="AQ100" s="164">
        <f t="shared" si="493"/>
        <v>7757.5950000000003</v>
      </c>
      <c r="AR100" s="164">
        <f t="shared" si="493"/>
        <v>7820.9660000000003</v>
      </c>
      <c r="AS100" s="164">
        <f t="shared" si="493"/>
        <v>7877.6980000000003</v>
      </c>
      <c r="AT100" s="164">
        <f t="shared" si="493"/>
        <v>7916.8890000000001</v>
      </c>
      <c r="AU100" s="164">
        <f t="shared" si="493"/>
        <v>7948.2870000000003</v>
      </c>
      <c r="AV100" s="164">
        <f t="shared" si="493"/>
        <v>7994.4589999999998</v>
      </c>
      <c r="AW100" s="164">
        <f t="shared" si="493"/>
        <v>8042.9359999999997</v>
      </c>
      <c r="AX100" s="164">
        <f t="shared" si="493"/>
        <v>8082.0990000000002</v>
      </c>
      <c r="AY100" s="164">
        <f t="shared" si="493"/>
        <v>8113.8050000000003</v>
      </c>
      <c r="AZ100" s="164">
        <f t="shared" si="493"/>
        <v>8153.2330000000002</v>
      </c>
      <c r="BI100" s="128"/>
      <c r="BJ100" s="128"/>
      <c r="BK100" s="128"/>
      <c r="BL100" s="128"/>
      <c r="BM100" s="128"/>
      <c r="BN100" s="128"/>
      <c r="BO100" s="128"/>
      <c r="BP100" s="128"/>
    </row>
    <row r="101" spans="1:68" s="91" customFormat="1">
      <c r="A101" s="140" t="s">
        <v>287</v>
      </c>
      <c r="B101" s="140"/>
      <c r="C101" s="140"/>
      <c r="D101" s="140" t="s">
        <v>284</v>
      </c>
      <c r="E101" s="164">
        <f t="shared" ref="E101:AZ101" si="494">E7</f>
        <v>2632.357</v>
      </c>
      <c r="F101" s="164">
        <f t="shared" si="494"/>
        <v>2638.1469999999999</v>
      </c>
      <c r="G101" s="164">
        <f t="shared" si="494"/>
        <v>2643.9520000000002</v>
      </c>
      <c r="H101" s="164">
        <f t="shared" si="494"/>
        <v>2651.5</v>
      </c>
      <c r="I101" s="164">
        <f t="shared" si="494"/>
        <v>2656.4380000000001</v>
      </c>
      <c r="J101" s="164">
        <f t="shared" si="494"/>
        <v>2664.0070000000001</v>
      </c>
      <c r="K101" s="164">
        <f t="shared" si="494"/>
        <v>2673.1489999999999</v>
      </c>
      <c r="L101" s="164">
        <f t="shared" si="494"/>
        <v>2681.6819999999998</v>
      </c>
      <c r="M101" s="164">
        <f t="shared" si="494"/>
        <v>2686.2420000000002</v>
      </c>
      <c r="N101" s="164">
        <f t="shared" si="494"/>
        <v>2691.413</v>
      </c>
      <c r="O101" s="164">
        <f t="shared" si="494"/>
        <v>2696.05</v>
      </c>
      <c r="P101" s="164">
        <f t="shared" si="494"/>
        <v>2696.203</v>
      </c>
      <c r="Q101" s="164">
        <f t="shared" si="494"/>
        <v>2699.268</v>
      </c>
      <c r="R101" s="164">
        <f t="shared" si="494"/>
        <v>2702.7890000000002</v>
      </c>
      <c r="S101" s="164">
        <f t="shared" si="494"/>
        <v>2705.5189999999998</v>
      </c>
      <c r="T101" s="164">
        <f t="shared" si="494"/>
        <v>2705.826</v>
      </c>
      <c r="U101" s="164">
        <f t="shared" si="494"/>
        <v>2710.54</v>
      </c>
      <c r="V101" s="164">
        <f t="shared" si="494"/>
        <v>2715.5909999999999</v>
      </c>
      <c r="W101" s="164">
        <f t="shared" si="494"/>
        <v>2720.0160000000001</v>
      </c>
      <c r="X101" s="164">
        <f t="shared" si="494"/>
        <v>2722.9470000000001</v>
      </c>
      <c r="Y101" s="164">
        <f t="shared" si="494"/>
        <v>2727.049</v>
      </c>
      <c r="Z101" s="164">
        <f t="shared" si="494"/>
        <v>2728.6709999999998</v>
      </c>
      <c r="AA101" s="164">
        <f t="shared" si="494"/>
        <v>2729.12</v>
      </c>
      <c r="AB101" s="164">
        <f t="shared" si="494"/>
        <v>2729.1469999999999</v>
      </c>
      <c r="AC101" s="164">
        <f t="shared" si="494"/>
        <v>2728.0859999999998</v>
      </c>
      <c r="AD101" s="164">
        <f t="shared" si="494"/>
        <v>2734.33</v>
      </c>
      <c r="AE101" s="164">
        <f t="shared" si="494"/>
        <v>2742.346</v>
      </c>
      <c r="AF101" s="164">
        <f t="shared" si="494"/>
        <v>2749.8919999999998</v>
      </c>
      <c r="AG101" s="164">
        <f t="shared" si="494"/>
        <v>2756.739</v>
      </c>
      <c r="AH101" s="164">
        <f t="shared" si="494"/>
        <v>2762.9340000000002</v>
      </c>
      <c r="AI101" s="164">
        <f t="shared" si="494"/>
        <v>2771.9340000000002</v>
      </c>
      <c r="AJ101" s="164">
        <f t="shared" si="494"/>
        <v>2779.4609999999998</v>
      </c>
      <c r="AK101" s="164">
        <f t="shared" si="494"/>
        <v>2792.5619999999999</v>
      </c>
      <c r="AL101" s="164">
        <f t="shared" si="494"/>
        <v>2802.5189999999998</v>
      </c>
      <c r="AM101" s="164">
        <f t="shared" si="494"/>
        <v>2810.6480000000001</v>
      </c>
      <c r="AN101" s="164">
        <f t="shared" si="494"/>
        <v>2813.8780000000002</v>
      </c>
      <c r="AO101" s="164">
        <f t="shared" si="494"/>
        <v>2816.174</v>
      </c>
      <c r="AP101" s="164">
        <f t="shared" si="494"/>
        <v>2816.8139999999999</v>
      </c>
      <c r="AQ101" s="164">
        <f t="shared" si="494"/>
        <v>2819.7829999999999</v>
      </c>
      <c r="AR101" s="164">
        <f t="shared" si="494"/>
        <v>2820.623</v>
      </c>
      <c r="AS101" s="164">
        <f t="shared" si="494"/>
        <v>2820.94</v>
      </c>
      <c r="AT101" s="164">
        <f t="shared" si="494"/>
        <v>2818.3380000000002</v>
      </c>
      <c r="AU101" s="164">
        <f t="shared" si="494"/>
        <v>2811.4229999999998</v>
      </c>
      <c r="AV101" s="164">
        <f t="shared" si="494"/>
        <v>2807.8069999999998</v>
      </c>
      <c r="AW101" s="164">
        <f t="shared" si="494"/>
        <v>2805.58</v>
      </c>
      <c r="AX101" s="164">
        <f t="shared" si="494"/>
        <v>2800.0160000000001</v>
      </c>
      <c r="AY101" s="164">
        <f t="shared" si="494"/>
        <v>2791.8090000000002</v>
      </c>
      <c r="AZ101" s="164">
        <f t="shared" si="494"/>
        <v>2785.393</v>
      </c>
    </row>
    <row r="102" spans="1:68" s="91" customFormat="1">
      <c r="A102" s="140" t="s">
        <v>288</v>
      </c>
      <c r="B102" s="140"/>
      <c r="C102" s="140"/>
      <c r="D102" s="140" t="s">
        <v>284</v>
      </c>
      <c r="E102" s="164">
        <f t="shared" ref="E102:AZ102" si="495">E8</f>
        <v>2596.3789999999999</v>
      </c>
      <c r="F102" s="164">
        <f t="shared" si="495"/>
        <v>2611.0349999999999</v>
      </c>
      <c r="G102" s="164">
        <f t="shared" si="495"/>
        <v>2625.3319999999999</v>
      </c>
      <c r="H102" s="164">
        <f t="shared" si="495"/>
        <v>2641.1790000000001</v>
      </c>
      <c r="I102" s="164">
        <f t="shared" si="495"/>
        <v>2656.3049999999998</v>
      </c>
      <c r="J102" s="164">
        <f t="shared" si="495"/>
        <v>2672.5749999999998</v>
      </c>
      <c r="K102" s="164">
        <f t="shared" si="495"/>
        <v>2690.5360000000001</v>
      </c>
      <c r="L102" s="164">
        <f t="shared" si="495"/>
        <v>2708.4520000000002</v>
      </c>
      <c r="M102" s="164">
        <f t="shared" si="495"/>
        <v>2719.5079999999998</v>
      </c>
      <c r="N102" s="164">
        <f t="shared" si="495"/>
        <v>2728.2150000000001</v>
      </c>
      <c r="O102" s="164">
        <f t="shared" si="495"/>
        <v>2738.4850000000001</v>
      </c>
      <c r="P102" s="164">
        <f t="shared" si="495"/>
        <v>2748.893</v>
      </c>
      <c r="Q102" s="164">
        <f t="shared" si="495"/>
        <v>2759.6289999999999</v>
      </c>
      <c r="R102" s="164">
        <f t="shared" si="495"/>
        <v>2771.0529999999999</v>
      </c>
      <c r="S102" s="164">
        <f t="shared" si="495"/>
        <v>2782.8809999999999</v>
      </c>
      <c r="T102" s="164">
        <f t="shared" si="495"/>
        <v>2794.317</v>
      </c>
      <c r="U102" s="164">
        <f t="shared" si="495"/>
        <v>2803.4830000000002</v>
      </c>
      <c r="V102" s="164">
        <f t="shared" si="495"/>
        <v>2811.473</v>
      </c>
      <c r="W102" s="164">
        <f t="shared" si="495"/>
        <v>2822.7220000000002</v>
      </c>
      <c r="X102" s="164">
        <f t="shared" si="495"/>
        <v>2830.5830000000001</v>
      </c>
      <c r="Y102" s="164">
        <f t="shared" si="495"/>
        <v>2840.68</v>
      </c>
      <c r="Z102" s="164">
        <f t="shared" si="495"/>
        <v>2853.6640000000002</v>
      </c>
      <c r="AA102" s="164">
        <f t="shared" si="495"/>
        <v>2870.3539999999998</v>
      </c>
      <c r="AB102" s="164">
        <f t="shared" si="495"/>
        <v>2888.2370000000001</v>
      </c>
      <c r="AC102" s="164">
        <f t="shared" si="495"/>
        <v>2904.0749999999998</v>
      </c>
      <c r="AD102" s="164">
        <f t="shared" si="495"/>
        <v>2927.6120000000001</v>
      </c>
      <c r="AE102" s="164">
        <f t="shared" si="495"/>
        <v>2954.3240000000001</v>
      </c>
      <c r="AF102" s="164">
        <f t="shared" si="495"/>
        <v>2981.7649999999999</v>
      </c>
      <c r="AG102" s="164">
        <f t="shared" si="495"/>
        <v>3009.2489999999998</v>
      </c>
      <c r="AH102" s="164">
        <f t="shared" si="495"/>
        <v>3037.0770000000002</v>
      </c>
      <c r="AI102" s="164">
        <f t="shared" si="495"/>
        <v>3066.585</v>
      </c>
      <c r="AJ102" s="164">
        <f t="shared" si="495"/>
        <v>3094.5340000000001</v>
      </c>
      <c r="AK102" s="164">
        <f t="shared" si="495"/>
        <v>3120.288</v>
      </c>
      <c r="AL102" s="164">
        <f t="shared" si="495"/>
        <v>3149.701</v>
      </c>
      <c r="AM102" s="164">
        <f t="shared" si="495"/>
        <v>3175.0639999999999</v>
      </c>
      <c r="AN102" s="164">
        <f t="shared" si="495"/>
        <v>3199.0659999999998</v>
      </c>
      <c r="AO102" s="164">
        <f t="shared" si="495"/>
        <v>3217.7669999999998</v>
      </c>
      <c r="AP102" s="164">
        <f t="shared" si="495"/>
        <v>3237.0970000000002</v>
      </c>
      <c r="AQ102" s="164">
        <f t="shared" si="495"/>
        <v>3258.7069999999999</v>
      </c>
      <c r="AR102" s="164">
        <f t="shared" si="495"/>
        <v>3276.5430000000001</v>
      </c>
      <c r="AS102" s="164">
        <f t="shared" si="495"/>
        <v>3293.85</v>
      </c>
      <c r="AT102" s="164">
        <f t="shared" si="495"/>
        <v>3306.529</v>
      </c>
      <c r="AU102" s="164">
        <f t="shared" si="495"/>
        <v>3318.904</v>
      </c>
      <c r="AV102" s="164">
        <f t="shared" si="495"/>
        <v>3335.4140000000002</v>
      </c>
      <c r="AW102" s="164">
        <f t="shared" si="495"/>
        <v>3354.8539999999998</v>
      </c>
      <c r="AX102" s="164">
        <f t="shared" si="495"/>
        <v>3370.1129999999998</v>
      </c>
      <c r="AY102" s="164">
        <f t="shared" si="495"/>
        <v>3386.415</v>
      </c>
      <c r="AZ102" s="164">
        <f t="shared" si="495"/>
        <v>3402.9319999999998</v>
      </c>
    </row>
    <row r="103" spans="1:68" s="91" customFormat="1">
      <c r="A103" s="140" t="s">
        <v>289</v>
      </c>
      <c r="B103" s="140"/>
      <c r="C103" s="140"/>
      <c r="D103" s="140" t="s">
        <v>284</v>
      </c>
      <c r="E103" s="164">
        <f t="shared" ref="E103:AZ103" si="496">E9</f>
        <v>2152.2339999999999</v>
      </c>
      <c r="F103" s="164">
        <f t="shared" si="496"/>
        <v>2166.65</v>
      </c>
      <c r="G103" s="164">
        <f t="shared" si="496"/>
        <v>2181.5219999999999</v>
      </c>
      <c r="H103" s="164">
        <f t="shared" si="496"/>
        <v>2197.8139999999999</v>
      </c>
      <c r="I103" s="164">
        <f t="shared" si="496"/>
        <v>2212.2069999999999</v>
      </c>
      <c r="J103" s="164">
        <f t="shared" si="496"/>
        <v>2227.75</v>
      </c>
      <c r="K103" s="164">
        <f t="shared" si="496"/>
        <v>2244.8789999999999</v>
      </c>
      <c r="L103" s="164">
        <f t="shared" si="496"/>
        <v>2263.1239999999998</v>
      </c>
      <c r="M103" s="164">
        <f t="shared" si="496"/>
        <v>2281.0230000000001</v>
      </c>
      <c r="N103" s="164">
        <f t="shared" si="496"/>
        <v>2294.4720000000002</v>
      </c>
      <c r="O103" s="164">
        <f t="shared" si="496"/>
        <v>2307.7249999999999</v>
      </c>
      <c r="P103" s="164">
        <f t="shared" si="496"/>
        <v>2319.8389999999999</v>
      </c>
      <c r="Q103" s="164">
        <f t="shared" si="496"/>
        <v>2329.6320000000001</v>
      </c>
      <c r="R103" s="164">
        <f t="shared" si="496"/>
        <v>2342.3229999999999</v>
      </c>
      <c r="S103" s="164">
        <f t="shared" si="496"/>
        <v>2356.4499999999998</v>
      </c>
      <c r="T103" s="164">
        <f t="shared" si="496"/>
        <v>2369.808</v>
      </c>
      <c r="U103" s="164">
        <f t="shared" si="496"/>
        <v>2381.4070000000002</v>
      </c>
      <c r="V103" s="164">
        <f t="shared" si="496"/>
        <v>2393.0430000000001</v>
      </c>
      <c r="W103" s="164">
        <f t="shared" si="496"/>
        <v>2403.4870000000001</v>
      </c>
      <c r="X103" s="164">
        <f t="shared" si="496"/>
        <v>2410.3939999999998</v>
      </c>
      <c r="Y103" s="164">
        <f t="shared" si="496"/>
        <v>2418.3150000000001</v>
      </c>
      <c r="Z103" s="164">
        <f t="shared" si="496"/>
        <v>2424.326</v>
      </c>
      <c r="AA103" s="164">
        <f t="shared" si="496"/>
        <v>2432.0340000000001</v>
      </c>
      <c r="AB103" s="164">
        <f t="shared" si="496"/>
        <v>2438.2049999999999</v>
      </c>
      <c r="AC103" s="164">
        <f t="shared" si="496"/>
        <v>2440.2950000000001</v>
      </c>
      <c r="AD103" s="164">
        <f t="shared" si="496"/>
        <v>2450.1210000000001</v>
      </c>
      <c r="AE103" s="164">
        <f t="shared" si="496"/>
        <v>2461.7779999999998</v>
      </c>
      <c r="AF103" s="164">
        <f t="shared" si="496"/>
        <v>2472.9780000000001</v>
      </c>
      <c r="AG103" s="164">
        <f t="shared" si="496"/>
        <v>2484.288</v>
      </c>
      <c r="AH103" s="164">
        <f t="shared" si="496"/>
        <v>2494.279</v>
      </c>
      <c r="AI103" s="164">
        <f t="shared" si="496"/>
        <v>2507.2460000000001</v>
      </c>
      <c r="AJ103" s="164">
        <f t="shared" si="496"/>
        <v>2519.567</v>
      </c>
      <c r="AK103" s="164">
        <f t="shared" si="496"/>
        <v>2526.9189999999999</v>
      </c>
      <c r="AL103" s="164">
        <f t="shared" si="496"/>
        <v>2531.5880000000002</v>
      </c>
      <c r="AM103" s="164">
        <f t="shared" si="496"/>
        <v>2538.59</v>
      </c>
      <c r="AN103" s="164">
        <f t="shared" si="496"/>
        <v>2548.0650000000001</v>
      </c>
      <c r="AO103" s="164">
        <f t="shared" si="496"/>
        <v>2556.835</v>
      </c>
      <c r="AP103" s="164">
        <f t="shared" si="496"/>
        <v>2563.5859999999998</v>
      </c>
      <c r="AQ103" s="164">
        <f t="shared" si="496"/>
        <v>2570.5479999999998</v>
      </c>
      <c r="AR103" s="164">
        <f t="shared" si="496"/>
        <v>2577.4349999999999</v>
      </c>
      <c r="AS103" s="164">
        <f t="shared" si="496"/>
        <v>2578.5920000000001</v>
      </c>
      <c r="AT103" s="164">
        <f t="shared" si="496"/>
        <v>2577.866</v>
      </c>
      <c r="AU103" s="164">
        <f t="shared" si="496"/>
        <v>2576.252</v>
      </c>
      <c r="AV103" s="164">
        <f t="shared" si="496"/>
        <v>2572.8530000000001</v>
      </c>
      <c r="AW103" s="164">
        <f t="shared" si="496"/>
        <v>2573.1799999999998</v>
      </c>
      <c r="AX103" s="164">
        <f t="shared" si="496"/>
        <v>2570.7339999999999</v>
      </c>
      <c r="AY103" s="164">
        <f t="shared" si="496"/>
        <v>2567.768</v>
      </c>
      <c r="AZ103" s="164">
        <f t="shared" si="496"/>
        <v>2564.915</v>
      </c>
    </row>
    <row r="104" spans="1:68" s="91" customFormat="1">
      <c r="A104" s="140" t="s">
        <v>290</v>
      </c>
      <c r="B104" s="140"/>
      <c r="C104" s="140"/>
      <c r="D104" s="140" t="s">
        <v>284</v>
      </c>
      <c r="E104" s="164">
        <f t="shared" ref="E104:AZ104" si="497">E10</f>
        <v>226.99100000000001</v>
      </c>
      <c r="F104" s="164">
        <f t="shared" si="497"/>
        <v>228.61</v>
      </c>
      <c r="G104" s="164">
        <f t="shared" si="497"/>
        <v>230.43899999999999</v>
      </c>
      <c r="H104" s="164">
        <f t="shared" si="497"/>
        <v>232.35499999999999</v>
      </c>
      <c r="I104" s="164">
        <f t="shared" si="497"/>
        <v>233.80500000000001</v>
      </c>
      <c r="J104" s="164">
        <f t="shared" si="497"/>
        <v>235.733</v>
      </c>
      <c r="K104" s="164">
        <f t="shared" si="497"/>
        <v>237.875</v>
      </c>
      <c r="L104" s="164">
        <f t="shared" si="497"/>
        <v>240.17500000000001</v>
      </c>
      <c r="M104" s="164">
        <f t="shared" si="497"/>
        <v>241.429</v>
      </c>
      <c r="N104" s="164">
        <f t="shared" si="497"/>
        <v>243.32599999999999</v>
      </c>
      <c r="O104" s="164">
        <f t="shared" si="497"/>
        <v>244.45500000000001</v>
      </c>
      <c r="P104" s="164">
        <f t="shared" si="497"/>
        <v>245.37100000000001</v>
      </c>
      <c r="Q104" s="164">
        <f t="shared" si="497"/>
        <v>245.91300000000001</v>
      </c>
      <c r="R104" s="164">
        <f t="shared" si="497"/>
        <v>247.17500000000001</v>
      </c>
      <c r="S104" s="164">
        <f t="shared" si="497"/>
        <v>248.35400000000001</v>
      </c>
      <c r="T104" s="164">
        <f t="shared" si="497"/>
        <v>249.64500000000001</v>
      </c>
      <c r="U104" s="164">
        <f t="shared" si="497"/>
        <v>251.65899999999999</v>
      </c>
      <c r="V104" s="164">
        <f t="shared" si="497"/>
        <v>251.69800000000001</v>
      </c>
      <c r="W104" s="164">
        <f t="shared" si="497"/>
        <v>253.595</v>
      </c>
      <c r="X104" s="164">
        <f t="shared" si="497"/>
        <v>256.97699999999998</v>
      </c>
      <c r="Y104" s="164">
        <f t="shared" si="497"/>
        <v>258.416</v>
      </c>
      <c r="Z104" s="164">
        <f t="shared" si="497"/>
        <v>259.16800000000001</v>
      </c>
      <c r="AA104" s="164">
        <f t="shared" si="497"/>
        <v>259.09699999999998</v>
      </c>
      <c r="AB104" s="164">
        <f t="shared" si="497"/>
        <v>259.46600000000001</v>
      </c>
      <c r="AC104" s="164">
        <f t="shared" si="497"/>
        <v>260.15199999999999</v>
      </c>
      <c r="AD104" s="164">
        <f t="shared" si="497"/>
        <v>264.53899999999999</v>
      </c>
      <c r="AE104" s="164">
        <f t="shared" si="497"/>
        <v>269.27300000000002</v>
      </c>
      <c r="AF104" s="164">
        <f t="shared" si="497"/>
        <v>274.09300000000002</v>
      </c>
      <c r="AG104" s="164">
        <f t="shared" si="497"/>
        <v>279.02699999999999</v>
      </c>
      <c r="AH104" s="164">
        <f t="shared" si="497"/>
        <v>283.97199999999998</v>
      </c>
      <c r="AI104" s="164">
        <f t="shared" si="497"/>
        <v>289.09199999999998</v>
      </c>
      <c r="AJ104" s="164">
        <f t="shared" si="497"/>
        <v>294.11799999999999</v>
      </c>
      <c r="AK104" s="164">
        <f t="shared" si="497"/>
        <v>299.209</v>
      </c>
      <c r="AL104" s="164">
        <f t="shared" si="497"/>
        <v>302.96600000000001</v>
      </c>
      <c r="AM104" s="164">
        <f t="shared" si="497"/>
        <v>305.67399999999998</v>
      </c>
      <c r="AN104" s="164">
        <f t="shared" si="497"/>
        <v>309.69299999999998</v>
      </c>
      <c r="AO104" s="164">
        <f t="shared" si="497"/>
        <v>314.48599999999999</v>
      </c>
      <c r="AP104" s="164">
        <f t="shared" si="497"/>
        <v>316.25700000000001</v>
      </c>
      <c r="AQ104" s="164">
        <f t="shared" si="497"/>
        <v>320.20800000000003</v>
      </c>
      <c r="AR104" s="164">
        <f t="shared" si="497"/>
        <v>324.21199999999999</v>
      </c>
      <c r="AS104" s="164">
        <f t="shared" si="497"/>
        <v>327.28300000000002</v>
      </c>
      <c r="AT104" s="164">
        <f t="shared" si="497"/>
        <v>330.45499999999998</v>
      </c>
      <c r="AU104" s="164">
        <f t="shared" si="497"/>
        <v>334.93799999999999</v>
      </c>
      <c r="AV104" s="164">
        <f t="shared" si="497"/>
        <v>338.55399999999997</v>
      </c>
      <c r="AW104" s="164">
        <f t="shared" si="497"/>
        <v>340.44</v>
      </c>
      <c r="AX104" s="164">
        <f t="shared" si="497"/>
        <v>343.63400000000001</v>
      </c>
      <c r="AY104" s="164">
        <f t="shared" si="497"/>
        <v>346.61</v>
      </c>
      <c r="AZ104" s="164">
        <f t="shared" si="497"/>
        <v>349.46499999999997</v>
      </c>
    </row>
    <row r="105" spans="1:68" s="91" customFormat="1">
      <c r="A105" s="140" t="s">
        <v>291</v>
      </c>
      <c r="B105" s="140"/>
      <c r="C105" s="140"/>
      <c r="D105" s="140" t="s">
        <v>284</v>
      </c>
      <c r="E105" s="164">
        <f t="shared" ref="E105:AZ105" si="498">E11</f>
        <v>5187.2039999999997</v>
      </c>
      <c r="F105" s="164">
        <f t="shared" si="498"/>
        <v>5190.3900000000003</v>
      </c>
      <c r="G105" s="164">
        <f t="shared" si="498"/>
        <v>5193.9589999999998</v>
      </c>
      <c r="H105" s="164">
        <f t="shared" si="498"/>
        <v>5201.0069999999996</v>
      </c>
      <c r="I105" s="164">
        <f t="shared" si="498"/>
        <v>5203.674</v>
      </c>
      <c r="J105" s="164">
        <f t="shared" si="498"/>
        <v>5210.8230000000003</v>
      </c>
      <c r="K105" s="164">
        <f t="shared" si="498"/>
        <v>5222.3680000000004</v>
      </c>
      <c r="L105" s="164">
        <f t="shared" si="498"/>
        <v>5234.7340000000004</v>
      </c>
      <c r="M105" s="164">
        <f t="shared" si="498"/>
        <v>5241.6440000000002</v>
      </c>
      <c r="N105" s="164">
        <f t="shared" si="498"/>
        <v>5252.3010000000004</v>
      </c>
      <c r="O105" s="164">
        <f t="shared" si="498"/>
        <v>5263.9489999999996</v>
      </c>
      <c r="P105" s="164">
        <f t="shared" si="498"/>
        <v>5270.1570000000002</v>
      </c>
      <c r="Q105" s="164">
        <f t="shared" si="498"/>
        <v>5269.4759999999997</v>
      </c>
      <c r="R105" s="164">
        <f t="shared" si="498"/>
        <v>5269.3230000000003</v>
      </c>
      <c r="S105" s="164">
        <f t="shared" si="498"/>
        <v>5275.2719999999999</v>
      </c>
      <c r="T105" s="164">
        <f t="shared" si="498"/>
        <v>5274.0640000000003</v>
      </c>
      <c r="U105" s="164">
        <f t="shared" si="498"/>
        <v>5288.277</v>
      </c>
      <c r="V105" s="164">
        <f t="shared" si="498"/>
        <v>5303.3729999999996</v>
      </c>
      <c r="W105" s="164">
        <f t="shared" si="498"/>
        <v>5323.3789999999999</v>
      </c>
      <c r="X105" s="164">
        <f t="shared" si="498"/>
        <v>5339.076</v>
      </c>
      <c r="Y105" s="164">
        <f t="shared" si="498"/>
        <v>5353.0770000000002</v>
      </c>
      <c r="Z105" s="164">
        <f t="shared" si="498"/>
        <v>5364.143</v>
      </c>
      <c r="AA105" s="164">
        <f t="shared" si="498"/>
        <v>5374.95</v>
      </c>
      <c r="AB105" s="164">
        <f t="shared" si="498"/>
        <v>5378.8689999999997</v>
      </c>
      <c r="AC105" s="164">
        <f t="shared" si="498"/>
        <v>5387.509</v>
      </c>
      <c r="AD105" s="164">
        <f t="shared" si="498"/>
        <v>5400.8710000000001</v>
      </c>
      <c r="AE105" s="164">
        <f t="shared" si="498"/>
        <v>5416.7470000000003</v>
      </c>
      <c r="AF105" s="164">
        <f t="shared" si="498"/>
        <v>5432.7150000000001</v>
      </c>
      <c r="AG105" s="164">
        <f t="shared" si="498"/>
        <v>5446.4449999999997</v>
      </c>
      <c r="AH105" s="164">
        <f t="shared" si="498"/>
        <v>5458.8779999999997</v>
      </c>
      <c r="AI105" s="164">
        <f t="shared" si="498"/>
        <v>5475.27</v>
      </c>
      <c r="AJ105" s="164">
        <f t="shared" si="498"/>
        <v>5490.0919999999996</v>
      </c>
      <c r="AK105" s="164">
        <f t="shared" si="498"/>
        <v>5506.616</v>
      </c>
      <c r="AL105" s="164">
        <f t="shared" si="498"/>
        <v>5521.4520000000002</v>
      </c>
      <c r="AM105" s="164">
        <f t="shared" si="498"/>
        <v>5531.1180000000004</v>
      </c>
      <c r="AN105" s="164">
        <f t="shared" si="498"/>
        <v>5532.53</v>
      </c>
      <c r="AO105" s="164">
        <f t="shared" si="498"/>
        <v>5539.0349999999999</v>
      </c>
      <c r="AP105" s="164">
        <f t="shared" si="498"/>
        <v>5548.9549999999999</v>
      </c>
      <c r="AQ105" s="164">
        <f t="shared" si="498"/>
        <v>5552.3879999999999</v>
      </c>
      <c r="AR105" s="164">
        <f t="shared" si="498"/>
        <v>5554.6450000000004</v>
      </c>
      <c r="AS105" s="164">
        <f t="shared" si="498"/>
        <v>5559.0510000000004</v>
      </c>
      <c r="AT105" s="164">
        <f t="shared" si="498"/>
        <v>5555.1859999999997</v>
      </c>
      <c r="AU105" s="164">
        <f t="shared" si="498"/>
        <v>5549.5860000000002</v>
      </c>
      <c r="AV105" s="164">
        <f t="shared" si="498"/>
        <v>5550.3890000000001</v>
      </c>
      <c r="AW105" s="164">
        <f t="shared" si="498"/>
        <v>5556.2190000000001</v>
      </c>
      <c r="AX105" s="164">
        <f t="shared" si="498"/>
        <v>5554.4780000000001</v>
      </c>
      <c r="AY105" s="164">
        <f t="shared" si="498"/>
        <v>5546.5529999999999</v>
      </c>
      <c r="AZ105" s="164">
        <f t="shared" si="498"/>
        <v>5542.0940000000001</v>
      </c>
    </row>
    <row r="106" spans="1:68" s="91" customFormat="1">
      <c r="A106" s="140" t="s">
        <v>292</v>
      </c>
      <c r="B106" s="140"/>
      <c r="C106" s="140"/>
      <c r="D106" s="140" t="s">
        <v>284</v>
      </c>
      <c r="E106" s="164">
        <f t="shared" ref="E106:AZ106" si="499">E12</f>
        <v>5595.2910000000002</v>
      </c>
      <c r="F106" s="164">
        <f t="shared" si="499"/>
        <v>5603.1869999999999</v>
      </c>
      <c r="G106" s="164">
        <f t="shared" si="499"/>
        <v>5609.7529999999997</v>
      </c>
      <c r="H106" s="164">
        <f t="shared" si="499"/>
        <v>5620.62</v>
      </c>
      <c r="I106" s="164">
        <f t="shared" si="499"/>
        <v>5626.7719999999999</v>
      </c>
      <c r="J106" s="164">
        <f t="shared" si="499"/>
        <v>5637.6639999999998</v>
      </c>
      <c r="K106" s="164">
        <f t="shared" si="499"/>
        <v>5654.3379999999997</v>
      </c>
      <c r="L106" s="164">
        <f t="shared" si="499"/>
        <v>5673.5910000000003</v>
      </c>
      <c r="M106" s="164">
        <f t="shared" si="499"/>
        <v>5704.67</v>
      </c>
      <c r="N106" s="164">
        <f t="shared" si="499"/>
        <v>5704.2839999999997</v>
      </c>
      <c r="O106" s="164">
        <f t="shared" si="499"/>
        <v>5706.9369999999999</v>
      </c>
      <c r="P106" s="164">
        <f t="shared" si="499"/>
        <v>5718.4290000000001</v>
      </c>
      <c r="Q106" s="164">
        <f t="shared" si="499"/>
        <v>5731.4250000000002</v>
      </c>
      <c r="R106" s="164">
        <f t="shared" si="499"/>
        <v>5737.2489999999998</v>
      </c>
      <c r="S106" s="164">
        <f t="shared" si="499"/>
        <v>5751.0910000000003</v>
      </c>
      <c r="T106" s="164">
        <f t="shared" si="499"/>
        <v>5770.6710000000003</v>
      </c>
      <c r="U106" s="164">
        <f t="shared" si="499"/>
        <v>5783.0590000000002</v>
      </c>
      <c r="V106" s="164">
        <f t="shared" si="499"/>
        <v>5797.4780000000001</v>
      </c>
      <c r="W106" s="164">
        <f t="shared" si="499"/>
        <v>5812.7049999999999</v>
      </c>
      <c r="X106" s="164">
        <f t="shared" si="499"/>
        <v>5822.23</v>
      </c>
      <c r="Y106" s="164">
        <f t="shared" si="499"/>
        <v>5832.4960000000001</v>
      </c>
      <c r="Z106" s="164">
        <f t="shared" si="499"/>
        <v>5843.5</v>
      </c>
      <c r="AA106" s="164">
        <f t="shared" si="499"/>
        <v>5849.9470000000001</v>
      </c>
      <c r="AB106" s="164">
        <f t="shared" si="499"/>
        <v>5851.7719999999999</v>
      </c>
      <c r="AC106" s="164">
        <f t="shared" si="499"/>
        <v>5855.4480000000003</v>
      </c>
      <c r="AD106" s="164">
        <f t="shared" si="499"/>
        <v>5860.8019999999997</v>
      </c>
      <c r="AE106" s="164">
        <f t="shared" si="499"/>
        <v>5869.9009999999998</v>
      </c>
      <c r="AF106" s="164">
        <f t="shared" si="499"/>
        <v>5879.893</v>
      </c>
      <c r="AG106" s="164">
        <f t="shared" si="499"/>
        <v>5887.7070000000003</v>
      </c>
      <c r="AH106" s="164">
        <f t="shared" si="499"/>
        <v>5893.9570000000003</v>
      </c>
      <c r="AI106" s="164">
        <f t="shared" si="499"/>
        <v>5904.6409999999996</v>
      </c>
      <c r="AJ106" s="164">
        <f t="shared" si="499"/>
        <v>5912.9989999999998</v>
      </c>
      <c r="AK106" s="164">
        <f t="shared" si="499"/>
        <v>5922.03</v>
      </c>
      <c r="AL106" s="164">
        <f t="shared" si="499"/>
        <v>5931.0910000000003</v>
      </c>
      <c r="AM106" s="164">
        <f t="shared" si="499"/>
        <v>5944.3540000000003</v>
      </c>
      <c r="AN106" s="164">
        <f t="shared" si="499"/>
        <v>5953.0010000000002</v>
      </c>
      <c r="AO106" s="164">
        <f t="shared" si="499"/>
        <v>5960.17</v>
      </c>
      <c r="AP106" s="164">
        <f t="shared" si="499"/>
        <v>5973.098</v>
      </c>
      <c r="AQ106" s="164">
        <f t="shared" si="499"/>
        <v>5987.8829999999998</v>
      </c>
      <c r="AR106" s="164">
        <f t="shared" si="499"/>
        <v>6006.1559999999999</v>
      </c>
      <c r="AS106" s="164">
        <f t="shared" si="499"/>
        <v>6009.9759999999997</v>
      </c>
      <c r="AT106" s="164">
        <f t="shared" si="499"/>
        <v>6006.87</v>
      </c>
      <c r="AU106" s="164">
        <f t="shared" si="499"/>
        <v>6003.8149999999996</v>
      </c>
      <c r="AV106" s="164">
        <f t="shared" si="499"/>
        <v>6004.1080000000002</v>
      </c>
      <c r="AW106" s="164">
        <f t="shared" si="499"/>
        <v>6004.9470000000001</v>
      </c>
      <c r="AX106" s="164">
        <f t="shared" si="499"/>
        <v>6001.6679999999997</v>
      </c>
      <c r="AY106" s="164">
        <f t="shared" si="499"/>
        <v>5994.4279999999999</v>
      </c>
      <c r="AZ106" s="164">
        <f t="shared" si="499"/>
        <v>5987.1719999999996</v>
      </c>
    </row>
    <row r="107" spans="1:68" s="91" customFormat="1">
      <c r="A107" s="140" t="s">
        <v>293</v>
      </c>
      <c r="B107" s="140"/>
      <c r="C107" s="140"/>
      <c r="D107" s="140" t="s">
        <v>284</v>
      </c>
      <c r="E107" s="164">
        <f t="shared" ref="E107:AZ107" si="500">E13</f>
        <v>9873.6630000000005</v>
      </c>
      <c r="F107" s="164">
        <f t="shared" si="500"/>
        <v>9887.4779999999992</v>
      </c>
      <c r="G107" s="164">
        <f t="shared" si="500"/>
        <v>9911.232</v>
      </c>
      <c r="H107" s="164">
        <f t="shared" si="500"/>
        <v>9943.2340000000004</v>
      </c>
      <c r="I107" s="164">
        <f t="shared" si="500"/>
        <v>9963.8889999999992</v>
      </c>
      <c r="J107" s="164">
        <f t="shared" si="500"/>
        <v>9992.2759999999998</v>
      </c>
      <c r="K107" s="164">
        <f t="shared" si="500"/>
        <v>10031.668</v>
      </c>
      <c r="L107" s="164">
        <f t="shared" si="500"/>
        <v>10074.616</v>
      </c>
      <c r="M107" s="164">
        <f t="shared" si="500"/>
        <v>10132.003000000001</v>
      </c>
      <c r="N107" s="164">
        <f t="shared" si="500"/>
        <v>10172.49</v>
      </c>
      <c r="O107" s="164">
        <f t="shared" si="500"/>
        <v>10238.86</v>
      </c>
      <c r="P107" s="164">
        <f t="shared" si="500"/>
        <v>10315.69</v>
      </c>
      <c r="Q107" s="164">
        <f t="shared" si="500"/>
        <v>10403.009</v>
      </c>
      <c r="R107" s="164">
        <f t="shared" si="500"/>
        <v>10490.557000000001</v>
      </c>
      <c r="S107" s="164">
        <f t="shared" si="500"/>
        <v>10570.749</v>
      </c>
      <c r="T107" s="164">
        <f t="shared" si="500"/>
        <v>10644.665000000001</v>
      </c>
      <c r="U107" s="164">
        <f t="shared" si="500"/>
        <v>10695.556</v>
      </c>
      <c r="V107" s="164">
        <f t="shared" si="500"/>
        <v>10753.276</v>
      </c>
      <c r="W107" s="164">
        <f t="shared" si="500"/>
        <v>10793.414000000001</v>
      </c>
      <c r="X107" s="164">
        <f t="shared" si="500"/>
        <v>10833.223</v>
      </c>
      <c r="Y107" s="164">
        <f t="shared" si="500"/>
        <v>10858.975</v>
      </c>
      <c r="Z107" s="164">
        <f t="shared" si="500"/>
        <v>10883.848</v>
      </c>
      <c r="AA107" s="164">
        <f t="shared" si="500"/>
        <v>10895.427</v>
      </c>
      <c r="AB107" s="164">
        <f t="shared" si="500"/>
        <v>10912.621999999999</v>
      </c>
      <c r="AC107" s="164">
        <f t="shared" si="500"/>
        <v>10946.012000000001</v>
      </c>
      <c r="AD107" s="164">
        <f t="shared" si="500"/>
        <v>11019.991</v>
      </c>
      <c r="AE107" s="164">
        <f t="shared" si="500"/>
        <v>11102.824000000001</v>
      </c>
      <c r="AF107" s="164">
        <f t="shared" si="500"/>
        <v>11185.563</v>
      </c>
      <c r="AG107" s="164">
        <f t="shared" si="500"/>
        <v>11270.074000000001</v>
      </c>
      <c r="AH107" s="164">
        <f t="shared" si="500"/>
        <v>11350.29</v>
      </c>
      <c r="AI107" s="164">
        <f t="shared" si="500"/>
        <v>11442.143</v>
      </c>
      <c r="AJ107" s="164">
        <f t="shared" si="500"/>
        <v>11532.397999999999</v>
      </c>
      <c r="AK107" s="164">
        <f t="shared" si="500"/>
        <v>11598.866</v>
      </c>
      <c r="AL107" s="164">
        <f t="shared" si="500"/>
        <v>11659.26</v>
      </c>
      <c r="AM107" s="164">
        <f t="shared" si="500"/>
        <v>11728.24</v>
      </c>
      <c r="AN107" s="164">
        <f t="shared" si="500"/>
        <v>11786.234</v>
      </c>
      <c r="AO107" s="164">
        <f t="shared" si="500"/>
        <v>11852.851000000001</v>
      </c>
      <c r="AP107" s="164">
        <f t="shared" si="500"/>
        <v>11898.502</v>
      </c>
      <c r="AQ107" s="164">
        <f t="shared" si="500"/>
        <v>11959.807000000001</v>
      </c>
      <c r="AR107" s="164">
        <f t="shared" si="500"/>
        <v>12027.565000000001</v>
      </c>
      <c r="AS107" s="164">
        <f t="shared" si="500"/>
        <v>12082.144</v>
      </c>
      <c r="AT107" s="164">
        <f t="shared" si="500"/>
        <v>12117.132</v>
      </c>
      <c r="AU107" s="164">
        <f t="shared" si="500"/>
        <v>12174.88</v>
      </c>
      <c r="AV107" s="164">
        <f t="shared" si="500"/>
        <v>12213.447</v>
      </c>
      <c r="AW107" s="164">
        <f t="shared" si="500"/>
        <v>12262.544</v>
      </c>
      <c r="AX107" s="164">
        <f t="shared" si="500"/>
        <v>12308.593000000001</v>
      </c>
      <c r="AY107" s="164">
        <f t="shared" si="500"/>
        <v>12348.605</v>
      </c>
      <c r="AZ107" s="164">
        <f t="shared" si="500"/>
        <v>12395.147999999999</v>
      </c>
    </row>
    <row r="108" spans="1:68" s="91" customFormat="1">
      <c r="A108" s="140" t="s">
        <v>294</v>
      </c>
      <c r="B108" s="140"/>
      <c r="C108" s="140"/>
      <c r="D108" s="140" t="s">
        <v>284</v>
      </c>
      <c r="E108" s="164">
        <f t="shared" ref="E108:AZ108" si="501">E14</f>
        <v>2902.5839999999998</v>
      </c>
      <c r="F108" s="164">
        <f t="shared" si="501"/>
        <v>2915.9409999999998</v>
      </c>
      <c r="G108" s="164">
        <f t="shared" si="501"/>
        <v>2928.7420000000002</v>
      </c>
      <c r="H108" s="164">
        <f t="shared" si="501"/>
        <v>2943.0990000000002</v>
      </c>
      <c r="I108" s="164">
        <f t="shared" si="501"/>
        <v>2955.9569999999999</v>
      </c>
      <c r="J108" s="164">
        <f t="shared" si="501"/>
        <v>2971.2049999999999</v>
      </c>
      <c r="K108" s="164">
        <f t="shared" si="501"/>
        <v>2989.0279999999998</v>
      </c>
      <c r="L108" s="164">
        <f t="shared" si="501"/>
        <v>3006.8710000000001</v>
      </c>
      <c r="M108" s="164">
        <f t="shared" si="501"/>
        <v>3025.4569999999999</v>
      </c>
      <c r="N108" s="164">
        <f t="shared" si="501"/>
        <v>3043.6089999999999</v>
      </c>
      <c r="O108" s="164">
        <f t="shared" si="501"/>
        <v>3058.7310000000002</v>
      </c>
      <c r="P108" s="164">
        <f t="shared" si="501"/>
        <v>3072.9180000000001</v>
      </c>
      <c r="Q108" s="164">
        <f t="shared" si="501"/>
        <v>3082.7559999999999</v>
      </c>
      <c r="R108" s="164">
        <f t="shared" si="501"/>
        <v>3099.8090000000002</v>
      </c>
      <c r="S108" s="164">
        <f t="shared" si="501"/>
        <v>3113.944</v>
      </c>
      <c r="T108" s="164">
        <f t="shared" si="501"/>
        <v>3126.8589999999999</v>
      </c>
      <c r="U108" s="164">
        <f t="shared" si="501"/>
        <v>3139.2579999999998</v>
      </c>
      <c r="V108" s="164">
        <f t="shared" si="501"/>
        <v>3151.2460000000001</v>
      </c>
      <c r="W108" s="164">
        <f t="shared" si="501"/>
        <v>3162.7939999999999</v>
      </c>
      <c r="X108" s="164">
        <f t="shared" si="501"/>
        <v>3171.1019999999999</v>
      </c>
      <c r="Y108" s="164">
        <f t="shared" si="501"/>
        <v>3179.35</v>
      </c>
      <c r="Z108" s="164">
        <f t="shared" si="501"/>
        <v>3185.902</v>
      </c>
      <c r="AA108" s="164">
        <f t="shared" si="501"/>
        <v>3192.4720000000002</v>
      </c>
      <c r="AB108" s="164">
        <f t="shared" si="501"/>
        <v>3198.1660000000002</v>
      </c>
      <c r="AC108" s="164">
        <f t="shared" si="501"/>
        <v>3202.4490000000001</v>
      </c>
      <c r="AD108" s="164">
        <f t="shared" si="501"/>
        <v>3211.5030000000002</v>
      </c>
      <c r="AE108" s="164">
        <f t="shared" si="501"/>
        <v>3221.806</v>
      </c>
      <c r="AF108" s="164">
        <f t="shared" si="501"/>
        <v>3231.9</v>
      </c>
      <c r="AG108" s="164">
        <f t="shared" si="501"/>
        <v>3240.84</v>
      </c>
      <c r="AH108" s="164">
        <f t="shared" si="501"/>
        <v>3249.22</v>
      </c>
      <c r="AI108" s="164">
        <f t="shared" si="501"/>
        <v>3259.1019999999999</v>
      </c>
      <c r="AJ108" s="164">
        <f t="shared" si="501"/>
        <v>3267.848</v>
      </c>
      <c r="AK108" s="164">
        <f t="shared" si="501"/>
        <v>3278.145</v>
      </c>
      <c r="AL108" s="164">
        <f t="shared" si="501"/>
        <v>3293.0920000000001</v>
      </c>
      <c r="AM108" s="164">
        <f t="shared" si="501"/>
        <v>3303.8220000000001</v>
      </c>
      <c r="AN108" s="164">
        <f t="shared" si="501"/>
        <v>3310.4479999999999</v>
      </c>
      <c r="AO108" s="164">
        <f t="shared" si="501"/>
        <v>3315.0770000000002</v>
      </c>
      <c r="AP108" s="164">
        <f t="shared" si="501"/>
        <v>3322.7559999999999</v>
      </c>
      <c r="AQ108" s="164">
        <f t="shared" si="501"/>
        <v>3328.364</v>
      </c>
      <c r="AR108" s="164">
        <f t="shared" si="501"/>
        <v>3335.645</v>
      </c>
      <c r="AS108" s="164">
        <f t="shared" si="501"/>
        <v>3339.1309999999999</v>
      </c>
      <c r="AT108" s="164">
        <f t="shared" si="501"/>
        <v>3335.9290000000001</v>
      </c>
      <c r="AU108" s="164">
        <f t="shared" si="501"/>
        <v>3330.4780000000001</v>
      </c>
      <c r="AV108" s="164">
        <f t="shared" si="501"/>
        <v>3327.4769999999999</v>
      </c>
      <c r="AW108" s="164">
        <f t="shared" si="501"/>
        <v>3325.0320000000002</v>
      </c>
      <c r="AX108" s="164">
        <f t="shared" si="501"/>
        <v>3319.6379999999999</v>
      </c>
      <c r="AY108" s="164">
        <f t="shared" si="501"/>
        <v>3313.3980000000001</v>
      </c>
      <c r="AZ108" s="164">
        <f t="shared" si="501"/>
        <v>3307.2860000000001</v>
      </c>
    </row>
    <row r="109" spans="1:68" s="91" customFormat="1">
      <c r="A109" s="140" t="s">
        <v>295</v>
      </c>
      <c r="B109" s="140"/>
      <c r="C109" s="140"/>
      <c r="D109" s="140" t="s">
        <v>284</v>
      </c>
      <c r="E109" s="164">
        <f t="shared" ref="E109:AZ109" si="502">E15</f>
        <v>4821.0820000000003</v>
      </c>
      <c r="F109" s="164">
        <f t="shared" si="502"/>
        <v>4837.7709999999997</v>
      </c>
      <c r="G109" s="164">
        <f t="shared" si="502"/>
        <v>4856.8540000000003</v>
      </c>
      <c r="H109" s="164">
        <f t="shared" si="502"/>
        <v>4877.95</v>
      </c>
      <c r="I109" s="164">
        <f t="shared" si="502"/>
        <v>4895.2830000000004</v>
      </c>
      <c r="J109" s="164">
        <f t="shared" si="502"/>
        <v>4915.6360000000004</v>
      </c>
      <c r="K109" s="164">
        <f t="shared" si="502"/>
        <v>4939.55</v>
      </c>
      <c r="L109" s="164">
        <f t="shared" si="502"/>
        <v>4962.6949999999997</v>
      </c>
      <c r="M109" s="164">
        <f t="shared" si="502"/>
        <v>4985.8559999999998</v>
      </c>
      <c r="N109" s="164">
        <f t="shared" si="502"/>
        <v>5001.7060000000001</v>
      </c>
      <c r="O109" s="164">
        <f t="shared" si="502"/>
        <v>5021.7420000000002</v>
      </c>
      <c r="P109" s="164">
        <f t="shared" si="502"/>
        <v>5041.4960000000001</v>
      </c>
      <c r="Q109" s="164">
        <f t="shared" si="502"/>
        <v>5055.6559999999999</v>
      </c>
      <c r="R109" s="164">
        <f t="shared" si="502"/>
        <v>5075.366</v>
      </c>
      <c r="S109" s="164">
        <f t="shared" si="502"/>
        <v>5094.2719999999999</v>
      </c>
      <c r="T109" s="164">
        <f t="shared" si="502"/>
        <v>5114.2870000000003</v>
      </c>
      <c r="U109" s="164">
        <f t="shared" si="502"/>
        <v>5132.9279999999999</v>
      </c>
      <c r="V109" s="164">
        <f t="shared" si="502"/>
        <v>5150.5559999999996</v>
      </c>
      <c r="W109" s="164">
        <f t="shared" si="502"/>
        <v>5167.0990000000002</v>
      </c>
      <c r="X109" s="164">
        <f t="shared" si="502"/>
        <v>5177.6989999999996</v>
      </c>
      <c r="Y109" s="164">
        <f t="shared" si="502"/>
        <v>5191.9459999999999</v>
      </c>
      <c r="Z109" s="164">
        <f t="shared" si="502"/>
        <v>5203.5110000000004</v>
      </c>
      <c r="AA109" s="164">
        <f t="shared" si="502"/>
        <v>5218.9470000000001</v>
      </c>
      <c r="AB109" s="164">
        <f t="shared" si="502"/>
        <v>5236.4830000000002</v>
      </c>
      <c r="AC109" s="164">
        <f t="shared" si="502"/>
        <v>5257.9539999999997</v>
      </c>
      <c r="AD109" s="164">
        <f t="shared" si="502"/>
        <v>5296.85</v>
      </c>
      <c r="AE109" s="164">
        <f t="shared" si="502"/>
        <v>5340.8429999999998</v>
      </c>
      <c r="AF109" s="164">
        <f t="shared" si="502"/>
        <v>5386.308</v>
      </c>
      <c r="AG109" s="164">
        <f t="shared" si="502"/>
        <v>5431.7449999999999</v>
      </c>
      <c r="AH109" s="164">
        <f t="shared" si="502"/>
        <v>5476.5129999999999</v>
      </c>
      <c r="AI109" s="164">
        <f t="shared" si="502"/>
        <v>5526.99</v>
      </c>
      <c r="AJ109" s="164">
        <f t="shared" si="502"/>
        <v>5574.8209999999999</v>
      </c>
      <c r="AK109" s="164">
        <f t="shared" si="502"/>
        <v>5627.6710000000003</v>
      </c>
      <c r="AL109" s="164">
        <f t="shared" si="502"/>
        <v>5671.076</v>
      </c>
      <c r="AM109" s="164">
        <f t="shared" si="502"/>
        <v>5708.4970000000003</v>
      </c>
      <c r="AN109" s="164">
        <f t="shared" si="502"/>
        <v>5745.4859999999999</v>
      </c>
      <c r="AO109" s="164">
        <f t="shared" si="502"/>
        <v>5773.0780000000004</v>
      </c>
      <c r="AP109" s="164">
        <f t="shared" si="502"/>
        <v>5808.5940000000001</v>
      </c>
      <c r="AQ109" s="164">
        <f t="shared" si="502"/>
        <v>5844.1769999999997</v>
      </c>
      <c r="AR109" s="164">
        <f t="shared" si="502"/>
        <v>5879.1440000000002</v>
      </c>
      <c r="AS109" s="164">
        <f t="shared" si="502"/>
        <v>5911.482</v>
      </c>
      <c r="AT109" s="164">
        <f t="shared" si="502"/>
        <v>5935.6030000000001</v>
      </c>
      <c r="AU109" s="164">
        <f t="shared" si="502"/>
        <v>5956.9780000000001</v>
      </c>
      <c r="AV109" s="164">
        <f t="shared" si="502"/>
        <v>5979.7780000000002</v>
      </c>
      <c r="AW109" s="164">
        <f t="shared" si="502"/>
        <v>6010.2889999999998</v>
      </c>
      <c r="AX109" s="164">
        <f t="shared" si="502"/>
        <v>6033.69</v>
      </c>
      <c r="AY109" s="164">
        <f t="shared" si="502"/>
        <v>6058.4369999999999</v>
      </c>
      <c r="AZ109" s="164">
        <f t="shared" si="502"/>
        <v>6081.9849999999997</v>
      </c>
    </row>
    <row r="110" spans="1:68" s="91" customFormat="1">
      <c r="A110" s="140" t="s">
        <v>296</v>
      </c>
      <c r="B110" s="140"/>
      <c r="C110" s="140"/>
      <c r="D110" s="140" t="s">
        <v>284</v>
      </c>
      <c r="E110" s="164">
        <f t="shared" ref="E110:AZ110" si="503">E16</f>
        <v>4060.4650000000001</v>
      </c>
      <c r="F110" s="164">
        <f t="shared" si="503"/>
        <v>4082.6190000000001</v>
      </c>
      <c r="G110" s="164">
        <f t="shared" si="503"/>
        <v>4108.4260000000004</v>
      </c>
      <c r="H110" s="164">
        <f t="shared" si="503"/>
        <v>4135.8289999999997</v>
      </c>
      <c r="I110" s="164">
        <f t="shared" si="503"/>
        <v>4159.1660000000002</v>
      </c>
      <c r="J110" s="164">
        <f t="shared" si="503"/>
        <v>4186.0690000000004</v>
      </c>
      <c r="K110" s="164">
        <f t="shared" si="503"/>
        <v>4217.1130000000003</v>
      </c>
      <c r="L110" s="164">
        <f t="shared" si="503"/>
        <v>4248.6890000000003</v>
      </c>
      <c r="M110" s="164">
        <f t="shared" si="503"/>
        <v>4293.2790000000005</v>
      </c>
      <c r="N110" s="164">
        <f t="shared" si="503"/>
        <v>4333.9750000000004</v>
      </c>
      <c r="O110" s="164">
        <f t="shared" si="503"/>
        <v>4375.0839999999998</v>
      </c>
      <c r="P110" s="164">
        <f t="shared" si="503"/>
        <v>4395.4849999999997</v>
      </c>
      <c r="Q110" s="164">
        <f t="shared" si="503"/>
        <v>4427.5050000000001</v>
      </c>
      <c r="R110" s="164">
        <f t="shared" si="503"/>
        <v>4462.366</v>
      </c>
      <c r="S110" s="164">
        <f t="shared" si="503"/>
        <v>4501.3819999999996</v>
      </c>
      <c r="T110" s="164">
        <f t="shared" si="503"/>
        <v>4546.2489999999998</v>
      </c>
      <c r="U110" s="164">
        <f t="shared" si="503"/>
        <v>4580.63</v>
      </c>
      <c r="V110" s="164">
        <f t="shared" si="503"/>
        <v>4615.4650000000001</v>
      </c>
      <c r="W110" s="164">
        <f t="shared" si="503"/>
        <v>4651.3990000000003</v>
      </c>
      <c r="X110" s="164">
        <f t="shared" si="503"/>
        <v>4676.4520000000002</v>
      </c>
      <c r="Y110" s="164">
        <f t="shared" si="503"/>
        <v>4703.84</v>
      </c>
      <c r="Z110" s="164">
        <f t="shared" si="503"/>
        <v>4736.3469999999998</v>
      </c>
      <c r="AA110" s="164">
        <f t="shared" si="503"/>
        <v>4769.5119999999997</v>
      </c>
      <c r="AB110" s="164">
        <f t="shared" si="503"/>
        <v>4807.49</v>
      </c>
      <c r="AC110" s="164">
        <f t="shared" si="503"/>
        <v>4842.68</v>
      </c>
      <c r="AD110" s="164">
        <f t="shared" si="503"/>
        <v>4900.326</v>
      </c>
      <c r="AE110" s="164">
        <f t="shared" si="503"/>
        <v>4962.8509999999997</v>
      </c>
      <c r="AF110" s="164">
        <f t="shared" si="503"/>
        <v>5030.7030000000004</v>
      </c>
      <c r="AG110" s="164">
        <f t="shared" si="503"/>
        <v>5099.0770000000002</v>
      </c>
      <c r="AH110" s="164">
        <f t="shared" si="503"/>
        <v>5167.5519999999997</v>
      </c>
      <c r="AI110" s="164">
        <f t="shared" si="503"/>
        <v>5240.7910000000002</v>
      </c>
      <c r="AJ110" s="164">
        <f t="shared" si="503"/>
        <v>5310.9660000000003</v>
      </c>
      <c r="AK110" s="164">
        <f t="shared" si="503"/>
        <v>5371.1170000000002</v>
      </c>
      <c r="AL110" s="164">
        <f t="shared" si="503"/>
        <v>5419.9459999999999</v>
      </c>
      <c r="AM110" s="164">
        <f t="shared" si="503"/>
        <v>5473.5969999999998</v>
      </c>
      <c r="AN110" s="164">
        <f t="shared" si="503"/>
        <v>5518.1059999999998</v>
      </c>
      <c r="AO110" s="164">
        <f t="shared" si="503"/>
        <v>5573.4660000000003</v>
      </c>
      <c r="AP110" s="164">
        <f t="shared" si="503"/>
        <v>5626.8580000000002</v>
      </c>
      <c r="AQ110" s="164">
        <f t="shared" si="503"/>
        <v>5683.8779999999997</v>
      </c>
      <c r="AR110" s="164">
        <f t="shared" si="503"/>
        <v>5730.7529999999997</v>
      </c>
      <c r="AS110" s="164">
        <f t="shared" si="503"/>
        <v>5774.1850000000004</v>
      </c>
      <c r="AT110" s="164">
        <f t="shared" si="503"/>
        <v>5808.4350000000004</v>
      </c>
      <c r="AU110" s="164">
        <f t="shared" si="503"/>
        <v>5845.1019999999999</v>
      </c>
      <c r="AV110" s="164">
        <f t="shared" si="503"/>
        <v>5885.4960000000001</v>
      </c>
      <c r="AW110" s="164">
        <f t="shared" si="503"/>
        <v>5933.1850000000004</v>
      </c>
      <c r="AX110" s="164">
        <f t="shared" si="503"/>
        <v>5972.81</v>
      </c>
      <c r="AY110" s="164">
        <f t="shared" si="503"/>
        <v>6013.2889999999998</v>
      </c>
      <c r="AZ110" s="164">
        <f t="shared" si="503"/>
        <v>6053.5479999999998</v>
      </c>
    </row>
    <row r="111" spans="1:68" s="91" customFormat="1">
      <c r="A111" s="140" t="s">
        <v>297</v>
      </c>
      <c r="B111" s="140"/>
      <c r="C111" s="140"/>
      <c r="D111" s="140" t="s">
        <v>284</v>
      </c>
      <c r="E111" s="164">
        <f t="shared" ref="E111:AZ111" si="504">E17</f>
        <v>2766.8910000000001</v>
      </c>
      <c r="F111" s="164">
        <f t="shared" si="504"/>
        <v>2789</v>
      </c>
      <c r="G111" s="164">
        <f t="shared" si="504"/>
        <v>2810.2289999999998</v>
      </c>
      <c r="H111" s="164">
        <f t="shared" si="504"/>
        <v>2833.26</v>
      </c>
      <c r="I111" s="164">
        <f t="shared" si="504"/>
        <v>2855.06</v>
      </c>
      <c r="J111" s="164">
        <f t="shared" si="504"/>
        <v>2878.1790000000001</v>
      </c>
      <c r="K111" s="164">
        <f t="shared" si="504"/>
        <v>2902.8490000000002</v>
      </c>
      <c r="L111" s="164">
        <f t="shared" si="504"/>
        <v>2927.94</v>
      </c>
      <c r="M111" s="164">
        <f t="shared" si="504"/>
        <v>2951.326</v>
      </c>
      <c r="N111" s="164">
        <f t="shared" si="504"/>
        <v>2970.886</v>
      </c>
      <c r="O111" s="164">
        <f t="shared" si="504"/>
        <v>2986.4589999999998</v>
      </c>
      <c r="P111" s="164">
        <f t="shared" si="504"/>
        <v>3001.6759999999999</v>
      </c>
      <c r="Q111" s="164">
        <f t="shared" si="504"/>
        <v>3019.7310000000002</v>
      </c>
      <c r="R111" s="164">
        <f t="shared" si="504"/>
        <v>3026.97</v>
      </c>
      <c r="S111" s="164">
        <f t="shared" si="504"/>
        <v>3043.085</v>
      </c>
      <c r="T111" s="164">
        <f t="shared" si="504"/>
        <v>3055.1970000000001</v>
      </c>
      <c r="U111" s="164">
        <f t="shared" si="504"/>
        <v>3071.6</v>
      </c>
      <c r="V111" s="164">
        <f t="shared" si="504"/>
        <v>3090.2249999999999</v>
      </c>
      <c r="W111" s="164">
        <f t="shared" si="504"/>
        <v>3110.7840000000001</v>
      </c>
      <c r="X111" s="164">
        <f t="shared" si="504"/>
        <v>3128.4380000000001</v>
      </c>
      <c r="Y111" s="164">
        <f t="shared" si="504"/>
        <v>3145.7570000000001</v>
      </c>
      <c r="Z111" s="164">
        <f t="shared" si="504"/>
        <v>3164.0390000000002</v>
      </c>
      <c r="AA111" s="164">
        <f t="shared" si="504"/>
        <v>3182.3049999999998</v>
      </c>
      <c r="AB111" s="164">
        <f t="shared" si="504"/>
        <v>3200.4589999999998</v>
      </c>
      <c r="AC111" s="164">
        <f t="shared" si="504"/>
        <v>3219.96</v>
      </c>
      <c r="AD111" s="164">
        <f t="shared" si="504"/>
        <v>3248.9940000000001</v>
      </c>
      <c r="AE111" s="164">
        <f t="shared" si="504"/>
        <v>3281.6790000000001</v>
      </c>
      <c r="AF111" s="164">
        <f t="shared" si="504"/>
        <v>3314.6489999999999</v>
      </c>
      <c r="AG111" s="164">
        <f t="shared" si="504"/>
        <v>3347.6750000000002</v>
      </c>
      <c r="AH111" s="164">
        <f t="shared" si="504"/>
        <v>3379.7840000000001</v>
      </c>
      <c r="AI111" s="164">
        <f t="shared" si="504"/>
        <v>3415.3910000000001</v>
      </c>
      <c r="AJ111" s="164">
        <f t="shared" si="504"/>
        <v>3450.413</v>
      </c>
      <c r="AK111" s="164">
        <f t="shared" si="504"/>
        <v>3482.5940000000001</v>
      </c>
      <c r="AL111" s="164">
        <f t="shared" si="504"/>
        <v>3510.17</v>
      </c>
      <c r="AM111" s="164">
        <f t="shared" si="504"/>
        <v>3539.0479999999998</v>
      </c>
      <c r="AN111" s="164">
        <f t="shared" si="504"/>
        <v>3571.4949999999999</v>
      </c>
      <c r="AO111" s="164">
        <f t="shared" si="504"/>
        <v>3601.1129999999998</v>
      </c>
      <c r="AP111" s="164">
        <f t="shared" si="504"/>
        <v>3632.614</v>
      </c>
      <c r="AQ111" s="164">
        <f t="shared" si="504"/>
        <v>3660.8519999999999</v>
      </c>
      <c r="AR111" s="164">
        <f t="shared" si="504"/>
        <v>3690.8330000000001</v>
      </c>
      <c r="AS111" s="164">
        <f t="shared" si="504"/>
        <v>3718.5120000000002</v>
      </c>
      <c r="AT111" s="164">
        <f t="shared" si="504"/>
        <v>3737.6320000000001</v>
      </c>
      <c r="AU111" s="164">
        <f t="shared" si="504"/>
        <v>3757.6</v>
      </c>
      <c r="AV111" s="164">
        <f t="shared" si="504"/>
        <v>3781.4229999999998</v>
      </c>
      <c r="AW111" s="164">
        <f t="shared" si="504"/>
        <v>3806.4609999999998</v>
      </c>
      <c r="AX111" s="164">
        <f t="shared" si="504"/>
        <v>3827.922</v>
      </c>
      <c r="AY111" s="164">
        <f t="shared" si="504"/>
        <v>3849.9769999999999</v>
      </c>
      <c r="AZ111" s="164">
        <f t="shared" si="504"/>
        <v>3873.096</v>
      </c>
    </row>
    <row r="112" spans="1:68" s="91" customFormat="1">
      <c r="A112" s="140" t="s">
        <v>298</v>
      </c>
      <c r="B112" s="140"/>
      <c r="C112" s="140"/>
      <c r="D112" s="140" t="s">
        <v>284</v>
      </c>
      <c r="E112" s="164">
        <f t="shared" ref="E112:AZ112" si="505">E18</f>
        <v>3673.48</v>
      </c>
      <c r="F112" s="164">
        <f t="shared" si="505"/>
        <v>3709.2069999999999</v>
      </c>
      <c r="G112" s="164">
        <f t="shared" si="505"/>
        <v>3749.509</v>
      </c>
      <c r="H112" s="164">
        <f t="shared" si="505"/>
        <v>3791.1309999999999</v>
      </c>
      <c r="I112" s="164">
        <f t="shared" si="505"/>
        <v>3830.0160000000001</v>
      </c>
      <c r="J112" s="164">
        <f t="shared" si="505"/>
        <v>3872.0279999999998</v>
      </c>
      <c r="K112" s="164">
        <f t="shared" si="505"/>
        <v>3917.7739999999999</v>
      </c>
      <c r="L112" s="164">
        <f t="shared" si="505"/>
        <v>3963.9879999999998</v>
      </c>
      <c r="M112" s="164">
        <f t="shared" si="505"/>
        <v>3997.174</v>
      </c>
      <c r="N112" s="164">
        <f t="shared" si="505"/>
        <v>4028.5030000000002</v>
      </c>
      <c r="O112" s="164">
        <f t="shared" si="505"/>
        <v>4060.9209999999998</v>
      </c>
      <c r="P112" s="164">
        <f t="shared" si="505"/>
        <v>4098.6670000000004</v>
      </c>
      <c r="Q112" s="164">
        <f t="shared" si="505"/>
        <v>4137.8339999999998</v>
      </c>
      <c r="R112" s="164">
        <f t="shared" si="505"/>
        <v>4177.9080000000004</v>
      </c>
      <c r="S112" s="164">
        <f t="shared" si="505"/>
        <v>4215.6289999999999</v>
      </c>
      <c r="T112" s="164">
        <f t="shared" si="505"/>
        <v>4257.2439999999997</v>
      </c>
      <c r="U112" s="164">
        <f t="shared" si="505"/>
        <v>4293.4989999999998</v>
      </c>
      <c r="V112" s="164">
        <f t="shared" si="505"/>
        <v>4326.6629999999996</v>
      </c>
      <c r="W112" s="164">
        <f t="shared" si="505"/>
        <v>4356.875</v>
      </c>
      <c r="X112" s="164">
        <f t="shared" si="505"/>
        <v>4383.5919999999996</v>
      </c>
      <c r="Y112" s="164">
        <f t="shared" si="505"/>
        <v>4405.3119999999999</v>
      </c>
      <c r="Z112" s="164">
        <f t="shared" si="505"/>
        <v>4426.1940000000004</v>
      </c>
      <c r="AA112" s="164">
        <f t="shared" si="505"/>
        <v>4451.0039999999999</v>
      </c>
      <c r="AB112" s="164">
        <f t="shared" si="505"/>
        <v>4479.6440000000002</v>
      </c>
      <c r="AC112" s="164">
        <f t="shared" si="505"/>
        <v>4502.3850000000002</v>
      </c>
      <c r="AD112" s="164">
        <f t="shared" si="505"/>
        <v>4541.5079999999998</v>
      </c>
      <c r="AE112" s="164">
        <f t="shared" si="505"/>
        <v>4584.3789999999999</v>
      </c>
      <c r="AF112" s="164">
        <f t="shared" si="505"/>
        <v>4629.4960000000001</v>
      </c>
      <c r="AG112" s="164">
        <f t="shared" si="505"/>
        <v>4675.0559999999996</v>
      </c>
      <c r="AH112" s="164">
        <f t="shared" si="505"/>
        <v>4719.1319999999996</v>
      </c>
      <c r="AI112" s="164">
        <f t="shared" si="505"/>
        <v>4768.5640000000003</v>
      </c>
      <c r="AJ112" s="164">
        <f t="shared" si="505"/>
        <v>4815.232</v>
      </c>
      <c r="AK112" s="164">
        <f t="shared" si="505"/>
        <v>4864.0150000000003</v>
      </c>
      <c r="AL112" s="164">
        <f t="shared" si="505"/>
        <v>4882.9129999999996</v>
      </c>
      <c r="AM112" s="164">
        <f t="shared" si="505"/>
        <v>4889.0529999999999</v>
      </c>
      <c r="AN112" s="164">
        <f t="shared" si="505"/>
        <v>4899.1549999999997</v>
      </c>
      <c r="AO112" s="164">
        <f t="shared" si="505"/>
        <v>4916.0690000000004</v>
      </c>
      <c r="AP112" s="164">
        <f t="shared" si="505"/>
        <v>4935.576</v>
      </c>
      <c r="AQ112" s="164">
        <f t="shared" si="505"/>
        <v>4953.6750000000002</v>
      </c>
      <c r="AR112" s="164">
        <f t="shared" si="505"/>
        <v>4983.4380000000001</v>
      </c>
      <c r="AS112" s="164">
        <f t="shared" si="505"/>
        <v>5007.9769999999999</v>
      </c>
      <c r="AT112" s="164">
        <f t="shared" si="505"/>
        <v>5021.9279999999999</v>
      </c>
      <c r="AU112" s="164">
        <f t="shared" si="505"/>
        <v>5030.8900000000003</v>
      </c>
      <c r="AV112" s="164">
        <f t="shared" si="505"/>
        <v>5052.8320000000003</v>
      </c>
      <c r="AW112" s="164">
        <f t="shared" si="505"/>
        <v>5081.1009999999997</v>
      </c>
      <c r="AX112" s="164">
        <f t="shared" si="505"/>
        <v>5098.9939999999997</v>
      </c>
      <c r="AY112" s="164">
        <f t="shared" si="505"/>
        <v>5116.3599999999997</v>
      </c>
      <c r="AZ112" s="164">
        <f t="shared" si="505"/>
        <v>5131.1869999999999</v>
      </c>
    </row>
    <row r="113" spans="1:100" s="91" customFormat="1">
      <c r="A113" s="140" t="s">
        <v>280</v>
      </c>
      <c r="B113" s="140"/>
      <c r="C113" s="140"/>
      <c r="D113" s="140" t="s">
        <v>284</v>
      </c>
      <c r="E113" s="164">
        <f t="shared" ref="E113:AZ113" si="506">E19</f>
        <v>0</v>
      </c>
      <c r="F113" s="164">
        <f t="shared" si="506"/>
        <v>0</v>
      </c>
      <c r="G113" s="164">
        <f t="shared" si="506"/>
        <v>0</v>
      </c>
      <c r="H113" s="164">
        <f t="shared" si="506"/>
        <v>0</v>
      </c>
      <c r="I113" s="164">
        <f t="shared" si="506"/>
        <v>0</v>
      </c>
      <c r="J113" s="164">
        <f t="shared" si="506"/>
        <v>0</v>
      </c>
      <c r="K113" s="164">
        <f t="shared" si="506"/>
        <v>0</v>
      </c>
      <c r="L113" s="164">
        <f t="shared" si="506"/>
        <v>0</v>
      </c>
      <c r="M113" s="164">
        <f t="shared" si="506"/>
        <v>0</v>
      </c>
      <c r="N113" s="164">
        <f t="shared" si="506"/>
        <v>0</v>
      </c>
      <c r="O113" s="164">
        <f t="shared" si="506"/>
        <v>0</v>
      </c>
      <c r="P113" s="164">
        <f t="shared" si="506"/>
        <v>0</v>
      </c>
      <c r="Q113" s="164">
        <f t="shared" si="506"/>
        <v>0</v>
      </c>
      <c r="R113" s="164">
        <f t="shared" si="506"/>
        <v>0</v>
      </c>
      <c r="S113" s="164">
        <f t="shared" si="506"/>
        <v>0</v>
      </c>
      <c r="T113" s="164">
        <f t="shared" si="506"/>
        <v>351.84399999999999</v>
      </c>
      <c r="U113" s="164">
        <f t="shared" si="506"/>
        <v>354.536</v>
      </c>
      <c r="V113" s="164">
        <f t="shared" si="506"/>
        <v>357.48200000000003</v>
      </c>
      <c r="W113" s="164">
        <f t="shared" si="506"/>
        <v>360.68099999999998</v>
      </c>
      <c r="X113" s="164">
        <f t="shared" si="506"/>
        <v>364.14</v>
      </c>
      <c r="Y113" s="164">
        <f t="shared" si="506"/>
        <v>367.86700000000002</v>
      </c>
      <c r="Z113" s="164">
        <f t="shared" si="506"/>
        <v>371.87299999999999</v>
      </c>
      <c r="AA113" s="164">
        <f t="shared" si="506"/>
        <v>376.16399999999999</v>
      </c>
      <c r="AB113" s="164">
        <f t="shared" si="506"/>
        <v>380.738</v>
      </c>
      <c r="AC113" s="164">
        <f t="shared" si="506"/>
        <v>385.60899999999998</v>
      </c>
      <c r="AD113" s="164">
        <f t="shared" si="506"/>
        <v>388.04500000000002</v>
      </c>
      <c r="AE113" s="164">
        <f t="shared" si="506"/>
        <v>390.67200000000003</v>
      </c>
      <c r="AF113" s="164">
        <f t="shared" si="506"/>
        <v>393.024</v>
      </c>
      <c r="AG113" s="164">
        <f t="shared" si="506"/>
        <v>394.88099999999997</v>
      </c>
      <c r="AH113" s="164">
        <f t="shared" si="506"/>
        <v>396.99200000000002</v>
      </c>
      <c r="AI113" s="164">
        <f t="shared" si="506"/>
        <v>399.178</v>
      </c>
      <c r="AJ113" s="164">
        <f t="shared" si="506"/>
        <v>400.73599999999999</v>
      </c>
      <c r="AK113" s="164">
        <f t="shared" si="506"/>
        <v>400.584</v>
      </c>
      <c r="AL113" s="164">
        <f t="shared" si="506"/>
        <v>401.78399999999999</v>
      </c>
      <c r="AM113" s="164">
        <f t="shared" si="506"/>
        <v>401.55399999999997</v>
      </c>
      <c r="AN113" s="164">
        <f t="shared" si="506"/>
        <v>403.35500000000002</v>
      </c>
      <c r="AO113" s="164">
        <f t="shared" si="506"/>
        <v>404.63499999999999</v>
      </c>
      <c r="AP113" s="164">
        <f t="shared" si="506"/>
        <v>403.31400000000002</v>
      </c>
      <c r="AQ113" s="164">
        <f t="shared" si="506"/>
        <v>402.11900000000003</v>
      </c>
      <c r="AR113" s="164">
        <f t="shared" si="506"/>
        <v>400.18599999999998</v>
      </c>
      <c r="AS113" s="164">
        <f t="shared" si="506"/>
        <v>397.99</v>
      </c>
      <c r="AT113" s="164">
        <f t="shared" si="506"/>
        <v>394.11</v>
      </c>
      <c r="AU113" s="164">
        <f t="shared" si="506"/>
        <v>390.25299999999999</v>
      </c>
      <c r="AV113" s="164">
        <f t="shared" si="506"/>
        <v>387.62900000000002</v>
      </c>
      <c r="AW113" s="164">
        <f t="shared" si="506"/>
        <v>384.23899999999998</v>
      </c>
      <c r="AX113" s="164">
        <f t="shared" si="506"/>
        <v>380.90499999999997</v>
      </c>
      <c r="AY113" s="164">
        <f t="shared" si="506"/>
        <v>377.85599999999999</v>
      </c>
      <c r="AZ113" s="164">
        <f t="shared" si="506"/>
        <v>372.93900000000002</v>
      </c>
    </row>
    <row r="114" spans="1:100" s="91" customFormat="1">
      <c r="A114" s="140" t="s">
        <v>281</v>
      </c>
      <c r="B114" s="140"/>
      <c r="C114" s="140"/>
      <c r="D114" s="140" t="s">
        <v>284</v>
      </c>
      <c r="E114" s="164">
        <f t="shared" ref="E114:AZ114" si="507">E20</f>
        <v>0</v>
      </c>
      <c r="F114" s="164">
        <f t="shared" si="507"/>
        <v>0</v>
      </c>
      <c r="G114" s="164">
        <f t="shared" si="507"/>
        <v>0</v>
      </c>
      <c r="H114" s="164">
        <f t="shared" si="507"/>
        <v>0</v>
      </c>
      <c r="I114" s="164">
        <f t="shared" si="507"/>
        <v>0</v>
      </c>
      <c r="J114" s="164">
        <f t="shared" si="507"/>
        <v>0</v>
      </c>
      <c r="K114" s="164">
        <f t="shared" si="507"/>
        <v>0</v>
      </c>
      <c r="L114" s="164">
        <f t="shared" si="507"/>
        <v>0</v>
      </c>
      <c r="M114" s="164">
        <f t="shared" si="507"/>
        <v>0</v>
      </c>
      <c r="N114" s="164">
        <f t="shared" si="507"/>
        <v>0</v>
      </c>
      <c r="O114" s="164">
        <f t="shared" si="507"/>
        <v>0</v>
      </c>
      <c r="P114" s="164">
        <f t="shared" si="507"/>
        <v>0</v>
      </c>
      <c r="Q114" s="164">
        <f t="shared" si="507"/>
        <v>0</v>
      </c>
      <c r="R114" s="164">
        <f t="shared" si="507"/>
        <v>0</v>
      </c>
      <c r="S114" s="164">
        <f t="shared" si="507"/>
        <v>0</v>
      </c>
      <c r="T114" s="164">
        <f t="shared" si="507"/>
        <v>358.40600000000001</v>
      </c>
      <c r="U114" s="164">
        <f t="shared" si="507"/>
        <v>359.774</v>
      </c>
      <c r="V114" s="164">
        <f t="shared" si="507"/>
        <v>361.42</v>
      </c>
      <c r="W114" s="164">
        <f t="shared" si="507"/>
        <v>363.34399999999999</v>
      </c>
      <c r="X114" s="164">
        <f t="shared" si="507"/>
        <v>365.55399999999997</v>
      </c>
      <c r="Y114" s="164">
        <f t="shared" si="507"/>
        <v>368.04500000000002</v>
      </c>
      <c r="Z114" s="164">
        <f t="shared" si="507"/>
        <v>370.81799999999998</v>
      </c>
      <c r="AA114" s="164">
        <f t="shared" si="507"/>
        <v>373.87299999999999</v>
      </c>
      <c r="AB114" s="164">
        <f t="shared" si="507"/>
        <v>377.221</v>
      </c>
      <c r="AC114" s="164">
        <f t="shared" si="507"/>
        <v>380.863</v>
      </c>
      <c r="AD114" s="164">
        <f t="shared" si="507"/>
        <v>383.57499999999999</v>
      </c>
      <c r="AE114" s="164">
        <f t="shared" si="507"/>
        <v>386.54199999999997</v>
      </c>
      <c r="AF114" s="164">
        <f t="shared" si="507"/>
        <v>389.30200000000002</v>
      </c>
      <c r="AG114" s="164">
        <f t="shared" si="507"/>
        <v>391.67599999999999</v>
      </c>
      <c r="AH114" s="164">
        <f t="shared" si="507"/>
        <v>393.85199999999998</v>
      </c>
      <c r="AI114" s="164">
        <f t="shared" si="507"/>
        <v>395.98200000000003</v>
      </c>
      <c r="AJ114" s="164">
        <f t="shared" si="507"/>
        <v>397.73200000000003</v>
      </c>
      <c r="AK114" s="164">
        <f t="shared" si="507"/>
        <v>397.73</v>
      </c>
      <c r="AL114" s="164">
        <f t="shared" si="507"/>
        <v>397.69299999999998</v>
      </c>
      <c r="AM114" s="164">
        <f t="shared" si="507"/>
        <v>396.404</v>
      </c>
      <c r="AN114" s="164">
        <f t="shared" si="507"/>
        <v>394.173</v>
      </c>
      <c r="AO114" s="164">
        <f t="shared" si="507"/>
        <v>392.291</v>
      </c>
      <c r="AP114" s="164">
        <f t="shared" si="507"/>
        <v>388.36399999999998</v>
      </c>
      <c r="AQ114" s="164">
        <f t="shared" si="507"/>
        <v>385.55099999999999</v>
      </c>
      <c r="AR114" s="164">
        <f t="shared" si="507"/>
        <v>383.911</v>
      </c>
      <c r="AS114" s="164">
        <f t="shared" si="507"/>
        <v>380.87700000000001</v>
      </c>
      <c r="AT114" s="164">
        <f t="shared" si="507"/>
        <v>376.48</v>
      </c>
      <c r="AU114" s="164">
        <f t="shared" si="507"/>
        <v>372.59399999999999</v>
      </c>
      <c r="AV114" s="164">
        <f t="shared" si="507"/>
        <v>368.78300000000002</v>
      </c>
      <c r="AW114" s="164">
        <f t="shared" si="507"/>
        <v>364.50799999999998</v>
      </c>
      <c r="AX114" s="164">
        <f t="shared" si="507"/>
        <v>360.28</v>
      </c>
      <c r="AY114" s="164">
        <f t="shared" si="507"/>
        <v>356.029</v>
      </c>
      <c r="AZ114" s="164">
        <f t="shared" si="507"/>
        <v>350.37299999999999</v>
      </c>
    </row>
    <row r="115" spans="1:100" s="91" customFormat="1">
      <c r="A115" s="140" t="s">
        <v>25</v>
      </c>
      <c r="B115" s="140"/>
      <c r="C115" s="140"/>
      <c r="D115" s="140" t="s">
        <v>284</v>
      </c>
      <c r="E115" s="164">
        <f t="shared" ref="E115:AZ115" si="508">E21</f>
        <v>0</v>
      </c>
      <c r="F115" s="164">
        <f t="shared" si="508"/>
        <v>0</v>
      </c>
      <c r="G115" s="164">
        <f t="shared" si="508"/>
        <v>0</v>
      </c>
      <c r="H115" s="164">
        <f t="shared" si="508"/>
        <v>0</v>
      </c>
      <c r="I115" s="164">
        <f t="shared" si="508"/>
        <v>0</v>
      </c>
      <c r="J115" s="164">
        <f t="shared" si="508"/>
        <v>0</v>
      </c>
      <c r="K115" s="164">
        <f t="shared" si="508"/>
        <v>0</v>
      </c>
      <c r="L115" s="164">
        <f t="shared" si="508"/>
        <v>0</v>
      </c>
      <c r="M115" s="164">
        <f t="shared" si="508"/>
        <v>0</v>
      </c>
      <c r="N115" s="164">
        <f t="shared" si="508"/>
        <v>0</v>
      </c>
      <c r="O115" s="164">
        <f t="shared" si="508"/>
        <v>0</v>
      </c>
      <c r="P115" s="164">
        <f t="shared" si="508"/>
        <v>0</v>
      </c>
      <c r="Q115" s="164">
        <f t="shared" si="508"/>
        <v>0</v>
      </c>
      <c r="R115" s="164">
        <f t="shared" si="508"/>
        <v>0</v>
      </c>
      <c r="S115" s="164">
        <f t="shared" si="508"/>
        <v>0</v>
      </c>
      <c r="T115" s="164">
        <f t="shared" si="508"/>
        <v>113.351</v>
      </c>
      <c r="U115" s="164">
        <f t="shared" si="508"/>
        <v>117.327</v>
      </c>
      <c r="V115" s="164">
        <f t="shared" si="508"/>
        <v>121.46899999999999</v>
      </c>
      <c r="W115" s="164">
        <f t="shared" si="508"/>
        <v>125.786</v>
      </c>
      <c r="X115" s="164">
        <f t="shared" si="508"/>
        <v>130.28200000000001</v>
      </c>
      <c r="Y115" s="164">
        <f t="shared" si="508"/>
        <v>134.96799999999999</v>
      </c>
      <c r="Z115" s="164">
        <f t="shared" si="508"/>
        <v>139.84800000000001</v>
      </c>
      <c r="AA115" s="164">
        <f t="shared" si="508"/>
        <v>144.93700000000001</v>
      </c>
      <c r="AB115" s="164">
        <f t="shared" si="508"/>
        <v>150.24199999999999</v>
      </c>
      <c r="AC115" s="164">
        <f t="shared" si="508"/>
        <v>155.76</v>
      </c>
      <c r="AD115" s="164">
        <f t="shared" si="508"/>
        <v>162.018</v>
      </c>
      <c r="AE115" s="164">
        <f t="shared" si="508"/>
        <v>168.614</v>
      </c>
      <c r="AF115" s="164">
        <f t="shared" si="508"/>
        <v>176.63800000000001</v>
      </c>
      <c r="AG115" s="164">
        <f t="shared" si="508"/>
        <v>184.792</v>
      </c>
      <c r="AH115" s="164">
        <f t="shared" si="508"/>
        <v>193.167</v>
      </c>
      <c r="AI115" s="164">
        <f t="shared" si="508"/>
        <v>199.20599999999999</v>
      </c>
      <c r="AJ115" s="164">
        <f t="shared" si="508"/>
        <v>205.95400000000001</v>
      </c>
      <c r="AK115" s="164">
        <f t="shared" si="508"/>
        <v>213.03100000000001</v>
      </c>
      <c r="AL115" s="164">
        <f t="shared" si="508"/>
        <v>219.26599999999999</v>
      </c>
      <c r="AM115" s="164">
        <f t="shared" si="508"/>
        <v>224.46899999999999</v>
      </c>
      <c r="AN115" s="164">
        <f t="shared" si="508"/>
        <v>229.04</v>
      </c>
      <c r="AO115" s="164">
        <f t="shared" si="508"/>
        <v>237.54900000000001</v>
      </c>
      <c r="AP115" s="164">
        <f t="shared" si="508"/>
        <v>239.648</v>
      </c>
      <c r="AQ115" s="164">
        <f t="shared" si="508"/>
        <v>244.11799999999999</v>
      </c>
      <c r="AR115" s="164">
        <f t="shared" si="508"/>
        <v>252.33799999999999</v>
      </c>
      <c r="AS115" s="164">
        <f t="shared" si="508"/>
        <v>259.86500000000001</v>
      </c>
      <c r="AT115" s="164">
        <f t="shared" si="508"/>
        <v>269.35199999999998</v>
      </c>
      <c r="AU115" s="164">
        <f t="shared" si="508"/>
        <v>268.7</v>
      </c>
      <c r="AV115" s="164">
        <f t="shared" si="508"/>
        <v>276.12799999999999</v>
      </c>
      <c r="AW115" s="164">
        <f t="shared" si="508"/>
        <v>281.678</v>
      </c>
      <c r="AX115" s="164">
        <f t="shared" si="508"/>
        <v>286.03199999999998</v>
      </c>
      <c r="AY115" s="164">
        <f t="shared" si="508"/>
        <v>290.52800000000002</v>
      </c>
      <c r="AZ115" s="164">
        <f t="shared" si="508"/>
        <v>294.43599999999998</v>
      </c>
    </row>
    <row r="116" spans="1:100" s="91" customFormat="1">
      <c r="A116" s="140" t="s">
        <v>282</v>
      </c>
      <c r="B116" s="140"/>
      <c r="C116" s="140"/>
      <c r="D116" s="140" t="s">
        <v>284</v>
      </c>
      <c r="E116" s="164">
        <f t="shared" ref="E116:AZ116" si="509">E22</f>
        <v>0</v>
      </c>
      <c r="F116" s="164">
        <f t="shared" si="509"/>
        <v>0</v>
      </c>
      <c r="G116" s="164">
        <f t="shared" si="509"/>
        <v>0</v>
      </c>
      <c r="H116" s="164">
        <f t="shared" si="509"/>
        <v>0</v>
      </c>
      <c r="I116" s="164">
        <f t="shared" si="509"/>
        <v>0</v>
      </c>
      <c r="J116" s="164">
        <f t="shared" si="509"/>
        <v>0</v>
      </c>
      <c r="K116" s="164">
        <f t="shared" si="509"/>
        <v>0</v>
      </c>
      <c r="L116" s="164">
        <f t="shared" si="509"/>
        <v>0</v>
      </c>
      <c r="M116" s="164">
        <f t="shared" si="509"/>
        <v>0</v>
      </c>
      <c r="N116" s="164">
        <f t="shared" si="509"/>
        <v>0</v>
      </c>
      <c r="O116" s="164">
        <f t="shared" si="509"/>
        <v>0</v>
      </c>
      <c r="P116" s="164">
        <f t="shared" si="509"/>
        <v>0</v>
      </c>
      <c r="Q116" s="164">
        <f t="shared" si="509"/>
        <v>0</v>
      </c>
      <c r="R116" s="164">
        <f t="shared" si="509"/>
        <v>0</v>
      </c>
      <c r="S116" s="164">
        <f t="shared" si="509"/>
        <v>0</v>
      </c>
      <c r="T116" s="164">
        <f t="shared" si="509"/>
        <v>597.82799999999997</v>
      </c>
      <c r="U116" s="164">
        <f t="shared" si="509"/>
        <v>607.83699999999999</v>
      </c>
      <c r="V116" s="164">
        <f t="shared" si="509"/>
        <v>620.33299999999997</v>
      </c>
      <c r="W116" s="164">
        <f t="shared" si="509"/>
        <v>633.03</v>
      </c>
      <c r="X116" s="164">
        <f t="shared" si="509"/>
        <v>645.09299999999996</v>
      </c>
      <c r="Y116" s="164">
        <f t="shared" si="509"/>
        <v>657.16200000000003</v>
      </c>
      <c r="Z116" s="164">
        <f t="shared" si="509"/>
        <v>668.91499999999996</v>
      </c>
      <c r="AA116" s="164">
        <f t="shared" si="509"/>
        <v>680.18499999999995</v>
      </c>
      <c r="AB116" s="164">
        <f t="shared" si="509"/>
        <v>692.18399999999997</v>
      </c>
      <c r="AC116" s="164">
        <f t="shared" si="509"/>
        <v>703.82</v>
      </c>
      <c r="AD116" s="164">
        <f t="shared" si="509"/>
        <v>716.31399999999996</v>
      </c>
      <c r="AE116" s="164">
        <f t="shared" si="509"/>
        <v>729.01</v>
      </c>
      <c r="AF116" s="164">
        <f t="shared" si="509"/>
        <v>740.20699999999999</v>
      </c>
      <c r="AG116" s="164">
        <f t="shared" si="509"/>
        <v>750.84</v>
      </c>
      <c r="AH116" s="164">
        <f t="shared" si="509"/>
        <v>761.63</v>
      </c>
      <c r="AI116" s="164">
        <f t="shared" si="509"/>
        <v>772.90700000000004</v>
      </c>
      <c r="AJ116" s="164">
        <f t="shared" si="509"/>
        <v>781.96199999999999</v>
      </c>
      <c r="AK116" s="164">
        <f t="shared" si="509"/>
        <v>794.10699999999997</v>
      </c>
      <c r="AL116" s="164">
        <f t="shared" si="509"/>
        <v>808.25</v>
      </c>
      <c r="AM116" s="164">
        <f t="shared" si="509"/>
        <v>816.36400000000003</v>
      </c>
      <c r="AN116" s="164">
        <f t="shared" si="509"/>
        <v>821.13599999999997</v>
      </c>
      <c r="AO116" s="164">
        <f t="shared" si="509"/>
        <v>828.58100000000002</v>
      </c>
      <c r="AP116" s="164">
        <f t="shared" si="509"/>
        <v>833.94399999999996</v>
      </c>
      <c r="AQ116" s="164">
        <f t="shared" si="509"/>
        <v>835.10299999999995</v>
      </c>
      <c r="AR116" s="164">
        <f t="shared" si="509"/>
        <v>842.76700000000005</v>
      </c>
      <c r="AS116" s="164">
        <f t="shared" si="509"/>
        <v>850.72699999999998</v>
      </c>
      <c r="AT116" s="164">
        <f t="shared" si="509"/>
        <v>852.92399999999998</v>
      </c>
      <c r="AU116" s="164">
        <f t="shared" si="509"/>
        <v>853.65899999999999</v>
      </c>
      <c r="AV116" s="164">
        <f t="shared" si="509"/>
        <v>855.96100000000001</v>
      </c>
      <c r="AW116" s="164">
        <f t="shared" si="509"/>
        <v>861.21</v>
      </c>
      <c r="AX116" s="164">
        <f t="shared" si="509"/>
        <v>863.197</v>
      </c>
      <c r="AY116" s="164">
        <f t="shared" si="509"/>
        <v>866.18100000000004</v>
      </c>
      <c r="AZ116" s="164">
        <f t="shared" si="509"/>
        <v>868.846</v>
      </c>
    </row>
    <row r="117" spans="1:100" s="91" customFormat="1">
      <c r="A117" s="140" t="s">
        <v>283</v>
      </c>
      <c r="B117" s="140"/>
      <c r="C117" s="140" t="s">
        <v>307</v>
      </c>
      <c r="D117" s="140" t="s">
        <v>284</v>
      </c>
      <c r="E117" s="164">
        <f t="shared" ref="E117:AZ117" si="510">E23</f>
        <v>0</v>
      </c>
      <c r="F117" s="164">
        <f t="shared" si="510"/>
        <v>0</v>
      </c>
      <c r="G117" s="164">
        <f t="shared" si="510"/>
        <v>0</v>
      </c>
      <c r="H117" s="164">
        <f t="shared" si="510"/>
        <v>0</v>
      </c>
      <c r="I117" s="164">
        <f t="shared" si="510"/>
        <v>0</v>
      </c>
      <c r="J117" s="164">
        <f t="shared" si="510"/>
        <v>0</v>
      </c>
      <c r="K117" s="164">
        <f t="shared" si="510"/>
        <v>0</v>
      </c>
      <c r="L117" s="164">
        <f t="shared" si="510"/>
        <v>0</v>
      </c>
      <c r="M117" s="164">
        <f t="shared" si="510"/>
        <v>0</v>
      </c>
      <c r="N117" s="164">
        <f t="shared" si="510"/>
        <v>0</v>
      </c>
      <c r="O117" s="164">
        <f t="shared" si="510"/>
        <v>0</v>
      </c>
      <c r="P117" s="164">
        <f t="shared" si="510"/>
        <v>0</v>
      </c>
      <c r="Q117" s="164">
        <f t="shared" si="510"/>
        <v>0</v>
      </c>
      <c r="R117" s="164">
        <f t="shared" si="510"/>
        <v>0</v>
      </c>
      <c r="S117" s="164">
        <f t="shared" si="510"/>
        <v>0</v>
      </c>
      <c r="T117" s="164">
        <f t="shared" si="510"/>
        <v>0</v>
      </c>
      <c r="U117" s="164">
        <f t="shared" si="510"/>
        <v>0</v>
      </c>
      <c r="V117" s="164">
        <f t="shared" si="510"/>
        <v>0</v>
      </c>
      <c r="W117" s="164">
        <f t="shared" si="510"/>
        <v>0</v>
      </c>
      <c r="X117" s="164">
        <f t="shared" si="510"/>
        <v>0</v>
      </c>
      <c r="Y117" s="164">
        <f t="shared" si="510"/>
        <v>0</v>
      </c>
      <c r="Z117" s="164">
        <f t="shared" si="510"/>
        <v>0</v>
      </c>
      <c r="AA117" s="164">
        <f t="shared" si="510"/>
        <v>0</v>
      </c>
      <c r="AB117" s="164">
        <f t="shared" si="510"/>
        <v>0</v>
      </c>
      <c r="AC117" s="164">
        <f t="shared" si="510"/>
        <v>0</v>
      </c>
      <c r="AD117" s="164">
        <f t="shared" si="510"/>
        <v>0</v>
      </c>
      <c r="AE117" s="164">
        <f t="shared" si="510"/>
        <v>0</v>
      </c>
      <c r="AF117" s="164">
        <f t="shared" si="510"/>
        <v>0</v>
      </c>
      <c r="AG117" s="164">
        <f t="shared" si="510"/>
        <v>0</v>
      </c>
      <c r="AH117" s="164">
        <f t="shared" si="510"/>
        <v>0</v>
      </c>
      <c r="AI117" s="164">
        <f t="shared" si="510"/>
        <v>0</v>
      </c>
      <c r="AJ117" s="164">
        <f t="shared" si="510"/>
        <v>0</v>
      </c>
      <c r="AK117" s="164">
        <f t="shared" si="510"/>
        <v>0</v>
      </c>
      <c r="AL117" s="164">
        <f t="shared" si="510"/>
        <v>0</v>
      </c>
      <c r="AM117" s="164">
        <f t="shared" si="510"/>
        <v>0</v>
      </c>
      <c r="AN117" s="164">
        <f t="shared" si="510"/>
        <v>0</v>
      </c>
      <c r="AO117" s="164">
        <f t="shared" si="510"/>
        <v>0</v>
      </c>
      <c r="AP117" s="164">
        <f t="shared" si="510"/>
        <v>0</v>
      </c>
      <c r="AQ117" s="164">
        <f t="shared" si="510"/>
        <v>0</v>
      </c>
      <c r="AR117" s="164">
        <f t="shared" si="510"/>
        <v>223.71299999999999</v>
      </c>
      <c r="AS117" s="164">
        <f t="shared" si="510"/>
        <v>232.18899999999999</v>
      </c>
      <c r="AT117" s="164">
        <f t="shared" si="510"/>
        <v>240.98699999999999</v>
      </c>
      <c r="AU117" s="164">
        <f t="shared" si="510"/>
        <v>250.143</v>
      </c>
      <c r="AV117" s="164">
        <f t="shared" si="510"/>
        <v>259.62099999999998</v>
      </c>
      <c r="AW117" s="164">
        <f t="shared" si="510"/>
        <v>269.57900000000001</v>
      </c>
      <c r="AX117" s="164">
        <f t="shared" si="510"/>
        <v>279.31900000000002</v>
      </c>
      <c r="AY117" s="164">
        <f t="shared" si="510"/>
        <v>288.34800000000001</v>
      </c>
      <c r="AZ117" s="164">
        <f t="shared" si="510"/>
        <v>299.34800000000001</v>
      </c>
    </row>
    <row r="118" spans="1:100" s="91" customFormat="1">
      <c r="AR118" s="277">
        <f>SUM(AR100:AR117)</f>
        <v>66130.873000000007</v>
      </c>
      <c r="AS118" s="277">
        <f>SUM(AS100:AS117)</f>
        <v>66422.468999999997</v>
      </c>
      <c r="AT118" s="277">
        <f>SUM(AT100:AT117)</f>
        <v>66602.645000000004</v>
      </c>
      <c r="AU118" s="277">
        <f>SUM(AU100:AU117)</f>
        <v>66774.481999999989</v>
      </c>
      <c r="AV118" s="277">
        <f>SUM(AV100:AV117)</f>
        <v>66992.159</v>
      </c>
      <c r="AW118" s="277">
        <f t="shared" ref="AW118:AZ118" si="511">SUM(AW100:AW117)</f>
        <v>67257.982000000004</v>
      </c>
      <c r="AX118" s="277">
        <f t="shared" si="511"/>
        <v>67454.122000000003</v>
      </c>
      <c r="AY118" s="277">
        <f t="shared" si="511"/>
        <v>67626.395999999993</v>
      </c>
      <c r="AZ118" s="277">
        <f t="shared" si="511"/>
        <v>67813.396000000008</v>
      </c>
    </row>
    <row r="119" spans="1:100" s="91" customFormat="1" ht="15.75">
      <c r="A119" s="150" t="s">
        <v>308</v>
      </c>
    </row>
    <row r="120" spans="1:100" s="91" customFormat="1">
      <c r="A120" s="144" t="s">
        <v>325</v>
      </c>
      <c r="B120" s="140" t="s">
        <v>3</v>
      </c>
      <c r="C120" s="140" t="s">
        <v>14</v>
      </c>
      <c r="D120" s="140" t="s">
        <v>4</v>
      </c>
      <c r="E120" s="140">
        <f t="shared" ref="E120" si="512">F120-1</f>
        <v>1975</v>
      </c>
      <c r="F120" s="140">
        <f t="shared" ref="F120" si="513">G120-1</f>
        <v>1976</v>
      </c>
      <c r="G120" s="140">
        <f t="shared" ref="G120" si="514">H120-1</f>
        <v>1977</v>
      </c>
      <c r="H120" s="140">
        <f t="shared" ref="H120" si="515">I120-1</f>
        <v>1978</v>
      </c>
      <c r="I120" s="140">
        <f>J120-1</f>
        <v>1979</v>
      </c>
      <c r="J120" s="140">
        <v>1980</v>
      </c>
      <c r="K120" s="140">
        <f t="shared" ref="K120" si="516">J120+1</f>
        <v>1981</v>
      </c>
      <c r="L120" s="140">
        <f t="shared" ref="L120" si="517">K120+1</f>
        <v>1982</v>
      </c>
      <c r="M120" s="140">
        <f t="shared" ref="M120" si="518">L120+1</f>
        <v>1983</v>
      </c>
      <c r="N120" s="140">
        <f t="shared" ref="N120" si="519">M120+1</f>
        <v>1984</v>
      </c>
      <c r="O120" s="140">
        <f t="shared" ref="O120" si="520">N120+1</f>
        <v>1985</v>
      </c>
      <c r="P120" s="140">
        <f t="shared" ref="P120" si="521">O120+1</f>
        <v>1986</v>
      </c>
      <c r="Q120" s="140">
        <f t="shared" ref="Q120" si="522">P120+1</f>
        <v>1987</v>
      </c>
      <c r="R120" s="140">
        <f t="shared" ref="R120" si="523">Q120+1</f>
        <v>1988</v>
      </c>
      <c r="S120" s="140">
        <f t="shared" ref="S120" si="524">R120+1</f>
        <v>1989</v>
      </c>
      <c r="T120" s="140">
        <f t="shared" ref="T120" si="525">S120+1</f>
        <v>1990</v>
      </c>
      <c r="U120" s="140">
        <f t="shared" ref="U120" si="526">T120+1</f>
        <v>1991</v>
      </c>
      <c r="V120" s="140">
        <f>U120+1</f>
        <v>1992</v>
      </c>
      <c r="W120" s="140">
        <f t="shared" ref="W120" si="527">V120+1</f>
        <v>1993</v>
      </c>
      <c r="X120" s="140">
        <f t="shared" ref="X120" si="528">W120+1</f>
        <v>1994</v>
      </c>
      <c r="Y120" s="140">
        <f t="shared" ref="Y120" si="529">X120+1</f>
        <v>1995</v>
      </c>
      <c r="Z120" s="140">
        <f t="shared" ref="Z120" si="530">Y120+1</f>
        <v>1996</v>
      </c>
      <c r="AA120" s="140">
        <f t="shared" ref="AA120" si="531">Z120+1</f>
        <v>1997</v>
      </c>
      <c r="AB120" s="140">
        <f t="shared" ref="AB120" si="532">AA120+1</f>
        <v>1998</v>
      </c>
      <c r="AC120" s="146">
        <f t="shared" ref="AC120" si="533">AB120+1</f>
        <v>1999</v>
      </c>
      <c r="AD120" s="146">
        <f t="shared" ref="AD120" si="534">AC120+1</f>
        <v>2000</v>
      </c>
      <c r="AE120" s="146">
        <f t="shared" ref="AE120" si="535">AD120+1</f>
        <v>2001</v>
      </c>
      <c r="AF120" s="146">
        <f t="shared" ref="AF120" si="536">AE120+1</f>
        <v>2002</v>
      </c>
      <c r="AG120" s="146">
        <f t="shared" ref="AG120" si="537">AF120+1</f>
        <v>2003</v>
      </c>
      <c r="AH120" s="146">
        <f t="shared" ref="AH120" si="538">AG120+1</f>
        <v>2004</v>
      </c>
      <c r="AI120" s="146">
        <f t="shared" ref="AI120" si="539">AH120+1</f>
        <v>2005</v>
      </c>
      <c r="AJ120" s="146">
        <f t="shared" ref="AJ120" si="540">AI120+1</f>
        <v>2006</v>
      </c>
      <c r="AK120" s="146">
        <f t="shared" ref="AK120" si="541">AJ120+1</f>
        <v>2007</v>
      </c>
      <c r="AL120" s="146">
        <f t="shared" ref="AL120" si="542">AK120+1</f>
        <v>2008</v>
      </c>
      <c r="AM120" s="146">
        <f t="shared" ref="AM120" si="543">AL120+1</f>
        <v>2009</v>
      </c>
      <c r="AN120" s="146">
        <f t="shared" ref="AN120" si="544">AM120+1</f>
        <v>2010</v>
      </c>
      <c r="AO120" s="146">
        <f t="shared" ref="AO120" si="545">AN120+1</f>
        <v>2011</v>
      </c>
      <c r="AP120" s="146">
        <f t="shared" ref="AP120" si="546">AO120+1</f>
        <v>2012</v>
      </c>
      <c r="AQ120" s="146">
        <f t="shared" ref="AQ120" si="547">AP120+1</f>
        <v>2013</v>
      </c>
      <c r="AR120" s="146">
        <f t="shared" ref="AR120" si="548">AQ120+1</f>
        <v>2014</v>
      </c>
      <c r="AS120" s="146">
        <f t="shared" ref="AS120" si="549">AR120+1</f>
        <v>2015</v>
      </c>
      <c r="AT120" s="146">
        <f t="shared" ref="AT120" si="550">AS120+1</f>
        <v>2016</v>
      </c>
      <c r="AU120" s="146">
        <f t="shared" ref="AU120" si="551">AT120+1</f>
        <v>2017</v>
      </c>
      <c r="AV120" s="146">
        <f t="shared" ref="AV120" si="552">AU120+1</f>
        <v>2018</v>
      </c>
      <c r="AW120" s="146">
        <f t="shared" ref="AW120" si="553">AV120+1</f>
        <v>2019</v>
      </c>
      <c r="AX120" s="146">
        <f t="shared" ref="AX120" si="554">AW120+1</f>
        <v>2020</v>
      </c>
      <c r="AY120" s="146">
        <f t="shared" ref="AY120" si="555">AX120+1</f>
        <v>2021</v>
      </c>
      <c r="AZ120" s="146">
        <f t="shared" ref="AZ120" si="556">AY120+1</f>
        <v>2022</v>
      </c>
      <c r="BA120" s="146">
        <f t="shared" ref="BA120" si="557">AZ120+1</f>
        <v>2023</v>
      </c>
      <c r="BB120" s="146">
        <f t="shared" ref="BB120" si="558">BA120+1</f>
        <v>2024</v>
      </c>
      <c r="BC120" s="146">
        <f t="shared" ref="BC120" si="559">BB120+1</f>
        <v>2025</v>
      </c>
      <c r="BD120" s="146">
        <f t="shared" ref="BD120" si="560">BC120+1</f>
        <v>2026</v>
      </c>
      <c r="BE120" s="146">
        <f t="shared" ref="BE120" si="561">BD120+1</f>
        <v>2027</v>
      </c>
      <c r="BF120" s="146">
        <f t="shared" ref="BF120" si="562">BE120+1</f>
        <v>2028</v>
      </c>
      <c r="BG120" s="146">
        <f t="shared" ref="BG120" si="563">BF120+1</f>
        <v>2029</v>
      </c>
      <c r="BH120" s="146">
        <f t="shared" ref="BH120" si="564">BG120+1</f>
        <v>2030</v>
      </c>
      <c r="BI120" s="146">
        <f t="shared" ref="BI120" si="565">BH120+1</f>
        <v>2031</v>
      </c>
      <c r="BJ120" s="146">
        <f t="shared" ref="BJ120" si="566">BI120+1</f>
        <v>2032</v>
      </c>
      <c r="BK120" s="146">
        <f t="shared" ref="BK120" si="567">BJ120+1</f>
        <v>2033</v>
      </c>
      <c r="BL120" s="146">
        <f t="shared" ref="BL120" si="568">BK120+1</f>
        <v>2034</v>
      </c>
      <c r="BM120" s="146">
        <f t="shared" ref="BM120" si="569">BL120+1</f>
        <v>2035</v>
      </c>
      <c r="BN120" s="146">
        <f t="shared" ref="BN120" si="570">BM120+1</f>
        <v>2036</v>
      </c>
      <c r="BO120" s="146">
        <f t="shared" ref="BO120" si="571">BN120+1</f>
        <v>2037</v>
      </c>
      <c r="BP120" s="146">
        <f t="shared" ref="BP120" si="572">BO120+1</f>
        <v>2038</v>
      </c>
      <c r="BQ120" s="146">
        <f t="shared" ref="BQ120" si="573">BP120+1</f>
        <v>2039</v>
      </c>
      <c r="BR120" s="146">
        <f t="shared" ref="BR120" si="574">BQ120+1</f>
        <v>2040</v>
      </c>
      <c r="BS120" s="146">
        <f t="shared" ref="BS120" si="575">BR120+1</f>
        <v>2041</v>
      </c>
      <c r="BT120" s="146">
        <f t="shared" ref="BT120" si="576">BS120+1</f>
        <v>2042</v>
      </c>
      <c r="BU120" s="146">
        <f t="shared" ref="BU120" si="577">BT120+1</f>
        <v>2043</v>
      </c>
      <c r="BV120" s="146">
        <f t="shared" ref="BV120" si="578">BU120+1</f>
        <v>2044</v>
      </c>
      <c r="BW120" s="146">
        <f t="shared" ref="BW120" si="579">BV120+1</f>
        <v>2045</v>
      </c>
      <c r="BX120" s="146">
        <f t="shared" ref="BX120" si="580">BW120+1</f>
        <v>2046</v>
      </c>
      <c r="BY120" s="146">
        <f t="shared" ref="BY120" si="581">BX120+1</f>
        <v>2047</v>
      </c>
      <c r="BZ120" s="146">
        <f t="shared" ref="BZ120" si="582">BY120+1</f>
        <v>2048</v>
      </c>
      <c r="CA120" s="146">
        <f t="shared" ref="CA120" si="583">BZ120+1</f>
        <v>2049</v>
      </c>
      <c r="CB120" s="146">
        <f t="shared" ref="CB120" si="584">CA120+1</f>
        <v>2050</v>
      </c>
      <c r="CC120" s="146">
        <f t="shared" ref="CC120" si="585">CB120+1</f>
        <v>2051</v>
      </c>
      <c r="CD120" s="146">
        <f t="shared" ref="CD120" si="586">CC120+1</f>
        <v>2052</v>
      </c>
      <c r="CE120" s="146">
        <f t="shared" ref="CE120" si="587">CD120+1</f>
        <v>2053</v>
      </c>
      <c r="CF120" s="146">
        <f t="shared" ref="CF120" si="588">CE120+1</f>
        <v>2054</v>
      </c>
      <c r="CG120" s="146">
        <f t="shared" ref="CG120" si="589">CF120+1</f>
        <v>2055</v>
      </c>
      <c r="CH120" s="146">
        <f t="shared" ref="CH120" si="590">CG120+1</f>
        <v>2056</v>
      </c>
      <c r="CI120" s="146">
        <f t="shared" ref="CI120" si="591">CH120+1</f>
        <v>2057</v>
      </c>
      <c r="CJ120" s="146">
        <f t="shared" ref="CJ120" si="592">CI120+1</f>
        <v>2058</v>
      </c>
      <c r="CK120" s="146">
        <f t="shared" ref="CK120" si="593">CJ120+1</f>
        <v>2059</v>
      </c>
      <c r="CL120" s="146">
        <f t="shared" ref="CL120" si="594">CK120+1</f>
        <v>2060</v>
      </c>
      <c r="CM120" s="146">
        <f t="shared" ref="CM120" si="595">CL120+1</f>
        <v>2061</v>
      </c>
      <c r="CN120" s="146">
        <f t="shared" ref="CN120" si="596">CM120+1</f>
        <v>2062</v>
      </c>
      <c r="CO120" s="146">
        <f t="shared" ref="CO120" si="597">CN120+1</f>
        <v>2063</v>
      </c>
      <c r="CP120" s="146">
        <f t="shared" ref="CP120" si="598">CO120+1</f>
        <v>2064</v>
      </c>
      <c r="CQ120" s="146">
        <f t="shared" ref="CQ120" si="599">CP120+1</f>
        <v>2065</v>
      </c>
      <c r="CR120" s="146">
        <f t="shared" ref="CR120" si="600">CQ120+1</f>
        <v>2066</v>
      </c>
      <c r="CS120" s="146">
        <f t="shared" ref="CS120" si="601">CR120+1</f>
        <v>2067</v>
      </c>
      <c r="CT120" s="146">
        <f t="shared" ref="CT120" si="602">CS120+1</f>
        <v>2068</v>
      </c>
      <c r="CU120" s="146">
        <f t="shared" ref="CU120" si="603">CT120+1</f>
        <v>2069</v>
      </c>
      <c r="CV120" s="146">
        <f t="shared" ref="CV120" si="604">CU120+1</f>
        <v>2070</v>
      </c>
    </row>
    <row r="121" spans="1:100" s="91" customFormat="1">
      <c r="A121" s="153" t="s">
        <v>286</v>
      </c>
      <c r="B121" s="140" t="s">
        <v>411</v>
      </c>
      <c r="C121" s="140"/>
      <c r="D121" s="140" t="s">
        <v>309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54"/>
      <c r="AL121" s="154"/>
      <c r="AM121" s="154"/>
      <c r="AN121" s="154"/>
      <c r="AO121" s="154"/>
      <c r="AP121" s="154"/>
      <c r="AQ121" s="155"/>
      <c r="AR121" s="155"/>
      <c r="AS121" s="155"/>
      <c r="AT121" s="155"/>
      <c r="AU121" s="155"/>
      <c r="AV121" s="155">
        <v>7994</v>
      </c>
      <c r="AW121" s="155">
        <v>8030</v>
      </c>
      <c r="AX121" s="155">
        <v>8065</v>
      </c>
      <c r="AY121" s="155">
        <v>8097</v>
      </c>
      <c r="AZ121" s="155">
        <v>8126</v>
      </c>
      <c r="BA121" s="155">
        <v>8159</v>
      </c>
      <c r="BB121" s="155">
        <v>8193</v>
      </c>
      <c r="BC121" s="155">
        <v>8225</v>
      </c>
      <c r="BD121" s="155">
        <v>8256</v>
      </c>
      <c r="BE121" s="155">
        <v>8286</v>
      </c>
      <c r="BF121" s="155">
        <v>8315</v>
      </c>
      <c r="BG121" s="155">
        <v>8342</v>
      </c>
      <c r="BH121" s="155">
        <v>8368</v>
      </c>
      <c r="BI121" s="155">
        <v>8393</v>
      </c>
      <c r="BJ121" s="155">
        <v>8416</v>
      </c>
      <c r="BK121" s="155">
        <v>8439</v>
      </c>
      <c r="BL121" s="155">
        <v>8460</v>
      </c>
      <c r="BM121" s="155">
        <v>8481</v>
      </c>
      <c r="BN121" s="155">
        <v>8500</v>
      </c>
      <c r="BO121" s="155">
        <v>8518</v>
      </c>
      <c r="BP121" s="155">
        <v>8535</v>
      </c>
      <c r="BQ121" s="155">
        <v>8552</v>
      </c>
      <c r="BR121" s="155">
        <v>8567</v>
      </c>
      <c r="BS121" s="155">
        <v>8581</v>
      </c>
      <c r="BT121" s="155">
        <v>8594</v>
      </c>
      <c r="BU121" s="155">
        <v>8607</v>
      </c>
      <c r="BV121" s="155">
        <v>8618</v>
      </c>
      <c r="BW121" s="155">
        <v>8629</v>
      </c>
      <c r="BX121" s="155">
        <v>8639</v>
      </c>
      <c r="BY121" s="155">
        <v>8649</v>
      </c>
      <c r="BZ121" s="155">
        <v>8657</v>
      </c>
      <c r="CA121" s="155">
        <v>8665</v>
      </c>
      <c r="CB121" s="155">
        <v>8671</v>
      </c>
      <c r="CC121" s="140">
        <v>8677</v>
      </c>
      <c r="CD121" s="140">
        <v>8681</v>
      </c>
      <c r="CE121" s="140">
        <v>8685</v>
      </c>
      <c r="CF121" s="140">
        <v>8687</v>
      </c>
      <c r="CG121" s="140">
        <v>8689</v>
      </c>
      <c r="CH121" s="140">
        <v>8689</v>
      </c>
      <c r="CI121" s="140">
        <v>8688</v>
      </c>
      <c r="CJ121" s="140">
        <v>8686</v>
      </c>
      <c r="CK121" s="140">
        <v>8684</v>
      </c>
      <c r="CL121" s="140">
        <v>8681</v>
      </c>
      <c r="CM121" s="140">
        <v>8678</v>
      </c>
      <c r="CN121" s="140">
        <v>8675</v>
      </c>
      <c r="CO121" s="140">
        <v>8671</v>
      </c>
      <c r="CP121" s="140">
        <v>8668</v>
      </c>
      <c r="CQ121" s="140">
        <v>8664</v>
      </c>
      <c r="CR121" s="140">
        <v>8661</v>
      </c>
      <c r="CS121" s="140">
        <v>8658</v>
      </c>
      <c r="CT121" s="140">
        <v>8655</v>
      </c>
      <c r="CU121" s="140">
        <v>8653</v>
      </c>
      <c r="CV121" s="140">
        <v>8651</v>
      </c>
    </row>
    <row r="122" spans="1:100" s="91" customFormat="1">
      <c r="A122" s="153" t="s">
        <v>287</v>
      </c>
      <c r="B122" s="140"/>
      <c r="C122" s="140"/>
      <c r="D122" s="140" t="s">
        <v>309</v>
      </c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54"/>
      <c r="AL122" s="154"/>
      <c r="AM122" s="154"/>
      <c r="AN122" s="154"/>
      <c r="AO122" s="154"/>
      <c r="AP122" s="154"/>
      <c r="AQ122" s="155"/>
      <c r="AR122" s="155"/>
      <c r="AS122" s="155"/>
      <c r="AT122" s="155"/>
      <c r="AU122" s="155"/>
      <c r="AV122" s="155">
        <v>2808</v>
      </c>
      <c r="AW122" s="155">
        <v>2802</v>
      </c>
      <c r="AX122" s="155">
        <v>2796</v>
      </c>
      <c r="AY122" s="155">
        <v>2789</v>
      </c>
      <c r="AZ122" s="155">
        <v>2782</v>
      </c>
      <c r="BA122" s="155">
        <v>2776</v>
      </c>
      <c r="BB122" s="155">
        <v>2771</v>
      </c>
      <c r="BC122" s="155">
        <v>2765</v>
      </c>
      <c r="BD122" s="155">
        <v>2759</v>
      </c>
      <c r="BE122" s="155">
        <v>2753</v>
      </c>
      <c r="BF122" s="155">
        <v>2747</v>
      </c>
      <c r="BG122" s="155">
        <v>2741</v>
      </c>
      <c r="BH122" s="155">
        <v>2734</v>
      </c>
      <c r="BI122" s="155">
        <v>2728</v>
      </c>
      <c r="BJ122" s="155">
        <v>2721</v>
      </c>
      <c r="BK122" s="155">
        <v>2714</v>
      </c>
      <c r="BL122" s="155">
        <v>2707</v>
      </c>
      <c r="BM122" s="155">
        <v>2700</v>
      </c>
      <c r="BN122" s="155">
        <v>2693</v>
      </c>
      <c r="BO122" s="155">
        <v>2685</v>
      </c>
      <c r="BP122" s="155">
        <v>2678</v>
      </c>
      <c r="BQ122" s="155">
        <v>2670</v>
      </c>
      <c r="BR122" s="155">
        <v>2662</v>
      </c>
      <c r="BS122" s="155">
        <v>2654</v>
      </c>
      <c r="BT122" s="155">
        <v>2645</v>
      </c>
      <c r="BU122" s="155">
        <v>2637</v>
      </c>
      <c r="BV122" s="155">
        <v>2629</v>
      </c>
      <c r="BW122" s="155">
        <v>2620</v>
      </c>
      <c r="BX122" s="155">
        <v>2611</v>
      </c>
      <c r="BY122" s="155">
        <v>2603</v>
      </c>
      <c r="BZ122" s="155">
        <v>2594</v>
      </c>
      <c r="CA122" s="155">
        <v>2586</v>
      </c>
      <c r="CB122" s="155">
        <v>2577</v>
      </c>
      <c r="CC122" s="140">
        <v>2568</v>
      </c>
      <c r="CD122" s="140">
        <v>2560</v>
      </c>
      <c r="CE122" s="140">
        <v>2551</v>
      </c>
      <c r="CF122" s="140">
        <v>2542</v>
      </c>
      <c r="CG122" s="140">
        <v>2534</v>
      </c>
      <c r="CH122" s="140">
        <v>2525</v>
      </c>
      <c r="CI122" s="140">
        <v>2516</v>
      </c>
      <c r="CJ122" s="140">
        <v>2507</v>
      </c>
      <c r="CK122" s="140">
        <v>2499</v>
      </c>
      <c r="CL122" s="140">
        <v>2490</v>
      </c>
      <c r="CM122" s="140">
        <v>2481</v>
      </c>
      <c r="CN122" s="140">
        <v>2473</v>
      </c>
      <c r="CO122" s="140">
        <v>2465</v>
      </c>
      <c r="CP122" s="140">
        <v>2457</v>
      </c>
      <c r="CQ122" s="140">
        <v>2450</v>
      </c>
      <c r="CR122" s="140">
        <v>2442</v>
      </c>
      <c r="CS122" s="140">
        <v>2435</v>
      </c>
      <c r="CT122" s="140">
        <v>2429</v>
      </c>
      <c r="CU122" s="140">
        <v>2422</v>
      </c>
      <c r="CV122" s="140">
        <v>2416</v>
      </c>
    </row>
    <row r="123" spans="1:100" s="91" customFormat="1">
      <c r="A123" s="153" t="s">
        <v>288</v>
      </c>
      <c r="B123" s="140"/>
      <c r="C123" s="140"/>
      <c r="D123" s="140" t="s">
        <v>309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54"/>
      <c r="AL123" s="154"/>
      <c r="AM123" s="154"/>
      <c r="AN123" s="154"/>
      <c r="AO123" s="154"/>
      <c r="AP123" s="154"/>
      <c r="AQ123" s="155"/>
      <c r="AR123" s="155"/>
      <c r="AS123" s="155"/>
      <c r="AT123" s="155"/>
      <c r="AU123" s="155"/>
      <c r="AV123" s="155">
        <v>3335</v>
      </c>
      <c r="AW123" s="155">
        <v>3351</v>
      </c>
      <c r="AX123" s="155">
        <v>3366</v>
      </c>
      <c r="AY123" s="155">
        <v>3380</v>
      </c>
      <c r="AZ123" s="155">
        <v>3392</v>
      </c>
      <c r="BA123" s="155">
        <v>3407</v>
      </c>
      <c r="BB123" s="155">
        <v>3422</v>
      </c>
      <c r="BC123" s="155">
        <v>3436</v>
      </c>
      <c r="BD123" s="155">
        <v>3450</v>
      </c>
      <c r="BE123" s="155">
        <v>3463</v>
      </c>
      <c r="BF123" s="155">
        <v>3476</v>
      </c>
      <c r="BG123" s="155">
        <v>3488</v>
      </c>
      <c r="BH123" s="155">
        <v>3500</v>
      </c>
      <c r="BI123" s="155">
        <v>3511</v>
      </c>
      <c r="BJ123" s="155">
        <v>3523</v>
      </c>
      <c r="BK123" s="155">
        <v>3533</v>
      </c>
      <c r="BL123" s="155">
        <v>3544</v>
      </c>
      <c r="BM123" s="155">
        <v>3554</v>
      </c>
      <c r="BN123" s="155">
        <v>3563</v>
      </c>
      <c r="BO123" s="155">
        <v>3572</v>
      </c>
      <c r="BP123" s="155">
        <v>3580</v>
      </c>
      <c r="BQ123" s="155">
        <v>3587</v>
      </c>
      <c r="BR123" s="155">
        <v>3594</v>
      </c>
      <c r="BS123" s="155">
        <v>3601</v>
      </c>
      <c r="BT123" s="155">
        <v>3607</v>
      </c>
      <c r="BU123" s="155">
        <v>3612</v>
      </c>
      <c r="BV123" s="155">
        <v>3617</v>
      </c>
      <c r="BW123" s="155">
        <v>3622</v>
      </c>
      <c r="BX123" s="155">
        <v>3625</v>
      </c>
      <c r="BY123" s="155">
        <v>3629</v>
      </c>
      <c r="BZ123" s="155">
        <v>3632</v>
      </c>
      <c r="CA123" s="155">
        <v>3635</v>
      </c>
      <c r="CB123" s="155">
        <v>3637</v>
      </c>
      <c r="CC123" s="140">
        <v>3638</v>
      </c>
      <c r="CD123" s="140">
        <v>3640</v>
      </c>
      <c r="CE123" s="140">
        <v>3640</v>
      </c>
      <c r="CF123" s="140">
        <v>3640</v>
      </c>
      <c r="CG123" s="140">
        <v>3640</v>
      </c>
      <c r="CH123" s="140">
        <v>3640</v>
      </c>
      <c r="CI123" s="140">
        <v>3638</v>
      </c>
      <c r="CJ123" s="140">
        <v>3637</v>
      </c>
      <c r="CK123" s="140">
        <v>3635</v>
      </c>
      <c r="CL123" s="140">
        <v>3634</v>
      </c>
      <c r="CM123" s="140">
        <v>3632</v>
      </c>
      <c r="CN123" s="140">
        <v>3630</v>
      </c>
      <c r="CO123" s="140">
        <v>3628</v>
      </c>
      <c r="CP123" s="140">
        <v>3626</v>
      </c>
      <c r="CQ123" s="140">
        <v>3624</v>
      </c>
      <c r="CR123" s="140">
        <v>3623</v>
      </c>
      <c r="CS123" s="140">
        <v>3621</v>
      </c>
      <c r="CT123" s="140">
        <v>3620</v>
      </c>
      <c r="CU123" s="140">
        <v>3619</v>
      </c>
      <c r="CV123" s="140">
        <v>3619</v>
      </c>
    </row>
    <row r="124" spans="1:100" s="91" customFormat="1">
      <c r="A124" s="153" t="s">
        <v>329</v>
      </c>
      <c r="B124" s="140"/>
      <c r="C124" s="140"/>
      <c r="D124" s="140" t="s">
        <v>309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54"/>
      <c r="AL124" s="154"/>
      <c r="AM124" s="154"/>
      <c r="AN124" s="154"/>
      <c r="AO124" s="154"/>
      <c r="AP124" s="154"/>
      <c r="AQ124" s="155"/>
      <c r="AR124" s="155"/>
      <c r="AS124" s="155"/>
      <c r="AT124" s="155"/>
      <c r="AU124" s="155"/>
      <c r="AV124" s="155">
        <v>2573</v>
      </c>
      <c r="AW124" s="155">
        <v>2572</v>
      </c>
      <c r="AX124" s="155">
        <v>2572</v>
      </c>
      <c r="AY124" s="155">
        <v>2570</v>
      </c>
      <c r="AZ124" s="155">
        <v>2568</v>
      </c>
      <c r="BA124" s="155">
        <v>2567</v>
      </c>
      <c r="BB124" s="155">
        <v>2567</v>
      </c>
      <c r="BC124" s="155">
        <v>2567</v>
      </c>
      <c r="BD124" s="155">
        <v>2566</v>
      </c>
      <c r="BE124" s="155">
        <v>2565</v>
      </c>
      <c r="BF124" s="155">
        <v>2563</v>
      </c>
      <c r="BG124" s="155">
        <v>2562</v>
      </c>
      <c r="BH124" s="155">
        <v>2560</v>
      </c>
      <c r="BI124" s="155">
        <v>2559</v>
      </c>
      <c r="BJ124" s="155">
        <v>2557</v>
      </c>
      <c r="BK124" s="155">
        <v>2555</v>
      </c>
      <c r="BL124" s="155">
        <v>2553</v>
      </c>
      <c r="BM124" s="155">
        <v>2551</v>
      </c>
      <c r="BN124" s="155">
        <v>2549</v>
      </c>
      <c r="BO124" s="155">
        <v>2546</v>
      </c>
      <c r="BP124" s="155">
        <v>2544</v>
      </c>
      <c r="BQ124" s="155">
        <v>2541</v>
      </c>
      <c r="BR124" s="155">
        <v>2538</v>
      </c>
      <c r="BS124" s="155">
        <v>2535</v>
      </c>
      <c r="BT124" s="155">
        <v>2532</v>
      </c>
      <c r="BU124" s="155">
        <v>2528</v>
      </c>
      <c r="BV124" s="155">
        <v>2525</v>
      </c>
      <c r="BW124" s="155">
        <v>2521</v>
      </c>
      <c r="BX124" s="155">
        <v>2517</v>
      </c>
      <c r="BY124" s="155">
        <v>2513</v>
      </c>
      <c r="BZ124" s="155">
        <v>2509</v>
      </c>
      <c r="CA124" s="155">
        <v>2505</v>
      </c>
      <c r="CB124" s="155">
        <v>2501</v>
      </c>
      <c r="CC124" s="140">
        <v>2497</v>
      </c>
      <c r="CD124" s="140">
        <v>2492</v>
      </c>
      <c r="CE124" s="140">
        <v>2488</v>
      </c>
      <c r="CF124" s="140">
        <v>2483</v>
      </c>
      <c r="CG124" s="140">
        <v>2478</v>
      </c>
      <c r="CH124" s="140">
        <v>2473</v>
      </c>
      <c r="CI124" s="140">
        <v>2468</v>
      </c>
      <c r="CJ124" s="140">
        <v>2463</v>
      </c>
      <c r="CK124" s="140">
        <v>2458</v>
      </c>
      <c r="CL124" s="140">
        <v>2453</v>
      </c>
      <c r="CM124" s="140">
        <v>2448</v>
      </c>
      <c r="CN124" s="140">
        <v>2443</v>
      </c>
      <c r="CO124" s="140">
        <v>2438</v>
      </c>
      <c r="CP124" s="140">
        <v>2433</v>
      </c>
      <c r="CQ124" s="140">
        <v>2429</v>
      </c>
      <c r="CR124" s="140">
        <v>2425</v>
      </c>
      <c r="CS124" s="140">
        <v>2421</v>
      </c>
      <c r="CT124" s="140">
        <v>2417</v>
      </c>
      <c r="CU124" s="140">
        <v>2414</v>
      </c>
      <c r="CV124" s="140">
        <v>2411</v>
      </c>
    </row>
    <row r="125" spans="1:100" s="91" customFormat="1">
      <c r="A125" s="153" t="s">
        <v>290</v>
      </c>
      <c r="B125" s="140"/>
      <c r="C125" s="140"/>
      <c r="D125" s="140" t="s">
        <v>309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54"/>
      <c r="AL125" s="154"/>
      <c r="AM125" s="154"/>
      <c r="AN125" s="154"/>
      <c r="AO125" s="154"/>
      <c r="AP125" s="154"/>
      <c r="AQ125" s="155"/>
      <c r="AR125" s="155"/>
      <c r="AS125" s="155"/>
      <c r="AT125" s="155"/>
      <c r="AU125" s="155"/>
      <c r="AV125" s="155">
        <v>339</v>
      </c>
      <c r="AW125" s="155">
        <v>341</v>
      </c>
      <c r="AX125" s="155">
        <v>343</v>
      </c>
      <c r="AY125" s="155">
        <v>345</v>
      </c>
      <c r="AZ125" s="155">
        <v>346</v>
      </c>
      <c r="BA125" s="155">
        <v>348</v>
      </c>
      <c r="BB125" s="155">
        <v>350</v>
      </c>
      <c r="BC125" s="155">
        <v>352</v>
      </c>
      <c r="BD125" s="155">
        <v>354</v>
      </c>
      <c r="BE125" s="155">
        <v>355</v>
      </c>
      <c r="BF125" s="155">
        <v>357</v>
      </c>
      <c r="BG125" s="155">
        <v>358</v>
      </c>
      <c r="BH125" s="155">
        <v>359</v>
      </c>
      <c r="BI125" s="155">
        <v>360</v>
      </c>
      <c r="BJ125" s="155">
        <v>361</v>
      </c>
      <c r="BK125" s="155">
        <v>362</v>
      </c>
      <c r="BL125" s="155">
        <v>363</v>
      </c>
      <c r="BM125" s="155">
        <v>364</v>
      </c>
      <c r="BN125" s="155">
        <v>365</v>
      </c>
      <c r="BO125" s="155">
        <v>366</v>
      </c>
      <c r="BP125" s="155">
        <v>366</v>
      </c>
      <c r="BQ125" s="155">
        <v>367</v>
      </c>
      <c r="BR125" s="155">
        <v>368</v>
      </c>
      <c r="BS125" s="155">
        <v>368</v>
      </c>
      <c r="BT125" s="155">
        <v>369</v>
      </c>
      <c r="BU125" s="155">
        <v>369</v>
      </c>
      <c r="BV125" s="155">
        <v>370</v>
      </c>
      <c r="BW125" s="155">
        <v>370</v>
      </c>
      <c r="BX125" s="155">
        <v>371</v>
      </c>
      <c r="BY125" s="155">
        <v>371</v>
      </c>
      <c r="BZ125" s="155">
        <v>372</v>
      </c>
      <c r="CA125" s="155">
        <v>372</v>
      </c>
      <c r="CB125" s="155">
        <v>372</v>
      </c>
      <c r="CC125" s="140">
        <v>373</v>
      </c>
      <c r="CD125" s="140">
        <v>373</v>
      </c>
      <c r="CE125" s="140">
        <v>373</v>
      </c>
      <c r="CF125" s="140">
        <v>373</v>
      </c>
      <c r="CG125" s="140">
        <v>373</v>
      </c>
      <c r="CH125" s="140">
        <v>373</v>
      </c>
      <c r="CI125" s="140">
        <v>373</v>
      </c>
      <c r="CJ125" s="140">
        <v>373</v>
      </c>
      <c r="CK125" s="140">
        <v>373</v>
      </c>
      <c r="CL125" s="140">
        <v>373</v>
      </c>
      <c r="CM125" s="140">
        <v>373</v>
      </c>
      <c r="CN125" s="140">
        <v>373</v>
      </c>
      <c r="CO125" s="140">
        <v>372</v>
      </c>
      <c r="CP125" s="140">
        <v>372</v>
      </c>
      <c r="CQ125" s="140">
        <v>372</v>
      </c>
      <c r="CR125" s="140">
        <v>372</v>
      </c>
      <c r="CS125" s="140">
        <v>372</v>
      </c>
      <c r="CT125" s="140">
        <v>371</v>
      </c>
      <c r="CU125" s="140">
        <v>371</v>
      </c>
      <c r="CV125" s="140">
        <v>371</v>
      </c>
    </row>
    <row r="126" spans="1:100" s="91" customFormat="1">
      <c r="A126" s="153" t="s">
        <v>291</v>
      </c>
      <c r="B126" s="140"/>
      <c r="C126" s="140"/>
      <c r="D126" s="140" t="s">
        <v>309</v>
      </c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54"/>
      <c r="AL126" s="154"/>
      <c r="AM126" s="154"/>
      <c r="AN126" s="154"/>
      <c r="AO126" s="154"/>
      <c r="AP126" s="154"/>
      <c r="AQ126" s="155"/>
      <c r="AR126" s="155"/>
      <c r="AS126" s="155"/>
      <c r="AT126" s="155"/>
      <c r="AU126" s="155"/>
      <c r="AV126" s="155">
        <v>5550</v>
      </c>
      <c r="AW126" s="155">
        <v>5545</v>
      </c>
      <c r="AX126" s="155">
        <v>5538</v>
      </c>
      <c r="AY126" s="155">
        <v>5530</v>
      </c>
      <c r="AZ126" s="155">
        <v>5520</v>
      </c>
      <c r="BA126" s="155">
        <v>5514</v>
      </c>
      <c r="BB126" s="155">
        <v>5508</v>
      </c>
      <c r="BC126" s="155">
        <v>5502</v>
      </c>
      <c r="BD126" s="155">
        <v>5495</v>
      </c>
      <c r="BE126" s="155">
        <v>5488</v>
      </c>
      <c r="BF126" s="155">
        <v>5480</v>
      </c>
      <c r="BG126" s="155">
        <v>5471</v>
      </c>
      <c r="BH126" s="155">
        <v>5462</v>
      </c>
      <c r="BI126" s="155">
        <v>5452</v>
      </c>
      <c r="BJ126" s="155">
        <v>5442</v>
      </c>
      <c r="BK126" s="155">
        <v>5431</v>
      </c>
      <c r="BL126" s="155">
        <v>5419</v>
      </c>
      <c r="BM126" s="155">
        <v>5407</v>
      </c>
      <c r="BN126" s="155">
        <v>5394</v>
      </c>
      <c r="BO126" s="155">
        <v>5381</v>
      </c>
      <c r="BP126" s="155">
        <v>5367</v>
      </c>
      <c r="BQ126" s="155">
        <v>5353</v>
      </c>
      <c r="BR126" s="155">
        <v>5338</v>
      </c>
      <c r="BS126" s="155">
        <v>5323</v>
      </c>
      <c r="BT126" s="155">
        <v>5307</v>
      </c>
      <c r="BU126" s="155">
        <v>5290</v>
      </c>
      <c r="BV126" s="155">
        <v>5273</v>
      </c>
      <c r="BW126" s="155">
        <v>5256</v>
      </c>
      <c r="BX126" s="155">
        <v>5238</v>
      </c>
      <c r="BY126" s="155">
        <v>5220</v>
      </c>
      <c r="BZ126" s="155">
        <v>5202</v>
      </c>
      <c r="CA126" s="155">
        <v>5184</v>
      </c>
      <c r="CB126" s="155">
        <v>5165</v>
      </c>
      <c r="CC126" s="140">
        <v>5146</v>
      </c>
      <c r="CD126" s="140">
        <v>5127</v>
      </c>
      <c r="CE126" s="140">
        <v>5108</v>
      </c>
      <c r="CF126" s="140">
        <v>5088</v>
      </c>
      <c r="CG126" s="140">
        <v>5069</v>
      </c>
      <c r="CH126" s="140">
        <v>5049</v>
      </c>
      <c r="CI126" s="140">
        <v>5029</v>
      </c>
      <c r="CJ126" s="140">
        <v>5010</v>
      </c>
      <c r="CK126" s="140">
        <v>4990</v>
      </c>
      <c r="CL126" s="140">
        <v>4971</v>
      </c>
      <c r="CM126" s="140">
        <v>4951</v>
      </c>
      <c r="CN126" s="140">
        <v>4933</v>
      </c>
      <c r="CO126" s="140">
        <v>4914</v>
      </c>
      <c r="CP126" s="140">
        <v>4896</v>
      </c>
      <c r="CQ126" s="140">
        <v>4879</v>
      </c>
      <c r="CR126" s="140">
        <v>4861</v>
      </c>
      <c r="CS126" s="140">
        <v>4845</v>
      </c>
      <c r="CT126" s="140">
        <v>4829</v>
      </c>
      <c r="CU126" s="140">
        <v>4813</v>
      </c>
      <c r="CV126" s="140">
        <v>4798</v>
      </c>
    </row>
    <row r="127" spans="1:100" s="91" customFormat="1">
      <c r="A127" s="153" t="s">
        <v>292</v>
      </c>
      <c r="B127" s="140"/>
      <c r="C127" s="140"/>
      <c r="D127" s="140" t="s">
        <v>309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54"/>
      <c r="AL127" s="154"/>
      <c r="AM127" s="154"/>
      <c r="AN127" s="154"/>
      <c r="AO127" s="154"/>
      <c r="AP127" s="154"/>
      <c r="AQ127" s="155"/>
      <c r="AR127" s="155"/>
      <c r="AS127" s="155"/>
      <c r="AT127" s="155"/>
      <c r="AU127" s="155"/>
      <c r="AV127" s="155">
        <v>6004</v>
      </c>
      <c r="AW127" s="155">
        <v>5999</v>
      </c>
      <c r="AX127" s="155">
        <v>5992</v>
      </c>
      <c r="AY127" s="155">
        <v>5983</v>
      </c>
      <c r="AZ127" s="155">
        <v>5974</v>
      </c>
      <c r="BA127" s="155">
        <v>5969</v>
      </c>
      <c r="BB127" s="155">
        <v>5964</v>
      </c>
      <c r="BC127" s="155">
        <v>5959</v>
      </c>
      <c r="BD127" s="155">
        <v>5954</v>
      </c>
      <c r="BE127" s="155">
        <v>5948</v>
      </c>
      <c r="BF127" s="155">
        <v>5942</v>
      </c>
      <c r="BG127" s="155">
        <v>5936</v>
      </c>
      <c r="BH127" s="155">
        <v>5929</v>
      </c>
      <c r="BI127" s="155">
        <v>5922</v>
      </c>
      <c r="BJ127" s="155">
        <v>5915</v>
      </c>
      <c r="BK127" s="155">
        <v>5907</v>
      </c>
      <c r="BL127" s="155">
        <v>5899</v>
      </c>
      <c r="BM127" s="155">
        <v>5891</v>
      </c>
      <c r="BN127" s="155">
        <v>5882</v>
      </c>
      <c r="BO127" s="155">
        <v>5872</v>
      </c>
      <c r="BP127" s="155">
        <v>5862</v>
      </c>
      <c r="BQ127" s="155">
        <v>5852</v>
      </c>
      <c r="BR127" s="155">
        <v>5840</v>
      </c>
      <c r="BS127" s="155">
        <v>5829</v>
      </c>
      <c r="BT127" s="155">
        <v>5817</v>
      </c>
      <c r="BU127" s="155">
        <v>5804</v>
      </c>
      <c r="BV127" s="155">
        <v>5791</v>
      </c>
      <c r="BW127" s="155">
        <v>5777</v>
      </c>
      <c r="BX127" s="155">
        <v>5764</v>
      </c>
      <c r="BY127" s="155">
        <v>5749</v>
      </c>
      <c r="BZ127" s="155">
        <v>5735</v>
      </c>
      <c r="CA127" s="155">
        <v>5720</v>
      </c>
      <c r="CB127" s="155">
        <v>5706</v>
      </c>
      <c r="CC127" s="140">
        <v>5690</v>
      </c>
      <c r="CD127" s="140">
        <v>5675</v>
      </c>
      <c r="CE127" s="140">
        <v>5660</v>
      </c>
      <c r="CF127" s="140">
        <v>5644</v>
      </c>
      <c r="CG127" s="140">
        <v>5628</v>
      </c>
      <c r="CH127" s="140">
        <v>5612</v>
      </c>
      <c r="CI127" s="140">
        <v>5596</v>
      </c>
      <c r="CJ127" s="140">
        <v>5580</v>
      </c>
      <c r="CK127" s="140">
        <v>5565</v>
      </c>
      <c r="CL127" s="140">
        <v>5549</v>
      </c>
      <c r="CM127" s="140">
        <v>5533</v>
      </c>
      <c r="CN127" s="140">
        <v>5518</v>
      </c>
      <c r="CO127" s="140">
        <v>5503</v>
      </c>
      <c r="CP127" s="140">
        <v>5488</v>
      </c>
      <c r="CQ127" s="140">
        <v>5473</v>
      </c>
      <c r="CR127" s="140">
        <v>5459</v>
      </c>
      <c r="CS127" s="140">
        <v>5445</v>
      </c>
      <c r="CT127" s="140">
        <v>5432</v>
      </c>
      <c r="CU127" s="140">
        <v>5419</v>
      </c>
      <c r="CV127" s="140">
        <v>5406</v>
      </c>
    </row>
    <row r="128" spans="1:100" s="91" customFormat="1">
      <c r="A128" s="153" t="s">
        <v>293</v>
      </c>
      <c r="B128" s="140"/>
      <c r="C128" s="140"/>
      <c r="D128" s="140" t="s">
        <v>309</v>
      </c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54"/>
      <c r="AL128" s="154"/>
      <c r="AM128" s="154"/>
      <c r="AN128" s="154"/>
      <c r="AO128" s="154"/>
      <c r="AP128" s="154"/>
      <c r="AQ128" s="155"/>
      <c r="AR128" s="155"/>
      <c r="AS128" s="155"/>
      <c r="AT128" s="155"/>
      <c r="AU128" s="155"/>
      <c r="AV128" s="155">
        <v>12213</v>
      </c>
      <c r="AW128" s="155">
        <v>12234</v>
      </c>
      <c r="AX128" s="155">
        <v>12253</v>
      </c>
      <c r="AY128" s="155">
        <v>12273</v>
      </c>
      <c r="AZ128" s="155">
        <v>12289</v>
      </c>
      <c r="BA128" s="155">
        <v>12311</v>
      </c>
      <c r="BB128" s="155">
        <v>12335</v>
      </c>
      <c r="BC128" s="155">
        <v>12357</v>
      </c>
      <c r="BD128" s="155">
        <v>12377</v>
      </c>
      <c r="BE128" s="155">
        <v>12396</v>
      </c>
      <c r="BF128" s="155">
        <v>12414</v>
      </c>
      <c r="BG128" s="155">
        <v>12431</v>
      </c>
      <c r="BH128" s="155">
        <v>12446</v>
      </c>
      <c r="BI128" s="155">
        <v>12461</v>
      </c>
      <c r="BJ128" s="155">
        <v>12475</v>
      </c>
      <c r="BK128" s="155">
        <v>12488</v>
      </c>
      <c r="BL128" s="155">
        <v>12499</v>
      </c>
      <c r="BM128" s="155">
        <v>12510</v>
      </c>
      <c r="BN128" s="155">
        <v>12520</v>
      </c>
      <c r="BO128" s="155">
        <v>12528</v>
      </c>
      <c r="BP128" s="155">
        <v>12535</v>
      </c>
      <c r="BQ128" s="155">
        <v>12540</v>
      </c>
      <c r="BR128" s="155">
        <v>12544</v>
      </c>
      <c r="BS128" s="155">
        <v>12547</v>
      </c>
      <c r="BT128" s="155">
        <v>12549</v>
      </c>
      <c r="BU128" s="155">
        <v>12550</v>
      </c>
      <c r="BV128" s="155">
        <v>12549</v>
      </c>
      <c r="BW128" s="155">
        <v>12548</v>
      </c>
      <c r="BX128" s="155">
        <v>12546</v>
      </c>
      <c r="BY128" s="155">
        <v>12543</v>
      </c>
      <c r="BZ128" s="155">
        <v>12539</v>
      </c>
      <c r="CA128" s="155">
        <v>12534</v>
      </c>
      <c r="CB128" s="155">
        <v>12528</v>
      </c>
      <c r="CC128" s="140">
        <v>12521</v>
      </c>
      <c r="CD128" s="140">
        <v>12514</v>
      </c>
      <c r="CE128" s="140">
        <v>12505</v>
      </c>
      <c r="CF128" s="140">
        <v>12495</v>
      </c>
      <c r="CG128" s="140">
        <v>12485</v>
      </c>
      <c r="CH128" s="140">
        <v>12473</v>
      </c>
      <c r="CI128" s="140">
        <v>12461</v>
      </c>
      <c r="CJ128" s="140">
        <v>12448</v>
      </c>
      <c r="CK128" s="140">
        <v>12435</v>
      </c>
      <c r="CL128" s="140">
        <v>12422</v>
      </c>
      <c r="CM128" s="140">
        <v>12408</v>
      </c>
      <c r="CN128" s="140">
        <v>12394</v>
      </c>
      <c r="CO128" s="140">
        <v>12380</v>
      </c>
      <c r="CP128" s="140">
        <v>12366</v>
      </c>
      <c r="CQ128" s="140">
        <v>12352</v>
      </c>
      <c r="CR128" s="140">
        <v>12338</v>
      </c>
      <c r="CS128" s="140">
        <v>12325</v>
      </c>
      <c r="CT128" s="140">
        <v>12311</v>
      </c>
      <c r="CU128" s="140">
        <v>12298</v>
      </c>
      <c r="CV128" s="140">
        <v>12285</v>
      </c>
    </row>
    <row r="129" spans="1:100" s="91" customFormat="1">
      <c r="A129" s="153" t="s">
        <v>294</v>
      </c>
      <c r="B129" s="140"/>
      <c r="C129" s="140"/>
      <c r="D129" s="140" t="s">
        <v>309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54"/>
      <c r="AL129" s="154"/>
      <c r="AM129" s="154"/>
      <c r="AN129" s="154"/>
      <c r="AO129" s="154"/>
      <c r="AP129" s="154"/>
      <c r="AQ129" s="155"/>
      <c r="AR129" s="155"/>
      <c r="AS129" s="155"/>
      <c r="AT129" s="155"/>
      <c r="AU129" s="155"/>
      <c r="AV129" s="155">
        <v>3327</v>
      </c>
      <c r="AW129" s="155">
        <v>3322</v>
      </c>
      <c r="AX129" s="155">
        <v>3316</v>
      </c>
      <c r="AY129" s="155">
        <v>3308</v>
      </c>
      <c r="AZ129" s="155">
        <v>3300</v>
      </c>
      <c r="BA129" s="155">
        <v>3294</v>
      </c>
      <c r="BB129" s="155">
        <v>3289</v>
      </c>
      <c r="BC129" s="155">
        <v>3284</v>
      </c>
      <c r="BD129" s="155">
        <v>3278</v>
      </c>
      <c r="BE129" s="155">
        <v>3272</v>
      </c>
      <c r="BF129" s="155">
        <v>3266</v>
      </c>
      <c r="BG129" s="155">
        <v>3260</v>
      </c>
      <c r="BH129" s="155">
        <v>3253</v>
      </c>
      <c r="BI129" s="155">
        <v>3247</v>
      </c>
      <c r="BJ129" s="155">
        <v>3240</v>
      </c>
      <c r="BK129" s="155">
        <v>3233</v>
      </c>
      <c r="BL129" s="155">
        <v>3226</v>
      </c>
      <c r="BM129" s="155">
        <v>3218</v>
      </c>
      <c r="BN129" s="155">
        <v>3211</v>
      </c>
      <c r="BO129" s="155">
        <v>3203</v>
      </c>
      <c r="BP129" s="155">
        <v>3194</v>
      </c>
      <c r="BQ129" s="155">
        <v>3186</v>
      </c>
      <c r="BR129" s="155">
        <v>3177</v>
      </c>
      <c r="BS129" s="155">
        <v>3168</v>
      </c>
      <c r="BT129" s="155">
        <v>3158</v>
      </c>
      <c r="BU129" s="155">
        <v>3148</v>
      </c>
      <c r="BV129" s="155">
        <v>3138</v>
      </c>
      <c r="BW129" s="155">
        <v>3128</v>
      </c>
      <c r="BX129" s="155">
        <v>3118</v>
      </c>
      <c r="BY129" s="155">
        <v>3107</v>
      </c>
      <c r="BZ129" s="155">
        <v>3096</v>
      </c>
      <c r="CA129" s="155">
        <v>3086</v>
      </c>
      <c r="CB129" s="155">
        <v>3075</v>
      </c>
      <c r="CC129" s="140">
        <v>3064</v>
      </c>
      <c r="CD129" s="140">
        <v>3053</v>
      </c>
      <c r="CE129" s="140">
        <v>3042</v>
      </c>
      <c r="CF129" s="140">
        <v>3031</v>
      </c>
      <c r="CG129" s="140">
        <v>3019</v>
      </c>
      <c r="CH129" s="140">
        <v>3008</v>
      </c>
      <c r="CI129" s="140">
        <v>2997</v>
      </c>
      <c r="CJ129" s="140">
        <v>2986</v>
      </c>
      <c r="CK129" s="140">
        <v>2975</v>
      </c>
      <c r="CL129" s="140">
        <v>2964</v>
      </c>
      <c r="CM129" s="140">
        <v>2953</v>
      </c>
      <c r="CN129" s="140">
        <v>2942</v>
      </c>
      <c r="CO129" s="140">
        <v>2932</v>
      </c>
      <c r="CP129" s="140">
        <v>2922</v>
      </c>
      <c r="CQ129" s="140">
        <v>2912</v>
      </c>
      <c r="CR129" s="140">
        <v>2902</v>
      </c>
      <c r="CS129" s="140">
        <v>2893</v>
      </c>
      <c r="CT129" s="140">
        <v>2884</v>
      </c>
      <c r="CU129" s="140">
        <v>2876</v>
      </c>
      <c r="CV129" s="140">
        <v>2867</v>
      </c>
    </row>
    <row r="130" spans="1:100" s="91" customFormat="1">
      <c r="A130" s="153" t="s">
        <v>330</v>
      </c>
      <c r="B130" s="140"/>
      <c r="C130" s="140"/>
      <c r="D130" s="140" t="s">
        <v>309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54"/>
      <c r="AL130" s="154"/>
      <c r="AM130" s="154"/>
      <c r="AN130" s="154"/>
      <c r="AO130" s="154"/>
      <c r="AP130" s="154"/>
      <c r="AQ130" s="155"/>
      <c r="AR130" s="155"/>
      <c r="AS130" s="155"/>
      <c r="AT130" s="155"/>
      <c r="AU130" s="155"/>
      <c r="AV130" s="155">
        <v>5980</v>
      </c>
      <c r="AW130" s="155">
        <v>6005</v>
      </c>
      <c r="AX130" s="155">
        <v>6029</v>
      </c>
      <c r="AY130" s="155">
        <v>6050</v>
      </c>
      <c r="AZ130" s="155">
        <v>6070</v>
      </c>
      <c r="BA130" s="155">
        <v>6094</v>
      </c>
      <c r="BB130" s="155">
        <v>6118</v>
      </c>
      <c r="BC130" s="155">
        <v>6142</v>
      </c>
      <c r="BD130" s="155">
        <v>6165</v>
      </c>
      <c r="BE130" s="155">
        <v>6186</v>
      </c>
      <c r="BF130" s="155">
        <v>6207</v>
      </c>
      <c r="BG130" s="155">
        <v>6227</v>
      </c>
      <c r="BH130" s="155">
        <v>6247</v>
      </c>
      <c r="BI130" s="155">
        <v>6265</v>
      </c>
      <c r="BJ130" s="155">
        <v>6282</v>
      </c>
      <c r="BK130" s="155">
        <v>6299</v>
      </c>
      <c r="BL130" s="155">
        <v>6315</v>
      </c>
      <c r="BM130" s="155">
        <v>6329</v>
      </c>
      <c r="BN130" s="155">
        <v>6343</v>
      </c>
      <c r="BO130" s="155">
        <v>6355</v>
      </c>
      <c r="BP130" s="155">
        <v>6367</v>
      </c>
      <c r="BQ130" s="155">
        <v>6377</v>
      </c>
      <c r="BR130" s="155">
        <v>6386</v>
      </c>
      <c r="BS130" s="155">
        <v>6395</v>
      </c>
      <c r="BT130" s="155">
        <v>6402</v>
      </c>
      <c r="BU130" s="155">
        <v>6409</v>
      </c>
      <c r="BV130" s="155">
        <v>6415</v>
      </c>
      <c r="BW130" s="155">
        <v>6421</v>
      </c>
      <c r="BX130" s="155">
        <v>6425</v>
      </c>
      <c r="BY130" s="155">
        <v>6430</v>
      </c>
      <c r="BZ130" s="155">
        <v>6433</v>
      </c>
      <c r="CA130" s="155">
        <v>6436</v>
      </c>
      <c r="CB130" s="155">
        <v>6439</v>
      </c>
      <c r="CC130" s="140">
        <v>6441</v>
      </c>
      <c r="CD130" s="140">
        <v>6442</v>
      </c>
      <c r="CE130" s="140">
        <v>6443</v>
      </c>
      <c r="CF130" s="140">
        <v>6443</v>
      </c>
      <c r="CG130" s="140">
        <v>6443</v>
      </c>
      <c r="CH130" s="140">
        <v>6441</v>
      </c>
      <c r="CI130" s="140">
        <v>6439</v>
      </c>
      <c r="CJ130" s="140">
        <v>6437</v>
      </c>
      <c r="CK130" s="140">
        <v>6434</v>
      </c>
      <c r="CL130" s="140">
        <v>6431</v>
      </c>
      <c r="CM130" s="140">
        <v>6428</v>
      </c>
      <c r="CN130" s="140">
        <v>6424</v>
      </c>
      <c r="CO130" s="140">
        <v>6420</v>
      </c>
      <c r="CP130" s="140">
        <v>6417</v>
      </c>
      <c r="CQ130" s="140">
        <v>6414</v>
      </c>
      <c r="CR130" s="140">
        <v>6411</v>
      </c>
      <c r="CS130" s="140">
        <v>6408</v>
      </c>
      <c r="CT130" s="140">
        <v>6405</v>
      </c>
      <c r="CU130" s="140">
        <v>6403</v>
      </c>
      <c r="CV130" s="140">
        <v>6401</v>
      </c>
    </row>
    <row r="131" spans="1:100" s="91" customFormat="1">
      <c r="A131" s="153" t="s">
        <v>296</v>
      </c>
      <c r="B131" s="140"/>
      <c r="C131" s="140"/>
      <c r="D131" s="140" t="s">
        <v>309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54"/>
      <c r="AL131" s="154"/>
      <c r="AM131" s="154"/>
      <c r="AN131" s="154"/>
      <c r="AO131" s="154"/>
      <c r="AP131" s="154"/>
      <c r="AQ131" s="155"/>
      <c r="AR131" s="155"/>
      <c r="AS131" s="155"/>
      <c r="AT131" s="155"/>
      <c r="AU131" s="155"/>
      <c r="AV131" s="155">
        <v>5885</v>
      </c>
      <c r="AW131" s="155">
        <v>5920</v>
      </c>
      <c r="AX131" s="155">
        <v>5953</v>
      </c>
      <c r="AY131" s="155">
        <v>5984</v>
      </c>
      <c r="AZ131" s="155">
        <v>6014</v>
      </c>
      <c r="BA131" s="155">
        <v>6048</v>
      </c>
      <c r="BB131" s="155">
        <v>6082</v>
      </c>
      <c r="BC131" s="155">
        <v>6114</v>
      </c>
      <c r="BD131" s="155">
        <v>6147</v>
      </c>
      <c r="BE131" s="155">
        <v>6178</v>
      </c>
      <c r="BF131" s="155">
        <v>6208</v>
      </c>
      <c r="BG131" s="155">
        <v>6237</v>
      </c>
      <c r="BH131" s="155">
        <v>6266</v>
      </c>
      <c r="BI131" s="155">
        <v>6294</v>
      </c>
      <c r="BJ131" s="155">
        <v>6321</v>
      </c>
      <c r="BK131" s="155">
        <v>6347</v>
      </c>
      <c r="BL131" s="155">
        <v>6371</v>
      </c>
      <c r="BM131" s="155">
        <v>6395</v>
      </c>
      <c r="BN131" s="155">
        <v>6418</v>
      </c>
      <c r="BO131" s="155">
        <v>6439</v>
      </c>
      <c r="BP131" s="155">
        <v>6459</v>
      </c>
      <c r="BQ131" s="155">
        <v>6478</v>
      </c>
      <c r="BR131" s="155">
        <v>6496</v>
      </c>
      <c r="BS131" s="155">
        <v>6513</v>
      </c>
      <c r="BT131" s="155">
        <v>6529</v>
      </c>
      <c r="BU131" s="155">
        <v>6543</v>
      </c>
      <c r="BV131" s="155">
        <v>6558</v>
      </c>
      <c r="BW131" s="155">
        <v>6571</v>
      </c>
      <c r="BX131" s="155">
        <v>6583</v>
      </c>
      <c r="BY131" s="155">
        <v>6595</v>
      </c>
      <c r="BZ131" s="155">
        <v>6607</v>
      </c>
      <c r="CA131" s="155">
        <v>6617</v>
      </c>
      <c r="CB131" s="155">
        <v>6627</v>
      </c>
      <c r="CC131" s="140">
        <v>6636</v>
      </c>
      <c r="CD131" s="140">
        <v>6644</v>
      </c>
      <c r="CE131" s="140">
        <v>6652</v>
      </c>
      <c r="CF131" s="140">
        <v>6659</v>
      </c>
      <c r="CG131" s="140">
        <v>6665</v>
      </c>
      <c r="CH131" s="140">
        <v>6670</v>
      </c>
      <c r="CI131" s="140">
        <v>6674</v>
      </c>
      <c r="CJ131" s="140">
        <v>6678</v>
      </c>
      <c r="CK131" s="140">
        <v>6681</v>
      </c>
      <c r="CL131" s="140">
        <v>6684</v>
      </c>
      <c r="CM131" s="140">
        <v>6686</v>
      </c>
      <c r="CN131" s="140">
        <v>6688</v>
      </c>
      <c r="CO131" s="140">
        <v>6690</v>
      </c>
      <c r="CP131" s="140">
        <v>6693</v>
      </c>
      <c r="CQ131" s="140">
        <v>6695</v>
      </c>
      <c r="CR131" s="140">
        <v>6697</v>
      </c>
      <c r="CS131" s="140">
        <v>6700</v>
      </c>
      <c r="CT131" s="140">
        <v>6703</v>
      </c>
      <c r="CU131" s="140">
        <v>6706</v>
      </c>
      <c r="CV131" s="140">
        <v>6709</v>
      </c>
    </row>
    <row r="132" spans="1:100" s="91" customFormat="1">
      <c r="A132" s="153" t="s">
        <v>297</v>
      </c>
      <c r="B132" s="140"/>
      <c r="C132" s="140"/>
      <c r="D132" s="140" t="s">
        <v>309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54"/>
      <c r="AL132" s="154"/>
      <c r="AM132" s="154"/>
      <c r="AN132" s="154"/>
      <c r="AO132" s="154"/>
      <c r="AP132" s="154"/>
      <c r="AQ132" s="155"/>
      <c r="AR132" s="155"/>
      <c r="AS132" s="155"/>
      <c r="AT132" s="155"/>
      <c r="AU132" s="155"/>
      <c r="AV132" s="155">
        <v>3781</v>
      </c>
      <c r="AW132" s="155">
        <v>3802</v>
      </c>
      <c r="AX132" s="155">
        <v>3821</v>
      </c>
      <c r="AY132" s="155">
        <v>3839</v>
      </c>
      <c r="AZ132" s="155">
        <v>3856</v>
      </c>
      <c r="BA132" s="155">
        <v>3875</v>
      </c>
      <c r="BB132" s="155">
        <v>3894</v>
      </c>
      <c r="BC132" s="155">
        <v>3913</v>
      </c>
      <c r="BD132" s="155">
        <v>3931</v>
      </c>
      <c r="BE132" s="155">
        <v>3949</v>
      </c>
      <c r="BF132" s="155">
        <v>3966</v>
      </c>
      <c r="BG132" s="155">
        <v>3983</v>
      </c>
      <c r="BH132" s="155">
        <v>3999</v>
      </c>
      <c r="BI132" s="155">
        <v>4015</v>
      </c>
      <c r="BJ132" s="155">
        <v>4030</v>
      </c>
      <c r="BK132" s="155">
        <v>4045</v>
      </c>
      <c r="BL132" s="155">
        <v>4060</v>
      </c>
      <c r="BM132" s="155">
        <v>4074</v>
      </c>
      <c r="BN132" s="155">
        <v>4087</v>
      </c>
      <c r="BO132" s="155">
        <v>4100</v>
      </c>
      <c r="BP132" s="155">
        <v>4112</v>
      </c>
      <c r="BQ132" s="155">
        <v>4124</v>
      </c>
      <c r="BR132" s="155">
        <v>4135</v>
      </c>
      <c r="BS132" s="155">
        <v>4145</v>
      </c>
      <c r="BT132" s="155">
        <v>4155</v>
      </c>
      <c r="BU132" s="155">
        <v>4164</v>
      </c>
      <c r="BV132" s="155">
        <v>4172</v>
      </c>
      <c r="BW132" s="155">
        <v>4179</v>
      </c>
      <c r="BX132" s="155">
        <v>4186</v>
      </c>
      <c r="BY132" s="155">
        <v>4193</v>
      </c>
      <c r="BZ132" s="155">
        <v>4198</v>
      </c>
      <c r="CA132" s="155">
        <v>4203</v>
      </c>
      <c r="CB132" s="155">
        <v>4208</v>
      </c>
      <c r="CC132" s="140">
        <v>4212</v>
      </c>
      <c r="CD132" s="140">
        <v>4215</v>
      </c>
      <c r="CE132" s="140">
        <v>4218</v>
      </c>
      <c r="CF132" s="140">
        <v>4220</v>
      </c>
      <c r="CG132" s="140">
        <v>4221</v>
      </c>
      <c r="CH132" s="140">
        <v>4222</v>
      </c>
      <c r="CI132" s="140">
        <v>4223</v>
      </c>
      <c r="CJ132" s="140">
        <v>4223</v>
      </c>
      <c r="CK132" s="140">
        <v>4223</v>
      </c>
      <c r="CL132" s="140">
        <v>4222</v>
      </c>
      <c r="CM132" s="140">
        <v>4222</v>
      </c>
      <c r="CN132" s="140">
        <v>4221</v>
      </c>
      <c r="CO132" s="140">
        <v>4220</v>
      </c>
      <c r="CP132" s="140">
        <v>4219</v>
      </c>
      <c r="CQ132" s="140">
        <v>4218</v>
      </c>
      <c r="CR132" s="140">
        <v>4218</v>
      </c>
      <c r="CS132" s="140">
        <v>4217</v>
      </c>
      <c r="CT132" s="140">
        <v>4217</v>
      </c>
      <c r="CU132" s="140">
        <v>4216</v>
      </c>
      <c r="CV132" s="140">
        <v>4216</v>
      </c>
    </row>
    <row r="133" spans="1:100" s="91" customFormat="1">
      <c r="A133" s="153" t="s">
        <v>298</v>
      </c>
      <c r="B133" s="140"/>
      <c r="C133" s="140"/>
      <c r="D133" s="140" t="s">
        <v>309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54"/>
      <c r="AL133" s="154"/>
      <c r="AM133" s="154"/>
      <c r="AN133" s="154"/>
      <c r="AO133" s="154"/>
      <c r="AP133" s="154"/>
      <c r="AQ133" s="155"/>
      <c r="AR133" s="155"/>
      <c r="AS133" s="155"/>
      <c r="AT133" s="155"/>
      <c r="AU133" s="155"/>
      <c r="AV133" s="155">
        <v>5053</v>
      </c>
      <c r="AW133" s="155">
        <v>5066</v>
      </c>
      <c r="AX133" s="155">
        <v>5078</v>
      </c>
      <c r="AY133" s="155">
        <v>5088</v>
      </c>
      <c r="AZ133" s="155">
        <v>5098</v>
      </c>
      <c r="BA133" s="155">
        <v>5110</v>
      </c>
      <c r="BB133" s="155">
        <v>5123</v>
      </c>
      <c r="BC133" s="155">
        <v>5134</v>
      </c>
      <c r="BD133" s="155">
        <v>5145</v>
      </c>
      <c r="BE133" s="155">
        <v>5154</v>
      </c>
      <c r="BF133" s="155">
        <v>5163</v>
      </c>
      <c r="BG133" s="155">
        <v>5171</v>
      </c>
      <c r="BH133" s="155">
        <v>5179</v>
      </c>
      <c r="BI133" s="155">
        <v>5185</v>
      </c>
      <c r="BJ133" s="155">
        <v>5192</v>
      </c>
      <c r="BK133" s="155">
        <v>5197</v>
      </c>
      <c r="BL133" s="155">
        <v>5202</v>
      </c>
      <c r="BM133" s="155">
        <v>5207</v>
      </c>
      <c r="BN133" s="155">
        <v>5210</v>
      </c>
      <c r="BO133" s="155">
        <v>5214</v>
      </c>
      <c r="BP133" s="155">
        <v>5216</v>
      </c>
      <c r="BQ133" s="155">
        <v>5219</v>
      </c>
      <c r="BR133" s="155">
        <v>5221</v>
      </c>
      <c r="BS133" s="155">
        <v>5222</v>
      </c>
      <c r="BT133" s="155">
        <v>5224</v>
      </c>
      <c r="BU133" s="155">
        <v>5225</v>
      </c>
      <c r="BV133" s="155">
        <v>5226</v>
      </c>
      <c r="BW133" s="155">
        <v>5226</v>
      </c>
      <c r="BX133" s="155">
        <v>5227</v>
      </c>
      <c r="BY133" s="155">
        <v>5228</v>
      </c>
      <c r="BZ133" s="155">
        <v>5228</v>
      </c>
      <c r="CA133" s="155">
        <v>5228</v>
      </c>
      <c r="CB133" s="155">
        <v>5228</v>
      </c>
      <c r="CC133" s="140">
        <v>5227</v>
      </c>
      <c r="CD133" s="140">
        <v>5226</v>
      </c>
      <c r="CE133" s="140">
        <v>5225</v>
      </c>
      <c r="CF133" s="140">
        <v>5223</v>
      </c>
      <c r="CG133" s="140">
        <v>5221</v>
      </c>
      <c r="CH133" s="140">
        <v>5218</v>
      </c>
      <c r="CI133" s="140">
        <v>5215</v>
      </c>
      <c r="CJ133" s="140">
        <v>5212</v>
      </c>
      <c r="CK133" s="140">
        <v>5208</v>
      </c>
      <c r="CL133" s="140">
        <v>5204</v>
      </c>
      <c r="CM133" s="140">
        <v>5200</v>
      </c>
      <c r="CN133" s="140">
        <v>5197</v>
      </c>
      <c r="CO133" s="140">
        <v>5193</v>
      </c>
      <c r="CP133" s="140">
        <v>5189</v>
      </c>
      <c r="CQ133" s="140">
        <v>5186</v>
      </c>
      <c r="CR133" s="140">
        <v>5182</v>
      </c>
      <c r="CS133" s="140">
        <v>5180</v>
      </c>
      <c r="CT133" s="140">
        <v>5177</v>
      </c>
      <c r="CU133" s="140">
        <v>5175</v>
      </c>
      <c r="CV133" s="140">
        <v>5173</v>
      </c>
    </row>
    <row r="134" spans="1:100" s="91" customFormat="1">
      <c r="A134" s="153" t="s">
        <v>310</v>
      </c>
      <c r="B134" s="140"/>
      <c r="C134" s="140"/>
      <c r="D134" s="140" t="s">
        <v>309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54"/>
      <c r="AL134" s="154"/>
      <c r="AM134" s="154"/>
      <c r="AN134" s="154"/>
      <c r="AO134" s="154"/>
      <c r="AP134" s="154"/>
      <c r="AQ134" s="155"/>
      <c r="AR134" s="155"/>
      <c r="AS134" s="155"/>
      <c r="AT134" s="155"/>
      <c r="AU134" s="155"/>
      <c r="AV134" s="155">
        <v>388</v>
      </c>
      <c r="AW134" s="155">
        <v>384</v>
      </c>
      <c r="AX134" s="155">
        <v>379</v>
      </c>
      <c r="AY134" s="155">
        <v>375</v>
      </c>
      <c r="AZ134" s="155">
        <v>371</v>
      </c>
      <c r="BA134" s="155">
        <v>367</v>
      </c>
      <c r="BB134" s="155">
        <v>364</v>
      </c>
      <c r="BC134" s="155">
        <v>360</v>
      </c>
      <c r="BD134" s="155">
        <v>356</v>
      </c>
      <c r="BE134" s="155">
        <v>352</v>
      </c>
      <c r="BF134" s="155">
        <v>348</v>
      </c>
      <c r="BG134" s="155">
        <v>345</v>
      </c>
      <c r="BH134" s="155">
        <v>341</v>
      </c>
      <c r="BI134" s="155">
        <v>337</v>
      </c>
      <c r="BJ134" s="155">
        <v>333</v>
      </c>
      <c r="BK134" s="155">
        <v>329</v>
      </c>
      <c r="BL134" s="155">
        <v>325</v>
      </c>
      <c r="BM134" s="155">
        <v>321</v>
      </c>
      <c r="BN134" s="155">
        <v>318</v>
      </c>
      <c r="BO134" s="155">
        <v>314</v>
      </c>
      <c r="BP134" s="155">
        <v>310</v>
      </c>
      <c r="BQ134" s="155">
        <v>306</v>
      </c>
      <c r="BR134" s="155">
        <v>302</v>
      </c>
      <c r="BS134" s="155">
        <v>299</v>
      </c>
      <c r="BT134" s="155">
        <v>295</v>
      </c>
      <c r="BU134" s="155">
        <v>291</v>
      </c>
      <c r="BV134" s="155">
        <v>287</v>
      </c>
      <c r="BW134" s="155">
        <v>283</v>
      </c>
      <c r="BX134" s="155">
        <v>279</v>
      </c>
      <c r="BY134" s="155">
        <v>275</v>
      </c>
      <c r="BZ134" s="155">
        <v>272</v>
      </c>
      <c r="CA134" s="155">
        <v>268</v>
      </c>
      <c r="CB134" s="155">
        <v>264</v>
      </c>
      <c r="CC134" s="140">
        <v>260</v>
      </c>
      <c r="CD134" s="140">
        <v>256</v>
      </c>
      <c r="CE134" s="140">
        <v>252</v>
      </c>
      <c r="CF134" s="140">
        <v>248</v>
      </c>
      <c r="CG134" s="140">
        <v>244</v>
      </c>
      <c r="CH134" s="140">
        <v>240</v>
      </c>
      <c r="CI134" s="140">
        <v>236</v>
      </c>
      <c r="CJ134" s="140">
        <v>232</v>
      </c>
      <c r="CK134" s="140">
        <v>229</v>
      </c>
      <c r="CL134" s="140">
        <v>225</v>
      </c>
      <c r="CM134" s="140">
        <v>221</v>
      </c>
      <c r="CN134" s="140">
        <v>218</v>
      </c>
      <c r="CO134" s="140">
        <v>214</v>
      </c>
      <c r="CP134" s="140">
        <v>211</v>
      </c>
      <c r="CQ134" s="140">
        <v>207</v>
      </c>
      <c r="CR134" s="140">
        <v>204</v>
      </c>
      <c r="CS134" s="140">
        <v>201</v>
      </c>
      <c r="CT134" s="140">
        <v>198</v>
      </c>
      <c r="CU134" s="140">
        <v>195</v>
      </c>
      <c r="CV134" s="140">
        <v>192</v>
      </c>
    </row>
    <row r="135" spans="1:100" s="91" customFormat="1">
      <c r="A135" s="153" t="s">
        <v>311</v>
      </c>
      <c r="B135" s="140"/>
      <c r="C135" s="140"/>
      <c r="D135" s="140" t="s">
        <v>309</v>
      </c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54"/>
      <c r="AL135" s="154"/>
      <c r="AM135" s="154"/>
      <c r="AN135" s="154"/>
      <c r="AO135" s="154"/>
      <c r="AP135" s="154"/>
      <c r="AQ135" s="155"/>
      <c r="AR135" s="155"/>
      <c r="AS135" s="155"/>
      <c r="AT135" s="155"/>
      <c r="AU135" s="155"/>
      <c r="AV135" s="155">
        <v>369</v>
      </c>
      <c r="AW135" s="155">
        <v>364</v>
      </c>
      <c r="AX135" s="155">
        <v>360</v>
      </c>
      <c r="AY135" s="155">
        <v>355</v>
      </c>
      <c r="AZ135" s="155">
        <v>351</v>
      </c>
      <c r="BA135" s="155">
        <v>347</v>
      </c>
      <c r="BB135" s="155">
        <v>343</v>
      </c>
      <c r="BC135" s="155">
        <v>339</v>
      </c>
      <c r="BD135" s="155">
        <v>335</v>
      </c>
      <c r="BE135" s="155">
        <v>331</v>
      </c>
      <c r="BF135" s="155">
        <v>328</v>
      </c>
      <c r="BG135" s="155">
        <v>324</v>
      </c>
      <c r="BH135" s="155">
        <v>320</v>
      </c>
      <c r="BI135" s="155">
        <v>316</v>
      </c>
      <c r="BJ135" s="155">
        <v>312</v>
      </c>
      <c r="BK135" s="155">
        <v>308</v>
      </c>
      <c r="BL135" s="155">
        <v>304</v>
      </c>
      <c r="BM135" s="155">
        <v>301</v>
      </c>
      <c r="BN135" s="155">
        <v>297</v>
      </c>
      <c r="BO135" s="155">
        <v>293</v>
      </c>
      <c r="BP135" s="155">
        <v>289</v>
      </c>
      <c r="BQ135" s="155">
        <v>285</v>
      </c>
      <c r="BR135" s="155">
        <v>282</v>
      </c>
      <c r="BS135" s="155">
        <v>278</v>
      </c>
      <c r="BT135" s="155">
        <v>274</v>
      </c>
      <c r="BU135" s="155">
        <v>270</v>
      </c>
      <c r="BV135" s="155">
        <v>266</v>
      </c>
      <c r="BW135" s="155">
        <v>263</v>
      </c>
      <c r="BX135" s="155">
        <v>259</v>
      </c>
      <c r="BY135" s="155">
        <v>255</v>
      </c>
      <c r="BZ135" s="155">
        <v>251</v>
      </c>
      <c r="CA135" s="155">
        <v>247</v>
      </c>
      <c r="CB135" s="155">
        <v>244</v>
      </c>
      <c r="CC135" s="140">
        <v>240</v>
      </c>
      <c r="CD135" s="140">
        <v>236</v>
      </c>
      <c r="CE135" s="140">
        <v>232</v>
      </c>
      <c r="CF135" s="140">
        <v>229</v>
      </c>
      <c r="CG135" s="140">
        <v>225</v>
      </c>
      <c r="CH135" s="140">
        <v>221</v>
      </c>
      <c r="CI135" s="140">
        <v>217</v>
      </c>
      <c r="CJ135" s="140">
        <v>214</v>
      </c>
      <c r="CK135" s="140">
        <v>210</v>
      </c>
      <c r="CL135" s="140">
        <v>207</v>
      </c>
      <c r="CM135" s="140">
        <v>203</v>
      </c>
      <c r="CN135" s="140">
        <v>200</v>
      </c>
      <c r="CO135" s="140">
        <v>197</v>
      </c>
      <c r="CP135" s="140">
        <v>193</v>
      </c>
      <c r="CQ135" s="140">
        <v>190</v>
      </c>
      <c r="CR135" s="140">
        <v>187</v>
      </c>
      <c r="CS135" s="140">
        <v>185</v>
      </c>
      <c r="CT135" s="140">
        <v>182</v>
      </c>
      <c r="CU135" s="140">
        <v>179</v>
      </c>
      <c r="CV135" s="140">
        <v>177</v>
      </c>
    </row>
    <row r="136" spans="1:100" s="91" customFormat="1">
      <c r="A136" s="153" t="s">
        <v>25</v>
      </c>
      <c r="B136" s="140"/>
      <c r="C136" s="140"/>
      <c r="D136" s="140" t="s">
        <v>309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54"/>
      <c r="AL136" s="154"/>
      <c r="AM136" s="154"/>
      <c r="AN136" s="154"/>
      <c r="AO136" s="154"/>
      <c r="AP136" s="154"/>
      <c r="AQ136" s="155"/>
      <c r="AR136" s="155"/>
      <c r="AS136" s="155"/>
      <c r="AT136" s="155"/>
      <c r="AU136" s="155"/>
      <c r="AV136" s="155">
        <v>276</v>
      </c>
      <c r="AW136" s="155">
        <v>282</v>
      </c>
      <c r="AX136" s="155">
        <v>287</v>
      </c>
      <c r="AY136" s="155">
        <v>292</v>
      </c>
      <c r="AZ136" s="155">
        <v>297</v>
      </c>
      <c r="BA136" s="155">
        <v>302</v>
      </c>
      <c r="BB136" s="155">
        <v>307</v>
      </c>
      <c r="BC136" s="155">
        <v>312</v>
      </c>
      <c r="BD136" s="155">
        <v>317</v>
      </c>
      <c r="BE136" s="155">
        <v>322</v>
      </c>
      <c r="BF136" s="155">
        <v>327</v>
      </c>
      <c r="BG136" s="155">
        <v>331</v>
      </c>
      <c r="BH136" s="155">
        <v>336</v>
      </c>
      <c r="BI136" s="155">
        <v>341</v>
      </c>
      <c r="BJ136" s="155">
        <v>346</v>
      </c>
      <c r="BK136" s="155">
        <v>351</v>
      </c>
      <c r="BL136" s="155">
        <v>355</v>
      </c>
      <c r="BM136" s="155">
        <v>360</v>
      </c>
      <c r="BN136" s="155">
        <v>365</v>
      </c>
      <c r="BO136" s="155">
        <v>369</v>
      </c>
      <c r="BP136" s="155">
        <v>374</v>
      </c>
      <c r="BQ136" s="155">
        <v>378</v>
      </c>
      <c r="BR136" s="155">
        <v>382</v>
      </c>
      <c r="BS136" s="155">
        <v>387</v>
      </c>
      <c r="BT136" s="155">
        <v>391</v>
      </c>
      <c r="BU136" s="155">
        <v>395</v>
      </c>
      <c r="BV136" s="155">
        <v>399</v>
      </c>
      <c r="BW136" s="155">
        <v>403</v>
      </c>
      <c r="BX136" s="155">
        <v>407</v>
      </c>
      <c r="BY136" s="155">
        <v>410</v>
      </c>
      <c r="BZ136" s="155">
        <v>414</v>
      </c>
      <c r="CA136" s="155">
        <v>418</v>
      </c>
      <c r="CB136" s="155">
        <v>421</v>
      </c>
      <c r="CC136" s="140">
        <v>424</v>
      </c>
      <c r="CD136" s="140">
        <v>428</v>
      </c>
      <c r="CE136" s="140">
        <v>431</v>
      </c>
      <c r="CF136" s="140">
        <v>434</v>
      </c>
      <c r="CG136" s="140">
        <v>437</v>
      </c>
      <c r="CH136" s="140">
        <v>440</v>
      </c>
      <c r="CI136" s="140">
        <v>443</v>
      </c>
      <c r="CJ136" s="140">
        <v>446</v>
      </c>
      <c r="CK136" s="140">
        <v>449</v>
      </c>
      <c r="CL136" s="140">
        <v>451</v>
      </c>
      <c r="CM136" s="140">
        <v>454</v>
      </c>
      <c r="CN136" s="140">
        <v>457</v>
      </c>
      <c r="CO136" s="140">
        <v>459</v>
      </c>
      <c r="CP136" s="140">
        <v>462</v>
      </c>
      <c r="CQ136" s="140">
        <v>465</v>
      </c>
      <c r="CR136" s="140">
        <v>467</v>
      </c>
      <c r="CS136" s="140">
        <v>470</v>
      </c>
      <c r="CT136" s="140">
        <v>472</v>
      </c>
      <c r="CU136" s="140">
        <v>474</v>
      </c>
      <c r="CV136" s="140">
        <v>477</v>
      </c>
    </row>
    <row r="137" spans="1:100" s="91" customFormat="1">
      <c r="A137" s="153" t="s">
        <v>282</v>
      </c>
      <c r="B137" s="140"/>
      <c r="C137" s="140"/>
      <c r="D137" s="140" t="s">
        <v>309</v>
      </c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54"/>
      <c r="AL137" s="154"/>
      <c r="AM137" s="154"/>
      <c r="AN137" s="154"/>
      <c r="AO137" s="154"/>
      <c r="AP137" s="154"/>
      <c r="AQ137" s="155"/>
      <c r="AR137" s="155"/>
      <c r="AS137" s="155"/>
      <c r="AT137" s="155"/>
      <c r="AU137" s="155"/>
      <c r="AV137" s="155">
        <v>856</v>
      </c>
      <c r="AW137" s="155">
        <v>860</v>
      </c>
      <c r="AX137" s="155">
        <v>863</v>
      </c>
      <c r="AY137" s="155">
        <v>866</v>
      </c>
      <c r="AZ137" s="155">
        <v>869</v>
      </c>
      <c r="BA137" s="155">
        <v>872</v>
      </c>
      <c r="BB137" s="155">
        <v>876</v>
      </c>
      <c r="BC137" s="155">
        <v>879</v>
      </c>
      <c r="BD137" s="155">
        <v>882</v>
      </c>
      <c r="BE137" s="155">
        <v>885</v>
      </c>
      <c r="BF137" s="155">
        <v>888</v>
      </c>
      <c r="BG137" s="155">
        <v>891</v>
      </c>
      <c r="BH137" s="155">
        <v>893</v>
      </c>
      <c r="BI137" s="155">
        <v>896</v>
      </c>
      <c r="BJ137" s="155">
        <v>898</v>
      </c>
      <c r="BK137" s="155">
        <v>900</v>
      </c>
      <c r="BL137" s="155">
        <v>902</v>
      </c>
      <c r="BM137" s="155">
        <v>904</v>
      </c>
      <c r="BN137" s="155">
        <v>906</v>
      </c>
      <c r="BO137" s="155">
        <v>908</v>
      </c>
      <c r="BP137" s="155">
        <v>910</v>
      </c>
      <c r="BQ137" s="155">
        <v>911</v>
      </c>
      <c r="BR137" s="155">
        <v>913</v>
      </c>
      <c r="BS137" s="155">
        <v>914</v>
      </c>
      <c r="BT137" s="155">
        <v>915</v>
      </c>
      <c r="BU137" s="155">
        <v>916</v>
      </c>
      <c r="BV137" s="155">
        <v>917</v>
      </c>
      <c r="BW137" s="155">
        <v>917</v>
      </c>
      <c r="BX137" s="155">
        <v>918</v>
      </c>
      <c r="BY137" s="155">
        <v>918</v>
      </c>
      <c r="BZ137" s="155">
        <v>918</v>
      </c>
      <c r="CA137" s="155">
        <v>918</v>
      </c>
      <c r="CB137" s="155">
        <v>918</v>
      </c>
      <c r="CC137" s="140">
        <v>918</v>
      </c>
      <c r="CD137" s="140">
        <v>918</v>
      </c>
      <c r="CE137" s="140">
        <v>917</v>
      </c>
      <c r="CF137" s="140">
        <v>916</v>
      </c>
      <c r="CG137" s="140">
        <v>915</v>
      </c>
      <c r="CH137" s="140">
        <v>915</v>
      </c>
      <c r="CI137" s="140">
        <v>914</v>
      </c>
      <c r="CJ137" s="140">
        <v>912</v>
      </c>
      <c r="CK137" s="140">
        <v>911</v>
      </c>
      <c r="CL137" s="140">
        <v>910</v>
      </c>
      <c r="CM137" s="140">
        <v>909</v>
      </c>
      <c r="CN137" s="140">
        <v>908</v>
      </c>
      <c r="CO137" s="140">
        <v>907</v>
      </c>
      <c r="CP137" s="140">
        <v>905</v>
      </c>
      <c r="CQ137" s="140">
        <v>904</v>
      </c>
      <c r="CR137" s="140">
        <v>903</v>
      </c>
      <c r="CS137" s="140">
        <v>902</v>
      </c>
      <c r="CT137" s="140">
        <v>901</v>
      </c>
      <c r="CU137" s="140">
        <v>900</v>
      </c>
      <c r="CV137" s="140">
        <v>900</v>
      </c>
    </row>
    <row r="138" spans="1:100" s="91" customFormat="1">
      <c r="A138" s="153" t="s">
        <v>283</v>
      </c>
      <c r="B138" s="140"/>
      <c r="C138" s="140"/>
      <c r="D138" s="140" t="s">
        <v>309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54"/>
      <c r="AL138" s="154"/>
      <c r="AM138" s="154"/>
      <c r="AN138" s="154"/>
      <c r="AO138" s="154"/>
      <c r="AP138" s="154"/>
      <c r="AQ138" s="155"/>
      <c r="AR138" s="155"/>
      <c r="AS138" s="155"/>
      <c r="AT138" s="155"/>
      <c r="AU138" s="155"/>
      <c r="AV138" s="155">
        <v>260</v>
      </c>
      <c r="AW138" s="155">
        <v>267</v>
      </c>
      <c r="AX138" s="155">
        <v>275</v>
      </c>
      <c r="AY138" s="155">
        <v>282</v>
      </c>
      <c r="AZ138" s="155">
        <v>290</v>
      </c>
      <c r="BA138" s="155">
        <v>298</v>
      </c>
      <c r="BB138" s="155">
        <v>306</v>
      </c>
      <c r="BC138" s="155">
        <v>315</v>
      </c>
      <c r="BD138" s="155">
        <v>323</v>
      </c>
      <c r="BE138" s="155">
        <v>333</v>
      </c>
      <c r="BF138" s="155">
        <v>342</v>
      </c>
      <c r="BG138" s="155">
        <v>352</v>
      </c>
      <c r="BH138" s="155">
        <v>362</v>
      </c>
      <c r="BI138" s="155">
        <v>372</v>
      </c>
      <c r="BJ138" s="155">
        <v>383</v>
      </c>
      <c r="BK138" s="155">
        <v>394</v>
      </c>
      <c r="BL138" s="155">
        <v>405</v>
      </c>
      <c r="BM138" s="155">
        <v>417</v>
      </c>
      <c r="BN138" s="155">
        <v>429</v>
      </c>
      <c r="BO138" s="155">
        <v>441</v>
      </c>
      <c r="BP138" s="155">
        <v>454</v>
      </c>
      <c r="BQ138" s="155">
        <v>467</v>
      </c>
      <c r="BR138" s="155">
        <v>480</v>
      </c>
      <c r="BS138" s="155">
        <v>493</v>
      </c>
      <c r="BT138" s="155">
        <v>507</v>
      </c>
      <c r="BU138" s="155">
        <v>521</v>
      </c>
      <c r="BV138" s="155">
        <v>535</v>
      </c>
      <c r="BW138" s="155">
        <v>550</v>
      </c>
      <c r="BX138" s="155">
        <v>564</v>
      </c>
      <c r="BY138" s="155">
        <v>579</v>
      </c>
      <c r="BZ138" s="155">
        <v>595</v>
      </c>
      <c r="CA138" s="155">
        <v>610</v>
      </c>
      <c r="CB138" s="155">
        <v>626</v>
      </c>
      <c r="CC138" s="140">
        <v>643</v>
      </c>
      <c r="CD138" s="140">
        <v>659</v>
      </c>
      <c r="CE138" s="140">
        <v>676</v>
      </c>
      <c r="CF138" s="140">
        <v>694</v>
      </c>
      <c r="CG138" s="140">
        <v>711</v>
      </c>
      <c r="CH138" s="140">
        <v>729</v>
      </c>
      <c r="CI138" s="140">
        <v>748</v>
      </c>
      <c r="CJ138" s="140">
        <v>767</v>
      </c>
      <c r="CK138" s="140">
        <v>787</v>
      </c>
      <c r="CL138" s="140">
        <v>807</v>
      </c>
      <c r="CM138" s="140">
        <v>827</v>
      </c>
      <c r="CN138" s="140">
        <v>848</v>
      </c>
      <c r="CO138" s="140">
        <v>870</v>
      </c>
      <c r="CP138" s="140">
        <v>892</v>
      </c>
      <c r="CQ138" s="140">
        <v>915</v>
      </c>
      <c r="CR138" s="140">
        <v>938</v>
      </c>
      <c r="CS138" s="140">
        <v>962</v>
      </c>
      <c r="CT138" s="140">
        <v>986</v>
      </c>
      <c r="CU138" s="140">
        <v>1011</v>
      </c>
      <c r="CV138" s="140">
        <v>1037</v>
      </c>
    </row>
    <row r="139" spans="1:100">
      <c r="AV139" s="142">
        <f>SUM(AV121:AV138)</f>
        <v>66991</v>
      </c>
      <c r="AW139" s="142">
        <f t="shared" ref="AW139:AZ139" si="605">SUM(AW121:AW138)</f>
        <v>67146</v>
      </c>
      <c r="AX139" s="142">
        <f t="shared" si="605"/>
        <v>67286</v>
      </c>
      <c r="AY139" s="142">
        <f t="shared" si="605"/>
        <v>67406</v>
      </c>
      <c r="AZ139" s="142">
        <f t="shared" si="605"/>
        <v>67513</v>
      </c>
    </row>
    <row r="140" spans="1:100" ht="15.75">
      <c r="A140" s="150" t="s">
        <v>331</v>
      </c>
    </row>
    <row r="141" spans="1:100">
      <c r="A141" s="144" t="s">
        <v>325</v>
      </c>
      <c r="B141" s="140" t="s">
        <v>3</v>
      </c>
      <c r="C141" s="140" t="s">
        <v>14</v>
      </c>
      <c r="D141" s="140" t="s">
        <v>4</v>
      </c>
      <c r="E141" s="146">
        <f t="shared" ref="E141" si="606">F141-1</f>
        <v>1975</v>
      </c>
      <c r="F141" s="146">
        <f t="shared" ref="F141" si="607">G141-1</f>
        <v>1976</v>
      </c>
      <c r="G141" s="146">
        <f t="shared" ref="G141" si="608">H141-1</f>
        <v>1977</v>
      </c>
      <c r="H141" s="146">
        <f t="shared" ref="H141" si="609">I141-1</f>
        <v>1978</v>
      </c>
      <c r="I141" s="146">
        <f>J141-1</f>
        <v>1979</v>
      </c>
      <c r="J141" s="146">
        <v>1980</v>
      </c>
      <c r="K141" s="146">
        <f t="shared" ref="K141" si="610">J141+1</f>
        <v>1981</v>
      </c>
      <c r="L141" s="146">
        <f t="shared" ref="L141" si="611">K141+1</f>
        <v>1982</v>
      </c>
      <c r="M141" s="146">
        <f t="shared" ref="M141" si="612">L141+1</f>
        <v>1983</v>
      </c>
      <c r="N141" s="146">
        <f t="shared" ref="N141" si="613">M141+1</f>
        <v>1984</v>
      </c>
      <c r="O141" s="146">
        <f t="shared" ref="O141" si="614">N141+1</f>
        <v>1985</v>
      </c>
      <c r="P141" s="146">
        <f t="shared" ref="P141" si="615">O141+1</f>
        <v>1986</v>
      </c>
      <c r="Q141" s="146">
        <f t="shared" ref="Q141" si="616">P141+1</f>
        <v>1987</v>
      </c>
      <c r="R141" s="146">
        <f t="shared" ref="R141" si="617">Q141+1</f>
        <v>1988</v>
      </c>
      <c r="S141" s="146">
        <f t="shared" ref="S141" si="618">R141+1</f>
        <v>1989</v>
      </c>
      <c r="T141" s="146">
        <f t="shared" ref="T141" si="619">S141+1</f>
        <v>1990</v>
      </c>
      <c r="U141" s="146">
        <f t="shared" ref="U141" si="620">T141+1</f>
        <v>1991</v>
      </c>
      <c r="V141" s="146">
        <f>U141+1</f>
        <v>1992</v>
      </c>
      <c r="W141" s="146">
        <f t="shared" ref="W141" si="621">V141+1</f>
        <v>1993</v>
      </c>
      <c r="X141" s="146">
        <f t="shared" ref="X141" si="622">W141+1</f>
        <v>1994</v>
      </c>
      <c r="Y141" s="146">
        <f t="shared" ref="Y141" si="623">X141+1</f>
        <v>1995</v>
      </c>
      <c r="Z141" s="146">
        <f t="shared" ref="Z141" si="624">Y141+1</f>
        <v>1996</v>
      </c>
      <c r="AA141" s="146">
        <f t="shared" ref="AA141" si="625">Z141+1</f>
        <v>1997</v>
      </c>
      <c r="AB141" s="146">
        <f t="shared" ref="AB141" si="626">AA141+1</f>
        <v>1998</v>
      </c>
      <c r="AC141" s="146">
        <f t="shared" ref="AC141" si="627">AB141+1</f>
        <v>1999</v>
      </c>
      <c r="AD141" s="146">
        <f t="shared" ref="AD141" si="628">AC141+1</f>
        <v>2000</v>
      </c>
      <c r="AE141" s="146">
        <f t="shared" ref="AE141" si="629">AD141+1</f>
        <v>2001</v>
      </c>
      <c r="AF141" s="146">
        <f t="shared" ref="AF141" si="630">AE141+1</f>
        <v>2002</v>
      </c>
      <c r="AG141" s="146">
        <f t="shared" ref="AG141" si="631">AF141+1</f>
        <v>2003</v>
      </c>
      <c r="AH141" s="146">
        <f t="shared" ref="AH141" si="632">AG141+1</f>
        <v>2004</v>
      </c>
      <c r="AI141" s="146">
        <f t="shared" ref="AI141" si="633">AH141+1</f>
        <v>2005</v>
      </c>
      <c r="AJ141" s="146">
        <f t="shared" ref="AJ141" si="634">AI141+1</f>
        <v>2006</v>
      </c>
      <c r="AK141" s="146">
        <f t="shared" ref="AK141" si="635">AJ141+1</f>
        <v>2007</v>
      </c>
      <c r="AL141" s="146">
        <f t="shared" ref="AL141" si="636">AK141+1</f>
        <v>2008</v>
      </c>
      <c r="AM141" s="146">
        <f t="shared" ref="AM141" si="637">AL141+1</f>
        <v>2009</v>
      </c>
      <c r="AN141" s="146">
        <f t="shared" ref="AN141" si="638">AM141+1</f>
        <v>2010</v>
      </c>
      <c r="AO141" s="146">
        <f t="shared" ref="AO141" si="639">AN141+1</f>
        <v>2011</v>
      </c>
      <c r="AP141" s="146">
        <f t="shared" ref="AP141" si="640">AO141+1</f>
        <v>2012</v>
      </c>
      <c r="AQ141" s="146">
        <f t="shared" ref="AQ141" si="641">AP141+1</f>
        <v>2013</v>
      </c>
      <c r="AR141" s="146">
        <f t="shared" ref="AR141" si="642">AQ141+1</f>
        <v>2014</v>
      </c>
      <c r="AS141" s="146">
        <f t="shared" ref="AS141" si="643">AR141+1</f>
        <v>2015</v>
      </c>
      <c r="AT141" s="146">
        <f t="shared" ref="AT141" si="644">AS141+1</f>
        <v>2016</v>
      </c>
      <c r="AU141" s="146">
        <f t="shared" ref="AU141" si="645">AT141+1</f>
        <v>2017</v>
      </c>
      <c r="AV141" s="146">
        <f t="shared" ref="AV141" si="646">AU141+1</f>
        <v>2018</v>
      </c>
      <c r="AW141" s="146">
        <f t="shared" ref="AW141" si="647">AV141+1</f>
        <v>2019</v>
      </c>
      <c r="AX141" s="146">
        <f t="shared" ref="AX141" si="648">AW141+1</f>
        <v>2020</v>
      </c>
      <c r="AY141" s="146">
        <f t="shared" ref="AY141" si="649">AX141+1</f>
        <v>2021</v>
      </c>
      <c r="AZ141" s="146">
        <f t="shared" ref="AZ141" si="650">AY141+1</f>
        <v>2022</v>
      </c>
      <c r="BA141" s="146">
        <f t="shared" ref="BA141" si="651">AZ141+1</f>
        <v>2023</v>
      </c>
      <c r="BB141" s="146">
        <f t="shared" ref="BB141" si="652">BA141+1</f>
        <v>2024</v>
      </c>
      <c r="BC141" s="146">
        <f t="shared" ref="BC141" si="653">BB141+1</f>
        <v>2025</v>
      </c>
      <c r="BD141" s="146">
        <f t="shared" ref="BD141" si="654">BC141+1</f>
        <v>2026</v>
      </c>
      <c r="BE141" s="146">
        <f t="shared" ref="BE141" si="655">BD141+1</f>
        <v>2027</v>
      </c>
      <c r="BF141" s="146">
        <f t="shared" ref="BF141" si="656">BE141+1</f>
        <v>2028</v>
      </c>
      <c r="BG141" s="146">
        <f t="shared" ref="BG141" si="657">BF141+1</f>
        <v>2029</v>
      </c>
      <c r="BH141" s="146">
        <f t="shared" ref="BH141" si="658">BG141+1</f>
        <v>2030</v>
      </c>
      <c r="BI141" s="146">
        <f t="shared" ref="BI141" si="659">BH141+1</f>
        <v>2031</v>
      </c>
      <c r="BJ141" s="146">
        <f t="shared" ref="BJ141" si="660">BI141+1</f>
        <v>2032</v>
      </c>
      <c r="BK141" s="146">
        <f t="shared" ref="BK141" si="661">BJ141+1</f>
        <v>2033</v>
      </c>
      <c r="BL141" s="146">
        <f t="shared" ref="BL141" si="662">BK141+1</f>
        <v>2034</v>
      </c>
      <c r="BM141" s="146">
        <f t="shared" ref="BM141" si="663">BL141+1</f>
        <v>2035</v>
      </c>
      <c r="BN141" s="146">
        <f t="shared" ref="BN141" si="664">BM141+1</f>
        <v>2036</v>
      </c>
      <c r="BO141" s="146">
        <f t="shared" ref="BO141" si="665">BN141+1</f>
        <v>2037</v>
      </c>
      <c r="BP141" s="146">
        <f t="shared" ref="BP141" si="666">BO141+1</f>
        <v>2038</v>
      </c>
      <c r="BQ141" s="146">
        <f t="shared" ref="BQ141" si="667">BP141+1</f>
        <v>2039</v>
      </c>
      <c r="BR141" s="146">
        <f t="shared" ref="BR141" si="668">BQ141+1</f>
        <v>2040</v>
      </c>
      <c r="BS141" s="146">
        <f t="shared" ref="BS141" si="669">BR141+1</f>
        <v>2041</v>
      </c>
      <c r="BT141" s="146">
        <f t="shared" ref="BT141" si="670">BS141+1</f>
        <v>2042</v>
      </c>
      <c r="BU141" s="146">
        <f t="shared" ref="BU141" si="671">BT141+1</f>
        <v>2043</v>
      </c>
      <c r="BV141" s="146">
        <f t="shared" ref="BV141" si="672">BU141+1</f>
        <v>2044</v>
      </c>
      <c r="BW141" s="146">
        <f t="shared" ref="BW141" si="673">BV141+1</f>
        <v>2045</v>
      </c>
      <c r="BX141" s="146">
        <f t="shared" ref="BX141" si="674">BW141+1</f>
        <v>2046</v>
      </c>
      <c r="BY141" s="146">
        <f t="shared" ref="BY141" si="675">BX141+1</f>
        <v>2047</v>
      </c>
      <c r="BZ141" s="146">
        <f t="shared" ref="BZ141" si="676">BY141+1</f>
        <v>2048</v>
      </c>
      <c r="CA141" s="146">
        <f t="shared" ref="CA141" si="677">BZ141+1</f>
        <v>2049</v>
      </c>
      <c r="CB141" s="146">
        <f t="shared" ref="CB141" si="678">CA141+1</f>
        <v>2050</v>
      </c>
      <c r="CC141" s="146">
        <f t="shared" ref="CC141" si="679">CB141+1</f>
        <v>2051</v>
      </c>
      <c r="CD141" s="146">
        <f t="shared" ref="CD141" si="680">CC141+1</f>
        <v>2052</v>
      </c>
      <c r="CE141" s="146">
        <f t="shared" ref="CE141" si="681">CD141+1</f>
        <v>2053</v>
      </c>
      <c r="CF141" s="146">
        <f t="shared" ref="CF141" si="682">CE141+1</f>
        <v>2054</v>
      </c>
      <c r="CG141" s="146">
        <f t="shared" ref="CG141" si="683">CF141+1</f>
        <v>2055</v>
      </c>
      <c r="CH141" s="146">
        <f t="shared" ref="CH141" si="684">CG141+1</f>
        <v>2056</v>
      </c>
      <c r="CI141" s="146">
        <f t="shared" ref="CI141" si="685">CH141+1</f>
        <v>2057</v>
      </c>
      <c r="CJ141" s="146">
        <f t="shared" ref="CJ141" si="686">CI141+1</f>
        <v>2058</v>
      </c>
      <c r="CK141" s="146">
        <f t="shared" ref="CK141" si="687">CJ141+1</f>
        <v>2059</v>
      </c>
      <c r="CL141" s="146">
        <f t="shared" ref="CL141" si="688">CK141+1</f>
        <v>2060</v>
      </c>
      <c r="CM141" s="146">
        <f t="shared" ref="CM141" si="689">CL141+1</f>
        <v>2061</v>
      </c>
      <c r="CN141" s="146">
        <f t="shared" ref="CN141" si="690">CM141+1</f>
        <v>2062</v>
      </c>
      <c r="CO141" s="146">
        <f t="shared" ref="CO141" si="691">CN141+1</f>
        <v>2063</v>
      </c>
      <c r="CP141" s="146">
        <f t="shared" ref="CP141" si="692">CO141+1</f>
        <v>2064</v>
      </c>
      <c r="CQ141" s="146">
        <f t="shared" ref="CQ141" si="693">CP141+1</f>
        <v>2065</v>
      </c>
      <c r="CR141" s="146">
        <f t="shared" ref="CR141" si="694">CQ141+1</f>
        <v>2066</v>
      </c>
      <c r="CS141" s="146">
        <f t="shared" ref="CS141" si="695">CR141+1</f>
        <v>2067</v>
      </c>
      <c r="CT141" s="146">
        <f t="shared" ref="CT141" si="696">CS141+1</f>
        <v>2068</v>
      </c>
      <c r="CU141" s="146">
        <f t="shared" ref="CU141" si="697">CT141+1</f>
        <v>2069</v>
      </c>
      <c r="CV141" s="146">
        <f t="shared" ref="CV141" si="698">CU141+1</f>
        <v>2070</v>
      </c>
    </row>
    <row r="142" spans="1:100">
      <c r="A142" s="153" t="s">
        <v>286</v>
      </c>
      <c r="B142" s="140" t="s">
        <v>412</v>
      </c>
      <c r="C142" s="140"/>
      <c r="D142" s="140" t="s">
        <v>309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54"/>
      <c r="AL142" s="154"/>
      <c r="AM142" s="154"/>
      <c r="AN142" s="154"/>
      <c r="AO142" s="154"/>
      <c r="AP142" s="154"/>
      <c r="AQ142" s="142"/>
      <c r="AR142" s="142"/>
      <c r="AS142" s="142"/>
      <c r="AT142" s="142"/>
      <c r="AU142" s="142"/>
      <c r="AV142" s="142">
        <v>7994</v>
      </c>
      <c r="AW142" s="142">
        <v>8032</v>
      </c>
      <c r="AX142" s="142">
        <v>8067</v>
      </c>
      <c r="AY142" s="142">
        <v>8100</v>
      </c>
      <c r="AZ142" s="142">
        <v>8120</v>
      </c>
      <c r="BA142" s="142">
        <v>8143</v>
      </c>
      <c r="BB142" s="142">
        <v>8165</v>
      </c>
      <c r="BC142" s="142">
        <v>8185</v>
      </c>
      <c r="BD142" s="142">
        <v>8201</v>
      </c>
      <c r="BE142" s="142">
        <v>8214</v>
      </c>
      <c r="BF142" s="142">
        <v>8224</v>
      </c>
      <c r="BG142" s="142">
        <v>8231</v>
      </c>
      <c r="BH142" s="142">
        <v>8236</v>
      </c>
      <c r="BI142" s="142">
        <v>8237</v>
      </c>
      <c r="BJ142" s="142">
        <v>8237</v>
      </c>
      <c r="BK142" s="142">
        <v>8234</v>
      </c>
      <c r="BL142" s="142">
        <v>8231</v>
      </c>
      <c r="BM142" s="142">
        <v>8225</v>
      </c>
      <c r="BN142" s="142">
        <v>8218</v>
      </c>
      <c r="BO142" s="142">
        <v>8209</v>
      </c>
      <c r="BP142" s="142">
        <v>8199</v>
      </c>
      <c r="BQ142" s="142">
        <v>8188</v>
      </c>
      <c r="BR142" s="142">
        <v>8175</v>
      </c>
      <c r="BS142" s="142">
        <v>8161</v>
      </c>
      <c r="BT142" s="142">
        <v>8146</v>
      </c>
      <c r="BU142" s="142">
        <v>8130</v>
      </c>
      <c r="BV142" s="142">
        <v>8113</v>
      </c>
      <c r="BW142" s="142">
        <v>8096</v>
      </c>
      <c r="BX142" s="142">
        <v>8077</v>
      </c>
      <c r="BY142" s="142">
        <v>8058</v>
      </c>
      <c r="BZ142" s="142">
        <v>8037</v>
      </c>
      <c r="CA142" s="142">
        <v>8016</v>
      </c>
      <c r="CB142" s="142">
        <v>7994</v>
      </c>
      <c r="CC142" s="141">
        <v>7970</v>
      </c>
      <c r="CD142" s="141">
        <v>7946</v>
      </c>
      <c r="CE142" s="141">
        <v>7920</v>
      </c>
      <c r="CF142" s="141">
        <v>7893</v>
      </c>
      <c r="CG142" s="141">
        <v>7865</v>
      </c>
      <c r="CH142" s="141">
        <v>7835</v>
      </c>
      <c r="CI142" s="141">
        <v>7804</v>
      </c>
      <c r="CJ142" s="141">
        <v>7772</v>
      </c>
      <c r="CK142" s="141">
        <v>7738</v>
      </c>
      <c r="CL142" s="141">
        <v>7704</v>
      </c>
      <c r="CM142" s="141">
        <v>7668</v>
      </c>
      <c r="CN142" s="141">
        <v>7632</v>
      </c>
      <c r="CO142" s="141">
        <v>7596</v>
      </c>
      <c r="CP142" s="141">
        <v>7559</v>
      </c>
      <c r="CQ142" s="141">
        <v>7521</v>
      </c>
      <c r="CR142" s="141">
        <v>7484</v>
      </c>
      <c r="CS142" s="141">
        <v>7446</v>
      </c>
      <c r="CT142" s="141">
        <v>7409</v>
      </c>
      <c r="CU142" s="141">
        <v>7371</v>
      </c>
      <c r="CV142" s="141">
        <v>7333</v>
      </c>
    </row>
    <row r="143" spans="1:100">
      <c r="A143" s="153" t="s">
        <v>287</v>
      </c>
      <c r="B143" s="140"/>
      <c r="C143" s="140"/>
      <c r="D143" s="140" t="s">
        <v>309</v>
      </c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54"/>
      <c r="AL143" s="154"/>
      <c r="AM143" s="154"/>
      <c r="AN143" s="154"/>
      <c r="AO143" s="154"/>
      <c r="AP143" s="154"/>
      <c r="AQ143" s="142"/>
      <c r="AR143" s="142"/>
      <c r="AS143" s="142"/>
      <c r="AT143" s="142"/>
      <c r="AU143" s="142"/>
      <c r="AV143" s="142">
        <v>2808</v>
      </c>
      <c r="AW143" s="142">
        <v>2803</v>
      </c>
      <c r="AX143" s="142">
        <v>2797</v>
      </c>
      <c r="AY143" s="142">
        <v>2790</v>
      </c>
      <c r="AZ143" s="142">
        <v>2780</v>
      </c>
      <c r="BA143" s="142">
        <v>2771</v>
      </c>
      <c r="BB143" s="142">
        <v>2762</v>
      </c>
      <c r="BC143" s="142">
        <v>2752</v>
      </c>
      <c r="BD143" s="142">
        <v>2742</v>
      </c>
      <c r="BE143" s="142">
        <v>2731</v>
      </c>
      <c r="BF143" s="142">
        <v>2719</v>
      </c>
      <c r="BG143" s="142">
        <v>2707</v>
      </c>
      <c r="BH143" s="142">
        <v>2693</v>
      </c>
      <c r="BI143" s="142">
        <v>2680</v>
      </c>
      <c r="BJ143" s="142">
        <v>2666</v>
      </c>
      <c r="BK143" s="142">
        <v>2651</v>
      </c>
      <c r="BL143" s="142">
        <v>2636</v>
      </c>
      <c r="BM143" s="142">
        <v>2621</v>
      </c>
      <c r="BN143" s="142">
        <v>2606</v>
      </c>
      <c r="BO143" s="142">
        <v>2591</v>
      </c>
      <c r="BP143" s="142">
        <v>2575</v>
      </c>
      <c r="BQ143" s="142">
        <v>2559</v>
      </c>
      <c r="BR143" s="142">
        <v>2542</v>
      </c>
      <c r="BS143" s="142">
        <v>2526</v>
      </c>
      <c r="BT143" s="142">
        <v>2509</v>
      </c>
      <c r="BU143" s="142">
        <v>2492</v>
      </c>
      <c r="BV143" s="142">
        <v>2475</v>
      </c>
      <c r="BW143" s="142">
        <v>2458</v>
      </c>
      <c r="BX143" s="142">
        <v>2441</v>
      </c>
      <c r="BY143" s="142">
        <v>2424</v>
      </c>
      <c r="BZ143" s="142">
        <v>2407</v>
      </c>
      <c r="CA143" s="142">
        <v>2390</v>
      </c>
      <c r="CB143" s="142">
        <v>2373</v>
      </c>
      <c r="CC143" s="141">
        <v>2356</v>
      </c>
      <c r="CD143" s="141">
        <v>2339</v>
      </c>
      <c r="CE143" s="141">
        <v>2322</v>
      </c>
      <c r="CF143" s="141">
        <v>2305</v>
      </c>
      <c r="CG143" s="141">
        <v>2288</v>
      </c>
      <c r="CH143" s="141">
        <v>2271</v>
      </c>
      <c r="CI143" s="141">
        <v>2253</v>
      </c>
      <c r="CJ143" s="141">
        <v>2236</v>
      </c>
      <c r="CK143" s="141">
        <v>2219</v>
      </c>
      <c r="CL143" s="141">
        <v>2201</v>
      </c>
      <c r="CM143" s="141">
        <v>2184</v>
      </c>
      <c r="CN143" s="141">
        <v>2167</v>
      </c>
      <c r="CO143" s="141">
        <v>2150</v>
      </c>
      <c r="CP143" s="141">
        <v>2133</v>
      </c>
      <c r="CQ143" s="141">
        <v>2116</v>
      </c>
      <c r="CR143" s="141">
        <v>2099</v>
      </c>
      <c r="CS143" s="141">
        <v>2083</v>
      </c>
      <c r="CT143" s="141">
        <v>2067</v>
      </c>
      <c r="CU143" s="141">
        <v>2051</v>
      </c>
      <c r="CV143" s="141">
        <v>2035</v>
      </c>
    </row>
    <row r="144" spans="1:100">
      <c r="A144" s="153" t="s">
        <v>288</v>
      </c>
      <c r="B144" s="140"/>
      <c r="C144" s="140"/>
      <c r="D144" s="140" t="s">
        <v>309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54"/>
      <c r="AL144" s="154"/>
      <c r="AM144" s="154"/>
      <c r="AN144" s="154"/>
      <c r="AO144" s="154"/>
      <c r="AP144" s="154"/>
      <c r="AQ144" s="142"/>
      <c r="AR144" s="142"/>
      <c r="AS144" s="142"/>
      <c r="AT144" s="142"/>
      <c r="AU144" s="142"/>
      <c r="AV144" s="142">
        <v>3335</v>
      </c>
      <c r="AW144" s="142">
        <v>3351</v>
      </c>
      <c r="AX144" s="142">
        <v>3367</v>
      </c>
      <c r="AY144" s="142">
        <v>3381</v>
      </c>
      <c r="AZ144" s="142">
        <v>3390</v>
      </c>
      <c r="BA144" s="142">
        <v>3401</v>
      </c>
      <c r="BB144" s="142">
        <v>3413</v>
      </c>
      <c r="BC144" s="142">
        <v>3422</v>
      </c>
      <c r="BD144" s="142">
        <v>3431</v>
      </c>
      <c r="BE144" s="142">
        <v>3438</v>
      </c>
      <c r="BF144" s="142">
        <v>3444</v>
      </c>
      <c r="BG144" s="142">
        <v>3450</v>
      </c>
      <c r="BH144" s="142">
        <v>3454</v>
      </c>
      <c r="BI144" s="142">
        <v>3456</v>
      </c>
      <c r="BJ144" s="142">
        <v>3458</v>
      </c>
      <c r="BK144" s="142">
        <v>3460</v>
      </c>
      <c r="BL144" s="142">
        <v>3460</v>
      </c>
      <c r="BM144" s="142">
        <v>3460</v>
      </c>
      <c r="BN144" s="142">
        <v>3459</v>
      </c>
      <c r="BO144" s="142">
        <v>3457</v>
      </c>
      <c r="BP144" s="142">
        <v>3455</v>
      </c>
      <c r="BQ144" s="142">
        <v>3451</v>
      </c>
      <c r="BR144" s="142">
        <v>3447</v>
      </c>
      <c r="BS144" s="142">
        <v>3443</v>
      </c>
      <c r="BT144" s="142">
        <v>3437</v>
      </c>
      <c r="BU144" s="142">
        <v>3431</v>
      </c>
      <c r="BV144" s="142">
        <v>3425</v>
      </c>
      <c r="BW144" s="142">
        <v>3418</v>
      </c>
      <c r="BX144" s="142">
        <v>3410</v>
      </c>
      <c r="BY144" s="142">
        <v>3402</v>
      </c>
      <c r="BZ144" s="142">
        <v>3394</v>
      </c>
      <c r="CA144" s="142">
        <v>3385</v>
      </c>
      <c r="CB144" s="142">
        <v>3376</v>
      </c>
      <c r="CC144" s="141">
        <v>3366</v>
      </c>
      <c r="CD144" s="141">
        <v>3356</v>
      </c>
      <c r="CE144" s="141">
        <v>3346</v>
      </c>
      <c r="CF144" s="141">
        <v>3335</v>
      </c>
      <c r="CG144" s="141">
        <v>3323</v>
      </c>
      <c r="CH144" s="141">
        <v>3311</v>
      </c>
      <c r="CI144" s="141">
        <v>3298</v>
      </c>
      <c r="CJ144" s="141">
        <v>3285</v>
      </c>
      <c r="CK144" s="141">
        <v>3271</v>
      </c>
      <c r="CL144" s="141">
        <v>3257</v>
      </c>
      <c r="CM144" s="141">
        <v>3242</v>
      </c>
      <c r="CN144" s="141">
        <v>3228</v>
      </c>
      <c r="CO144" s="141">
        <v>3213</v>
      </c>
      <c r="CP144" s="141">
        <v>3198</v>
      </c>
      <c r="CQ144" s="141">
        <v>3183</v>
      </c>
      <c r="CR144" s="141">
        <v>3168</v>
      </c>
      <c r="CS144" s="141">
        <v>3153</v>
      </c>
      <c r="CT144" s="141">
        <v>3138</v>
      </c>
      <c r="CU144" s="141">
        <v>3123</v>
      </c>
      <c r="CV144" s="141">
        <v>3108</v>
      </c>
    </row>
    <row r="145" spans="1:100">
      <c r="A145" s="153" t="s">
        <v>329</v>
      </c>
      <c r="B145" s="140"/>
      <c r="C145" s="140"/>
      <c r="D145" s="140" t="s">
        <v>309</v>
      </c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54"/>
      <c r="AL145" s="154"/>
      <c r="AM145" s="154"/>
      <c r="AN145" s="154"/>
      <c r="AO145" s="154"/>
      <c r="AP145" s="154"/>
      <c r="AQ145" s="142"/>
      <c r="AR145" s="142"/>
      <c r="AS145" s="142"/>
      <c r="AT145" s="142"/>
      <c r="AU145" s="142"/>
      <c r="AV145" s="142">
        <v>2573</v>
      </c>
      <c r="AW145" s="142">
        <v>2573</v>
      </c>
      <c r="AX145" s="142">
        <v>2572</v>
      </c>
      <c r="AY145" s="142">
        <v>2570</v>
      </c>
      <c r="AZ145" s="142">
        <v>2566</v>
      </c>
      <c r="BA145" s="142">
        <v>2564</v>
      </c>
      <c r="BB145" s="142">
        <v>2561</v>
      </c>
      <c r="BC145" s="142">
        <v>2557</v>
      </c>
      <c r="BD145" s="142">
        <v>2553</v>
      </c>
      <c r="BE145" s="142">
        <v>2548</v>
      </c>
      <c r="BF145" s="142">
        <v>2542</v>
      </c>
      <c r="BG145" s="142">
        <v>2536</v>
      </c>
      <c r="BH145" s="142">
        <v>2529</v>
      </c>
      <c r="BI145" s="142">
        <v>2521</v>
      </c>
      <c r="BJ145" s="142">
        <v>2513</v>
      </c>
      <c r="BK145" s="142">
        <v>2505</v>
      </c>
      <c r="BL145" s="142">
        <v>2496</v>
      </c>
      <c r="BM145" s="142">
        <v>2487</v>
      </c>
      <c r="BN145" s="142">
        <v>2478</v>
      </c>
      <c r="BO145" s="142">
        <v>2469</v>
      </c>
      <c r="BP145" s="142">
        <v>2459</v>
      </c>
      <c r="BQ145" s="142">
        <v>2449</v>
      </c>
      <c r="BR145" s="142">
        <v>2439</v>
      </c>
      <c r="BS145" s="142">
        <v>2428</v>
      </c>
      <c r="BT145" s="142">
        <v>2418</v>
      </c>
      <c r="BU145" s="142">
        <v>2407</v>
      </c>
      <c r="BV145" s="142">
        <v>2396</v>
      </c>
      <c r="BW145" s="142">
        <v>2385</v>
      </c>
      <c r="BX145" s="142">
        <v>2374</v>
      </c>
      <c r="BY145" s="142">
        <v>2363</v>
      </c>
      <c r="BZ145" s="142">
        <v>2352</v>
      </c>
      <c r="CA145" s="142">
        <v>2340</v>
      </c>
      <c r="CB145" s="142">
        <v>2329</v>
      </c>
      <c r="CC145" s="141">
        <v>2318</v>
      </c>
      <c r="CD145" s="141">
        <v>2306</v>
      </c>
      <c r="CE145" s="141">
        <v>2294</v>
      </c>
      <c r="CF145" s="141">
        <v>2282</v>
      </c>
      <c r="CG145" s="141">
        <v>2270</v>
      </c>
      <c r="CH145" s="141">
        <v>2258</v>
      </c>
      <c r="CI145" s="141">
        <v>2245</v>
      </c>
      <c r="CJ145" s="141">
        <v>2233</v>
      </c>
      <c r="CK145" s="141">
        <v>2220</v>
      </c>
      <c r="CL145" s="141">
        <v>2207</v>
      </c>
      <c r="CM145" s="141">
        <v>2194</v>
      </c>
      <c r="CN145" s="141">
        <v>2182</v>
      </c>
      <c r="CO145" s="141">
        <v>2169</v>
      </c>
      <c r="CP145" s="141">
        <v>2156</v>
      </c>
      <c r="CQ145" s="141">
        <v>2143</v>
      </c>
      <c r="CR145" s="141">
        <v>2131</v>
      </c>
      <c r="CS145" s="141">
        <v>2118</v>
      </c>
      <c r="CT145" s="141">
        <v>2106</v>
      </c>
      <c r="CU145" s="141">
        <v>2094</v>
      </c>
      <c r="CV145" s="141">
        <v>2082</v>
      </c>
    </row>
    <row r="146" spans="1:100">
      <c r="A146" s="153" t="s">
        <v>290</v>
      </c>
      <c r="B146" s="140"/>
      <c r="C146" s="140"/>
      <c r="D146" s="140" t="s">
        <v>309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54"/>
      <c r="AL146" s="154"/>
      <c r="AM146" s="154"/>
      <c r="AN146" s="154"/>
      <c r="AO146" s="154"/>
      <c r="AP146" s="154"/>
      <c r="AQ146" s="142"/>
      <c r="AR146" s="142"/>
      <c r="AS146" s="142"/>
      <c r="AT146" s="142"/>
      <c r="AU146" s="142"/>
      <c r="AV146" s="142">
        <v>339</v>
      </c>
      <c r="AW146" s="142">
        <v>341</v>
      </c>
      <c r="AX146" s="142">
        <v>343</v>
      </c>
      <c r="AY146" s="142">
        <v>345</v>
      </c>
      <c r="AZ146" s="142">
        <v>346</v>
      </c>
      <c r="BA146" s="142">
        <v>348</v>
      </c>
      <c r="BB146" s="142">
        <v>350</v>
      </c>
      <c r="BC146" s="142">
        <v>351</v>
      </c>
      <c r="BD146" s="142">
        <v>352</v>
      </c>
      <c r="BE146" s="142">
        <v>353</v>
      </c>
      <c r="BF146" s="142">
        <v>354</v>
      </c>
      <c r="BG146" s="142">
        <v>355</v>
      </c>
      <c r="BH146" s="142">
        <v>356</v>
      </c>
      <c r="BI146" s="142">
        <v>356</v>
      </c>
      <c r="BJ146" s="142">
        <v>356</v>
      </c>
      <c r="BK146" s="142">
        <v>357</v>
      </c>
      <c r="BL146" s="142">
        <v>357</v>
      </c>
      <c r="BM146" s="142">
        <v>357</v>
      </c>
      <c r="BN146" s="142">
        <v>357</v>
      </c>
      <c r="BO146" s="142">
        <v>357</v>
      </c>
      <c r="BP146" s="142">
        <v>356</v>
      </c>
      <c r="BQ146" s="142">
        <v>356</v>
      </c>
      <c r="BR146" s="142">
        <v>356</v>
      </c>
      <c r="BS146" s="142">
        <v>355</v>
      </c>
      <c r="BT146" s="142">
        <v>355</v>
      </c>
      <c r="BU146" s="142">
        <v>355</v>
      </c>
      <c r="BV146" s="142">
        <v>354</v>
      </c>
      <c r="BW146" s="142">
        <v>354</v>
      </c>
      <c r="BX146" s="142">
        <v>353</v>
      </c>
      <c r="BY146" s="142">
        <v>353</v>
      </c>
      <c r="BZ146" s="142">
        <v>352</v>
      </c>
      <c r="CA146" s="142">
        <v>351</v>
      </c>
      <c r="CB146" s="142">
        <v>351</v>
      </c>
      <c r="CC146" s="141">
        <v>350</v>
      </c>
      <c r="CD146" s="141">
        <v>349</v>
      </c>
      <c r="CE146" s="141">
        <v>348</v>
      </c>
      <c r="CF146" s="141">
        <v>348</v>
      </c>
      <c r="CG146" s="141">
        <v>347</v>
      </c>
      <c r="CH146" s="141">
        <v>346</v>
      </c>
      <c r="CI146" s="141">
        <v>345</v>
      </c>
      <c r="CJ146" s="141">
        <v>343</v>
      </c>
      <c r="CK146" s="141">
        <v>342</v>
      </c>
      <c r="CL146" s="141">
        <v>341</v>
      </c>
      <c r="CM146" s="141">
        <v>340</v>
      </c>
      <c r="CN146" s="141">
        <v>338</v>
      </c>
      <c r="CO146" s="141">
        <v>337</v>
      </c>
      <c r="CP146" s="141">
        <v>336</v>
      </c>
      <c r="CQ146" s="141">
        <v>334</v>
      </c>
      <c r="CR146" s="141">
        <v>333</v>
      </c>
      <c r="CS146" s="141">
        <v>331</v>
      </c>
      <c r="CT146" s="141">
        <v>330</v>
      </c>
      <c r="CU146" s="141">
        <v>328</v>
      </c>
      <c r="CV146" s="141">
        <v>327</v>
      </c>
    </row>
    <row r="147" spans="1:100">
      <c r="A147" s="153" t="s">
        <v>291</v>
      </c>
      <c r="B147" s="140"/>
      <c r="C147" s="140"/>
      <c r="D147" s="140" t="s">
        <v>309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54"/>
      <c r="AL147" s="154"/>
      <c r="AM147" s="154"/>
      <c r="AN147" s="154"/>
      <c r="AO147" s="154"/>
      <c r="AP147" s="154"/>
      <c r="AQ147" s="142"/>
      <c r="AR147" s="142"/>
      <c r="AS147" s="142"/>
      <c r="AT147" s="142"/>
      <c r="AU147" s="142"/>
      <c r="AV147" s="142">
        <v>5550</v>
      </c>
      <c r="AW147" s="142">
        <v>5546</v>
      </c>
      <c r="AX147" s="142">
        <v>5540</v>
      </c>
      <c r="AY147" s="142">
        <v>5532</v>
      </c>
      <c r="AZ147" s="142">
        <v>5517</v>
      </c>
      <c r="BA147" s="142">
        <v>5504</v>
      </c>
      <c r="BB147" s="142">
        <v>5491</v>
      </c>
      <c r="BC147" s="142">
        <v>5476</v>
      </c>
      <c r="BD147" s="142">
        <v>5460</v>
      </c>
      <c r="BE147" s="142">
        <v>5442</v>
      </c>
      <c r="BF147" s="142">
        <v>5423</v>
      </c>
      <c r="BG147" s="142">
        <v>5402</v>
      </c>
      <c r="BH147" s="142">
        <v>5379</v>
      </c>
      <c r="BI147" s="142">
        <v>5355</v>
      </c>
      <c r="BJ147" s="142">
        <v>5330</v>
      </c>
      <c r="BK147" s="142">
        <v>5304</v>
      </c>
      <c r="BL147" s="142">
        <v>5277</v>
      </c>
      <c r="BM147" s="142">
        <v>5249</v>
      </c>
      <c r="BN147" s="142">
        <v>5221</v>
      </c>
      <c r="BO147" s="142">
        <v>5191</v>
      </c>
      <c r="BP147" s="142">
        <v>5161</v>
      </c>
      <c r="BQ147" s="142">
        <v>5130</v>
      </c>
      <c r="BR147" s="142">
        <v>5099</v>
      </c>
      <c r="BS147" s="142">
        <v>5066</v>
      </c>
      <c r="BT147" s="142">
        <v>5033</v>
      </c>
      <c r="BU147" s="142">
        <v>5000</v>
      </c>
      <c r="BV147" s="142">
        <v>4966</v>
      </c>
      <c r="BW147" s="142">
        <v>4932</v>
      </c>
      <c r="BX147" s="142">
        <v>4897</v>
      </c>
      <c r="BY147" s="142">
        <v>4863</v>
      </c>
      <c r="BZ147" s="142">
        <v>4828</v>
      </c>
      <c r="CA147" s="142">
        <v>4792</v>
      </c>
      <c r="CB147" s="142">
        <v>4757</v>
      </c>
      <c r="CC147" s="141">
        <v>4721</v>
      </c>
      <c r="CD147" s="141">
        <v>4686</v>
      </c>
      <c r="CE147" s="141">
        <v>4650</v>
      </c>
      <c r="CF147" s="141">
        <v>4614</v>
      </c>
      <c r="CG147" s="141">
        <v>4578</v>
      </c>
      <c r="CH147" s="141">
        <v>4541</v>
      </c>
      <c r="CI147" s="141">
        <v>4505</v>
      </c>
      <c r="CJ147" s="141">
        <v>4468</v>
      </c>
      <c r="CK147" s="141">
        <v>4432</v>
      </c>
      <c r="CL147" s="141">
        <v>4395</v>
      </c>
      <c r="CM147" s="141">
        <v>4359</v>
      </c>
      <c r="CN147" s="141">
        <v>4323</v>
      </c>
      <c r="CO147" s="141">
        <v>4286</v>
      </c>
      <c r="CP147" s="141">
        <v>4251</v>
      </c>
      <c r="CQ147" s="141">
        <v>4215</v>
      </c>
      <c r="CR147" s="141">
        <v>4180</v>
      </c>
      <c r="CS147" s="141">
        <v>4145</v>
      </c>
      <c r="CT147" s="141">
        <v>4111</v>
      </c>
      <c r="CU147" s="141">
        <v>4076</v>
      </c>
      <c r="CV147" s="141">
        <v>4042</v>
      </c>
    </row>
    <row r="148" spans="1:100">
      <c r="A148" s="153" t="s">
        <v>292</v>
      </c>
      <c r="B148" s="140"/>
      <c r="C148" s="140"/>
      <c r="D148" s="140" t="s">
        <v>309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54"/>
      <c r="AL148" s="154"/>
      <c r="AM148" s="154"/>
      <c r="AN148" s="154"/>
      <c r="AO148" s="154"/>
      <c r="AP148" s="154"/>
      <c r="AQ148" s="142"/>
      <c r="AR148" s="142"/>
      <c r="AS148" s="142"/>
      <c r="AT148" s="142"/>
      <c r="AU148" s="142"/>
      <c r="AV148" s="142">
        <v>6004</v>
      </c>
      <c r="AW148" s="142">
        <v>5999</v>
      </c>
      <c r="AX148" s="142">
        <v>5993</v>
      </c>
      <c r="AY148" s="142">
        <v>5985</v>
      </c>
      <c r="AZ148" s="142">
        <v>5971</v>
      </c>
      <c r="BA148" s="142">
        <v>5960</v>
      </c>
      <c r="BB148" s="142">
        <v>5950</v>
      </c>
      <c r="BC148" s="142">
        <v>5937</v>
      </c>
      <c r="BD148" s="142">
        <v>5923</v>
      </c>
      <c r="BE148" s="142">
        <v>5908</v>
      </c>
      <c r="BF148" s="142">
        <v>5891</v>
      </c>
      <c r="BG148" s="142">
        <v>5872</v>
      </c>
      <c r="BH148" s="142">
        <v>5852</v>
      </c>
      <c r="BI148" s="142">
        <v>5831</v>
      </c>
      <c r="BJ148" s="142">
        <v>5809</v>
      </c>
      <c r="BK148" s="142">
        <v>5786</v>
      </c>
      <c r="BL148" s="142">
        <v>5762</v>
      </c>
      <c r="BM148" s="142">
        <v>5738</v>
      </c>
      <c r="BN148" s="142">
        <v>5712</v>
      </c>
      <c r="BO148" s="142">
        <v>5686</v>
      </c>
      <c r="BP148" s="142">
        <v>5660</v>
      </c>
      <c r="BQ148" s="142">
        <v>5632</v>
      </c>
      <c r="BR148" s="142">
        <v>5604</v>
      </c>
      <c r="BS148" s="142">
        <v>5576</v>
      </c>
      <c r="BT148" s="142">
        <v>5547</v>
      </c>
      <c r="BU148" s="142">
        <v>5517</v>
      </c>
      <c r="BV148" s="142">
        <v>5487</v>
      </c>
      <c r="BW148" s="142">
        <v>5457</v>
      </c>
      <c r="BX148" s="142">
        <v>5426</v>
      </c>
      <c r="BY148" s="142">
        <v>5395</v>
      </c>
      <c r="BZ148" s="142">
        <v>5364</v>
      </c>
      <c r="CA148" s="142">
        <v>5332</v>
      </c>
      <c r="CB148" s="142">
        <v>5301</v>
      </c>
      <c r="CC148" s="141">
        <v>5269</v>
      </c>
      <c r="CD148" s="141">
        <v>5237</v>
      </c>
      <c r="CE148" s="141">
        <v>5205</v>
      </c>
      <c r="CF148" s="141">
        <v>5172</v>
      </c>
      <c r="CG148" s="141">
        <v>5139</v>
      </c>
      <c r="CH148" s="141">
        <v>5106</v>
      </c>
      <c r="CI148" s="141">
        <v>5073</v>
      </c>
      <c r="CJ148" s="141">
        <v>5040</v>
      </c>
      <c r="CK148" s="141">
        <v>5006</v>
      </c>
      <c r="CL148" s="141">
        <v>4972</v>
      </c>
      <c r="CM148" s="141">
        <v>4938</v>
      </c>
      <c r="CN148" s="141">
        <v>4904</v>
      </c>
      <c r="CO148" s="141">
        <v>4870</v>
      </c>
      <c r="CP148" s="141">
        <v>4837</v>
      </c>
      <c r="CQ148" s="141">
        <v>4803</v>
      </c>
      <c r="CR148" s="141">
        <v>4770</v>
      </c>
      <c r="CS148" s="141">
        <v>4736</v>
      </c>
      <c r="CT148" s="141">
        <v>4703</v>
      </c>
      <c r="CU148" s="141">
        <v>4671</v>
      </c>
      <c r="CV148" s="141">
        <v>4638</v>
      </c>
    </row>
    <row r="149" spans="1:100">
      <c r="A149" s="153" t="s">
        <v>293</v>
      </c>
      <c r="B149" s="140"/>
      <c r="C149" s="140"/>
      <c r="D149" s="140" t="s">
        <v>309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54"/>
      <c r="AL149" s="154"/>
      <c r="AM149" s="154"/>
      <c r="AN149" s="154"/>
      <c r="AO149" s="154"/>
      <c r="AP149" s="154"/>
      <c r="AQ149" s="142"/>
      <c r="AR149" s="142"/>
      <c r="AS149" s="142"/>
      <c r="AT149" s="142"/>
      <c r="AU149" s="142"/>
      <c r="AV149" s="142">
        <v>12213</v>
      </c>
      <c r="AW149" s="142">
        <v>12235</v>
      </c>
      <c r="AX149" s="142">
        <v>12256</v>
      </c>
      <c r="AY149" s="142">
        <v>12278</v>
      </c>
      <c r="AZ149" s="142">
        <v>12281</v>
      </c>
      <c r="BA149" s="142">
        <v>12288</v>
      </c>
      <c r="BB149" s="142">
        <v>12296</v>
      </c>
      <c r="BC149" s="142">
        <v>12300</v>
      </c>
      <c r="BD149" s="142">
        <v>12299</v>
      </c>
      <c r="BE149" s="142">
        <v>12295</v>
      </c>
      <c r="BF149" s="142">
        <v>12287</v>
      </c>
      <c r="BG149" s="142">
        <v>12275</v>
      </c>
      <c r="BH149" s="142">
        <v>12260</v>
      </c>
      <c r="BI149" s="142">
        <v>12242</v>
      </c>
      <c r="BJ149" s="142">
        <v>12222</v>
      </c>
      <c r="BK149" s="142">
        <v>12202</v>
      </c>
      <c r="BL149" s="142">
        <v>12180</v>
      </c>
      <c r="BM149" s="142">
        <v>12156</v>
      </c>
      <c r="BN149" s="142">
        <v>12131</v>
      </c>
      <c r="BO149" s="142">
        <v>12104</v>
      </c>
      <c r="BP149" s="142">
        <v>12076</v>
      </c>
      <c r="BQ149" s="142">
        <v>12046</v>
      </c>
      <c r="BR149" s="142">
        <v>12014</v>
      </c>
      <c r="BS149" s="142">
        <v>11982</v>
      </c>
      <c r="BT149" s="142">
        <v>11947</v>
      </c>
      <c r="BU149" s="142">
        <v>11912</v>
      </c>
      <c r="BV149" s="142">
        <v>11876</v>
      </c>
      <c r="BW149" s="142">
        <v>11838</v>
      </c>
      <c r="BX149" s="142">
        <v>11799</v>
      </c>
      <c r="BY149" s="142">
        <v>11760</v>
      </c>
      <c r="BZ149" s="142">
        <v>11719</v>
      </c>
      <c r="CA149" s="142">
        <v>11676</v>
      </c>
      <c r="CB149" s="142">
        <v>11633</v>
      </c>
      <c r="CC149" s="141">
        <v>11588</v>
      </c>
      <c r="CD149" s="141">
        <v>11543</v>
      </c>
      <c r="CE149" s="141">
        <v>11496</v>
      </c>
      <c r="CF149" s="141">
        <v>11447</v>
      </c>
      <c r="CG149" s="141">
        <v>11398</v>
      </c>
      <c r="CH149" s="141">
        <v>11348</v>
      </c>
      <c r="CI149" s="141">
        <v>11296</v>
      </c>
      <c r="CJ149" s="141">
        <v>11244</v>
      </c>
      <c r="CK149" s="141">
        <v>11191</v>
      </c>
      <c r="CL149" s="141">
        <v>11137</v>
      </c>
      <c r="CM149" s="141">
        <v>11083</v>
      </c>
      <c r="CN149" s="141">
        <v>11028</v>
      </c>
      <c r="CO149" s="141">
        <v>10972</v>
      </c>
      <c r="CP149" s="141">
        <v>10916</v>
      </c>
      <c r="CQ149" s="141">
        <v>10861</v>
      </c>
      <c r="CR149" s="141">
        <v>10805</v>
      </c>
      <c r="CS149" s="141">
        <v>10749</v>
      </c>
      <c r="CT149" s="141">
        <v>10692</v>
      </c>
      <c r="CU149" s="141">
        <v>10636</v>
      </c>
      <c r="CV149" s="141">
        <v>10580</v>
      </c>
    </row>
    <row r="150" spans="1:100">
      <c r="A150" s="153" t="s">
        <v>294</v>
      </c>
      <c r="B150" s="140"/>
      <c r="C150" s="140"/>
      <c r="D150" s="140" t="s">
        <v>309</v>
      </c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54"/>
      <c r="AL150" s="154"/>
      <c r="AM150" s="154"/>
      <c r="AN150" s="154"/>
      <c r="AO150" s="154"/>
      <c r="AP150" s="154"/>
      <c r="AQ150" s="142"/>
      <c r="AR150" s="142"/>
      <c r="AS150" s="142"/>
      <c r="AT150" s="142"/>
      <c r="AU150" s="142"/>
      <c r="AV150" s="142">
        <v>3327</v>
      </c>
      <c r="AW150" s="142">
        <v>3322</v>
      </c>
      <c r="AX150" s="142">
        <v>3316</v>
      </c>
      <c r="AY150" s="142">
        <v>3309</v>
      </c>
      <c r="AZ150" s="142">
        <v>3298</v>
      </c>
      <c r="BA150" s="142">
        <v>3289</v>
      </c>
      <c r="BB150" s="142">
        <v>3280</v>
      </c>
      <c r="BC150" s="142">
        <v>3270</v>
      </c>
      <c r="BD150" s="142">
        <v>3259</v>
      </c>
      <c r="BE150" s="142">
        <v>3248</v>
      </c>
      <c r="BF150" s="142">
        <v>3235</v>
      </c>
      <c r="BG150" s="142">
        <v>3222</v>
      </c>
      <c r="BH150" s="142">
        <v>3208</v>
      </c>
      <c r="BI150" s="142">
        <v>3193</v>
      </c>
      <c r="BJ150" s="142">
        <v>3177</v>
      </c>
      <c r="BK150" s="142">
        <v>3161</v>
      </c>
      <c r="BL150" s="142">
        <v>3145</v>
      </c>
      <c r="BM150" s="142">
        <v>3129</v>
      </c>
      <c r="BN150" s="142">
        <v>3111</v>
      </c>
      <c r="BO150" s="142">
        <v>3094</v>
      </c>
      <c r="BP150" s="142">
        <v>3076</v>
      </c>
      <c r="BQ150" s="142">
        <v>3057</v>
      </c>
      <c r="BR150" s="142">
        <v>3039</v>
      </c>
      <c r="BS150" s="142">
        <v>3019</v>
      </c>
      <c r="BT150" s="142">
        <v>3000</v>
      </c>
      <c r="BU150" s="142">
        <v>2980</v>
      </c>
      <c r="BV150" s="142">
        <v>2960</v>
      </c>
      <c r="BW150" s="142">
        <v>2940</v>
      </c>
      <c r="BX150" s="142">
        <v>2920</v>
      </c>
      <c r="BY150" s="142">
        <v>2900</v>
      </c>
      <c r="BZ150" s="142">
        <v>2879</v>
      </c>
      <c r="CA150" s="142">
        <v>2859</v>
      </c>
      <c r="CB150" s="142">
        <v>2838</v>
      </c>
      <c r="CC150" s="141">
        <v>2818</v>
      </c>
      <c r="CD150" s="141">
        <v>2797</v>
      </c>
      <c r="CE150" s="141">
        <v>2776</v>
      </c>
      <c r="CF150" s="141">
        <v>2756</v>
      </c>
      <c r="CG150" s="141">
        <v>2735</v>
      </c>
      <c r="CH150" s="141">
        <v>2714</v>
      </c>
      <c r="CI150" s="141">
        <v>2693</v>
      </c>
      <c r="CJ150" s="141">
        <v>2671</v>
      </c>
      <c r="CK150" s="141">
        <v>2650</v>
      </c>
      <c r="CL150" s="141">
        <v>2629</v>
      </c>
      <c r="CM150" s="141">
        <v>2608</v>
      </c>
      <c r="CN150" s="141">
        <v>2587</v>
      </c>
      <c r="CO150" s="141">
        <v>2566</v>
      </c>
      <c r="CP150" s="141">
        <v>2545</v>
      </c>
      <c r="CQ150" s="141">
        <v>2524</v>
      </c>
      <c r="CR150" s="141">
        <v>2504</v>
      </c>
      <c r="CS150" s="141">
        <v>2483</v>
      </c>
      <c r="CT150" s="141">
        <v>2463</v>
      </c>
      <c r="CU150" s="141">
        <v>2444</v>
      </c>
      <c r="CV150" s="141">
        <v>2424</v>
      </c>
    </row>
    <row r="151" spans="1:100">
      <c r="A151" s="153" t="s">
        <v>330</v>
      </c>
      <c r="B151" s="140"/>
      <c r="C151" s="140"/>
      <c r="D151" s="140" t="s">
        <v>309</v>
      </c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54"/>
      <c r="AL151" s="154"/>
      <c r="AM151" s="154"/>
      <c r="AN151" s="154"/>
      <c r="AO151" s="154"/>
      <c r="AP151" s="154"/>
      <c r="AQ151" s="142"/>
      <c r="AR151" s="142"/>
      <c r="AS151" s="142"/>
      <c r="AT151" s="142"/>
      <c r="AU151" s="142"/>
      <c r="AV151" s="142">
        <v>5980</v>
      </c>
      <c r="AW151" s="142">
        <v>6006</v>
      </c>
      <c r="AX151" s="142">
        <v>6031</v>
      </c>
      <c r="AY151" s="142">
        <v>6053</v>
      </c>
      <c r="AZ151" s="142">
        <v>6066</v>
      </c>
      <c r="BA151" s="142">
        <v>6082</v>
      </c>
      <c r="BB151" s="142">
        <v>6099</v>
      </c>
      <c r="BC151" s="142">
        <v>6114</v>
      </c>
      <c r="BD151" s="142">
        <v>6126</v>
      </c>
      <c r="BE151" s="142">
        <v>6137</v>
      </c>
      <c r="BF151" s="142">
        <v>6145</v>
      </c>
      <c r="BG151" s="142">
        <v>6151</v>
      </c>
      <c r="BH151" s="142">
        <v>6155</v>
      </c>
      <c r="BI151" s="142">
        <v>6157</v>
      </c>
      <c r="BJ151" s="142">
        <v>6158</v>
      </c>
      <c r="BK151" s="142">
        <v>6157</v>
      </c>
      <c r="BL151" s="142">
        <v>6155</v>
      </c>
      <c r="BM151" s="142">
        <v>6151</v>
      </c>
      <c r="BN151" s="142">
        <v>6145</v>
      </c>
      <c r="BO151" s="142">
        <v>6138</v>
      </c>
      <c r="BP151" s="142">
        <v>6130</v>
      </c>
      <c r="BQ151" s="142">
        <v>6120</v>
      </c>
      <c r="BR151" s="142">
        <v>6109</v>
      </c>
      <c r="BS151" s="142">
        <v>6097</v>
      </c>
      <c r="BT151" s="142">
        <v>6083</v>
      </c>
      <c r="BU151" s="142">
        <v>6069</v>
      </c>
      <c r="BV151" s="142">
        <v>6054</v>
      </c>
      <c r="BW151" s="142">
        <v>6038</v>
      </c>
      <c r="BX151" s="142">
        <v>6022</v>
      </c>
      <c r="BY151" s="142">
        <v>6005</v>
      </c>
      <c r="BZ151" s="142">
        <v>5987</v>
      </c>
      <c r="CA151" s="142">
        <v>5969</v>
      </c>
      <c r="CB151" s="142">
        <v>5950</v>
      </c>
      <c r="CC151" s="141">
        <v>5931</v>
      </c>
      <c r="CD151" s="141">
        <v>5911</v>
      </c>
      <c r="CE151" s="141">
        <v>5891</v>
      </c>
      <c r="CF151" s="141">
        <v>5870</v>
      </c>
      <c r="CG151" s="141">
        <v>5848</v>
      </c>
      <c r="CH151" s="141">
        <v>5825</v>
      </c>
      <c r="CI151" s="141">
        <v>5801</v>
      </c>
      <c r="CJ151" s="141">
        <v>5776</v>
      </c>
      <c r="CK151" s="141">
        <v>5751</v>
      </c>
      <c r="CL151" s="141">
        <v>5725</v>
      </c>
      <c r="CM151" s="141">
        <v>5698</v>
      </c>
      <c r="CN151" s="141">
        <v>5671</v>
      </c>
      <c r="CO151" s="141">
        <v>5644</v>
      </c>
      <c r="CP151" s="141">
        <v>5616</v>
      </c>
      <c r="CQ151" s="141">
        <v>5588</v>
      </c>
      <c r="CR151" s="141">
        <v>5560</v>
      </c>
      <c r="CS151" s="141">
        <v>5532</v>
      </c>
      <c r="CT151" s="141">
        <v>5504</v>
      </c>
      <c r="CU151" s="141">
        <v>5476</v>
      </c>
      <c r="CV151" s="141">
        <v>5449</v>
      </c>
    </row>
    <row r="152" spans="1:100">
      <c r="A152" s="153" t="s">
        <v>296</v>
      </c>
      <c r="B152" s="140"/>
      <c r="C152" s="140"/>
      <c r="D152" s="140" t="s">
        <v>309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54"/>
      <c r="AL152" s="154"/>
      <c r="AM152" s="154"/>
      <c r="AN152" s="154"/>
      <c r="AO152" s="154"/>
      <c r="AP152" s="154"/>
      <c r="AQ152" s="142"/>
      <c r="AR152" s="142"/>
      <c r="AS152" s="142"/>
      <c r="AT152" s="142"/>
      <c r="AU152" s="142"/>
      <c r="AV152" s="142">
        <v>5885</v>
      </c>
      <c r="AW152" s="142">
        <v>5921</v>
      </c>
      <c r="AX152" s="142">
        <v>5955</v>
      </c>
      <c r="AY152" s="142">
        <v>5987</v>
      </c>
      <c r="AZ152" s="142">
        <v>6011</v>
      </c>
      <c r="BA152" s="142">
        <v>6037</v>
      </c>
      <c r="BB152" s="142">
        <v>6064</v>
      </c>
      <c r="BC152" s="142">
        <v>6089</v>
      </c>
      <c r="BD152" s="142">
        <v>6111</v>
      </c>
      <c r="BE152" s="142">
        <v>6132</v>
      </c>
      <c r="BF152" s="142">
        <v>6150</v>
      </c>
      <c r="BG152" s="142">
        <v>6166</v>
      </c>
      <c r="BH152" s="142">
        <v>6180</v>
      </c>
      <c r="BI152" s="142">
        <v>6192</v>
      </c>
      <c r="BJ152" s="142">
        <v>6203</v>
      </c>
      <c r="BK152" s="142">
        <v>6212</v>
      </c>
      <c r="BL152" s="142">
        <v>6219</v>
      </c>
      <c r="BM152" s="142">
        <v>6225</v>
      </c>
      <c r="BN152" s="142">
        <v>6229</v>
      </c>
      <c r="BO152" s="142">
        <v>6232</v>
      </c>
      <c r="BP152" s="142">
        <v>6233</v>
      </c>
      <c r="BQ152" s="142">
        <v>6232</v>
      </c>
      <c r="BR152" s="142">
        <v>6230</v>
      </c>
      <c r="BS152" s="142">
        <v>6227</v>
      </c>
      <c r="BT152" s="142">
        <v>6223</v>
      </c>
      <c r="BU152" s="142">
        <v>6217</v>
      </c>
      <c r="BV152" s="142">
        <v>6211</v>
      </c>
      <c r="BW152" s="142">
        <v>6204</v>
      </c>
      <c r="BX152" s="142">
        <v>6195</v>
      </c>
      <c r="BY152" s="142">
        <v>6187</v>
      </c>
      <c r="BZ152" s="142">
        <v>6177</v>
      </c>
      <c r="CA152" s="142">
        <v>6167</v>
      </c>
      <c r="CB152" s="142">
        <v>6156</v>
      </c>
      <c r="CC152" s="141">
        <v>6144</v>
      </c>
      <c r="CD152" s="141">
        <v>6131</v>
      </c>
      <c r="CE152" s="141">
        <v>6118</v>
      </c>
      <c r="CF152" s="141">
        <v>6103</v>
      </c>
      <c r="CG152" s="141">
        <v>6088</v>
      </c>
      <c r="CH152" s="141">
        <v>6072</v>
      </c>
      <c r="CI152" s="141">
        <v>6054</v>
      </c>
      <c r="CJ152" s="141">
        <v>6036</v>
      </c>
      <c r="CK152" s="141">
        <v>6017</v>
      </c>
      <c r="CL152" s="141">
        <v>5997</v>
      </c>
      <c r="CM152" s="141">
        <v>5977</v>
      </c>
      <c r="CN152" s="141">
        <v>5956</v>
      </c>
      <c r="CO152" s="141">
        <v>5935</v>
      </c>
      <c r="CP152" s="141">
        <v>5913</v>
      </c>
      <c r="CQ152" s="141">
        <v>5891</v>
      </c>
      <c r="CR152" s="141">
        <v>5869</v>
      </c>
      <c r="CS152" s="141">
        <v>5846</v>
      </c>
      <c r="CT152" s="141">
        <v>5824</v>
      </c>
      <c r="CU152" s="141">
        <v>5802</v>
      </c>
      <c r="CV152" s="141">
        <v>5779</v>
      </c>
    </row>
    <row r="153" spans="1:100">
      <c r="A153" s="153" t="s">
        <v>297</v>
      </c>
      <c r="B153" s="140"/>
      <c r="C153" s="140"/>
      <c r="D153" s="140" t="s">
        <v>309</v>
      </c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54"/>
      <c r="AL153" s="154"/>
      <c r="AM153" s="154"/>
      <c r="AN153" s="154"/>
      <c r="AO153" s="154"/>
      <c r="AP153" s="154"/>
      <c r="AQ153" s="142"/>
      <c r="AR153" s="142"/>
      <c r="AS153" s="142"/>
      <c r="AT153" s="142"/>
      <c r="AU153" s="142"/>
      <c r="AV153" s="142">
        <v>3781</v>
      </c>
      <c r="AW153" s="142">
        <v>3802</v>
      </c>
      <c r="AX153" s="142">
        <v>3822</v>
      </c>
      <c r="AY153" s="142">
        <v>3841</v>
      </c>
      <c r="AZ153" s="142">
        <v>3854</v>
      </c>
      <c r="BA153" s="142">
        <v>3869</v>
      </c>
      <c r="BB153" s="142">
        <v>3884</v>
      </c>
      <c r="BC153" s="142">
        <v>3897</v>
      </c>
      <c r="BD153" s="142">
        <v>3909</v>
      </c>
      <c r="BE153" s="142">
        <v>3919</v>
      </c>
      <c r="BF153" s="142">
        <v>3929</v>
      </c>
      <c r="BG153" s="142">
        <v>3937</v>
      </c>
      <c r="BH153" s="142">
        <v>3943</v>
      </c>
      <c r="BI153" s="142">
        <v>3948</v>
      </c>
      <c r="BJ153" s="142">
        <v>3953</v>
      </c>
      <c r="BK153" s="142">
        <v>3956</v>
      </c>
      <c r="BL153" s="142">
        <v>3959</v>
      </c>
      <c r="BM153" s="142">
        <v>3961</v>
      </c>
      <c r="BN153" s="142">
        <v>3963</v>
      </c>
      <c r="BO153" s="142">
        <v>3963</v>
      </c>
      <c r="BP153" s="142">
        <v>3962</v>
      </c>
      <c r="BQ153" s="142">
        <v>3961</v>
      </c>
      <c r="BR153" s="142">
        <v>3959</v>
      </c>
      <c r="BS153" s="142">
        <v>3956</v>
      </c>
      <c r="BT153" s="142">
        <v>3952</v>
      </c>
      <c r="BU153" s="142">
        <v>3947</v>
      </c>
      <c r="BV153" s="142">
        <v>3942</v>
      </c>
      <c r="BW153" s="142">
        <v>3936</v>
      </c>
      <c r="BX153" s="142">
        <v>3929</v>
      </c>
      <c r="BY153" s="142">
        <v>3922</v>
      </c>
      <c r="BZ153" s="142">
        <v>3914</v>
      </c>
      <c r="CA153" s="142">
        <v>3906</v>
      </c>
      <c r="CB153" s="142">
        <v>3897</v>
      </c>
      <c r="CC153" s="141">
        <v>3887</v>
      </c>
      <c r="CD153" s="141">
        <v>3877</v>
      </c>
      <c r="CE153" s="141">
        <v>3866</v>
      </c>
      <c r="CF153" s="141">
        <v>3855</v>
      </c>
      <c r="CG153" s="141">
        <v>3842</v>
      </c>
      <c r="CH153" s="141">
        <v>3829</v>
      </c>
      <c r="CI153" s="141">
        <v>3816</v>
      </c>
      <c r="CJ153" s="141">
        <v>3801</v>
      </c>
      <c r="CK153" s="141">
        <v>3786</v>
      </c>
      <c r="CL153" s="141">
        <v>3770</v>
      </c>
      <c r="CM153" s="141">
        <v>3754</v>
      </c>
      <c r="CN153" s="141">
        <v>3738</v>
      </c>
      <c r="CO153" s="141">
        <v>3721</v>
      </c>
      <c r="CP153" s="141">
        <v>3704</v>
      </c>
      <c r="CQ153" s="141">
        <v>3687</v>
      </c>
      <c r="CR153" s="141">
        <v>3669</v>
      </c>
      <c r="CS153" s="141">
        <v>3652</v>
      </c>
      <c r="CT153" s="141">
        <v>3635</v>
      </c>
      <c r="CU153" s="141">
        <v>3617</v>
      </c>
      <c r="CV153" s="141">
        <v>3600</v>
      </c>
    </row>
    <row r="154" spans="1:100">
      <c r="A154" s="153" t="s">
        <v>298</v>
      </c>
      <c r="B154" s="140"/>
      <c r="C154" s="140"/>
      <c r="D154" s="140" t="s">
        <v>309</v>
      </c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54"/>
      <c r="AL154" s="154"/>
      <c r="AM154" s="154"/>
      <c r="AN154" s="154"/>
      <c r="AO154" s="154"/>
      <c r="AP154" s="154"/>
      <c r="AQ154" s="142"/>
      <c r="AR154" s="142"/>
      <c r="AS154" s="142"/>
      <c r="AT154" s="142"/>
      <c r="AU154" s="142"/>
      <c r="AV154" s="142">
        <v>5053</v>
      </c>
      <c r="AW154" s="142">
        <v>5066</v>
      </c>
      <c r="AX154" s="142">
        <v>5079</v>
      </c>
      <c r="AY154" s="142">
        <v>5090</v>
      </c>
      <c r="AZ154" s="142">
        <v>5095</v>
      </c>
      <c r="BA154" s="142">
        <v>5103</v>
      </c>
      <c r="BB154" s="142">
        <v>5110</v>
      </c>
      <c r="BC154" s="142">
        <v>5116</v>
      </c>
      <c r="BD154" s="142">
        <v>5119</v>
      </c>
      <c r="BE154" s="142">
        <v>5121</v>
      </c>
      <c r="BF154" s="142">
        <v>5121</v>
      </c>
      <c r="BG154" s="142">
        <v>5119</v>
      </c>
      <c r="BH154" s="142">
        <v>5116</v>
      </c>
      <c r="BI154" s="142">
        <v>5111</v>
      </c>
      <c r="BJ154" s="142">
        <v>5105</v>
      </c>
      <c r="BK154" s="142">
        <v>5098</v>
      </c>
      <c r="BL154" s="142">
        <v>5090</v>
      </c>
      <c r="BM154" s="142">
        <v>5082</v>
      </c>
      <c r="BN154" s="142">
        <v>5072</v>
      </c>
      <c r="BO154" s="142">
        <v>5062</v>
      </c>
      <c r="BP154" s="142">
        <v>5051</v>
      </c>
      <c r="BQ154" s="142">
        <v>5039</v>
      </c>
      <c r="BR154" s="142">
        <v>5027</v>
      </c>
      <c r="BS154" s="142">
        <v>5014</v>
      </c>
      <c r="BT154" s="142">
        <v>5001</v>
      </c>
      <c r="BU154" s="142">
        <v>4987</v>
      </c>
      <c r="BV154" s="142">
        <v>4974</v>
      </c>
      <c r="BW154" s="142">
        <v>4960</v>
      </c>
      <c r="BX154" s="142">
        <v>4946</v>
      </c>
      <c r="BY154" s="142">
        <v>4932</v>
      </c>
      <c r="BZ154" s="142">
        <v>4917</v>
      </c>
      <c r="CA154" s="142">
        <v>4903</v>
      </c>
      <c r="CB154" s="142">
        <v>4888</v>
      </c>
      <c r="CC154" s="141">
        <v>4873</v>
      </c>
      <c r="CD154" s="141">
        <v>4857</v>
      </c>
      <c r="CE154" s="141">
        <v>4841</v>
      </c>
      <c r="CF154" s="141">
        <v>4825</v>
      </c>
      <c r="CG154" s="141">
        <v>4808</v>
      </c>
      <c r="CH154" s="141">
        <v>4790</v>
      </c>
      <c r="CI154" s="141">
        <v>4772</v>
      </c>
      <c r="CJ154" s="141">
        <v>4753</v>
      </c>
      <c r="CK154" s="141">
        <v>4734</v>
      </c>
      <c r="CL154" s="141">
        <v>4715</v>
      </c>
      <c r="CM154" s="141">
        <v>4695</v>
      </c>
      <c r="CN154" s="141">
        <v>4675</v>
      </c>
      <c r="CO154" s="141">
        <v>4655</v>
      </c>
      <c r="CP154" s="141">
        <v>4634</v>
      </c>
      <c r="CQ154" s="141">
        <v>4614</v>
      </c>
      <c r="CR154" s="141">
        <v>4594</v>
      </c>
      <c r="CS154" s="141">
        <v>4574</v>
      </c>
      <c r="CT154" s="141">
        <v>4554</v>
      </c>
      <c r="CU154" s="141">
        <v>4534</v>
      </c>
      <c r="CV154" s="141">
        <v>4514</v>
      </c>
    </row>
    <row r="155" spans="1:100">
      <c r="A155" s="153" t="s">
        <v>310</v>
      </c>
      <c r="B155" s="140"/>
      <c r="C155" s="140"/>
      <c r="D155" s="140" t="s">
        <v>309</v>
      </c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54"/>
      <c r="AL155" s="154"/>
      <c r="AM155" s="154"/>
      <c r="AN155" s="154"/>
      <c r="AO155" s="154"/>
      <c r="AP155" s="154"/>
      <c r="AQ155" s="142"/>
      <c r="AR155" s="142"/>
      <c r="AS155" s="142"/>
      <c r="AT155" s="142"/>
      <c r="AU155" s="142"/>
      <c r="AV155" s="142">
        <v>388</v>
      </c>
      <c r="AW155" s="142">
        <v>382</v>
      </c>
      <c r="AX155" s="142">
        <v>375</v>
      </c>
      <c r="AY155" s="142">
        <v>369</v>
      </c>
      <c r="AZ155" s="142">
        <v>363</v>
      </c>
      <c r="BA155" s="142">
        <v>357</v>
      </c>
      <c r="BB155" s="142">
        <v>352</v>
      </c>
      <c r="BC155" s="142">
        <v>346</v>
      </c>
      <c r="BD155" s="142">
        <v>340</v>
      </c>
      <c r="BE155" s="142">
        <v>334</v>
      </c>
      <c r="BF155" s="142">
        <v>329</v>
      </c>
      <c r="BG155" s="142">
        <v>323</v>
      </c>
      <c r="BH155" s="142">
        <v>317</v>
      </c>
      <c r="BI155" s="142">
        <v>311</v>
      </c>
      <c r="BJ155" s="142">
        <v>305</v>
      </c>
      <c r="BK155" s="142">
        <v>300</v>
      </c>
      <c r="BL155" s="142">
        <v>294</v>
      </c>
      <c r="BM155" s="142">
        <v>288</v>
      </c>
      <c r="BN155" s="142">
        <v>283</v>
      </c>
      <c r="BO155" s="142">
        <v>277</v>
      </c>
      <c r="BP155" s="142">
        <v>271</v>
      </c>
      <c r="BQ155" s="142">
        <v>266</v>
      </c>
      <c r="BR155" s="142">
        <v>260</v>
      </c>
      <c r="BS155" s="142">
        <v>255</v>
      </c>
      <c r="BT155" s="142">
        <v>249</v>
      </c>
      <c r="BU155" s="142">
        <v>243</v>
      </c>
      <c r="BV155" s="142">
        <v>238</v>
      </c>
      <c r="BW155" s="142">
        <v>233</v>
      </c>
      <c r="BX155" s="142">
        <v>227</v>
      </c>
      <c r="BY155" s="142">
        <v>222</v>
      </c>
      <c r="BZ155" s="142">
        <v>217</v>
      </c>
      <c r="CA155" s="142">
        <v>211</v>
      </c>
      <c r="CB155" s="142">
        <v>206</v>
      </c>
      <c r="CC155" s="141">
        <v>201</v>
      </c>
      <c r="CD155" s="141">
        <v>196</v>
      </c>
      <c r="CE155" s="141">
        <v>191</v>
      </c>
      <c r="CF155" s="141">
        <v>186</v>
      </c>
      <c r="CG155" s="141">
        <v>181</v>
      </c>
      <c r="CH155" s="141">
        <v>176</v>
      </c>
      <c r="CI155" s="141">
        <v>172</v>
      </c>
      <c r="CJ155" s="141">
        <v>167</v>
      </c>
      <c r="CK155" s="141">
        <v>162</v>
      </c>
      <c r="CL155" s="141">
        <v>158</v>
      </c>
      <c r="CM155" s="141">
        <v>153</v>
      </c>
      <c r="CN155" s="141">
        <v>149</v>
      </c>
      <c r="CO155" s="141">
        <v>145</v>
      </c>
      <c r="CP155" s="141">
        <v>141</v>
      </c>
      <c r="CQ155" s="141">
        <v>137</v>
      </c>
      <c r="CR155" s="141">
        <v>133</v>
      </c>
      <c r="CS155" s="141">
        <v>129</v>
      </c>
      <c r="CT155" s="141">
        <v>126</v>
      </c>
      <c r="CU155" s="141">
        <v>122</v>
      </c>
      <c r="CV155" s="141">
        <v>119</v>
      </c>
    </row>
    <row r="156" spans="1:100">
      <c r="A156" s="153" t="s">
        <v>311</v>
      </c>
      <c r="B156" s="140"/>
      <c r="C156" s="140"/>
      <c r="D156" s="140" t="s">
        <v>309</v>
      </c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54"/>
      <c r="AL156" s="154"/>
      <c r="AM156" s="154"/>
      <c r="AN156" s="154"/>
      <c r="AO156" s="154"/>
      <c r="AP156" s="154"/>
      <c r="AQ156" s="142"/>
      <c r="AR156" s="142"/>
      <c r="AS156" s="142"/>
      <c r="AT156" s="142"/>
      <c r="AU156" s="142"/>
      <c r="AV156" s="142">
        <v>369</v>
      </c>
      <c r="AW156" s="142">
        <v>362</v>
      </c>
      <c r="AX156" s="142">
        <v>356</v>
      </c>
      <c r="AY156" s="142">
        <v>350</v>
      </c>
      <c r="AZ156" s="142">
        <v>344</v>
      </c>
      <c r="BA156" s="142">
        <v>338</v>
      </c>
      <c r="BB156" s="142">
        <v>332</v>
      </c>
      <c r="BC156" s="142">
        <v>326</v>
      </c>
      <c r="BD156" s="142">
        <v>320</v>
      </c>
      <c r="BE156" s="142">
        <v>315</v>
      </c>
      <c r="BF156" s="142">
        <v>309</v>
      </c>
      <c r="BG156" s="142">
        <v>303</v>
      </c>
      <c r="BH156" s="142">
        <v>297</v>
      </c>
      <c r="BI156" s="142">
        <v>291</v>
      </c>
      <c r="BJ156" s="142">
        <v>285</v>
      </c>
      <c r="BK156" s="142">
        <v>279</v>
      </c>
      <c r="BL156" s="142">
        <v>274</v>
      </c>
      <c r="BM156" s="142">
        <v>268</v>
      </c>
      <c r="BN156" s="142">
        <v>262</v>
      </c>
      <c r="BO156" s="142">
        <v>256</v>
      </c>
      <c r="BP156" s="142">
        <v>251</v>
      </c>
      <c r="BQ156" s="142">
        <v>245</v>
      </c>
      <c r="BR156" s="142">
        <v>239</v>
      </c>
      <c r="BS156" s="142">
        <v>234</v>
      </c>
      <c r="BT156" s="142">
        <v>228</v>
      </c>
      <c r="BU156" s="142">
        <v>222</v>
      </c>
      <c r="BV156" s="142">
        <v>217</v>
      </c>
      <c r="BW156" s="142">
        <v>211</v>
      </c>
      <c r="BX156" s="142">
        <v>206</v>
      </c>
      <c r="BY156" s="142">
        <v>201</v>
      </c>
      <c r="BZ156" s="142">
        <v>195</v>
      </c>
      <c r="CA156" s="142">
        <v>190</v>
      </c>
      <c r="CB156" s="142">
        <v>185</v>
      </c>
      <c r="CC156" s="141">
        <v>180</v>
      </c>
      <c r="CD156" s="141">
        <v>175</v>
      </c>
      <c r="CE156" s="141">
        <v>170</v>
      </c>
      <c r="CF156" s="141">
        <v>165</v>
      </c>
      <c r="CG156" s="141">
        <v>160</v>
      </c>
      <c r="CH156" s="141">
        <v>155</v>
      </c>
      <c r="CI156" s="141">
        <v>151</v>
      </c>
      <c r="CJ156" s="141">
        <v>146</v>
      </c>
      <c r="CK156" s="141">
        <v>142</v>
      </c>
      <c r="CL156" s="141">
        <v>137</v>
      </c>
      <c r="CM156" s="141">
        <v>133</v>
      </c>
      <c r="CN156" s="141">
        <v>129</v>
      </c>
      <c r="CO156" s="141">
        <v>125</v>
      </c>
      <c r="CP156" s="141">
        <v>121</v>
      </c>
      <c r="CQ156" s="141">
        <v>118</v>
      </c>
      <c r="CR156" s="141">
        <v>114</v>
      </c>
      <c r="CS156" s="141">
        <v>111</v>
      </c>
      <c r="CT156" s="141">
        <v>108</v>
      </c>
      <c r="CU156" s="141">
        <v>105</v>
      </c>
      <c r="CV156" s="141">
        <v>102</v>
      </c>
    </row>
    <row r="157" spans="1:100">
      <c r="A157" s="153" t="s">
        <v>25</v>
      </c>
      <c r="B157" s="140"/>
      <c r="C157" s="140"/>
      <c r="D157" s="140" t="s">
        <v>309</v>
      </c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54"/>
      <c r="AL157" s="154"/>
      <c r="AM157" s="154"/>
      <c r="AN157" s="154"/>
      <c r="AO157" s="154"/>
      <c r="AP157" s="154"/>
      <c r="AQ157" s="142"/>
      <c r="AR157" s="142"/>
      <c r="AS157" s="142"/>
      <c r="AT157" s="142"/>
      <c r="AU157" s="142"/>
      <c r="AV157" s="142">
        <v>276</v>
      </c>
      <c r="AW157" s="142">
        <v>281</v>
      </c>
      <c r="AX157" s="142">
        <v>285</v>
      </c>
      <c r="AY157" s="142">
        <v>290</v>
      </c>
      <c r="AZ157" s="142">
        <v>294</v>
      </c>
      <c r="BA157" s="142">
        <v>298</v>
      </c>
      <c r="BB157" s="142">
        <v>302</v>
      </c>
      <c r="BC157" s="142">
        <v>306</v>
      </c>
      <c r="BD157" s="142">
        <v>310</v>
      </c>
      <c r="BE157" s="142">
        <v>314</v>
      </c>
      <c r="BF157" s="142">
        <v>317</v>
      </c>
      <c r="BG157" s="142">
        <v>321</v>
      </c>
      <c r="BH157" s="142">
        <v>324</v>
      </c>
      <c r="BI157" s="142">
        <v>327</v>
      </c>
      <c r="BJ157" s="142">
        <v>330</v>
      </c>
      <c r="BK157" s="142">
        <v>333</v>
      </c>
      <c r="BL157" s="142">
        <v>337</v>
      </c>
      <c r="BM157" s="142">
        <v>340</v>
      </c>
      <c r="BN157" s="142">
        <v>342</v>
      </c>
      <c r="BO157" s="142">
        <v>345</v>
      </c>
      <c r="BP157" s="142">
        <v>348</v>
      </c>
      <c r="BQ157" s="142">
        <v>351</v>
      </c>
      <c r="BR157" s="142">
        <v>354</v>
      </c>
      <c r="BS157" s="142">
        <v>357</v>
      </c>
      <c r="BT157" s="142">
        <v>360</v>
      </c>
      <c r="BU157" s="142">
        <v>362</v>
      </c>
      <c r="BV157" s="142">
        <v>365</v>
      </c>
      <c r="BW157" s="142">
        <v>368</v>
      </c>
      <c r="BX157" s="142">
        <v>370</v>
      </c>
      <c r="BY157" s="142">
        <v>373</v>
      </c>
      <c r="BZ157" s="142">
        <v>375</v>
      </c>
      <c r="CA157" s="142">
        <v>378</v>
      </c>
      <c r="CB157" s="142">
        <v>380</v>
      </c>
      <c r="CC157" s="141">
        <v>382</v>
      </c>
      <c r="CD157" s="141">
        <v>385</v>
      </c>
      <c r="CE157" s="141">
        <v>387</v>
      </c>
      <c r="CF157" s="141">
        <v>389</v>
      </c>
      <c r="CG157" s="141">
        <v>391</v>
      </c>
      <c r="CH157" s="141">
        <v>393</v>
      </c>
      <c r="CI157" s="141">
        <v>395</v>
      </c>
      <c r="CJ157" s="141">
        <v>396</v>
      </c>
      <c r="CK157" s="141">
        <v>398</v>
      </c>
      <c r="CL157" s="141">
        <v>400</v>
      </c>
      <c r="CM157" s="141">
        <v>401</v>
      </c>
      <c r="CN157" s="141">
        <v>402</v>
      </c>
      <c r="CO157" s="141">
        <v>404</v>
      </c>
      <c r="CP157" s="141">
        <v>405</v>
      </c>
      <c r="CQ157" s="141">
        <v>406</v>
      </c>
      <c r="CR157" s="141">
        <v>408</v>
      </c>
      <c r="CS157" s="141">
        <v>409</v>
      </c>
      <c r="CT157" s="141">
        <v>410</v>
      </c>
      <c r="CU157" s="141">
        <v>411</v>
      </c>
      <c r="CV157" s="141">
        <v>412</v>
      </c>
    </row>
    <row r="158" spans="1:100">
      <c r="A158" s="153" t="s">
        <v>282</v>
      </c>
      <c r="B158" s="140"/>
      <c r="C158" s="140"/>
      <c r="D158" s="140" t="s">
        <v>309</v>
      </c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54"/>
      <c r="AL158" s="154"/>
      <c r="AM158" s="154"/>
      <c r="AN158" s="154"/>
      <c r="AO158" s="154"/>
      <c r="AP158" s="154"/>
      <c r="AQ158" s="142"/>
      <c r="AR158" s="142"/>
      <c r="AS158" s="142"/>
      <c r="AT158" s="142"/>
      <c r="AU158" s="142"/>
      <c r="AV158" s="142">
        <v>856</v>
      </c>
      <c r="AW158" s="142">
        <v>858</v>
      </c>
      <c r="AX158" s="142">
        <v>860</v>
      </c>
      <c r="AY158" s="142">
        <v>862</v>
      </c>
      <c r="AZ158" s="142">
        <v>863</v>
      </c>
      <c r="BA158" s="142">
        <v>865</v>
      </c>
      <c r="BB158" s="142">
        <v>866</v>
      </c>
      <c r="BC158" s="142">
        <v>868</v>
      </c>
      <c r="BD158" s="142">
        <v>869</v>
      </c>
      <c r="BE158" s="142">
        <v>869</v>
      </c>
      <c r="BF158" s="142">
        <v>869</v>
      </c>
      <c r="BG158" s="142">
        <v>869</v>
      </c>
      <c r="BH158" s="142">
        <v>869</v>
      </c>
      <c r="BI158" s="142">
        <v>869</v>
      </c>
      <c r="BJ158" s="142">
        <v>868</v>
      </c>
      <c r="BK158" s="142">
        <v>867</v>
      </c>
      <c r="BL158" s="142">
        <v>866</v>
      </c>
      <c r="BM158" s="142">
        <v>865</v>
      </c>
      <c r="BN158" s="142">
        <v>864</v>
      </c>
      <c r="BO158" s="142">
        <v>862</v>
      </c>
      <c r="BP158" s="142">
        <v>861</v>
      </c>
      <c r="BQ158" s="142">
        <v>859</v>
      </c>
      <c r="BR158" s="142">
        <v>857</v>
      </c>
      <c r="BS158" s="142">
        <v>855</v>
      </c>
      <c r="BT158" s="142">
        <v>853</v>
      </c>
      <c r="BU158" s="142">
        <v>851</v>
      </c>
      <c r="BV158" s="142">
        <v>849</v>
      </c>
      <c r="BW158" s="142">
        <v>846</v>
      </c>
      <c r="BX158" s="142">
        <v>844</v>
      </c>
      <c r="BY158" s="142">
        <v>841</v>
      </c>
      <c r="BZ158" s="142">
        <v>838</v>
      </c>
      <c r="CA158" s="142">
        <v>835</v>
      </c>
      <c r="CB158" s="142">
        <v>832</v>
      </c>
      <c r="CC158" s="141">
        <v>828</v>
      </c>
      <c r="CD158" s="141">
        <v>825</v>
      </c>
      <c r="CE158" s="141">
        <v>821</v>
      </c>
      <c r="CF158" s="141">
        <v>818</v>
      </c>
      <c r="CG158" s="141">
        <v>814</v>
      </c>
      <c r="CH158" s="141">
        <v>810</v>
      </c>
      <c r="CI158" s="141">
        <v>806</v>
      </c>
      <c r="CJ158" s="141">
        <v>802</v>
      </c>
      <c r="CK158" s="141">
        <v>798</v>
      </c>
      <c r="CL158" s="141">
        <v>793</v>
      </c>
      <c r="CM158" s="141">
        <v>789</v>
      </c>
      <c r="CN158" s="141">
        <v>785</v>
      </c>
      <c r="CO158" s="141">
        <v>780</v>
      </c>
      <c r="CP158" s="141">
        <v>776</v>
      </c>
      <c r="CQ158" s="141">
        <v>772</v>
      </c>
      <c r="CR158" s="141">
        <v>767</v>
      </c>
      <c r="CS158" s="141">
        <v>763</v>
      </c>
      <c r="CT158" s="141">
        <v>759</v>
      </c>
      <c r="CU158" s="141">
        <v>754</v>
      </c>
      <c r="CV158" s="141">
        <v>750</v>
      </c>
    </row>
    <row r="159" spans="1:100">
      <c r="A159" s="153" t="s">
        <v>283</v>
      </c>
      <c r="B159" s="140"/>
      <c r="C159" s="140"/>
      <c r="D159" s="140" t="s">
        <v>309</v>
      </c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54"/>
      <c r="AL159" s="154"/>
      <c r="AM159" s="154"/>
      <c r="AN159" s="154"/>
      <c r="AO159" s="154"/>
      <c r="AP159" s="154"/>
      <c r="AQ159" s="142"/>
      <c r="AR159" s="142"/>
      <c r="AS159" s="142"/>
      <c r="AT159" s="142"/>
      <c r="AU159" s="142"/>
      <c r="AV159" s="142">
        <v>260</v>
      </c>
      <c r="AW159" s="142">
        <v>265</v>
      </c>
      <c r="AX159" s="142">
        <v>271</v>
      </c>
      <c r="AY159" s="142">
        <v>277</v>
      </c>
      <c r="AZ159" s="142">
        <v>282</v>
      </c>
      <c r="BA159" s="142">
        <v>288</v>
      </c>
      <c r="BB159" s="142">
        <v>294</v>
      </c>
      <c r="BC159" s="142">
        <v>300</v>
      </c>
      <c r="BD159" s="142">
        <v>306</v>
      </c>
      <c r="BE159" s="142">
        <v>312</v>
      </c>
      <c r="BF159" s="142">
        <v>318</v>
      </c>
      <c r="BG159" s="142">
        <v>324</v>
      </c>
      <c r="BH159" s="142">
        <v>330</v>
      </c>
      <c r="BI159" s="142">
        <v>336</v>
      </c>
      <c r="BJ159" s="142">
        <v>343</v>
      </c>
      <c r="BK159" s="142">
        <v>349</v>
      </c>
      <c r="BL159" s="142">
        <v>356</v>
      </c>
      <c r="BM159" s="142">
        <v>363</v>
      </c>
      <c r="BN159" s="142">
        <v>371</v>
      </c>
      <c r="BO159" s="142">
        <v>378</v>
      </c>
      <c r="BP159" s="142">
        <v>386</v>
      </c>
      <c r="BQ159" s="142">
        <v>394</v>
      </c>
      <c r="BR159" s="142">
        <v>402</v>
      </c>
      <c r="BS159" s="142">
        <v>410</v>
      </c>
      <c r="BT159" s="142">
        <v>418</v>
      </c>
      <c r="BU159" s="142">
        <v>427</v>
      </c>
      <c r="BV159" s="142">
        <v>435</v>
      </c>
      <c r="BW159" s="142">
        <v>444</v>
      </c>
      <c r="BX159" s="142">
        <v>452</v>
      </c>
      <c r="BY159" s="142">
        <v>461</v>
      </c>
      <c r="BZ159" s="142">
        <v>470</v>
      </c>
      <c r="CA159" s="142">
        <v>478</v>
      </c>
      <c r="CB159" s="142">
        <v>487</v>
      </c>
      <c r="CC159" s="141">
        <v>496</v>
      </c>
      <c r="CD159" s="141">
        <v>505</v>
      </c>
      <c r="CE159" s="141">
        <v>514</v>
      </c>
      <c r="CF159" s="141">
        <v>523</v>
      </c>
      <c r="CG159" s="141">
        <v>533</v>
      </c>
      <c r="CH159" s="141">
        <v>542</v>
      </c>
      <c r="CI159" s="141">
        <v>552</v>
      </c>
      <c r="CJ159" s="141">
        <v>561</v>
      </c>
      <c r="CK159" s="141">
        <v>571</v>
      </c>
      <c r="CL159" s="141">
        <v>581</v>
      </c>
      <c r="CM159" s="141">
        <v>592</v>
      </c>
      <c r="CN159" s="141">
        <v>602</v>
      </c>
      <c r="CO159" s="141">
        <v>613</v>
      </c>
      <c r="CP159" s="141">
        <v>624</v>
      </c>
      <c r="CQ159" s="141">
        <v>635</v>
      </c>
      <c r="CR159" s="141">
        <v>647</v>
      </c>
      <c r="CS159" s="141">
        <v>658</v>
      </c>
      <c r="CT159" s="141">
        <v>670</v>
      </c>
      <c r="CU159" s="141">
        <v>683</v>
      </c>
      <c r="CV159" s="141">
        <v>695</v>
      </c>
    </row>
    <row r="160" spans="1:100">
      <c r="AV160" s="142">
        <f>SUM(AV142:AV159)</f>
        <v>66991</v>
      </c>
      <c r="AW160" s="142">
        <f t="shared" ref="AW160" si="699">SUM(AW142:AW159)</f>
        <v>67145</v>
      </c>
      <c r="AX160" s="142">
        <f t="shared" ref="AX160" si="700">SUM(AX142:AX159)</f>
        <v>67285</v>
      </c>
      <c r="AY160" s="142">
        <f t="shared" ref="AY160" si="701">SUM(AY142:AY159)</f>
        <v>67409</v>
      </c>
      <c r="AZ160" s="142">
        <f t="shared" ref="AZ160" si="702">SUM(AZ142:AZ159)</f>
        <v>67441</v>
      </c>
    </row>
    <row r="161" spans="1:100" ht="15.75">
      <c r="A161" s="150" t="s">
        <v>312</v>
      </c>
    </row>
    <row r="162" spans="1:100">
      <c r="A162" s="144" t="s">
        <v>325</v>
      </c>
      <c r="B162" s="140" t="s">
        <v>3</v>
      </c>
      <c r="C162" s="140" t="s">
        <v>14</v>
      </c>
      <c r="D162" s="140" t="s">
        <v>4</v>
      </c>
      <c r="E162" s="146">
        <f t="shared" ref="E162" si="703">F162-1</f>
        <v>1975</v>
      </c>
      <c r="F162" s="146">
        <f t="shared" ref="F162" si="704">G162-1</f>
        <v>1976</v>
      </c>
      <c r="G162" s="146">
        <f t="shared" ref="G162" si="705">H162-1</f>
        <v>1977</v>
      </c>
      <c r="H162" s="146">
        <f t="shared" ref="H162" si="706">I162-1</f>
        <v>1978</v>
      </c>
      <c r="I162" s="146">
        <f>J162-1</f>
        <v>1979</v>
      </c>
      <c r="J162" s="146">
        <v>1980</v>
      </c>
      <c r="K162" s="146">
        <f t="shared" ref="K162" si="707">J162+1</f>
        <v>1981</v>
      </c>
      <c r="L162" s="146">
        <f t="shared" ref="L162" si="708">K162+1</f>
        <v>1982</v>
      </c>
      <c r="M162" s="146">
        <f t="shared" ref="M162" si="709">L162+1</f>
        <v>1983</v>
      </c>
      <c r="N162" s="146">
        <f t="shared" ref="N162" si="710">M162+1</f>
        <v>1984</v>
      </c>
      <c r="O162" s="146">
        <f t="shared" ref="O162" si="711">N162+1</f>
        <v>1985</v>
      </c>
      <c r="P162" s="146">
        <f t="shared" ref="P162" si="712">O162+1</f>
        <v>1986</v>
      </c>
      <c r="Q162" s="146">
        <f t="shared" ref="Q162" si="713">P162+1</f>
        <v>1987</v>
      </c>
      <c r="R162" s="146">
        <f t="shared" ref="R162" si="714">Q162+1</f>
        <v>1988</v>
      </c>
      <c r="S162" s="146">
        <f t="shared" ref="S162" si="715">R162+1</f>
        <v>1989</v>
      </c>
      <c r="T162" s="146">
        <f t="shared" ref="T162" si="716">S162+1</f>
        <v>1990</v>
      </c>
      <c r="U162" s="146">
        <f t="shared" ref="U162" si="717">T162+1</f>
        <v>1991</v>
      </c>
      <c r="V162" s="146">
        <f>U162+1</f>
        <v>1992</v>
      </c>
      <c r="W162" s="146">
        <f t="shared" ref="W162" si="718">V162+1</f>
        <v>1993</v>
      </c>
      <c r="X162" s="146">
        <f t="shared" ref="X162" si="719">W162+1</f>
        <v>1994</v>
      </c>
      <c r="Y162" s="146">
        <f t="shared" ref="Y162" si="720">X162+1</f>
        <v>1995</v>
      </c>
      <c r="Z162" s="146">
        <f t="shared" ref="Z162" si="721">Y162+1</f>
        <v>1996</v>
      </c>
      <c r="AA162" s="146">
        <f t="shared" ref="AA162" si="722">Z162+1</f>
        <v>1997</v>
      </c>
      <c r="AB162" s="146">
        <f t="shared" ref="AB162" si="723">AA162+1</f>
        <v>1998</v>
      </c>
      <c r="AC162" s="146">
        <f t="shared" ref="AC162" si="724">AB162+1</f>
        <v>1999</v>
      </c>
      <c r="AD162" s="146">
        <f t="shared" ref="AD162" si="725">AC162+1</f>
        <v>2000</v>
      </c>
      <c r="AE162" s="146">
        <f t="shared" ref="AE162" si="726">AD162+1</f>
        <v>2001</v>
      </c>
      <c r="AF162" s="146">
        <f t="shared" ref="AF162" si="727">AE162+1</f>
        <v>2002</v>
      </c>
      <c r="AG162" s="146">
        <f t="shared" ref="AG162" si="728">AF162+1</f>
        <v>2003</v>
      </c>
      <c r="AH162" s="146">
        <f t="shared" ref="AH162" si="729">AG162+1</f>
        <v>2004</v>
      </c>
      <c r="AI162" s="146">
        <f t="shared" ref="AI162" si="730">AH162+1</f>
        <v>2005</v>
      </c>
      <c r="AJ162" s="146">
        <f t="shared" ref="AJ162" si="731">AI162+1</f>
        <v>2006</v>
      </c>
      <c r="AK162" s="146">
        <f t="shared" ref="AK162" si="732">AJ162+1</f>
        <v>2007</v>
      </c>
      <c r="AL162" s="146">
        <f t="shared" ref="AL162" si="733">AK162+1</f>
        <v>2008</v>
      </c>
      <c r="AM162" s="146">
        <f t="shared" ref="AM162" si="734">AL162+1</f>
        <v>2009</v>
      </c>
      <c r="AN162" s="146">
        <f t="shared" ref="AN162" si="735">AM162+1</f>
        <v>2010</v>
      </c>
      <c r="AO162" s="146">
        <f t="shared" ref="AO162" si="736">AN162+1</f>
        <v>2011</v>
      </c>
      <c r="AP162" s="146">
        <f t="shared" ref="AP162" si="737">AO162+1</f>
        <v>2012</v>
      </c>
      <c r="AQ162" s="146">
        <f t="shared" ref="AQ162" si="738">AP162+1</f>
        <v>2013</v>
      </c>
      <c r="AR162" s="146">
        <f t="shared" ref="AR162" si="739">AQ162+1</f>
        <v>2014</v>
      </c>
      <c r="AS162" s="146">
        <f t="shared" ref="AS162" si="740">AR162+1</f>
        <v>2015</v>
      </c>
      <c r="AT162" s="146">
        <f t="shared" ref="AT162" si="741">AS162+1</f>
        <v>2016</v>
      </c>
      <c r="AU162" s="146">
        <f t="shared" ref="AU162" si="742">AT162+1</f>
        <v>2017</v>
      </c>
      <c r="AV162" s="146">
        <f t="shared" ref="AV162" si="743">AU162+1</f>
        <v>2018</v>
      </c>
      <c r="AW162" s="146">
        <f t="shared" ref="AW162" si="744">AV162+1</f>
        <v>2019</v>
      </c>
      <c r="AX162" s="146">
        <f t="shared" ref="AX162" si="745">AW162+1</f>
        <v>2020</v>
      </c>
      <c r="AY162" s="146">
        <f t="shared" ref="AY162" si="746">AX162+1</f>
        <v>2021</v>
      </c>
      <c r="AZ162" s="146">
        <f t="shared" ref="AZ162" si="747">AY162+1</f>
        <v>2022</v>
      </c>
      <c r="BA162" s="146">
        <f t="shared" ref="BA162" si="748">AZ162+1</f>
        <v>2023</v>
      </c>
      <c r="BB162" s="146">
        <f t="shared" ref="BB162" si="749">BA162+1</f>
        <v>2024</v>
      </c>
      <c r="BC162" s="146">
        <f t="shared" ref="BC162" si="750">BB162+1</f>
        <v>2025</v>
      </c>
      <c r="BD162" s="146">
        <f t="shared" ref="BD162" si="751">BC162+1</f>
        <v>2026</v>
      </c>
      <c r="BE162" s="146">
        <f t="shared" ref="BE162" si="752">BD162+1</f>
        <v>2027</v>
      </c>
      <c r="BF162" s="146">
        <f t="shared" ref="BF162" si="753">BE162+1</f>
        <v>2028</v>
      </c>
      <c r="BG162" s="146">
        <f t="shared" ref="BG162" si="754">BF162+1</f>
        <v>2029</v>
      </c>
      <c r="BH162" s="146">
        <f t="shared" ref="BH162" si="755">BG162+1</f>
        <v>2030</v>
      </c>
      <c r="BI162" s="146">
        <f t="shared" ref="BI162" si="756">BH162+1</f>
        <v>2031</v>
      </c>
      <c r="BJ162" s="146">
        <f t="shared" ref="BJ162" si="757">BI162+1</f>
        <v>2032</v>
      </c>
      <c r="BK162" s="146">
        <f t="shared" ref="BK162" si="758">BJ162+1</f>
        <v>2033</v>
      </c>
      <c r="BL162" s="146">
        <f t="shared" ref="BL162" si="759">BK162+1</f>
        <v>2034</v>
      </c>
      <c r="BM162" s="146">
        <f t="shared" ref="BM162" si="760">BL162+1</f>
        <v>2035</v>
      </c>
      <c r="BN162" s="146">
        <f t="shared" ref="BN162" si="761">BM162+1</f>
        <v>2036</v>
      </c>
      <c r="BO162" s="146">
        <f t="shared" ref="BO162" si="762">BN162+1</f>
        <v>2037</v>
      </c>
      <c r="BP162" s="146">
        <f t="shared" ref="BP162" si="763">BO162+1</f>
        <v>2038</v>
      </c>
      <c r="BQ162" s="146">
        <f t="shared" ref="BQ162" si="764">BP162+1</f>
        <v>2039</v>
      </c>
      <c r="BR162" s="146">
        <f t="shared" ref="BR162" si="765">BQ162+1</f>
        <v>2040</v>
      </c>
      <c r="BS162" s="146">
        <f t="shared" ref="BS162" si="766">BR162+1</f>
        <v>2041</v>
      </c>
      <c r="BT162" s="146">
        <f t="shared" ref="BT162" si="767">BS162+1</f>
        <v>2042</v>
      </c>
      <c r="BU162" s="146">
        <f t="shared" ref="BU162" si="768">BT162+1</f>
        <v>2043</v>
      </c>
      <c r="BV162" s="146">
        <f t="shared" ref="BV162" si="769">BU162+1</f>
        <v>2044</v>
      </c>
      <c r="BW162" s="146">
        <f t="shared" ref="BW162" si="770">BV162+1</f>
        <v>2045</v>
      </c>
      <c r="BX162" s="146">
        <f t="shared" ref="BX162" si="771">BW162+1</f>
        <v>2046</v>
      </c>
      <c r="BY162" s="146">
        <f t="shared" ref="BY162" si="772">BX162+1</f>
        <v>2047</v>
      </c>
      <c r="BZ162" s="146">
        <f t="shared" ref="BZ162" si="773">BY162+1</f>
        <v>2048</v>
      </c>
      <c r="CA162" s="146">
        <f t="shared" ref="CA162" si="774">BZ162+1</f>
        <v>2049</v>
      </c>
      <c r="CB162" s="146">
        <f t="shared" ref="CB162" si="775">CA162+1</f>
        <v>2050</v>
      </c>
      <c r="CC162" s="146">
        <f t="shared" ref="CC162" si="776">CB162+1</f>
        <v>2051</v>
      </c>
      <c r="CD162" s="146">
        <f t="shared" ref="CD162" si="777">CC162+1</f>
        <v>2052</v>
      </c>
      <c r="CE162" s="146">
        <f t="shared" ref="CE162" si="778">CD162+1</f>
        <v>2053</v>
      </c>
      <c r="CF162" s="146">
        <f t="shared" ref="CF162" si="779">CE162+1</f>
        <v>2054</v>
      </c>
      <c r="CG162" s="146">
        <f t="shared" ref="CG162" si="780">CF162+1</f>
        <v>2055</v>
      </c>
      <c r="CH162" s="146">
        <f t="shared" ref="CH162" si="781">CG162+1</f>
        <v>2056</v>
      </c>
      <c r="CI162" s="146">
        <f t="shared" ref="CI162" si="782">CH162+1</f>
        <v>2057</v>
      </c>
      <c r="CJ162" s="146">
        <f t="shared" ref="CJ162" si="783">CI162+1</f>
        <v>2058</v>
      </c>
      <c r="CK162" s="146">
        <f t="shared" ref="CK162" si="784">CJ162+1</f>
        <v>2059</v>
      </c>
      <c r="CL162" s="146">
        <f t="shared" ref="CL162" si="785">CK162+1</f>
        <v>2060</v>
      </c>
      <c r="CM162" s="146">
        <f t="shared" ref="CM162" si="786">CL162+1</f>
        <v>2061</v>
      </c>
      <c r="CN162" s="146">
        <f t="shared" ref="CN162" si="787">CM162+1</f>
        <v>2062</v>
      </c>
      <c r="CO162" s="146">
        <f t="shared" ref="CO162" si="788">CN162+1</f>
        <v>2063</v>
      </c>
      <c r="CP162" s="146">
        <f t="shared" ref="CP162" si="789">CO162+1</f>
        <v>2064</v>
      </c>
      <c r="CQ162" s="146">
        <f t="shared" ref="CQ162" si="790">CP162+1</f>
        <v>2065</v>
      </c>
      <c r="CR162" s="146">
        <f t="shared" ref="CR162" si="791">CQ162+1</f>
        <v>2066</v>
      </c>
      <c r="CS162" s="146">
        <f t="shared" ref="CS162" si="792">CR162+1</f>
        <v>2067</v>
      </c>
      <c r="CT162" s="146">
        <f t="shared" ref="CT162" si="793">CS162+1</f>
        <v>2068</v>
      </c>
      <c r="CU162" s="146">
        <f t="shared" ref="CU162" si="794">CT162+1</f>
        <v>2069</v>
      </c>
      <c r="CV162" s="146">
        <f t="shared" ref="CV162" si="795">CU162+1</f>
        <v>2070</v>
      </c>
    </row>
    <row r="163" spans="1:100">
      <c r="A163" s="153" t="s">
        <v>286</v>
      </c>
      <c r="B163" s="140" t="s">
        <v>413</v>
      </c>
      <c r="C163" s="140"/>
      <c r="D163" s="140" t="s">
        <v>309</v>
      </c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54"/>
      <c r="AL163" s="154"/>
      <c r="AM163" s="154"/>
      <c r="AN163" s="154"/>
      <c r="AO163" s="154"/>
      <c r="AP163" s="154"/>
      <c r="AQ163" s="142"/>
      <c r="AR163" s="142"/>
      <c r="AS163" s="142"/>
      <c r="AT163" s="142"/>
      <c r="AU163" s="142"/>
      <c r="AV163" s="142">
        <v>7994</v>
      </c>
      <c r="AW163" s="142">
        <v>8029</v>
      </c>
      <c r="AX163" s="142">
        <v>8063</v>
      </c>
      <c r="AY163" s="142">
        <v>8093</v>
      </c>
      <c r="AZ163" s="142">
        <v>8132</v>
      </c>
      <c r="BA163" s="142">
        <v>8175</v>
      </c>
      <c r="BB163" s="142">
        <v>8221</v>
      </c>
      <c r="BC163" s="142">
        <v>8267</v>
      </c>
      <c r="BD163" s="142">
        <v>8313</v>
      </c>
      <c r="BE163" s="142">
        <v>8360</v>
      </c>
      <c r="BF163" s="142">
        <v>8407</v>
      </c>
      <c r="BG163" s="142">
        <v>8455</v>
      </c>
      <c r="BH163" s="142">
        <v>8504</v>
      </c>
      <c r="BI163" s="142">
        <v>8553</v>
      </c>
      <c r="BJ163" s="142">
        <v>8602</v>
      </c>
      <c r="BK163" s="142">
        <v>8650</v>
      </c>
      <c r="BL163" s="142">
        <v>8698</v>
      </c>
      <c r="BM163" s="142">
        <v>8745</v>
      </c>
      <c r="BN163" s="142">
        <v>8791</v>
      </c>
      <c r="BO163" s="142">
        <v>8837</v>
      </c>
      <c r="BP163" s="142">
        <v>8883</v>
      </c>
      <c r="BQ163" s="142">
        <v>8927</v>
      </c>
      <c r="BR163" s="142">
        <v>8971</v>
      </c>
      <c r="BS163" s="142">
        <v>9015</v>
      </c>
      <c r="BT163" s="142">
        <v>9057</v>
      </c>
      <c r="BU163" s="142">
        <v>9099</v>
      </c>
      <c r="BV163" s="142">
        <v>9141</v>
      </c>
      <c r="BW163" s="142">
        <v>9181</v>
      </c>
      <c r="BX163" s="142">
        <v>9221</v>
      </c>
      <c r="BY163" s="142">
        <v>9260</v>
      </c>
      <c r="BZ163" s="142">
        <v>9298</v>
      </c>
      <c r="CA163" s="142">
        <v>9335</v>
      </c>
      <c r="CB163" s="142">
        <v>9371</v>
      </c>
      <c r="CC163" s="141">
        <v>9407</v>
      </c>
      <c r="CD163" s="141">
        <v>9441</v>
      </c>
      <c r="CE163" s="141">
        <v>9475</v>
      </c>
      <c r="CF163" s="141">
        <v>9508</v>
      </c>
      <c r="CG163" s="141">
        <v>9540</v>
      </c>
      <c r="CH163" s="141">
        <v>9572</v>
      </c>
      <c r="CI163" s="141">
        <v>9604</v>
      </c>
      <c r="CJ163" s="141">
        <v>9636</v>
      </c>
      <c r="CK163" s="141">
        <v>9667</v>
      </c>
      <c r="CL163" s="141">
        <v>9699</v>
      </c>
      <c r="CM163" s="141">
        <v>9731</v>
      </c>
      <c r="CN163" s="141">
        <v>9764</v>
      </c>
      <c r="CO163" s="141">
        <v>9798</v>
      </c>
      <c r="CP163" s="141">
        <v>9832</v>
      </c>
      <c r="CQ163" s="141">
        <v>9867</v>
      </c>
      <c r="CR163" s="141">
        <v>9903</v>
      </c>
      <c r="CS163" s="141">
        <v>9939</v>
      </c>
      <c r="CT163" s="141">
        <v>9977</v>
      </c>
      <c r="CU163" s="141">
        <v>10014</v>
      </c>
      <c r="CV163" s="141">
        <v>10053</v>
      </c>
    </row>
    <row r="164" spans="1:100">
      <c r="A164" s="153" t="s">
        <v>287</v>
      </c>
      <c r="B164" s="140"/>
      <c r="C164" s="140"/>
      <c r="D164" s="140" t="s">
        <v>309</v>
      </c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54"/>
      <c r="AL164" s="154"/>
      <c r="AM164" s="154"/>
      <c r="AN164" s="154"/>
      <c r="AO164" s="154"/>
      <c r="AP164" s="154"/>
      <c r="AQ164" s="142"/>
      <c r="AR164" s="142"/>
      <c r="AS164" s="142"/>
      <c r="AT164" s="142"/>
      <c r="AU164" s="142"/>
      <c r="AV164" s="142">
        <v>2808</v>
      </c>
      <c r="AW164" s="142">
        <v>2802</v>
      </c>
      <c r="AX164" s="142">
        <v>2796</v>
      </c>
      <c r="AY164" s="142">
        <v>2788</v>
      </c>
      <c r="AZ164" s="142">
        <v>2784</v>
      </c>
      <c r="BA164" s="142">
        <v>2781</v>
      </c>
      <c r="BB164" s="142">
        <v>2780</v>
      </c>
      <c r="BC164" s="142">
        <v>2778</v>
      </c>
      <c r="BD164" s="142">
        <v>2777</v>
      </c>
      <c r="BE164" s="142">
        <v>2776</v>
      </c>
      <c r="BF164" s="142">
        <v>2776</v>
      </c>
      <c r="BG164" s="142">
        <v>2776</v>
      </c>
      <c r="BH164" s="142">
        <v>2776</v>
      </c>
      <c r="BI164" s="142">
        <v>2777</v>
      </c>
      <c r="BJ164" s="142">
        <v>2778</v>
      </c>
      <c r="BK164" s="142">
        <v>2779</v>
      </c>
      <c r="BL164" s="142">
        <v>2780</v>
      </c>
      <c r="BM164" s="142">
        <v>2781</v>
      </c>
      <c r="BN164" s="142">
        <v>2782</v>
      </c>
      <c r="BO164" s="142">
        <v>2783</v>
      </c>
      <c r="BP164" s="142">
        <v>2784</v>
      </c>
      <c r="BQ164" s="142">
        <v>2785</v>
      </c>
      <c r="BR164" s="142">
        <v>2785</v>
      </c>
      <c r="BS164" s="142">
        <v>2786</v>
      </c>
      <c r="BT164" s="142">
        <v>2786</v>
      </c>
      <c r="BU164" s="142">
        <v>2787</v>
      </c>
      <c r="BV164" s="142">
        <v>2787</v>
      </c>
      <c r="BW164" s="142">
        <v>2787</v>
      </c>
      <c r="BX164" s="142">
        <v>2788</v>
      </c>
      <c r="BY164" s="142">
        <v>2788</v>
      </c>
      <c r="BZ164" s="142">
        <v>2788</v>
      </c>
      <c r="CA164" s="142">
        <v>2788</v>
      </c>
      <c r="CB164" s="142">
        <v>2788</v>
      </c>
      <c r="CC164" s="141">
        <v>2788</v>
      </c>
      <c r="CD164" s="141">
        <v>2788</v>
      </c>
      <c r="CE164" s="141">
        <v>2788</v>
      </c>
      <c r="CF164" s="141">
        <v>2788</v>
      </c>
      <c r="CG164" s="141">
        <v>2788</v>
      </c>
      <c r="CH164" s="141">
        <v>2788</v>
      </c>
      <c r="CI164" s="141">
        <v>2788</v>
      </c>
      <c r="CJ164" s="141">
        <v>2789</v>
      </c>
      <c r="CK164" s="141">
        <v>2789</v>
      </c>
      <c r="CL164" s="141">
        <v>2790</v>
      </c>
      <c r="CM164" s="141">
        <v>2792</v>
      </c>
      <c r="CN164" s="141">
        <v>2794</v>
      </c>
      <c r="CO164" s="141">
        <v>2796</v>
      </c>
      <c r="CP164" s="141">
        <v>2798</v>
      </c>
      <c r="CQ164" s="141">
        <v>2801</v>
      </c>
      <c r="CR164" s="141">
        <v>2805</v>
      </c>
      <c r="CS164" s="141">
        <v>2808</v>
      </c>
      <c r="CT164" s="141">
        <v>2812</v>
      </c>
      <c r="CU164" s="141">
        <v>2817</v>
      </c>
      <c r="CV164" s="141">
        <v>2822</v>
      </c>
    </row>
    <row r="165" spans="1:100">
      <c r="A165" s="153" t="s">
        <v>288</v>
      </c>
      <c r="B165" s="140"/>
      <c r="C165" s="140"/>
      <c r="D165" s="140" t="s">
        <v>309</v>
      </c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54"/>
      <c r="AL165" s="154"/>
      <c r="AM165" s="154"/>
      <c r="AN165" s="154"/>
      <c r="AO165" s="154"/>
      <c r="AP165" s="154"/>
      <c r="AQ165" s="142"/>
      <c r="AR165" s="142"/>
      <c r="AS165" s="142"/>
      <c r="AT165" s="142"/>
      <c r="AU165" s="142"/>
      <c r="AV165" s="142">
        <v>3335</v>
      </c>
      <c r="AW165" s="142">
        <v>3351</v>
      </c>
      <c r="AX165" s="142">
        <v>3366</v>
      </c>
      <c r="AY165" s="142">
        <v>3379</v>
      </c>
      <c r="AZ165" s="142">
        <v>3394</v>
      </c>
      <c r="BA165" s="142">
        <v>3413</v>
      </c>
      <c r="BB165" s="142">
        <v>3432</v>
      </c>
      <c r="BC165" s="142">
        <v>3451</v>
      </c>
      <c r="BD165" s="142">
        <v>3470</v>
      </c>
      <c r="BE165" s="142">
        <v>3489</v>
      </c>
      <c r="BF165" s="142">
        <v>3509</v>
      </c>
      <c r="BG165" s="142">
        <v>3529</v>
      </c>
      <c r="BH165" s="142">
        <v>3549</v>
      </c>
      <c r="BI165" s="142">
        <v>3570</v>
      </c>
      <c r="BJ165" s="142">
        <v>3591</v>
      </c>
      <c r="BK165" s="142">
        <v>3611</v>
      </c>
      <c r="BL165" s="142">
        <v>3632</v>
      </c>
      <c r="BM165" s="142">
        <v>3652</v>
      </c>
      <c r="BN165" s="142">
        <v>3672</v>
      </c>
      <c r="BO165" s="142">
        <v>3692</v>
      </c>
      <c r="BP165" s="142">
        <v>3712</v>
      </c>
      <c r="BQ165" s="142">
        <v>3731</v>
      </c>
      <c r="BR165" s="142">
        <v>3749</v>
      </c>
      <c r="BS165" s="142">
        <v>3768</v>
      </c>
      <c r="BT165" s="142">
        <v>3785</v>
      </c>
      <c r="BU165" s="142">
        <v>3803</v>
      </c>
      <c r="BV165" s="142">
        <v>3820</v>
      </c>
      <c r="BW165" s="142">
        <v>3836</v>
      </c>
      <c r="BX165" s="142">
        <v>3852</v>
      </c>
      <c r="BY165" s="142">
        <v>3867</v>
      </c>
      <c r="BZ165" s="142">
        <v>3882</v>
      </c>
      <c r="CA165" s="142">
        <v>3897</v>
      </c>
      <c r="CB165" s="142">
        <v>3911</v>
      </c>
      <c r="CC165" s="141">
        <v>3924</v>
      </c>
      <c r="CD165" s="141">
        <v>3937</v>
      </c>
      <c r="CE165" s="141">
        <v>3949</v>
      </c>
      <c r="CF165" s="141">
        <v>3962</v>
      </c>
      <c r="CG165" s="141">
        <v>3974</v>
      </c>
      <c r="CH165" s="141">
        <v>3985</v>
      </c>
      <c r="CI165" s="141">
        <v>3997</v>
      </c>
      <c r="CJ165" s="141">
        <v>4008</v>
      </c>
      <c r="CK165" s="141">
        <v>4020</v>
      </c>
      <c r="CL165" s="141">
        <v>4032</v>
      </c>
      <c r="CM165" s="141">
        <v>4044</v>
      </c>
      <c r="CN165" s="141">
        <v>4056</v>
      </c>
      <c r="CO165" s="141">
        <v>4069</v>
      </c>
      <c r="CP165" s="141">
        <v>4082</v>
      </c>
      <c r="CQ165" s="141">
        <v>4096</v>
      </c>
      <c r="CR165" s="141">
        <v>4110</v>
      </c>
      <c r="CS165" s="141">
        <v>4125</v>
      </c>
      <c r="CT165" s="141">
        <v>4139</v>
      </c>
      <c r="CU165" s="141">
        <v>4155</v>
      </c>
      <c r="CV165" s="141">
        <v>4170</v>
      </c>
    </row>
    <row r="166" spans="1:100">
      <c r="A166" s="153" t="s">
        <v>329</v>
      </c>
      <c r="B166" s="140"/>
      <c r="C166" s="140"/>
      <c r="D166" s="140" t="s">
        <v>309</v>
      </c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54"/>
      <c r="AL166" s="154"/>
      <c r="AM166" s="154"/>
      <c r="AN166" s="154"/>
      <c r="AO166" s="154"/>
      <c r="AP166" s="154"/>
      <c r="AQ166" s="142"/>
      <c r="AR166" s="142"/>
      <c r="AS166" s="142"/>
      <c r="AT166" s="142"/>
      <c r="AU166" s="142"/>
      <c r="AV166" s="142">
        <v>2573</v>
      </c>
      <c r="AW166" s="142">
        <v>2572</v>
      </c>
      <c r="AX166" s="142">
        <v>2571</v>
      </c>
      <c r="AY166" s="142">
        <v>2569</v>
      </c>
      <c r="AZ166" s="142">
        <v>2569</v>
      </c>
      <c r="BA166" s="142">
        <v>2571</v>
      </c>
      <c r="BB166" s="142">
        <v>2574</v>
      </c>
      <c r="BC166" s="142">
        <v>2576</v>
      </c>
      <c r="BD166" s="142">
        <v>2579</v>
      </c>
      <c r="BE166" s="142">
        <v>2582</v>
      </c>
      <c r="BF166" s="142">
        <v>2586</v>
      </c>
      <c r="BG166" s="142">
        <v>2590</v>
      </c>
      <c r="BH166" s="142">
        <v>2594</v>
      </c>
      <c r="BI166" s="142">
        <v>2599</v>
      </c>
      <c r="BJ166" s="142">
        <v>2603</v>
      </c>
      <c r="BK166" s="142">
        <v>2608</v>
      </c>
      <c r="BL166" s="142">
        <v>2613</v>
      </c>
      <c r="BM166" s="142">
        <v>2618</v>
      </c>
      <c r="BN166" s="142">
        <v>2623</v>
      </c>
      <c r="BO166" s="142">
        <v>2628</v>
      </c>
      <c r="BP166" s="142">
        <v>2633</v>
      </c>
      <c r="BQ166" s="142">
        <v>2638</v>
      </c>
      <c r="BR166" s="142">
        <v>2643</v>
      </c>
      <c r="BS166" s="142">
        <v>2647</v>
      </c>
      <c r="BT166" s="142">
        <v>2652</v>
      </c>
      <c r="BU166" s="142">
        <v>2656</v>
      </c>
      <c r="BV166" s="142">
        <v>2660</v>
      </c>
      <c r="BW166" s="142">
        <v>2664</v>
      </c>
      <c r="BX166" s="142">
        <v>2668</v>
      </c>
      <c r="BY166" s="142">
        <v>2672</v>
      </c>
      <c r="BZ166" s="142">
        <v>2675</v>
      </c>
      <c r="CA166" s="142">
        <v>2678</v>
      </c>
      <c r="CB166" s="142">
        <v>2682</v>
      </c>
      <c r="CC166" s="141">
        <v>2685</v>
      </c>
      <c r="CD166" s="141">
        <v>2688</v>
      </c>
      <c r="CE166" s="141">
        <v>2691</v>
      </c>
      <c r="CF166" s="141">
        <v>2694</v>
      </c>
      <c r="CG166" s="141">
        <v>2697</v>
      </c>
      <c r="CH166" s="141">
        <v>2700</v>
      </c>
      <c r="CI166" s="141">
        <v>2703</v>
      </c>
      <c r="CJ166" s="141">
        <v>2706</v>
      </c>
      <c r="CK166" s="141">
        <v>2709</v>
      </c>
      <c r="CL166" s="141">
        <v>2713</v>
      </c>
      <c r="CM166" s="141">
        <v>2717</v>
      </c>
      <c r="CN166" s="141">
        <v>2721</v>
      </c>
      <c r="CO166" s="141">
        <v>2726</v>
      </c>
      <c r="CP166" s="141">
        <v>2731</v>
      </c>
      <c r="CQ166" s="141">
        <v>2736</v>
      </c>
      <c r="CR166" s="141">
        <v>2741</v>
      </c>
      <c r="CS166" s="141">
        <v>2747</v>
      </c>
      <c r="CT166" s="141">
        <v>2754</v>
      </c>
      <c r="CU166" s="141">
        <v>2760</v>
      </c>
      <c r="CV166" s="141">
        <v>2767</v>
      </c>
    </row>
    <row r="167" spans="1:100">
      <c r="A167" s="153" t="s">
        <v>290</v>
      </c>
      <c r="B167" s="140"/>
      <c r="C167" s="140"/>
      <c r="D167" s="140" t="s">
        <v>309</v>
      </c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54"/>
      <c r="AL167" s="154"/>
      <c r="AM167" s="154"/>
      <c r="AN167" s="154"/>
      <c r="AO167" s="154"/>
      <c r="AP167" s="154"/>
      <c r="AQ167" s="142"/>
      <c r="AR167" s="142"/>
      <c r="AS167" s="142"/>
      <c r="AT167" s="142"/>
      <c r="AU167" s="142"/>
      <c r="AV167" s="142">
        <v>339</v>
      </c>
      <c r="AW167" s="142">
        <v>341</v>
      </c>
      <c r="AX167" s="142">
        <v>343</v>
      </c>
      <c r="AY167" s="142">
        <v>345</v>
      </c>
      <c r="AZ167" s="142">
        <v>347</v>
      </c>
      <c r="BA167" s="142">
        <v>349</v>
      </c>
      <c r="BB167" s="142">
        <v>351</v>
      </c>
      <c r="BC167" s="142">
        <v>353</v>
      </c>
      <c r="BD167" s="142">
        <v>355</v>
      </c>
      <c r="BE167" s="142">
        <v>357</v>
      </c>
      <c r="BF167" s="142">
        <v>359</v>
      </c>
      <c r="BG167" s="142">
        <v>361</v>
      </c>
      <c r="BH167" s="142">
        <v>363</v>
      </c>
      <c r="BI167" s="142">
        <v>365</v>
      </c>
      <c r="BJ167" s="142">
        <v>367</v>
      </c>
      <c r="BK167" s="142">
        <v>369</v>
      </c>
      <c r="BL167" s="142">
        <v>370</v>
      </c>
      <c r="BM167" s="142">
        <v>372</v>
      </c>
      <c r="BN167" s="142">
        <v>374</v>
      </c>
      <c r="BO167" s="142">
        <v>375</v>
      </c>
      <c r="BP167" s="142">
        <v>377</v>
      </c>
      <c r="BQ167" s="142">
        <v>379</v>
      </c>
      <c r="BR167" s="142">
        <v>380</v>
      </c>
      <c r="BS167" s="142">
        <v>382</v>
      </c>
      <c r="BT167" s="142">
        <v>383</v>
      </c>
      <c r="BU167" s="142">
        <v>385</v>
      </c>
      <c r="BV167" s="142">
        <v>386</v>
      </c>
      <c r="BW167" s="142">
        <v>388</v>
      </c>
      <c r="BX167" s="142">
        <v>389</v>
      </c>
      <c r="BY167" s="142">
        <v>391</v>
      </c>
      <c r="BZ167" s="142">
        <v>392</v>
      </c>
      <c r="CA167" s="142">
        <v>394</v>
      </c>
      <c r="CB167" s="142">
        <v>395</v>
      </c>
      <c r="CC167" s="141">
        <v>396</v>
      </c>
      <c r="CD167" s="141">
        <v>398</v>
      </c>
      <c r="CE167" s="141">
        <v>399</v>
      </c>
      <c r="CF167" s="141">
        <v>400</v>
      </c>
      <c r="CG167" s="141">
        <v>401</v>
      </c>
      <c r="CH167" s="141">
        <v>402</v>
      </c>
      <c r="CI167" s="141">
        <v>403</v>
      </c>
      <c r="CJ167" s="141">
        <v>405</v>
      </c>
      <c r="CK167" s="141">
        <v>406</v>
      </c>
      <c r="CL167" s="141">
        <v>407</v>
      </c>
      <c r="CM167" s="141">
        <v>408</v>
      </c>
      <c r="CN167" s="141">
        <v>409</v>
      </c>
      <c r="CO167" s="141">
        <v>410</v>
      </c>
      <c r="CP167" s="141">
        <v>411</v>
      </c>
      <c r="CQ167" s="141">
        <v>412</v>
      </c>
      <c r="CR167" s="141">
        <v>413</v>
      </c>
      <c r="CS167" s="141">
        <v>415</v>
      </c>
      <c r="CT167" s="141">
        <v>416</v>
      </c>
      <c r="CU167" s="141">
        <v>417</v>
      </c>
      <c r="CV167" s="141">
        <v>418</v>
      </c>
    </row>
    <row r="168" spans="1:100">
      <c r="A168" s="153" t="s">
        <v>291</v>
      </c>
      <c r="B168" s="140"/>
      <c r="C168" s="140"/>
      <c r="D168" s="140" t="s">
        <v>309</v>
      </c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54"/>
      <c r="AL168" s="154"/>
      <c r="AM168" s="154"/>
      <c r="AN168" s="154"/>
      <c r="AO168" s="154"/>
      <c r="AP168" s="154"/>
      <c r="AQ168" s="142"/>
      <c r="AR168" s="142"/>
      <c r="AS168" s="142"/>
      <c r="AT168" s="142"/>
      <c r="AU168" s="142"/>
      <c r="AV168" s="142">
        <v>5550</v>
      </c>
      <c r="AW168" s="142">
        <v>5544</v>
      </c>
      <c r="AX168" s="142">
        <v>5537</v>
      </c>
      <c r="AY168" s="142">
        <v>5528</v>
      </c>
      <c r="AZ168" s="142">
        <v>5524</v>
      </c>
      <c r="BA168" s="142">
        <v>5524</v>
      </c>
      <c r="BB168" s="142">
        <v>5526</v>
      </c>
      <c r="BC168" s="142">
        <v>5528</v>
      </c>
      <c r="BD168" s="142">
        <v>5531</v>
      </c>
      <c r="BE168" s="142">
        <v>5534</v>
      </c>
      <c r="BF168" s="142">
        <v>5538</v>
      </c>
      <c r="BG168" s="142">
        <v>5542</v>
      </c>
      <c r="BH168" s="142">
        <v>5547</v>
      </c>
      <c r="BI168" s="142">
        <v>5552</v>
      </c>
      <c r="BJ168" s="142">
        <v>5556</v>
      </c>
      <c r="BK168" s="142">
        <v>5561</v>
      </c>
      <c r="BL168" s="142">
        <v>5565</v>
      </c>
      <c r="BM168" s="142">
        <v>5569</v>
      </c>
      <c r="BN168" s="142">
        <v>5573</v>
      </c>
      <c r="BO168" s="142">
        <v>5576</v>
      </c>
      <c r="BP168" s="142">
        <v>5579</v>
      </c>
      <c r="BQ168" s="142">
        <v>5582</v>
      </c>
      <c r="BR168" s="142">
        <v>5584</v>
      </c>
      <c r="BS168" s="142">
        <v>5586</v>
      </c>
      <c r="BT168" s="142">
        <v>5587</v>
      </c>
      <c r="BU168" s="142">
        <v>5588</v>
      </c>
      <c r="BV168" s="142">
        <v>5588</v>
      </c>
      <c r="BW168" s="142">
        <v>5589</v>
      </c>
      <c r="BX168" s="142">
        <v>5588</v>
      </c>
      <c r="BY168" s="142">
        <v>5588</v>
      </c>
      <c r="BZ168" s="142">
        <v>5586</v>
      </c>
      <c r="CA168" s="142">
        <v>5585</v>
      </c>
      <c r="CB168" s="142">
        <v>5584</v>
      </c>
      <c r="CC168" s="141">
        <v>5582</v>
      </c>
      <c r="CD168" s="141">
        <v>5580</v>
      </c>
      <c r="CE168" s="141">
        <v>5578</v>
      </c>
      <c r="CF168" s="141">
        <v>5575</v>
      </c>
      <c r="CG168" s="141">
        <v>5573</v>
      </c>
      <c r="CH168" s="141">
        <v>5571</v>
      </c>
      <c r="CI168" s="141">
        <v>5569</v>
      </c>
      <c r="CJ168" s="141">
        <v>5567</v>
      </c>
      <c r="CK168" s="141">
        <v>5566</v>
      </c>
      <c r="CL168" s="141">
        <v>5565</v>
      </c>
      <c r="CM168" s="141">
        <v>5565</v>
      </c>
      <c r="CN168" s="141">
        <v>5566</v>
      </c>
      <c r="CO168" s="141">
        <v>5567</v>
      </c>
      <c r="CP168" s="141">
        <v>5568</v>
      </c>
      <c r="CQ168" s="141">
        <v>5571</v>
      </c>
      <c r="CR168" s="141">
        <v>5574</v>
      </c>
      <c r="CS168" s="141">
        <v>5578</v>
      </c>
      <c r="CT168" s="141">
        <v>5583</v>
      </c>
      <c r="CU168" s="141">
        <v>5588</v>
      </c>
      <c r="CV168" s="141">
        <v>5593</v>
      </c>
    </row>
    <row r="169" spans="1:100">
      <c r="A169" s="153" t="s">
        <v>292</v>
      </c>
      <c r="B169" s="140"/>
      <c r="C169" s="140"/>
      <c r="D169" s="140" t="s">
        <v>309</v>
      </c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54"/>
      <c r="AL169" s="154"/>
      <c r="AM169" s="154"/>
      <c r="AN169" s="154"/>
      <c r="AO169" s="154"/>
      <c r="AP169" s="154"/>
      <c r="AQ169" s="142"/>
      <c r="AR169" s="142"/>
      <c r="AS169" s="142"/>
      <c r="AT169" s="142"/>
      <c r="AU169" s="142"/>
      <c r="AV169" s="142">
        <v>6004</v>
      </c>
      <c r="AW169" s="142">
        <v>5998</v>
      </c>
      <c r="AX169" s="142">
        <v>5991</v>
      </c>
      <c r="AY169" s="142">
        <v>5982</v>
      </c>
      <c r="AZ169" s="142">
        <v>5977</v>
      </c>
      <c r="BA169" s="142">
        <v>5977</v>
      </c>
      <c r="BB169" s="142">
        <v>5979</v>
      </c>
      <c r="BC169" s="142">
        <v>5981</v>
      </c>
      <c r="BD169" s="142">
        <v>5985</v>
      </c>
      <c r="BE169" s="142">
        <v>5989</v>
      </c>
      <c r="BF169" s="142">
        <v>5994</v>
      </c>
      <c r="BG169" s="142">
        <v>6000</v>
      </c>
      <c r="BH169" s="142">
        <v>6008</v>
      </c>
      <c r="BI169" s="142">
        <v>6016</v>
      </c>
      <c r="BJ169" s="142">
        <v>6024</v>
      </c>
      <c r="BK169" s="142">
        <v>6032</v>
      </c>
      <c r="BL169" s="142">
        <v>6040</v>
      </c>
      <c r="BM169" s="142">
        <v>6047</v>
      </c>
      <c r="BN169" s="142">
        <v>6055</v>
      </c>
      <c r="BO169" s="142">
        <v>6062</v>
      </c>
      <c r="BP169" s="142">
        <v>6069</v>
      </c>
      <c r="BQ169" s="142">
        <v>6075</v>
      </c>
      <c r="BR169" s="142">
        <v>6081</v>
      </c>
      <c r="BS169" s="142">
        <v>6087</v>
      </c>
      <c r="BT169" s="142">
        <v>6092</v>
      </c>
      <c r="BU169" s="142">
        <v>6097</v>
      </c>
      <c r="BV169" s="142">
        <v>6101</v>
      </c>
      <c r="BW169" s="142">
        <v>6105</v>
      </c>
      <c r="BX169" s="142">
        <v>6108</v>
      </c>
      <c r="BY169" s="142">
        <v>6111</v>
      </c>
      <c r="BZ169" s="142">
        <v>6113</v>
      </c>
      <c r="CA169" s="142">
        <v>6116</v>
      </c>
      <c r="CB169" s="142">
        <v>6118</v>
      </c>
      <c r="CC169" s="141">
        <v>6120</v>
      </c>
      <c r="CD169" s="141">
        <v>6122</v>
      </c>
      <c r="CE169" s="141">
        <v>6124</v>
      </c>
      <c r="CF169" s="141">
        <v>6125</v>
      </c>
      <c r="CG169" s="141">
        <v>6127</v>
      </c>
      <c r="CH169" s="141">
        <v>6129</v>
      </c>
      <c r="CI169" s="141">
        <v>6132</v>
      </c>
      <c r="CJ169" s="141">
        <v>6135</v>
      </c>
      <c r="CK169" s="141">
        <v>6138</v>
      </c>
      <c r="CL169" s="141">
        <v>6142</v>
      </c>
      <c r="CM169" s="141">
        <v>6146</v>
      </c>
      <c r="CN169" s="141">
        <v>6151</v>
      </c>
      <c r="CO169" s="141">
        <v>6157</v>
      </c>
      <c r="CP169" s="141">
        <v>6163</v>
      </c>
      <c r="CQ169" s="141">
        <v>6170</v>
      </c>
      <c r="CR169" s="141">
        <v>6177</v>
      </c>
      <c r="CS169" s="141">
        <v>6186</v>
      </c>
      <c r="CT169" s="141">
        <v>6194</v>
      </c>
      <c r="CU169" s="141">
        <v>6203</v>
      </c>
      <c r="CV169" s="141">
        <v>6213</v>
      </c>
    </row>
    <row r="170" spans="1:100">
      <c r="A170" s="153" t="s">
        <v>293</v>
      </c>
      <c r="B170" s="140"/>
      <c r="C170" s="140"/>
      <c r="D170" s="140" t="s">
        <v>309</v>
      </c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54"/>
      <c r="AL170" s="154"/>
      <c r="AM170" s="154"/>
      <c r="AN170" s="154"/>
      <c r="AO170" s="154"/>
      <c r="AP170" s="154"/>
      <c r="AQ170" s="142"/>
      <c r="AR170" s="142"/>
      <c r="AS170" s="142"/>
      <c r="AT170" s="142"/>
      <c r="AU170" s="142"/>
      <c r="AV170" s="142">
        <v>12213</v>
      </c>
      <c r="AW170" s="142">
        <v>12232</v>
      </c>
      <c r="AX170" s="142">
        <v>12250</v>
      </c>
      <c r="AY170" s="142">
        <v>12268</v>
      </c>
      <c r="AZ170" s="142">
        <v>12297</v>
      </c>
      <c r="BA170" s="142">
        <v>12333</v>
      </c>
      <c r="BB170" s="142">
        <v>12374</v>
      </c>
      <c r="BC170" s="142">
        <v>12415</v>
      </c>
      <c r="BD170" s="142">
        <v>12458</v>
      </c>
      <c r="BE170" s="142">
        <v>12502</v>
      </c>
      <c r="BF170" s="142">
        <v>12547</v>
      </c>
      <c r="BG170" s="142">
        <v>12594</v>
      </c>
      <c r="BH170" s="142">
        <v>12642</v>
      </c>
      <c r="BI170" s="142">
        <v>12691</v>
      </c>
      <c r="BJ170" s="142">
        <v>12740</v>
      </c>
      <c r="BK170" s="142">
        <v>12789</v>
      </c>
      <c r="BL170" s="142">
        <v>12836</v>
      </c>
      <c r="BM170" s="142">
        <v>12883</v>
      </c>
      <c r="BN170" s="142">
        <v>12929</v>
      </c>
      <c r="BO170" s="142">
        <v>12974</v>
      </c>
      <c r="BP170" s="142">
        <v>13019</v>
      </c>
      <c r="BQ170" s="142">
        <v>13062</v>
      </c>
      <c r="BR170" s="142">
        <v>13104</v>
      </c>
      <c r="BS170" s="142">
        <v>13145</v>
      </c>
      <c r="BT170" s="142">
        <v>13185</v>
      </c>
      <c r="BU170" s="142">
        <v>13224</v>
      </c>
      <c r="BV170" s="142">
        <v>13262</v>
      </c>
      <c r="BW170" s="142">
        <v>13299</v>
      </c>
      <c r="BX170" s="142">
        <v>13335</v>
      </c>
      <c r="BY170" s="142">
        <v>13370</v>
      </c>
      <c r="BZ170" s="142">
        <v>13405</v>
      </c>
      <c r="CA170" s="142">
        <v>13440</v>
      </c>
      <c r="CB170" s="142">
        <v>13474</v>
      </c>
      <c r="CC170" s="141">
        <v>13507</v>
      </c>
      <c r="CD170" s="141">
        <v>13539</v>
      </c>
      <c r="CE170" s="141">
        <v>13571</v>
      </c>
      <c r="CF170" s="141">
        <v>13603</v>
      </c>
      <c r="CG170" s="141">
        <v>13634</v>
      </c>
      <c r="CH170" s="141">
        <v>13665</v>
      </c>
      <c r="CI170" s="141">
        <v>13696</v>
      </c>
      <c r="CJ170" s="141">
        <v>13727</v>
      </c>
      <c r="CK170" s="141">
        <v>13758</v>
      </c>
      <c r="CL170" s="141">
        <v>13790</v>
      </c>
      <c r="CM170" s="141">
        <v>13823</v>
      </c>
      <c r="CN170" s="141">
        <v>13856</v>
      </c>
      <c r="CO170" s="141">
        <v>13890</v>
      </c>
      <c r="CP170" s="141">
        <v>13924</v>
      </c>
      <c r="CQ170" s="141">
        <v>13960</v>
      </c>
      <c r="CR170" s="141">
        <v>13996</v>
      </c>
      <c r="CS170" s="141">
        <v>14032</v>
      </c>
      <c r="CT170" s="141">
        <v>14069</v>
      </c>
      <c r="CU170" s="141">
        <v>14107</v>
      </c>
      <c r="CV170" s="141">
        <v>14145</v>
      </c>
    </row>
    <row r="171" spans="1:100">
      <c r="A171" s="153" t="s">
        <v>294</v>
      </c>
      <c r="B171" s="140"/>
      <c r="C171" s="140"/>
      <c r="D171" s="140" t="s">
        <v>309</v>
      </c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54"/>
      <c r="AL171" s="154"/>
      <c r="AM171" s="154"/>
      <c r="AN171" s="154"/>
      <c r="AO171" s="154"/>
      <c r="AP171" s="154"/>
      <c r="AQ171" s="142"/>
      <c r="AR171" s="142"/>
      <c r="AS171" s="142"/>
      <c r="AT171" s="142"/>
      <c r="AU171" s="142"/>
      <c r="AV171" s="142">
        <v>3327</v>
      </c>
      <c r="AW171" s="142">
        <v>3321</v>
      </c>
      <c r="AX171" s="142">
        <v>3315</v>
      </c>
      <c r="AY171" s="142">
        <v>3307</v>
      </c>
      <c r="AZ171" s="142">
        <v>3302</v>
      </c>
      <c r="BA171" s="142">
        <v>3300</v>
      </c>
      <c r="BB171" s="142">
        <v>3299</v>
      </c>
      <c r="BC171" s="142">
        <v>3298</v>
      </c>
      <c r="BD171" s="142">
        <v>3298</v>
      </c>
      <c r="BE171" s="142">
        <v>3298</v>
      </c>
      <c r="BF171" s="142">
        <v>3299</v>
      </c>
      <c r="BG171" s="142">
        <v>3300</v>
      </c>
      <c r="BH171" s="142">
        <v>3302</v>
      </c>
      <c r="BI171" s="142">
        <v>3304</v>
      </c>
      <c r="BJ171" s="142">
        <v>3306</v>
      </c>
      <c r="BK171" s="142">
        <v>3308</v>
      </c>
      <c r="BL171" s="142">
        <v>3310</v>
      </c>
      <c r="BM171" s="142">
        <v>3312</v>
      </c>
      <c r="BN171" s="142">
        <v>3315</v>
      </c>
      <c r="BO171" s="142">
        <v>3317</v>
      </c>
      <c r="BP171" s="142">
        <v>3318</v>
      </c>
      <c r="BQ171" s="142">
        <v>3320</v>
      </c>
      <c r="BR171" s="142">
        <v>3321</v>
      </c>
      <c r="BS171" s="142">
        <v>3322</v>
      </c>
      <c r="BT171" s="142">
        <v>3323</v>
      </c>
      <c r="BU171" s="142">
        <v>3324</v>
      </c>
      <c r="BV171" s="142">
        <v>3324</v>
      </c>
      <c r="BW171" s="142">
        <v>3324</v>
      </c>
      <c r="BX171" s="142">
        <v>3324</v>
      </c>
      <c r="BY171" s="142">
        <v>3324</v>
      </c>
      <c r="BZ171" s="142">
        <v>3323</v>
      </c>
      <c r="CA171" s="142">
        <v>3322</v>
      </c>
      <c r="CB171" s="142">
        <v>3321</v>
      </c>
      <c r="CC171" s="141">
        <v>3320</v>
      </c>
      <c r="CD171" s="141">
        <v>3319</v>
      </c>
      <c r="CE171" s="141">
        <v>3318</v>
      </c>
      <c r="CF171" s="141">
        <v>3318</v>
      </c>
      <c r="CG171" s="141">
        <v>3317</v>
      </c>
      <c r="CH171" s="141">
        <v>3316</v>
      </c>
      <c r="CI171" s="141">
        <v>3315</v>
      </c>
      <c r="CJ171" s="141">
        <v>3315</v>
      </c>
      <c r="CK171" s="141">
        <v>3315</v>
      </c>
      <c r="CL171" s="141">
        <v>3316</v>
      </c>
      <c r="CM171" s="141">
        <v>3316</v>
      </c>
      <c r="CN171" s="141">
        <v>3318</v>
      </c>
      <c r="CO171" s="141">
        <v>3319</v>
      </c>
      <c r="CP171" s="141">
        <v>3322</v>
      </c>
      <c r="CQ171" s="141">
        <v>3324</v>
      </c>
      <c r="CR171" s="141">
        <v>3327</v>
      </c>
      <c r="CS171" s="141">
        <v>3331</v>
      </c>
      <c r="CT171" s="141">
        <v>3335</v>
      </c>
      <c r="CU171" s="141">
        <v>3339</v>
      </c>
      <c r="CV171" s="141">
        <v>3344</v>
      </c>
    </row>
    <row r="172" spans="1:100">
      <c r="A172" s="153" t="s">
        <v>330</v>
      </c>
      <c r="B172" s="140"/>
      <c r="C172" s="140"/>
      <c r="D172" s="140" t="s">
        <v>309</v>
      </c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54"/>
      <c r="AL172" s="154"/>
      <c r="AM172" s="154"/>
      <c r="AN172" s="154"/>
      <c r="AO172" s="154"/>
      <c r="AP172" s="154"/>
      <c r="AQ172" s="142"/>
      <c r="AR172" s="142"/>
      <c r="AS172" s="142"/>
      <c r="AT172" s="142"/>
      <c r="AU172" s="142"/>
      <c r="AV172" s="142">
        <v>5980</v>
      </c>
      <c r="AW172" s="142">
        <v>6004</v>
      </c>
      <c r="AX172" s="142">
        <v>6027</v>
      </c>
      <c r="AY172" s="142">
        <v>6048</v>
      </c>
      <c r="AZ172" s="142">
        <v>6075</v>
      </c>
      <c r="BA172" s="142">
        <v>6106</v>
      </c>
      <c r="BB172" s="142">
        <v>6139</v>
      </c>
      <c r="BC172" s="142">
        <v>6172</v>
      </c>
      <c r="BD172" s="142">
        <v>6206</v>
      </c>
      <c r="BE172" s="142">
        <v>6239</v>
      </c>
      <c r="BF172" s="142">
        <v>6273</v>
      </c>
      <c r="BG172" s="142">
        <v>6308</v>
      </c>
      <c r="BH172" s="142">
        <v>6343</v>
      </c>
      <c r="BI172" s="142">
        <v>6378</v>
      </c>
      <c r="BJ172" s="142">
        <v>6414</v>
      </c>
      <c r="BK172" s="142">
        <v>6448</v>
      </c>
      <c r="BL172" s="142">
        <v>6483</v>
      </c>
      <c r="BM172" s="142">
        <v>6516</v>
      </c>
      <c r="BN172" s="142">
        <v>6550</v>
      </c>
      <c r="BO172" s="142">
        <v>6582</v>
      </c>
      <c r="BP172" s="142">
        <v>6615</v>
      </c>
      <c r="BQ172" s="142">
        <v>6646</v>
      </c>
      <c r="BR172" s="142">
        <v>6677</v>
      </c>
      <c r="BS172" s="142">
        <v>6707</v>
      </c>
      <c r="BT172" s="142">
        <v>6736</v>
      </c>
      <c r="BU172" s="142">
        <v>6765</v>
      </c>
      <c r="BV172" s="142">
        <v>6793</v>
      </c>
      <c r="BW172" s="142">
        <v>6820</v>
      </c>
      <c r="BX172" s="142">
        <v>6847</v>
      </c>
      <c r="BY172" s="142">
        <v>6874</v>
      </c>
      <c r="BZ172" s="142">
        <v>6900</v>
      </c>
      <c r="CA172" s="142">
        <v>6925</v>
      </c>
      <c r="CB172" s="142">
        <v>6949</v>
      </c>
      <c r="CC172" s="141">
        <v>6973</v>
      </c>
      <c r="CD172" s="141">
        <v>6997</v>
      </c>
      <c r="CE172" s="141">
        <v>7020</v>
      </c>
      <c r="CF172" s="141">
        <v>7042</v>
      </c>
      <c r="CG172" s="141">
        <v>7065</v>
      </c>
      <c r="CH172" s="141">
        <v>7086</v>
      </c>
      <c r="CI172" s="141">
        <v>7108</v>
      </c>
      <c r="CJ172" s="141">
        <v>7129</v>
      </c>
      <c r="CK172" s="141">
        <v>7151</v>
      </c>
      <c r="CL172" s="141">
        <v>7173</v>
      </c>
      <c r="CM172" s="141">
        <v>7196</v>
      </c>
      <c r="CN172" s="141">
        <v>7219</v>
      </c>
      <c r="CO172" s="141">
        <v>7242</v>
      </c>
      <c r="CP172" s="141">
        <v>7266</v>
      </c>
      <c r="CQ172" s="141">
        <v>7291</v>
      </c>
      <c r="CR172" s="141">
        <v>7317</v>
      </c>
      <c r="CS172" s="141">
        <v>7343</v>
      </c>
      <c r="CT172" s="141">
        <v>7370</v>
      </c>
      <c r="CU172" s="141">
        <v>7397</v>
      </c>
      <c r="CV172" s="141">
        <v>7426</v>
      </c>
    </row>
    <row r="173" spans="1:100">
      <c r="A173" s="153" t="s">
        <v>296</v>
      </c>
      <c r="B173" s="140"/>
      <c r="C173" s="140"/>
      <c r="D173" s="140" t="s">
        <v>309</v>
      </c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54"/>
      <c r="AL173" s="154"/>
      <c r="AM173" s="154"/>
      <c r="AN173" s="154"/>
      <c r="AO173" s="154"/>
      <c r="AP173" s="154"/>
      <c r="AQ173" s="142"/>
      <c r="AR173" s="142"/>
      <c r="AS173" s="142"/>
      <c r="AT173" s="142"/>
      <c r="AU173" s="142"/>
      <c r="AV173" s="142">
        <v>5885</v>
      </c>
      <c r="AW173" s="142">
        <v>5919</v>
      </c>
      <c r="AX173" s="142">
        <v>5952</v>
      </c>
      <c r="AY173" s="142">
        <v>5983</v>
      </c>
      <c r="AZ173" s="142">
        <v>6019</v>
      </c>
      <c r="BA173" s="142">
        <v>6059</v>
      </c>
      <c r="BB173" s="142">
        <v>6100</v>
      </c>
      <c r="BC173" s="142">
        <v>6142</v>
      </c>
      <c r="BD173" s="142">
        <v>6184</v>
      </c>
      <c r="BE173" s="142">
        <v>6227</v>
      </c>
      <c r="BF173" s="142">
        <v>6270</v>
      </c>
      <c r="BG173" s="142">
        <v>6313</v>
      </c>
      <c r="BH173" s="142">
        <v>6357</v>
      </c>
      <c r="BI173" s="142">
        <v>6402</v>
      </c>
      <c r="BJ173" s="142">
        <v>6446</v>
      </c>
      <c r="BK173" s="142">
        <v>6489</v>
      </c>
      <c r="BL173" s="142">
        <v>6533</v>
      </c>
      <c r="BM173" s="142">
        <v>6575</v>
      </c>
      <c r="BN173" s="142">
        <v>6617</v>
      </c>
      <c r="BO173" s="142">
        <v>6658</v>
      </c>
      <c r="BP173" s="142">
        <v>6698</v>
      </c>
      <c r="BQ173" s="142">
        <v>6737</v>
      </c>
      <c r="BR173" s="142">
        <v>6776</v>
      </c>
      <c r="BS173" s="142">
        <v>6813</v>
      </c>
      <c r="BT173" s="142">
        <v>6850</v>
      </c>
      <c r="BU173" s="142">
        <v>6887</v>
      </c>
      <c r="BV173" s="142">
        <v>6922</v>
      </c>
      <c r="BW173" s="142">
        <v>6957</v>
      </c>
      <c r="BX173" s="142">
        <v>6991</v>
      </c>
      <c r="BY173" s="142">
        <v>7025</v>
      </c>
      <c r="BZ173" s="142">
        <v>7058</v>
      </c>
      <c r="CA173" s="142">
        <v>7090</v>
      </c>
      <c r="CB173" s="142">
        <v>7121</v>
      </c>
      <c r="CC173" s="141">
        <v>7152</v>
      </c>
      <c r="CD173" s="141">
        <v>7183</v>
      </c>
      <c r="CE173" s="141">
        <v>7212</v>
      </c>
      <c r="CF173" s="141">
        <v>7241</v>
      </c>
      <c r="CG173" s="141">
        <v>7270</v>
      </c>
      <c r="CH173" s="141">
        <v>7298</v>
      </c>
      <c r="CI173" s="141">
        <v>7325</v>
      </c>
      <c r="CJ173" s="141">
        <v>7353</v>
      </c>
      <c r="CK173" s="141">
        <v>7381</v>
      </c>
      <c r="CL173" s="141">
        <v>7409</v>
      </c>
      <c r="CM173" s="141">
        <v>7437</v>
      </c>
      <c r="CN173" s="141">
        <v>7465</v>
      </c>
      <c r="CO173" s="141">
        <v>7494</v>
      </c>
      <c r="CP173" s="141">
        <v>7524</v>
      </c>
      <c r="CQ173" s="141">
        <v>7554</v>
      </c>
      <c r="CR173" s="141">
        <v>7585</v>
      </c>
      <c r="CS173" s="141">
        <v>7616</v>
      </c>
      <c r="CT173" s="141">
        <v>7648</v>
      </c>
      <c r="CU173" s="141">
        <v>7681</v>
      </c>
      <c r="CV173" s="141">
        <v>7714</v>
      </c>
    </row>
    <row r="174" spans="1:100">
      <c r="A174" s="153" t="s">
        <v>297</v>
      </c>
      <c r="B174" s="140"/>
      <c r="C174" s="140"/>
      <c r="D174" s="140" t="s">
        <v>309</v>
      </c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54"/>
      <c r="AL174" s="154"/>
      <c r="AM174" s="154"/>
      <c r="AN174" s="154"/>
      <c r="AO174" s="154"/>
      <c r="AP174" s="154"/>
      <c r="AQ174" s="142"/>
      <c r="AR174" s="142"/>
      <c r="AS174" s="142"/>
      <c r="AT174" s="142"/>
      <c r="AU174" s="142"/>
      <c r="AV174" s="142">
        <v>3781</v>
      </c>
      <c r="AW174" s="142">
        <v>3801</v>
      </c>
      <c r="AX174" s="142">
        <v>3820</v>
      </c>
      <c r="AY174" s="142">
        <v>3838</v>
      </c>
      <c r="AZ174" s="142">
        <v>3858</v>
      </c>
      <c r="BA174" s="142">
        <v>3881</v>
      </c>
      <c r="BB174" s="142">
        <v>3905</v>
      </c>
      <c r="BC174" s="142">
        <v>3930</v>
      </c>
      <c r="BD174" s="142">
        <v>3954</v>
      </c>
      <c r="BE174" s="142">
        <v>3979</v>
      </c>
      <c r="BF174" s="142">
        <v>4005</v>
      </c>
      <c r="BG174" s="142">
        <v>4030</v>
      </c>
      <c r="BH174" s="142">
        <v>4057</v>
      </c>
      <c r="BI174" s="142">
        <v>4084</v>
      </c>
      <c r="BJ174" s="142">
        <v>4110</v>
      </c>
      <c r="BK174" s="142">
        <v>4137</v>
      </c>
      <c r="BL174" s="142">
        <v>4163</v>
      </c>
      <c r="BM174" s="142">
        <v>4190</v>
      </c>
      <c r="BN174" s="142">
        <v>4216</v>
      </c>
      <c r="BO174" s="142">
        <v>4242</v>
      </c>
      <c r="BP174" s="142">
        <v>4267</v>
      </c>
      <c r="BQ174" s="142">
        <v>4292</v>
      </c>
      <c r="BR174" s="142">
        <v>4317</v>
      </c>
      <c r="BS174" s="142">
        <v>4341</v>
      </c>
      <c r="BT174" s="142">
        <v>4364</v>
      </c>
      <c r="BU174" s="142">
        <v>4387</v>
      </c>
      <c r="BV174" s="142">
        <v>4409</v>
      </c>
      <c r="BW174" s="142">
        <v>4431</v>
      </c>
      <c r="BX174" s="142">
        <v>4451</v>
      </c>
      <c r="BY174" s="142">
        <v>4472</v>
      </c>
      <c r="BZ174" s="142">
        <v>4491</v>
      </c>
      <c r="CA174" s="142">
        <v>4510</v>
      </c>
      <c r="CB174" s="142">
        <v>4528</v>
      </c>
      <c r="CC174" s="141">
        <v>4546</v>
      </c>
      <c r="CD174" s="141">
        <v>4563</v>
      </c>
      <c r="CE174" s="141">
        <v>4580</v>
      </c>
      <c r="CF174" s="141">
        <v>4597</v>
      </c>
      <c r="CG174" s="141">
        <v>4613</v>
      </c>
      <c r="CH174" s="141">
        <v>4629</v>
      </c>
      <c r="CI174" s="141">
        <v>4645</v>
      </c>
      <c r="CJ174" s="141">
        <v>4661</v>
      </c>
      <c r="CK174" s="141">
        <v>4677</v>
      </c>
      <c r="CL174" s="141">
        <v>4693</v>
      </c>
      <c r="CM174" s="141">
        <v>4709</v>
      </c>
      <c r="CN174" s="141">
        <v>4726</v>
      </c>
      <c r="CO174" s="141">
        <v>4743</v>
      </c>
      <c r="CP174" s="141">
        <v>4761</v>
      </c>
      <c r="CQ174" s="141">
        <v>4779</v>
      </c>
      <c r="CR174" s="141">
        <v>4797</v>
      </c>
      <c r="CS174" s="141">
        <v>4816</v>
      </c>
      <c r="CT174" s="141">
        <v>4835</v>
      </c>
      <c r="CU174" s="141">
        <v>4854</v>
      </c>
      <c r="CV174" s="141">
        <v>4874</v>
      </c>
    </row>
    <row r="175" spans="1:100">
      <c r="A175" s="153" t="s">
        <v>298</v>
      </c>
      <c r="B175" s="140"/>
      <c r="C175" s="140"/>
      <c r="D175" s="140" t="s">
        <v>309</v>
      </c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54"/>
      <c r="AL175" s="154"/>
      <c r="AM175" s="154"/>
      <c r="AN175" s="154"/>
      <c r="AO175" s="154"/>
      <c r="AP175" s="154"/>
      <c r="AQ175" s="142"/>
      <c r="AR175" s="142"/>
      <c r="AS175" s="142"/>
      <c r="AT175" s="142"/>
      <c r="AU175" s="142"/>
      <c r="AV175" s="142">
        <v>5053</v>
      </c>
      <c r="AW175" s="142">
        <v>5066</v>
      </c>
      <c r="AX175" s="142">
        <v>5078</v>
      </c>
      <c r="AY175" s="142">
        <v>5088</v>
      </c>
      <c r="AZ175" s="142">
        <v>5101</v>
      </c>
      <c r="BA175" s="142">
        <v>5118</v>
      </c>
      <c r="BB175" s="142">
        <v>5136</v>
      </c>
      <c r="BC175" s="142">
        <v>5154</v>
      </c>
      <c r="BD175" s="142">
        <v>5172</v>
      </c>
      <c r="BE175" s="142">
        <v>5190</v>
      </c>
      <c r="BF175" s="142">
        <v>5209</v>
      </c>
      <c r="BG175" s="142">
        <v>5227</v>
      </c>
      <c r="BH175" s="142">
        <v>5246</v>
      </c>
      <c r="BI175" s="142">
        <v>5265</v>
      </c>
      <c r="BJ175" s="142">
        <v>5284</v>
      </c>
      <c r="BK175" s="142">
        <v>5303</v>
      </c>
      <c r="BL175" s="142">
        <v>5321</v>
      </c>
      <c r="BM175" s="142">
        <v>5340</v>
      </c>
      <c r="BN175" s="142">
        <v>5358</v>
      </c>
      <c r="BO175" s="142">
        <v>5375</v>
      </c>
      <c r="BP175" s="142">
        <v>5393</v>
      </c>
      <c r="BQ175" s="142">
        <v>5410</v>
      </c>
      <c r="BR175" s="142">
        <v>5427</v>
      </c>
      <c r="BS175" s="142">
        <v>5444</v>
      </c>
      <c r="BT175" s="142">
        <v>5460</v>
      </c>
      <c r="BU175" s="142">
        <v>5477</v>
      </c>
      <c r="BV175" s="142">
        <v>5493</v>
      </c>
      <c r="BW175" s="142">
        <v>5509</v>
      </c>
      <c r="BX175" s="142">
        <v>5525</v>
      </c>
      <c r="BY175" s="142">
        <v>5540</v>
      </c>
      <c r="BZ175" s="142">
        <v>5556</v>
      </c>
      <c r="CA175" s="142">
        <v>5571</v>
      </c>
      <c r="CB175" s="142">
        <v>5586</v>
      </c>
      <c r="CC175" s="141">
        <v>5601</v>
      </c>
      <c r="CD175" s="141">
        <v>5615</v>
      </c>
      <c r="CE175" s="141">
        <v>5629</v>
      </c>
      <c r="CF175" s="141">
        <v>5643</v>
      </c>
      <c r="CG175" s="141">
        <v>5657</v>
      </c>
      <c r="CH175" s="141">
        <v>5670</v>
      </c>
      <c r="CI175" s="141">
        <v>5683</v>
      </c>
      <c r="CJ175" s="141">
        <v>5696</v>
      </c>
      <c r="CK175" s="141">
        <v>5710</v>
      </c>
      <c r="CL175" s="141">
        <v>5723</v>
      </c>
      <c r="CM175" s="141">
        <v>5737</v>
      </c>
      <c r="CN175" s="141">
        <v>5752</v>
      </c>
      <c r="CO175" s="141">
        <v>5766</v>
      </c>
      <c r="CP175" s="141">
        <v>5782</v>
      </c>
      <c r="CQ175" s="141">
        <v>5798</v>
      </c>
      <c r="CR175" s="141">
        <v>5814</v>
      </c>
      <c r="CS175" s="141">
        <v>5832</v>
      </c>
      <c r="CT175" s="141">
        <v>5849</v>
      </c>
      <c r="CU175" s="141">
        <v>5868</v>
      </c>
      <c r="CV175" s="141">
        <v>5887</v>
      </c>
    </row>
    <row r="176" spans="1:100">
      <c r="A176" s="153" t="s">
        <v>310</v>
      </c>
      <c r="B176" s="140"/>
      <c r="C176" s="140"/>
      <c r="D176" s="140" t="s">
        <v>309</v>
      </c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54"/>
      <c r="AL176" s="154"/>
      <c r="AM176" s="154"/>
      <c r="AN176" s="154"/>
      <c r="AO176" s="154"/>
      <c r="AP176" s="154"/>
      <c r="AQ176" s="142"/>
      <c r="AR176" s="142"/>
      <c r="AS176" s="142"/>
      <c r="AT176" s="142"/>
      <c r="AU176" s="142"/>
      <c r="AV176" s="142">
        <v>388</v>
      </c>
      <c r="AW176" s="142">
        <v>386</v>
      </c>
      <c r="AX176" s="142">
        <v>384</v>
      </c>
      <c r="AY176" s="142">
        <v>382</v>
      </c>
      <c r="AZ176" s="142">
        <v>380</v>
      </c>
      <c r="BA176" s="142">
        <v>378</v>
      </c>
      <c r="BB176" s="142">
        <v>377</v>
      </c>
      <c r="BC176" s="142">
        <v>375</v>
      </c>
      <c r="BD176" s="142">
        <v>374</v>
      </c>
      <c r="BE176" s="142">
        <v>373</v>
      </c>
      <c r="BF176" s="142">
        <v>372</v>
      </c>
      <c r="BG176" s="142">
        <v>371</v>
      </c>
      <c r="BH176" s="142">
        <v>371</v>
      </c>
      <c r="BI176" s="142">
        <v>370</v>
      </c>
      <c r="BJ176" s="142">
        <v>369</v>
      </c>
      <c r="BK176" s="142">
        <v>369</v>
      </c>
      <c r="BL176" s="142">
        <v>368</v>
      </c>
      <c r="BM176" s="142">
        <v>368</v>
      </c>
      <c r="BN176" s="142">
        <v>367</v>
      </c>
      <c r="BO176" s="142">
        <v>367</v>
      </c>
      <c r="BP176" s="142">
        <v>366</v>
      </c>
      <c r="BQ176" s="142">
        <v>366</v>
      </c>
      <c r="BR176" s="142">
        <v>365</v>
      </c>
      <c r="BS176" s="142">
        <v>365</v>
      </c>
      <c r="BT176" s="142">
        <v>364</v>
      </c>
      <c r="BU176" s="142">
        <v>363</v>
      </c>
      <c r="BV176" s="142">
        <v>363</v>
      </c>
      <c r="BW176" s="142">
        <v>362</v>
      </c>
      <c r="BX176" s="142">
        <v>361</v>
      </c>
      <c r="BY176" s="142">
        <v>361</v>
      </c>
      <c r="BZ176" s="142">
        <v>360</v>
      </c>
      <c r="CA176" s="142">
        <v>359</v>
      </c>
      <c r="CB176" s="142">
        <v>358</v>
      </c>
      <c r="CC176" s="141">
        <v>357</v>
      </c>
      <c r="CD176" s="141">
        <v>357</v>
      </c>
      <c r="CE176" s="141">
        <v>356</v>
      </c>
      <c r="CF176" s="141">
        <v>355</v>
      </c>
      <c r="CG176" s="141">
        <v>354</v>
      </c>
      <c r="CH176" s="141">
        <v>353</v>
      </c>
      <c r="CI176" s="141">
        <v>352</v>
      </c>
      <c r="CJ176" s="141">
        <v>352</v>
      </c>
      <c r="CK176" s="141">
        <v>351</v>
      </c>
      <c r="CL176" s="141">
        <v>350</v>
      </c>
      <c r="CM176" s="141">
        <v>350</v>
      </c>
      <c r="CN176" s="141">
        <v>350</v>
      </c>
      <c r="CO176" s="141">
        <v>349</v>
      </c>
      <c r="CP176" s="141">
        <v>349</v>
      </c>
      <c r="CQ176" s="141">
        <v>349</v>
      </c>
      <c r="CR176" s="141">
        <v>349</v>
      </c>
      <c r="CS176" s="141">
        <v>349</v>
      </c>
      <c r="CT176" s="141">
        <v>349</v>
      </c>
      <c r="CU176" s="141">
        <v>349</v>
      </c>
      <c r="CV176" s="141">
        <v>349</v>
      </c>
    </row>
    <row r="177" spans="1:100">
      <c r="A177" s="153" t="s">
        <v>311</v>
      </c>
      <c r="B177" s="140"/>
      <c r="C177" s="140"/>
      <c r="D177" s="140" t="s">
        <v>309</v>
      </c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54"/>
      <c r="AL177" s="154"/>
      <c r="AM177" s="154"/>
      <c r="AN177" s="154"/>
      <c r="AO177" s="154"/>
      <c r="AP177" s="154"/>
      <c r="AQ177" s="142"/>
      <c r="AR177" s="142"/>
      <c r="AS177" s="142"/>
      <c r="AT177" s="142"/>
      <c r="AU177" s="142"/>
      <c r="AV177" s="142">
        <v>369</v>
      </c>
      <c r="AW177" s="142">
        <v>366</v>
      </c>
      <c r="AX177" s="142">
        <v>364</v>
      </c>
      <c r="AY177" s="142">
        <v>361</v>
      </c>
      <c r="AZ177" s="142">
        <v>359</v>
      </c>
      <c r="BA177" s="142">
        <v>358</v>
      </c>
      <c r="BB177" s="142">
        <v>356</v>
      </c>
      <c r="BC177" s="142">
        <v>355</v>
      </c>
      <c r="BD177" s="142">
        <v>353</v>
      </c>
      <c r="BE177" s="142">
        <v>352</v>
      </c>
      <c r="BF177" s="142">
        <v>351</v>
      </c>
      <c r="BG177" s="142">
        <v>350</v>
      </c>
      <c r="BH177" s="142">
        <v>349</v>
      </c>
      <c r="BI177" s="142">
        <v>349</v>
      </c>
      <c r="BJ177" s="142">
        <v>348</v>
      </c>
      <c r="BK177" s="142">
        <v>347</v>
      </c>
      <c r="BL177" s="142">
        <v>347</v>
      </c>
      <c r="BM177" s="142">
        <v>346</v>
      </c>
      <c r="BN177" s="142">
        <v>346</v>
      </c>
      <c r="BO177" s="142">
        <v>345</v>
      </c>
      <c r="BP177" s="142">
        <v>344</v>
      </c>
      <c r="BQ177" s="142">
        <v>344</v>
      </c>
      <c r="BR177" s="142">
        <v>343</v>
      </c>
      <c r="BS177" s="142">
        <v>343</v>
      </c>
      <c r="BT177" s="142">
        <v>342</v>
      </c>
      <c r="BU177" s="142">
        <v>342</v>
      </c>
      <c r="BV177" s="142">
        <v>341</v>
      </c>
      <c r="BW177" s="142">
        <v>340</v>
      </c>
      <c r="BX177" s="142">
        <v>340</v>
      </c>
      <c r="BY177" s="142">
        <v>339</v>
      </c>
      <c r="BZ177" s="142">
        <v>338</v>
      </c>
      <c r="CA177" s="142">
        <v>338</v>
      </c>
      <c r="CB177" s="142">
        <v>337</v>
      </c>
      <c r="CC177" s="141">
        <v>336</v>
      </c>
      <c r="CD177" s="141">
        <v>336</v>
      </c>
      <c r="CE177" s="141">
        <v>335</v>
      </c>
      <c r="CF177" s="141">
        <v>334</v>
      </c>
      <c r="CG177" s="141">
        <v>333</v>
      </c>
      <c r="CH177" s="141">
        <v>333</v>
      </c>
      <c r="CI177" s="141">
        <v>332</v>
      </c>
      <c r="CJ177" s="141">
        <v>332</v>
      </c>
      <c r="CK177" s="141">
        <v>331</v>
      </c>
      <c r="CL177" s="141">
        <v>331</v>
      </c>
      <c r="CM177" s="141">
        <v>330</v>
      </c>
      <c r="CN177" s="141">
        <v>330</v>
      </c>
      <c r="CO177" s="141">
        <v>330</v>
      </c>
      <c r="CP177" s="141">
        <v>330</v>
      </c>
      <c r="CQ177" s="141">
        <v>330</v>
      </c>
      <c r="CR177" s="141">
        <v>330</v>
      </c>
      <c r="CS177" s="141">
        <v>330</v>
      </c>
      <c r="CT177" s="141">
        <v>331</v>
      </c>
      <c r="CU177" s="141">
        <v>331</v>
      </c>
      <c r="CV177" s="141">
        <v>332</v>
      </c>
    </row>
    <row r="178" spans="1:100">
      <c r="A178" s="153" t="s">
        <v>25</v>
      </c>
      <c r="B178" s="140"/>
      <c r="C178" s="140"/>
      <c r="D178" s="140" t="s">
        <v>309</v>
      </c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54"/>
      <c r="AL178" s="154"/>
      <c r="AM178" s="154"/>
      <c r="AN178" s="154"/>
      <c r="AO178" s="154"/>
      <c r="AP178" s="154"/>
      <c r="AQ178" s="142"/>
      <c r="AR178" s="142"/>
      <c r="AS178" s="142"/>
      <c r="AT178" s="142"/>
      <c r="AU178" s="142"/>
      <c r="AV178" s="142">
        <v>276</v>
      </c>
      <c r="AW178" s="142">
        <v>282</v>
      </c>
      <c r="AX178" s="142">
        <v>288</v>
      </c>
      <c r="AY178" s="142">
        <v>293</v>
      </c>
      <c r="AZ178" s="142">
        <v>299</v>
      </c>
      <c r="BA178" s="142">
        <v>304</v>
      </c>
      <c r="BB178" s="142">
        <v>310</v>
      </c>
      <c r="BC178" s="142">
        <v>316</v>
      </c>
      <c r="BD178" s="142">
        <v>321</v>
      </c>
      <c r="BE178" s="142">
        <v>327</v>
      </c>
      <c r="BF178" s="142">
        <v>333</v>
      </c>
      <c r="BG178" s="142">
        <v>339</v>
      </c>
      <c r="BH178" s="142">
        <v>345</v>
      </c>
      <c r="BI178" s="142">
        <v>351</v>
      </c>
      <c r="BJ178" s="142">
        <v>357</v>
      </c>
      <c r="BK178" s="142">
        <v>363</v>
      </c>
      <c r="BL178" s="142">
        <v>368</v>
      </c>
      <c r="BM178" s="142">
        <v>374</v>
      </c>
      <c r="BN178" s="142">
        <v>380</v>
      </c>
      <c r="BO178" s="142">
        <v>386</v>
      </c>
      <c r="BP178" s="142">
        <v>392</v>
      </c>
      <c r="BQ178" s="142">
        <v>398</v>
      </c>
      <c r="BR178" s="142">
        <v>403</v>
      </c>
      <c r="BS178" s="142">
        <v>409</v>
      </c>
      <c r="BT178" s="142">
        <v>415</v>
      </c>
      <c r="BU178" s="142">
        <v>420</v>
      </c>
      <c r="BV178" s="142">
        <v>426</v>
      </c>
      <c r="BW178" s="142">
        <v>431</v>
      </c>
      <c r="BX178" s="142">
        <v>437</v>
      </c>
      <c r="BY178" s="142">
        <v>442</v>
      </c>
      <c r="BZ178" s="142">
        <v>447</v>
      </c>
      <c r="CA178" s="142">
        <v>453</v>
      </c>
      <c r="CB178" s="142">
        <v>458</v>
      </c>
      <c r="CC178" s="141">
        <v>463</v>
      </c>
      <c r="CD178" s="141">
        <v>468</v>
      </c>
      <c r="CE178" s="141">
        <v>474</v>
      </c>
      <c r="CF178" s="141">
        <v>479</v>
      </c>
      <c r="CG178" s="141">
        <v>484</v>
      </c>
      <c r="CH178" s="141">
        <v>489</v>
      </c>
      <c r="CI178" s="141">
        <v>494</v>
      </c>
      <c r="CJ178" s="141">
        <v>499</v>
      </c>
      <c r="CK178" s="141">
        <v>504</v>
      </c>
      <c r="CL178" s="141">
        <v>509</v>
      </c>
      <c r="CM178" s="141">
        <v>514</v>
      </c>
      <c r="CN178" s="141">
        <v>519</v>
      </c>
      <c r="CO178" s="141">
        <v>523</v>
      </c>
      <c r="CP178" s="141">
        <v>528</v>
      </c>
      <c r="CQ178" s="141">
        <v>533</v>
      </c>
      <c r="CR178" s="141">
        <v>538</v>
      </c>
      <c r="CS178" s="141">
        <v>543</v>
      </c>
      <c r="CT178" s="141">
        <v>548</v>
      </c>
      <c r="CU178" s="141">
        <v>553</v>
      </c>
      <c r="CV178" s="141">
        <v>558</v>
      </c>
    </row>
    <row r="179" spans="1:100">
      <c r="A179" s="153" t="s">
        <v>282</v>
      </c>
      <c r="B179" s="140"/>
      <c r="C179" s="140"/>
      <c r="D179" s="140" t="s">
        <v>309</v>
      </c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54"/>
      <c r="AL179" s="154"/>
      <c r="AM179" s="154"/>
      <c r="AN179" s="154"/>
      <c r="AO179" s="154"/>
      <c r="AP179" s="154"/>
      <c r="AQ179" s="142"/>
      <c r="AR179" s="142"/>
      <c r="AS179" s="142"/>
      <c r="AT179" s="142"/>
      <c r="AU179" s="142"/>
      <c r="AV179" s="142">
        <v>856</v>
      </c>
      <c r="AW179" s="142">
        <v>861</v>
      </c>
      <c r="AX179" s="142">
        <v>866</v>
      </c>
      <c r="AY179" s="142">
        <v>870</v>
      </c>
      <c r="AZ179" s="142">
        <v>875</v>
      </c>
      <c r="BA179" s="142">
        <v>880</v>
      </c>
      <c r="BB179" s="142">
        <v>885</v>
      </c>
      <c r="BC179" s="142">
        <v>890</v>
      </c>
      <c r="BD179" s="142">
        <v>896</v>
      </c>
      <c r="BE179" s="142">
        <v>901</v>
      </c>
      <c r="BF179" s="142">
        <v>906</v>
      </c>
      <c r="BG179" s="142">
        <v>912</v>
      </c>
      <c r="BH179" s="142">
        <v>917</v>
      </c>
      <c r="BI179" s="142">
        <v>923</v>
      </c>
      <c r="BJ179" s="142">
        <v>928</v>
      </c>
      <c r="BK179" s="142">
        <v>934</v>
      </c>
      <c r="BL179" s="142">
        <v>939</v>
      </c>
      <c r="BM179" s="142">
        <v>945</v>
      </c>
      <c r="BN179" s="142">
        <v>950</v>
      </c>
      <c r="BO179" s="142">
        <v>955</v>
      </c>
      <c r="BP179" s="142">
        <v>960</v>
      </c>
      <c r="BQ179" s="142">
        <v>965</v>
      </c>
      <c r="BR179" s="142">
        <v>970</v>
      </c>
      <c r="BS179" s="142">
        <v>974</v>
      </c>
      <c r="BT179" s="142">
        <v>979</v>
      </c>
      <c r="BU179" s="142">
        <v>983</v>
      </c>
      <c r="BV179" s="142">
        <v>987</v>
      </c>
      <c r="BW179" s="142">
        <v>991</v>
      </c>
      <c r="BX179" s="142">
        <v>995</v>
      </c>
      <c r="BY179" s="142">
        <v>999</v>
      </c>
      <c r="BZ179" s="142">
        <v>1002</v>
      </c>
      <c r="CA179" s="142">
        <v>1006</v>
      </c>
      <c r="CB179" s="142">
        <v>1009</v>
      </c>
      <c r="CC179" s="141">
        <v>1012</v>
      </c>
      <c r="CD179" s="141">
        <v>1015</v>
      </c>
      <c r="CE179" s="141">
        <v>1018</v>
      </c>
      <c r="CF179" s="141">
        <v>1020</v>
      </c>
      <c r="CG179" s="141">
        <v>1023</v>
      </c>
      <c r="CH179" s="141">
        <v>1025</v>
      </c>
      <c r="CI179" s="141">
        <v>1028</v>
      </c>
      <c r="CJ179" s="141">
        <v>1030</v>
      </c>
      <c r="CK179" s="141">
        <v>1033</v>
      </c>
      <c r="CL179" s="141">
        <v>1035</v>
      </c>
      <c r="CM179" s="141">
        <v>1038</v>
      </c>
      <c r="CN179" s="141">
        <v>1040</v>
      </c>
      <c r="CO179" s="141">
        <v>1043</v>
      </c>
      <c r="CP179" s="141">
        <v>1045</v>
      </c>
      <c r="CQ179" s="141">
        <v>1048</v>
      </c>
      <c r="CR179" s="141">
        <v>1051</v>
      </c>
      <c r="CS179" s="141">
        <v>1054</v>
      </c>
      <c r="CT179" s="141">
        <v>1057</v>
      </c>
      <c r="CU179" s="141">
        <v>1060</v>
      </c>
      <c r="CV179" s="141">
        <v>1063</v>
      </c>
    </row>
    <row r="180" spans="1:100">
      <c r="A180" s="153" t="s">
        <v>283</v>
      </c>
      <c r="B180" s="140"/>
      <c r="C180" s="140"/>
      <c r="D180" s="140" t="s">
        <v>309</v>
      </c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54"/>
      <c r="AL180" s="154"/>
      <c r="AM180" s="154"/>
      <c r="AN180" s="154"/>
      <c r="AO180" s="154"/>
      <c r="AP180" s="154"/>
      <c r="AQ180" s="142"/>
      <c r="AR180" s="142"/>
      <c r="AS180" s="142"/>
      <c r="AT180" s="142"/>
      <c r="AU180" s="142"/>
      <c r="AV180" s="142">
        <v>260</v>
      </c>
      <c r="AW180" s="142">
        <v>268</v>
      </c>
      <c r="AX180" s="142">
        <v>277</v>
      </c>
      <c r="AY180" s="142">
        <v>286</v>
      </c>
      <c r="AZ180" s="142">
        <v>295</v>
      </c>
      <c r="BA180" s="142">
        <v>305</v>
      </c>
      <c r="BB180" s="142">
        <v>315</v>
      </c>
      <c r="BC180" s="142">
        <v>325</v>
      </c>
      <c r="BD180" s="142">
        <v>336</v>
      </c>
      <c r="BE180" s="142">
        <v>347</v>
      </c>
      <c r="BF180" s="142">
        <v>359</v>
      </c>
      <c r="BG180" s="142">
        <v>372</v>
      </c>
      <c r="BH180" s="142">
        <v>385</v>
      </c>
      <c r="BI180" s="142">
        <v>399</v>
      </c>
      <c r="BJ180" s="142">
        <v>413</v>
      </c>
      <c r="BK180" s="142">
        <v>428</v>
      </c>
      <c r="BL180" s="142">
        <v>443</v>
      </c>
      <c r="BM180" s="142">
        <v>458</v>
      </c>
      <c r="BN180" s="142">
        <v>474</v>
      </c>
      <c r="BO180" s="142">
        <v>491</v>
      </c>
      <c r="BP180" s="142">
        <v>507</v>
      </c>
      <c r="BQ180" s="142">
        <v>525</v>
      </c>
      <c r="BR180" s="142">
        <v>543</v>
      </c>
      <c r="BS180" s="142">
        <v>561</v>
      </c>
      <c r="BT180" s="142">
        <v>579</v>
      </c>
      <c r="BU180" s="142">
        <v>598</v>
      </c>
      <c r="BV180" s="142">
        <v>618</v>
      </c>
      <c r="BW180" s="142">
        <v>638</v>
      </c>
      <c r="BX180" s="142">
        <v>658</v>
      </c>
      <c r="BY180" s="142">
        <v>679</v>
      </c>
      <c r="BZ180" s="142">
        <v>701</v>
      </c>
      <c r="CA180" s="142">
        <v>723</v>
      </c>
      <c r="CB180" s="142">
        <v>746</v>
      </c>
      <c r="CC180" s="141">
        <v>769</v>
      </c>
      <c r="CD180" s="141">
        <v>793</v>
      </c>
      <c r="CE180" s="141">
        <v>818</v>
      </c>
      <c r="CF180" s="141">
        <v>843</v>
      </c>
      <c r="CG180" s="141">
        <v>869</v>
      </c>
      <c r="CH180" s="141">
        <v>896</v>
      </c>
      <c r="CI180" s="141">
        <v>924</v>
      </c>
      <c r="CJ180" s="141">
        <v>952</v>
      </c>
      <c r="CK180" s="141">
        <v>981</v>
      </c>
      <c r="CL180" s="141">
        <v>1011</v>
      </c>
      <c r="CM180" s="141">
        <v>1042</v>
      </c>
      <c r="CN180" s="141">
        <v>1074</v>
      </c>
      <c r="CO180" s="141">
        <v>1107</v>
      </c>
      <c r="CP180" s="141">
        <v>1141</v>
      </c>
      <c r="CQ180" s="141">
        <v>1176</v>
      </c>
      <c r="CR180" s="141">
        <v>1212</v>
      </c>
      <c r="CS180" s="141">
        <v>1249</v>
      </c>
      <c r="CT180" s="141">
        <v>1287</v>
      </c>
      <c r="CU180" s="141">
        <v>1326</v>
      </c>
      <c r="CV180" s="141">
        <v>1366</v>
      </c>
    </row>
    <row r="181" spans="1:100">
      <c r="B181" s="91"/>
      <c r="AV181" s="142">
        <f>SUM(AV163:AV180)</f>
        <v>66991</v>
      </c>
      <c r="AW181" s="142">
        <f t="shared" ref="AW181" si="796">SUM(AW163:AW180)</f>
        <v>67143</v>
      </c>
      <c r="AX181" s="142">
        <f t="shared" ref="AX181" si="797">SUM(AX163:AX180)</f>
        <v>67288</v>
      </c>
      <c r="AY181" s="142">
        <f t="shared" ref="AY181" si="798">SUM(AY163:AY180)</f>
        <v>67408</v>
      </c>
      <c r="AZ181" s="142">
        <f t="shared" ref="AZ181" si="799">SUM(AZ163:AZ180)</f>
        <v>67587</v>
      </c>
    </row>
    <row r="182" spans="1:100">
      <c r="A182" s="174" t="s">
        <v>419</v>
      </c>
    </row>
    <row r="183" spans="1:100">
      <c r="A183" t="s">
        <v>410</v>
      </c>
    </row>
  </sheetData>
  <sortState ref="A201:CB213">
    <sortCondition ref="A201:A213"/>
  </sortState>
  <mergeCells count="3">
    <mergeCell ref="AV27:AZ27"/>
    <mergeCell ref="AV50:AZ50"/>
    <mergeCell ref="AV73:AZ7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735"/>
  <sheetViews>
    <sheetView zoomScale="90" zoomScaleNormal="9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baseColWidth="10" defaultRowHeight="15"/>
  <cols>
    <col min="1" max="1" width="4.42578125" style="91" customWidth="1"/>
    <col min="2" max="2" width="22.7109375" style="91" customWidth="1"/>
    <col min="3" max="3" width="7" style="91" customWidth="1"/>
    <col min="4" max="4" width="7.28515625" style="91" customWidth="1"/>
    <col min="5" max="5" width="7.140625" style="91" customWidth="1"/>
    <col min="6" max="48" width="6.42578125" style="91" customWidth="1"/>
    <col min="49" max="54" width="6.85546875" style="91" customWidth="1"/>
    <col min="55" max="81" width="6.42578125" style="91" customWidth="1"/>
    <col min="82" max="101" width="7.7109375" style="91" customWidth="1"/>
    <col min="102" max="129" width="7" style="91" bestFit="1" customWidth="1"/>
    <col min="130" max="171" width="8" style="91" bestFit="1" customWidth="1"/>
    <col min="172" max="16384" width="11.42578125" style="91"/>
  </cols>
  <sheetData>
    <row r="1" spans="1:101" s="2" customFormat="1">
      <c r="A1" s="158" t="s">
        <v>414</v>
      </c>
      <c r="F1" s="2">
        <f t="shared" ref="F1:H1" si="0">G1-1</f>
        <v>1975</v>
      </c>
      <c r="G1" s="2">
        <f t="shared" si="0"/>
        <v>1976</v>
      </c>
      <c r="H1" s="2">
        <f t="shared" si="0"/>
        <v>1977</v>
      </c>
      <c r="I1" s="2">
        <f>J1-1</f>
        <v>1978</v>
      </c>
      <c r="J1" s="2">
        <f>K1-1</f>
        <v>1979</v>
      </c>
      <c r="K1" s="2">
        <v>1980</v>
      </c>
      <c r="L1" s="2">
        <f t="shared" ref="L1:V1" si="1">K1+1</f>
        <v>1981</v>
      </c>
      <c r="M1" s="2">
        <f t="shared" si="1"/>
        <v>1982</v>
      </c>
      <c r="N1" s="2">
        <f t="shared" si="1"/>
        <v>1983</v>
      </c>
      <c r="O1" s="2">
        <f t="shared" si="1"/>
        <v>1984</v>
      </c>
      <c r="P1" s="2">
        <f t="shared" si="1"/>
        <v>1985</v>
      </c>
      <c r="Q1" s="2">
        <f t="shared" si="1"/>
        <v>1986</v>
      </c>
      <c r="R1" s="2">
        <f t="shared" si="1"/>
        <v>1987</v>
      </c>
      <c r="S1" s="2">
        <f t="shared" si="1"/>
        <v>1988</v>
      </c>
      <c r="T1" s="2">
        <f t="shared" si="1"/>
        <v>1989</v>
      </c>
      <c r="U1" s="2">
        <f t="shared" si="1"/>
        <v>1990</v>
      </c>
      <c r="V1" s="2">
        <f t="shared" si="1"/>
        <v>1991</v>
      </c>
      <c r="W1" s="2">
        <f>V1+1</f>
        <v>1992</v>
      </c>
      <c r="X1" s="2">
        <f t="shared" ref="X1:BS1" si="2">W1+1</f>
        <v>1993</v>
      </c>
      <c r="Y1" s="2">
        <f t="shared" si="2"/>
        <v>1994</v>
      </c>
      <c r="Z1" s="2">
        <f t="shared" si="2"/>
        <v>1995</v>
      </c>
      <c r="AA1" s="2">
        <f t="shared" si="2"/>
        <v>1996</v>
      </c>
      <c r="AB1" s="2">
        <f t="shared" si="2"/>
        <v>1997</v>
      </c>
      <c r="AC1" s="2">
        <f t="shared" si="2"/>
        <v>1998</v>
      </c>
      <c r="AD1" s="2">
        <f t="shared" si="2"/>
        <v>1999</v>
      </c>
      <c r="AE1" s="2">
        <f t="shared" si="2"/>
        <v>2000</v>
      </c>
      <c r="AF1" s="2">
        <f t="shared" si="2"/>
        <v>2001</v>
      </c>
      <c r="AG1" s="2">
        <f t="shared" si="2"/>
        <v>2002</v>
      </c>
      <c r="AH1" s="2">
        <f t="shared" si="2"/>
        <v>2003</v>
      </c>
      <c r="AI1" s="2">
        <f t="shared" si="2"/>
        <v>2004</v>
      </c>
      <c r="AJ1" s="2">
        <f t="shared" si="2"/>
        <v>2005</v>
      </c>
      <c r="AK1" s="2">
        <f t="shared" si="2"/>
        <v>2006</v>
      </c>
      <c r="AL1" s="2">
        <f t="shared" si="2"/>
        <v>2007</v>
      </c>
      <c r="AM1" s="2">
        <f t="shared" si="2"/>
        <v>2008</v>
      </c>
      <c r="AN1" s="2">
        <f t="shared" si="2"/>
        <v>2009</v>
      </c>
      <c r="AO1" s="2">
        <f t="shared" si="2"/>
        <v>2010</v>
      </c>
      <c r="AP1" s="2">
        <f t="shared" si="2"/>
        <v>2011</v>
      </c>
      <c r="AQ1" s="2">
        <f t="shared" si="2"/>
        <v>2012</v>
      </c>
      <c r="AR1" s="2">
        <f t="shared" si="2"/>
        <v>2013</v>
      </c>
      <c r="AS1" s="2">
        <f t="shared" si="2"/>
        <v>2014</v>
      </c>
      <c r="AT1" s="2">
        <f t="shared" si="2"/>
        <v>2015</v>
      </c>
      <c r="AU1" s="2">
        <f t="shared" si="2"/>
        <v>2016</v>
      </c>
      <c r="AV1" s="2">
        <f t="shared" si="2"/>
        <v>2017</v>
      </c>
      <c r="AW1" s="2">
        <f t="shared" si="2"/>
        <v>2018</v>
      </c>
      <c r="AX1" s="2">
        <f t="shared" si="2"/>
        <v>2019</v>
      </c>
      <c r="AY1" s="2">
        <f t="shared" si="2"/>
        <v>2020</v>
      </c>
      <c r="AZ1" s="2">
        <f t="shared" si="2"/>
        <v>2021</v>
      </c>
      <c r="BA1" s="2">
        <f t="shared" si="2"/>
        <v>2022</v>
      </c>
      <c r="BB1" s="2">
        <f t="shared" si="2"/>
        <v>2023</v>
      </c>
      <c r="BC1" s="2">
        <f t="shared" si="2"/>
        <v>2024</v>
      </c>
      <c r="BD1" s="2">
        <f t="shared" si="2"/>
        <v>2025</v>
      </c>
      <c r="BE1" s="2">
        <f t="shared" si="2"/>
        <v>2026</v>
      </c>
      <c r="BF1" s="2">
        <f t="shared" si="2"/>
        <v>2027</v>
      </c>
      <c r="BG1" s="2">
        <f t="shared" si="2"/>
        <v>2028</v>
      </c>
      <c r="BH1" s="2">
        <f t="shared" si="2"/>
        <v>2029</v>
      </c>
      <c r="BI1" s="2">
        <f t="shared" si="2"/>
        <v>2030</v>
      </c>
      <c r="BJ1" s="2">
        <f t="shared" si="2"/>
        <v>2031</v>
      </c>
      <c r="BK1" s="2">
        <f t="shared" si="2"/>
        <v>2032</v>
      </c>
      <c r="BL1" s="2">
        <f t="shared" si="2"/>
        <v>2033</v>
      </c>
      <c r="BM1" s="2">
        <f t="shared" si="2"/>
        <v>2034</v>
      </c>
      <c r="BN1" s="2">
        <f t="shared" si="2"/>
        <v>2035</v>
      </c>
      <c r="BO1" s="2">
        <f t="shared" si="2"/>
        <v>2036</v>
      </c>
      <c r="BP1" s="2">
        <f t="shared" si="2"/>
        <v>2037</v>
      </c>
      <c r="BQ1" s="2">
        <f t="shared" si="2"/>
        <v>2038</v>
      </c>
      <c r="BR1" s="2">
        <f t="shared" si="2"/>
        <v>2039</v>
      </c>
      <c r="BS1" s="2">
        <f t="shared" si="2"/>
        <v>2040</v>
      </c>
      <c r="BT1" s="2">
        <f t="shared" ref="BT1" si="3">BS1+1</f>
        <v>2041</v>
      </c>
      <c r="BU1" s="2">
        <f t="shared" ref="BU1" si="4">BT1+1</f>
        <v>2042</v>
      </c>
      <c r="BV1" s="2">
        <f t="shared" ref="BV1" si="5">BU1+1</f>
        <v>2043</v>
      </c>
      <c r="BW1" s="2">
        <f t="shared" ref="BW1" si="6">BV1+1</f>
        <v>2044</v>
      </c>
      <c r="BX1" s="2">
        <f t="shared" ref="BX1" si="7">BW1+1</f>
        <v>2045</v>
      </c>
      <c r="BY1" s="2">
        <f t="shared" ref="BY1" si="8">BX1+1</f>
        <v>2046</v>
      </c>
      <c r="BZ1" s="2">
        <f t="shared" ref="BZ1" si="9">BY1+1</f>
        <v>2047</v>
      </c>
      <c r="CA1" s="2">
        <f t="shared" ref="CA1:CC1" si="10">BZ1+1</f>
        <v>2048</v>
      </c>
      <c r="CB1" s="2">
        <f t="shared" si="10"/>
        <v>2049</v>
      </c>
      <c r="CC1" s="2">
        <f t="shared" si="10"/>
        <v>2050</v>
      </c>
    </row>
    <row r="2" spans="1:101" s="2" customFormat="1">
      <c r="A2" s="159" t="s">
        <v>335</v>
      </c>
    </row>
    <row r="3" spans="1:101" customFormat="1">
      <c r="A3" s="160" t="s">
        <v>415</v>
      </c>
      <c r="B3" s="16"/>
      <c r="C3" s="16"/>
      <c r="D3" s="16"/>
      <c r="E3" t="s">
        <v>410</v>
      </c>
      <c r="F3" s="88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30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</row>
    <row r="4" spans="1:101" customFormat="1">
      <c r="A4" s="161" t="s">
        <v>336</v>
      </c>
      <c r="B4" s="16"/>
      <c r="C4" s="16"/>
      <c r="D4" s="16"/>
      <c r="E4" s="88"/>
      <c r="F4" s="88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30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</row>
    <row r="5" spans="1:101" customFormat="1">
      <c r="A5" s="91"/>
      <c r="B5" s="16"/>
      <c r="C5" s="16"/>
      <c r="D5" s="16"/>
      <c r="E5" s="88"/>
      <c r="F5" s="88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30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</row>
    <row r="6" spans="1:101" customFormat="1">
      <c r="A6" s="16"/>
      <c r="B6" s="16"/>
      <c r="C6" s="16"/>
      <c r="D6" s="16"/>
      <c r="E6" s="88"/>
      <c r="F6" s="88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30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</row>
    <row r="7" spans="1:101" ht="15.75">
      <c r="A7" s="150" t="s">
        <v>407</v>
      </c>
      <c r="F7" s="263" t="s">
        <v>417</v>
      </c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</row>
    <row r="8" spans="1:101">
      <c r="A8" s="165" t="s">
        <v>334</v>
      </c>
      <c r="B8" s="145"/>
      <c r="C8" s="145" t="s">
        <v>3</v>
      </c>
      <c r="D8" s="145" t="s">
        <v>14</v>
      </c>
      <c r="E8" s="145" t="s">
        <v>4</v>
      </c>
      <c r="F8" s="145">
        <f t="shared" ref="F8:I8" si="11">G8-1</f>
        <v>1975</v>
      </c>
      <c r="G8" s="145">
        <f t="shared" si="11"/>
        <v>1976</v>
      </c>
      <c r="H8" s="145">
        <f t="shared" si="11"/>
        <v>1977</v>
      </c>
      <c r="I8" s="145">
        <f t="shared" si="11"/>
        <v>1978</v>
      </c>
      <c r="J8" s="145">
        <f>K8-1</f>
        <v>1979</v>
      </c>
      <c r="K8" s="145">
        <v>1980</v>
      </c>
      <c r="L8" s="145">
        <f t="shared" ref="L8:V8" si="12">K8+1</f>
        <v>1981</v>
      </c>
      <c r="M8" s="145">
        <f t="shared" si="12"/>
        <v>1982</v>
      </c>
      <c r="N8" s="145">
        <f t="shared" si="12"/>
        <v>1983</v>
      </c>
      <c r="O8" s="145">
        <f t="shared" si="12"/>
        <v>1984</v>
      </c>
      <c r="P8" s="145">
        <f t="shared" si="12"/>
        <v>1985</v>
      </c>
      <c r="Q8" s="145">
        <f t="shared" si="12"/>
        <v>1986</v>
      </c>
      <c r="R8" s="145">
        <f t="shared" si="12"/>
        <v>1987</v>
      </c>
      <c r="S8" s="145">
        <f t="shared" si="12"/>
        <v>1988</v>
      </c>
      <c r="T8" s="145">
        <f t="shared" si="12"/>
        <v>1989</v>
      </c>
      <c r="U8" s="145">
        <f t="shared" si="12"/>
        <v>1990</v>
      </c>
      <c r="V8" s="145">
        <f t="shared" si="12"/>
        <v>1991</v>
      </c>
      <c r="W8" s="145">
        <f>V8+1</f>
        <v>1992</v>
      </c>
      <c r="X8" s="145">
        <f t="shared" ref="X8:BS8" si="13">W8+1</f>
        <v>1993</v>
      </c>
      <c r="Y8" s="145">
        <f t="shared" si="13"/>
        <v>1994</v>
      </c>
      <c r="Z8" s="145">
        <f t="shared" si="13"/>
        <v>1995</v>
      </c>
      <c r="AA8" s="145">
        <f t="shared" si="13"/>
        <v>1996</v>
      </c>
      <c r="AB8" s="145">
        <f t="shared" si="13"/>
        <v>1997</v>
      </c>
      <c r="AC8" s="145">
        <f t="shared" si="13"/>
        <v>1998</v>
      </c>
      <c r="AD8" s="145">
        <f t="shared" si="13"/>
        <v>1999</v>
      </c>
      <c r="AE8" s="145">
        <f t="shared" si="13"/>
        <v>2000</v>
      </c>
      <c r="AF8" s="145">
        <f t="shared" si="13"/>
        <v>2001</v>
      </c>
      <c r="AG8" s="145">
        <f t="shared" si="13"/>
        <v>2002</v>
      </c>
      <c r="AH8" s="145">
        <f t="shared" si="13"/>
        <v>2003</v>
      </c>
      <c r="AI8" s="145">
        <f t="shared" si="13"/>
        <v>2004</v>
      </c>
      <c r="AJ8" s="145">
        <f t="shared" si="13"/>
        <v>2005</v>
      </c>
      <c r="AK8" s="145">
        <f t="shared" si="13"/>
        <v>2006</v>
      </c>
      <c r="AL8" s="145">
        <f t="shared" si="13"/>
        <v>2007</v>
      </c>
      <c r="AM8" s="145">
        <f t="shared" si="13"/>
        <v>2008</v>
      </c>
      <c r="AN8" s="145">
        <f t="shared" si="13"/>
        <v>2009</v>
      </c>
      <c r="AO8" s="145">
        <f t="shared" si="13"/>
        <v>2010</v>
      </c>
      <c r="AP8" s="145">
        <f t="shared" si="13"/>
        <v>2011</v>
      </c>
      <c r="AQ8" s="145">
        <f t="shared" si="13"/>
        <v>2012</v>
      </c>
      <c r="AR8" s="145">
        <f t="shared" si="13"/>
        <v>2013</v>
      </c>
      <c r="AS8" s="145">
        <f t="shared" si="13"/>
        <v>2014</v>
      </c>
      <c r="AT8" s="145">
        <f t="shared" si="13"/>
        <v>2015</v>
      </c>
      <c r="AU8" s="145">
        <f t="shared" si="13"/>
        <v>2016</v>
      </c>
      <c r="AV8" s="145">
        <f t="shared" si="13"/>
        <v>2017</v>
      </c>
      <c r="AW8" s="145">
        <f t="shared" si="13"/>
        <v>2018</v>
      </c>
      <c r="AX8" s="145">
        <f t="shared" si="13"/>
        <v>2019</v>
      </c>
      <c r="AY8" s="145">
        <f t="shared" si="13"/>
        <v>2020</v>
      </c>
      <c r="AZ8" s="145">
        <f t="shared" si="13"/>
        <v>2021</v>
      </c>
      <c r="BA8" s="145">
        <f t="shared" si="13"/>
        <v>2022</v>
      </c>
      <c r="BB8" s="145">
        <f t="shared" si="13"/>
        <v>2023</v>
      </c>
      <c r="BC8" s="145">
        <f t="shared" si="13"/>
        <v>2024</v>
      </c>
      <c r="BD8" s="145">
        <f t="shared" si="13"/>
        <v>2025</v>
      </c>
      <c r="BE8" s="145">
        <f t="shared" si="13"/>
        <v>2026</v>
      </c>
      <c r="BF8" s="145">
        <f t="shared" si="13"/>
        <v>2027</v>
      </c>
      <c r="BG8" s="145">
        <f t="shared" si="13"/>
        <v>2028</v>
      </c>
      <c r="BH8" s="145">
        <f t="shared" si="13"/>
        <v>2029</v>
      </c>
      <c r="BI8" s="145">
        <f t="shared" si="13"/>
        <v>2030</v>
      </c>
      <c r="BJ8" s="145">
        <f t="shared" si="13"/>
        <v>2031</v>
      </c>
      <c r="BK8" s="145">
        <f t="shared" si="13"/>
        <v>2032</v>
      </c>
      <c r="BL8" s="145">
        <f t="shared" si="13"/>
        <v>2033</v>
      </c>
      <c r="BM8" s="145">
        <f t="shared" si="13"/>
        <v>2034</v>
      </c>
      <c r="BN8" s="145">
        <f t="shared" si="13"/>
        <v>2035</v>
      </c>
      <c r="BO8" s="145">
        <f t="shared" si="13"/>
        <v>2036</v>
      </c>
      <c r="BP8" s="145">
        <f t="shared" si="13"/>
        <v>2037</v>
      </c>
      <c r="BQ8" s="145">
        <f t="shared" si="13"/>
        <v>2038</v>
      </c>
      <c r="BR8" s="145">
        <f t="shared" si="13"/>
        <v>2039</v>
      </c>
      <c r="BS8" s="145">
        <f t="shared" si="13"/>
        <v>2040</v>
      </c>
      <c r="BT8" s="145">
        <f t="shared" ref="BT8" si="14">BS8+1</f>
        <v>2041</v>
      </c>
      <c r="BU8" s="145">
        <f t="shared" ref="BU8" si="15">BT8+1</f>
        <v>2042</v>
      </c>
      <c r="BV8" s="145">
        <f t="shared" ref="BV8" si="16">BU8+1</f>
        <v>2043</v>
      </c>
      <c r="BW8" s="145">
        <f t="shared" ref="BW8" si="17">BV8+1</f>
        <v>2044</v>
      </c>
      <c r="BX8" s="145">
        <f t="shared" ref="BX8" si="18">BW8+1</f>
        <v>2045</v>
      </c>
      <c r="BY8" s="145">
        <f t="shared" ref="BY8" si="19">BX8+1</f>
        <v>2046</v>
      </c>
      <c r="BZ8" s="145">
        <f t="shared" ref="BZ8" si="20">BY8+1</f>
        <v>2047</v>
      </c>
      <c r="CA8" s="145">
        <f t="shared" ref="CA8" si="21">BZ8+1</f>
        <v>2048</v>
      </c>
      <c r="CB8" s="145">
        <f t="shared" ref="CB8" si="22">CA8+1</f>
        <v>2049</v>
      </c>
      <c r="CC8" s="145">
        <f t="shared" ref="CC8" si="23">CB8+1</f>
        <v>2050</v>
      </c>
    </row>
    <row r="9" spans="1:101">
      <c r="A9" s="145" t="s">
        <v>88</v>
      </c>
      <c r="B9" s="145" t="s">
        <v>89</v>
      </c>
      <c r="C9" s="145" t="s">
        <v>416</v>
      </c>
      <c r="D9" s="145"/>
      <c r="E9" s="145" t="s">
        <v>309</v>
      </c>
      <c r="F9" s="166">
        <v>376.27699999999999</v>
      </c>
      <c r="G9" s="167">
        <v>381.32600000000002</v>
      </c>
      <c r="H9" s="167">
        <v>387.20699999999999</v>
      </c>
      <c r="I9" s="167">
        <v>392.98</v>
      </c>
      <c r="J9" s="167">
        <v>398.34300000000002</v>
      </c>
      <c r="K9" s="167">
        <v>404.13900000000001</v>
      </c>
      <c r="L9" s="167">
        <v>410.59800000000001</v>
      </c>
      <c r="M9" s="167">
        <v>417.32299999999998</v>
      </c>
      <c r="N9" s="167">
        <v>422.74299999999999</v>
      </c>
      <c r="O9" s="167">
        <v>429.98</v>
      </c>
      <c r="P9" s="167">
        <v>435.63</v>
      </c>
      <c r="Q9" s="167">
        <v>442.44400000000002</v>
      </c>
      <c r="R9" s="167">
        <v>449.31099999999998</v>
      </c>
      <c r="S9" s="167">
        <v>456.28399999999999</v>
      </c>
      <c r="T9" s="167">
        <v>462.78699999999998</v>
      </c>
      <c r="U9" s="167">
        <v>470.65100000000001</v>
      </c>
      <c r="V9" s="167">
        <v>476.98200000000003</v>
      </c>
      <c r="W9" s="167">
        <v>482.55700000000002</v>
      </c>
      <c r="X9" s="167">
        <v>488.24400000000003</v>
      </c>
      <c r="Y9" s="167">
        <v>491.13499999999999</v>
      </c>
      <c r="Z9" s="167">
        <v>495.12700000000001</v>
      </c>
      <c r="AA9" s="167">
        <v>499.31</v>
      </c>
      <c r="AB9" s="167">
        <v>504.20100000000002</v>
      </c>
      <c r="AC9" s="167">
        <v>509.52</v>
      </c>
      <c r="AD9" s="167">
        <v>514.33100000000002</v>
      </c>
      <c r="AE9" s="167">
        <v>521.10299999999995</v>
      </c>
      <c r="AF9" s="167">
        <v>528.19500000000005</v>
      </c>
      <c r="AG9" s="167">
        <v>535.61599999999999</v>
      </c>
      <c r="AH9" s="167">
        <v>543.13599999999997</v>
      </c>
      <c r="AI9" s="167">
        <v>550.93899999999996</v>
      </c>
      <c r="AJ9" s="167">
        <v>558.96799999999996</v>
      </c>
      <c r="AK9" s="167">
        <v>566.74</v>
      </c>
      <c r="AL9" s="167">
        <v>574.37699999999995</v>
      </c>
      <c r="AM9" s="167">
        <v>581.35500000000002</v>
      </c>
      <c r="AN9" s="167">
        <v>588.85299999999995</v>
      </c>
      <c r="AO9" s="167">
        <v>597.34100000000001</v>
      </c>
      <c r="AP9" s="167">
        <v>603.827</v>
      </c>
      <c r="AQ9" s="167">
        <v>612.19100000000003</v>
      </c>
      <c r="AR9" s="167">
        <v>619.49699999999996</v>
      </c>
      <c r="AS9" s="167">
        <v>626.12699999999995</v>
      </c>
      <c r="AT9" s="167">
        <v>631.87699999999995</v>
      </c>
      <c r="AU9" s="167">
        <v>638.42499999999995</v>
      </c>
      <c r="AV9" s="167">
        <v>643.35</v>
      </c>
      <c r="AW9" s="167">
        <v>647.63400000000001</v>
      </c>
      <c r="AX9" s="147">
        <v>652.43200000000002</v>
      </c>
      <c r="AY9" s="147">
        <v>657.01499999999999</v>
      </c>
      <c r="AZ9" s="147">
        <v>660.875</v>
      </c>
      <c r="BA9" s="147">
        <v>665.39099999999996</v>
      </c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</row>
    <row r="10" spans="1:101">
      <c r="A10" s="145" t="s">
        <v>90</v>
      </c>
      <c r="B10" s="145" t="s">
        <v>91</v>
      </c>
      <c r="C10" s="145"/>
      <c r="D10" s="145"/>
      <c r="E10" s="145" t="s">
        <v>309</v>
      </c>
      <c r="F10" s="166">
        <v>534.43899999999996</v>
      </c>
      <c r="G10" s="167">
        <v>534.27</v>
      </c>
      <c r="H10" s="167">
        <v>533.93499999999995</v>
      </c>
      <c r="I10" s="167">
        <v>533.91899999999998</v>
      </c>
      <c r="J10" s="167">
        <v>533.39599999999996</v>
      </c>
      <c r="K10" s="167">
        <v>533.20100000000002</v>
      </c>
      <c r="L10" s="167">
        <v>533.97199999999998</v>
      </c>
      <c r="M10" s="167">
        <v>534.48500000000001</v>
      </c>
      <c r="N10" s="167">
        <v>534.97199999999998</v>
      </c>
      <c r="O10" s="167">
        <v>535.86500000000001</v>
      </c>
      <c r="P10" s="167">
        <v>534.80700000000002</v>
      </c>
      <c r="Q10" s="167">
        <v>536.34100000000001</v>
      </c>
      <c r="R10" s="167">
        <v>536.58600000000001</v>
      </c>
      <c r="S10" s="167">
        <v>536.875</v>
      </c>
      <c r="T10" s="167">
        <v>537.19600000000003</v>
      </c>
      <c r="U10" s="167">
        <v>536.89599999999996</v>
      </c>
      <c r="V10" s="167">
        <v>537.26300000000003</v>
      </c>
      <c r="W10" s="167">
        <v>537.755</v>
      </c>
      <c r="X10" s="167">
        <v>538.21900000000005</v>
      </c>
      <c r="Y10" s="167">
        <v>537.92600000000004</v>
      </c>
      <c r="Z10" s="167">
        <v>538.32399999999996</v>
      </c>
      <c r="AA10" s="167">
        <v>538.01700000000005</v>
      </c>
      <c r="AB10" s="167">
        <v>537.75099999999998</v>
      </c>
      <c r="AC10" s="167">
        <v>536.62900000000002</v>
      </c>
      <c r="AD10" s="167">
        <v>536.18100000000004</v>
      </c>
      <c r="AE10" s="167">
        <v>536.26</v>
      </c>
      <c r="AF10" s="167">
        <v>536.62599999999998</v>
      </c>
      <c r="AG10" s="167">
        <v>536.78399999999999</v>
      </c>
      <c r="AH10" s="167">
        <v>536.65099999999995</v>
      </c>
      <c r="AI10" s="167">
        <v>536.46400000000006</v>
      </c>
      <c r="AJ10" s="167">
        <v>536.798</v>
      </c>
      <c r="AK10" s="167">
        <v>537.06100000000004</v>
      </c>
      <c r="AL10" s="167">
        <v>537.82000000000005</v>
      </c>
      <c r="AM10" s="167">
        <v>538.79</v>
      </c>
      <c r="AN10" s="167">
        <v>539.87</v>
      </c>
      <c r="AO10" s="167">
        <v>540.50800000000004</v>
      </c>
      <c r="AP10" s="167">
        <v>541.30200000000002</v>
      </c>
      <c r="AQ10" s="167">
        <v>540.88800000000003</v>
      </c>
      <c r="AR10" s="167">
        <v>540.06700000000001</v>
      </c>
      <c r="AS10" s="167">
        <v>539.78300000000002</v>
      </c>
      <c r="AT10" s="167">
        <v>538.65899999999999</v>
      </c>
      <c r="AU10" s="167">
        <v>536.13599999999997</v>
      </c>
      <c r="AV10" s="167">
        <v>534.49</v>
      </c>
      <c r="AW10" s="167">
        <v>533.31600000000003</v>
      </c>
      <c r="AX10" s="147">
        <v>531.34500000000003</v>
      </c>
      <c r="AY10" s="147">
        <v>529.32899999999995</v>
      </c>
      <c r="AZ10" s="147">
        <v>526.85699999999997</v>
      </c>
      <c r="BA10" s="147">
        <v>524.40300000000002</v>
      </c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</row>
    <row r="11" spans="1:101">
      <c r="A11" s="145" t="s">
        <v>92</v>
      </c>
      <c r="B11" s="145" t="s">
        <v>93</v>
      </c>
      <c r="C11" s="145"/>
      <c r="D11" s="145"/>
      <c r="E11" s="145" t="s">
        <v>309</v>
      </c>
      <c r="F11" s="166">
        <v>379.17200000000003</v>
      </c>
      <c r="G11" s="167">
        <v>377.64499999999998</v>
      </c>
      <c r="H11" s="167">
        <v>376.14800000000002</v>
      </c>
      <c r="I11" s="167">
        <v>374.80799999999999</v>
      </c>
      <c r="J11" s="167">
        <v>373.53199999999998</v>
      </c>
      <c r="K11" s="167">
        <v>372.25200000000001</v>
      </c>
      <c r="L11" s="167">
        <v>371.29300000000001</v>
      </c>
      <c r="M11" s="167">
        <v>370.089</v>
      </c>
      <c r="N11" s="167">
        <v>368.89600000000002</v>
      </c>
      <c r="O11" s="167">
        <v>367.73500000000001</v>
      </c>
      <c r="P11" s="167">
        <v>367.44799999999998</v>
      </c>
      <c r="Q11" s="167">
        <v>365.78199999999998</v>
      </c>
      <c r="R11" s="167">
        <v>364.17099999999999</v>
      </c>
      <c r="S11" s="167">
        <v>361.10500000000002</v>
      </c>
      <c r="T11" s="167">
        <v>359.68299999999999</v>
      </c>
      <c r="U11" s="167">
        <v>357.952</v>
      </c>
      <c r="V11" s="167">
        <v>356.43200000000002</v>
      </c>
      <c r="W11" s="167">
        <v>355.19499999999999</v>
      </c>
      <c r="X11" s="167">
        <v>353.82400000000001</v>
      </c>
      <c r="Y11" s="167">
        <v>352.44099999999997</v>
      </c>
      <c r="Z11" s="167">
        <v>351.05799999999999</v>
      </c>
      <c r="AA11" s="167">
        <v>349.37599999999998</v>
      </c>
      <c r="AB11" s="167">
        <v>348.2</v>
      </c>
      <c r="AC11" s="167">
        <v>346.64</v>
      </c>
      <c r="AD11" s="167">
        <v>345.072</v>
      </c>
      <c r="AE11" s="167">
        <v>344.71</v>
      </c>
      <c r="AF11" s="167">
        <v>344.55099999999999</v>
      </c>
      <c r="AG11" s="167">
        <v>344.35500000000002</v>
      </c>
      <c r="AH11" s="167">
        <v>344.005</v>
      </c>
      <c r="AI11" s="167">
        <v>343.54700000000003</v>
      </c>
      <c r="AJ11" s="167">
        <v>343.55799999999999</v>
      </c>
      <c r="AK11" s="167">
        <v>343.30900000000003</v>
      </c>
      <c r="AL11" s="167">
        <v>343.11399999999998</v>
      </c>
      <c r="AM11" s="167">
        <v>342.80700000000002</v>
      </c>
      <c r="AN11" s="167">
        <v>343.04599999999999</v>
      </c>
      <c r="AO11" s="167">
        <v>342.90800000000002</v>
      </c>
      <c r="AP11" s="167">
        <v>342.72899999999998</v>
      </c>
      <c r="AQ11" s="167">
        <v>342.911</v>
      </c>
      <c r="AR11" s="167">
        <v>343.43099999999998</v>
      </c>
      <c r="AS11" s="167">
        <v>343.06200000000001</v>
      </c>
      <c r="AT11" s="167">
        <v>341.613</v>
      </c>
      <c r="AU11" s="167">
        <v>339.38400000000001</v>
      </c>
      <c r="AV11" s="167">
        <v>337.988</v>
      </c>
      <c r="AW11" s="167">
        <v>337.17099999999999</v>
      </c>
      <c r="AX11" s="147">
        <v>335.97500000000002</v>
      </c>
      <c r="AY11" s="147">
        <v>334.71499999999997</v>
      </c>
      <c r="AZ11" s="147">
        <v>333.04199999999997</v>
      </c>
      <c r="BA11" s="147">
        <v>331.75700000000001</v>
      </c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</row>
    <row r="12" spans="1:101">
      <c r="A12" s="145" t="s">
        <v>94</v>
      </c>
      <c r="B12" s="145" t="s">
        <v>95</v>
      </c>
      <c r="C12" s="145"/>
      <c r="D12" s="145"/>
      <c r="E12" s="145" t="s">
        <v>309</v>
      </c>
      <c r="F12" s="166">
        <v>112.16800000000001</v>
      </c>
      <c r="G12" s="167">
        <v>112.97499999999999</v>
      </c>
      <c r="H12" s="167">
        <v>113.94499999999999</v>
      </c>
      <c r="I12" s="167">
        <v>114.92700000000001</v>
      </c>
      <c r="J12" s="167">
        <v>115.78100000000001</v>
      </c>
      <c r="K12" s="167">
        <v>116.77</v>
      </c>
      <c r="L12" s="167">
        <v>117.84099999999999</v>
      </c>
      <c r="M12" s="167">
        <v>118.935</v>
      </c>
      <c r="N12" s="167">
        <v>120.072</v>
      </c>
      <c r="O12" s="167">
        <v>121.45</v>
      </c>
      <c r="P12" s="167">
        <v>123.199</v>
      </c>
      <c r="Q12" s="167">
        <v>125.268</v>
      </c>
      <c r="R12" s="167">
        <v>127.026</v>
      </c>
      <c r="S12" s="167">
        <v>127.578</v>
      </c>
      <c r="T12" s="167">
        <v>129.15899999999999</v>
      </c>
      <c r="U12" s="167">
        <v>130.911</v>
      </c>
      <c r="V12" s="167">
        <v>131.857</v>
      </c>
      <c r="W12" s="167">
        <v>132.739</v>
      </c>
      <c r="X12" s="167">
        <v>134.04</v>
      </c>
      <c r="Y12" s="167">
        <v>135.21600000000001</v>
      </c>
      <c r="Z12" s="167">
        <v>136.392</v>
      </c>
      <c r="AA12" s="167">
        <v>137.453</v>
      </c>
      <c r="AB12" s="167">
        <v>138.37299999999999</v>
      </c>
      <c r="AC12" s="167">
        <v>139.45400000000001</v>
      </c>
      <c r="AD12" s="167">
        <v>139.51499999999999</v>
      </c>
      <c r="AE12" s="167">
        <v>141.45400000000001</v>
      </c>
      <c r="AF12" s="167">
        <v>143.57400000000001</v>
      </c>
      <c r="AG12" s="167">
        <v>145.75</v>
      </c>
      <c r="AH12" s="167">
        <v>147.97</v>
      </c>
      <c r="AI12" s="167">
        <v>150.05099999999999</v>
      </c>
      <c r="AJ12" s="167">
        <v>152.376</v>
      </c>
      <c r="AK12" s="167">
        <v>154.501</v>
      </c>
      <c r="AL12" s="167">
        <v>156.06700000000001</v>
      </c>
      <c r="AM12" s="167">
        <v>157.965</v>
      </c>
      <c r="AN12" s="167">
        <v>159.44999999999999</v>
      </c>
      <c r="AO12" s="167">
        <v>160.149</v>
      </c>
      <c r="AP12" s="167">
        <v>160.959</v>
      </c>
      <c r="AQ12" s="167">
        <v>161.24100000000001</v>
      </c>
      <c r="AR12" s="167">
        <v>161.916</v>
      </c>
      <c r="AS12" s="167">
        <v>161.58799999999999</v>
      </c>
      <c r="AT12" s="167">
        <v>161.79900000000001</v>
      </c>
      <c r="AU12" s="167">
        <v>162.565</v>
      </c>
      <c r="AV12" s="167">
        <v>163.91499999999999</v>
      </c>
      <c r="AW12" s="167">
        <v>164.06800000000001</v>
      </c>
      <c r="AX12" s="147">
        <v>164.30799999999999</v>
      </c>
      <c r="AY12" s="147">
        <v>164.78899999999999</v>
      </c>
      <c r="AZ12" s="147">
        <v>165.17099999999999</v>
      </c>
      <c r="BA12" s="147">
        <v>165.58199999999999</v>
      </c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</row>
    <row r="13" spans="1:101">
      <c r="A13" s="145" t="s">
        <v>96</v>
      </c>
      <c r="B13" s="145" t="s">
        <v>97</v>
      </c>
      <c r="C13" s="145"/>
      <c r="D13" s="145"/>
      <c r="E13" s="145" t="s">
        <v>309</v>
      </c>
      <c r="F13" s="166">
        <v>97.406999999999996</v>
      </c>
      <c r="G13" s="167">
        <v>98.349000000000004</v>
      </c>
      <c r="H13" s="167">
        <v>99.433000000000007</v>
      </c>
      <c r="I13" s="167">
        <v>100.572</v>
      </c>
      <c r="J13" s="167">
        <v>101.664</v>
      </c>
      <c r="K13" s="167">
        <v>102.738</v>
      </c>
      <c r="L13" s="167">
        <v>103.93899999999999</v>
      </c>
      <c r="M13" s="167">
        <v>105.136</v>
      </c>
      <c r="N13" s="167">
        <v>105.622</v>
      </c>
      <c r="O13" s="167">
        <v>107.188</v>
      </c>
      <c r="P13" s="167">
        <v>107.937</v>
      </c>
      <c r="Q13" s="167">
        <v>109.33199999999999</v>
      </c>
      <c r="R13" s="167">
        <v>110.39</v>
      </c>
      <c r="S13" s="167">
        <v>111.12</v>
      </c>
      <c r="T13" s="167">
        <v>112.13800000000001</v>
      </c>
      <c r="U13" s="167">
        <v>113.265</v>
      </c>
      <c r="V13" s="167">
        <v>114.193</v>
      </c>
      <c r="W13" s="167">
        <v>114.917</v>
      </c>
      <c r="X13" s="167">
        <v>115.376</v>
      </c>
      <c r="Y13" s="167">
        <v>116.68899999999999</v>
      </c>
      <c r="Z13" s="167">
        <v>117.53</v>
      </c>
      <c r="AA13" s="167">
        <v>118.526</v>
      </c>
      <c r="AB13" s="167">
        <v>119.43300000000001</v>
      </c>
      <c r="AC13" s="167">
        <v>120.97199999999999</v>
      </c>
      <c r="AD13" s="167">
        <v>121.33799999999999</v>
      </c>
      <c r="AE13" s="167">
        <v>122.542</v>
      </c>
      <c r="AF13" s="167">
        <v>123.873</v>
      </c>
      <c r="AG13" s="167">
        <v>125.28700000000001</v>
      </c>
      <c r="AH13" s="167">
        <v>126.721</v>
      </c>
      <c r="AI13" s="167">
        <v>128.06700000000001</v>
      </c>
      <c r="AJ13" s="167">
        <v>129.453</v>
      </c>
      <c r="AK13" s="167">
        <v>130.75200000000001</v>
      </c>
      <c r="AL13" s="167">
        <v>132.482</v>
      </c>
      <c r="AM13" s="167">
        <v>134.20500000000001</v>
      </c>
      <c r="AN13" s="167">
        <v>135.83600000000001</v>
      </c>
      <c r="AO13" s="167">
        <v>136.971</v>
      </c>
      <c r="AP13" s="167">
        <v>138.60499999999999</v>
      </c>
      <c r="AQ13" s="167">
        <v>139.554</v>
      </c>
      <c r="AR13" s="167">
        <v>139.279</v>
      </c>
      <c r="AS13" s="167">
        <v>139.88300000000001</v>
      </c>
      <c r="AT13" s="167">
        <v>140.916</v>
      </c>
      <c r="AU13" s="167">
        <v>141.107</v>
      </c>
      <c r="AV13" s="167">
        <v>141.28399999999999</v>
      </c>
      <c r="AW13" s="167">
        <v>140.69800000000001</v>
      </c>
      <c r="AX13" s="147">
        <v>141.22</v>
      </c>
      <c r="AY13" s="147">
        <v>141.18899999999999</v>
      </c>
      <c r="AZ13" s="147">
        <v>141.03899999999999</v>
      </c>
      <c r="BA13" s="147">
        <v>141.059</v>
      </c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</row>
    <row r="14" spans="1:101">
      <c r="A14" s="145" t="s">
        <v>98</v>
      </c>
      <c r="B14" s="145" t="s">
        <v>99</v>
      </c>
      <c r="C14" s="145"/>
      <c r="D14" s="145"/>
      <c r="E14" s="145" t="s">
        <v>309</v>
      </c>
      <c r="F14" s="166">
        <v>815.83799999999997</v>
      </c>
      <c r="G14" s="167">
        <v>823.53599999999994</v>
      </c>
      <c r="H14" s="167">
        <v>832.61099999999999</v>
      </c>
      <c r="I14" s="167">
        <v>841.87699999999995</v>
      </c>
      <c r="J14" s="167">
        <v>850.60699999999997</v>
      </c>
      <c r="K14" s="167">
        <v>860.09400000000005</v>
      </c>
      <c r="L14" s="167">
        <v>870.09500000000003</v>
      </c>
      <c r="M14" s="167">
        <v>880.81399999999996</v>
      </c>
      <c r="N14" s="167">
        <v>893.11099999999999</v>
      </c>
      <c r="O14" s="167">
        <v>901.11199999999997</v>
      </c>
      <c r="P14" s="167">
        <v>908.66899999999998</v>
      </c>
      <c r="Q14" s="167">
        <v>922.32100000000003</v>
      </c>
      <c r="R14" s="167">
        <v>935.60900000000004</v>
      </c>
      <c r="S14" s="167">
        <v>946.85199999999998</v>
      </c>
      <c r="T14" s="167">
        <v>958.44100000000003</v>
      </c>
      <c r="U14" s="167">
        <v>972.38</v>
      </c>
      <c r="V14" s="167">
        <v>981.33100000000002</v>
      </c>
      <c r="W14" s="167">
        <v>989.25099999999998</v>
      </c>
      <c r="X14" s="167">
        <v>993.69500000000005</v>
      </c>
      <c r="Y14" s="167">
        <v>998.779</v>
      </c>
      <c r="Z14" s="167">
        <v>998.702</v>
      </c>
      <c r="AA14" s="167">
        <v>1000.154</v>
      </c>
      <c r="AB14" s="167">
        <v>1002.36</v>
      </c>
      <c r="AC14" s="167">
        <v>1006.282</v>
      </c>
      <c r="AD14" s="167">
        <v>1010.644</v>
      </c>
      <c r="AE14" s="167">
        <v>1017.956</v>
      </c>
      <c r="AF14" s="167">
        <v>1026.4549999999999</v>
      </c>
      <c r="AG14" s="167">
        <v>1035.271</v>
      </c>
      <c r="AH14" s="167">
        <v>1044.4290000000001</v>
      </c>
      <c r="AI14" s="167">
        <v>1053.182</v>
      </c>
      <c r="AJ14" s="167">
        <v>1063.5</v>
      </c>
      <c r="AK14" s="167">
        <v>1073.184</v>
      </c>
      <c r="AL14" s="167">
        <v>1082.4649999999999</v>
      </c>
      <c r="AM14" s="167">
        <v>1084.4280000000001</v>
      </c>
      <c r="AN14" s="167">
        <v>1079.0999999999999</v>
      </c>
      <c r="AO14" s="167">
        <v>1078.729</v>
      </c>
      <c r="AP14" s="167">
        <v>1081.2439999999999</v>
      </c>
      <c r="AQ14" s="167">
        <v>1082.0139999999999</v>
      </c>
      <c r="AR14" s="167">
        <v>1080.771</v>
      </c>
      <c r="AS14" s="167">
        <v>1083.3119999999999</v>
      </c>
      <c r="AT14" s="167">
        <v>1082.44</v>
      </c>
      <c r="AU14" s="167">
        <v>1083.704</v>
      </c>
      <c r="AV14" s="167">
        <v>1083.31</v>
      </c>
      <c r="AW14" s="167">
        <v>1086.2190000000001</v>
      </c>
      <c r="AX14" s="147">
        <v>1094.2829999999999</v>
      </c>
      <c r="AY14" s="147">
        <v>1097.578</v>
      </c>
      <c r="AZ14" s="147">
        <v>1101.039</v>
      </c>
      <c r="BA14" s="147">
        <v>1103.5550000000001</v>
      </c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</row>
    <row r="15" spans="1:101">
      <c r="A15" s="145" t="s">
        <v>100</v>
      </c>
      <c r="B15" s="145" t="s">
        <v>101</v>
      </c>
      <c r="C15" s="145"/>
      <c r="D15" s="145"/>
      <c r="E15" s="145" t="s">
        <v>309</v>
      </c>
      <c r="F15" s="166">
        <v>257.41899999999998</v>
      </c>
      <c r="G15" s="167">
        <v>258.56</v>
      </c>
      <c r="H15" s="167">
        <v>259.976</v>
      </c>
      <c r="I15" s="167">
        <v>261.44</v>
      </c>
      <c r="J15" s="167">
        <v>262.858</v>
      </c>
      <c r="K15" s="167">
        <v>264.32600000000002</v>
      </c>
      <c r="L15" s="167">
        <v>266.05099999999999</v>
      </c>
      <c r="M15" s="167">
        <v>267.96899999999999</v>
      </c>
      <c r="N15" s="167">
        <v>270.12200000000001</v>
      </c>
      <c r="O15" s="167">
        <v>271.779</v>
      </c>
      <c r="P15" s="167">
        <v>273.00599999999997</v>
      </c>
      <c r="Q15" s="167">
        <v>274.30599999999998</v>
      </c>
      <c r="R15" s="167">
        <v>275.73</v>
      </c>
      <c r="S15" s="167">
        <v>276.32799999999997</v>
      </c>
      <c r="T15" s="167">
        <v>276.66000000000003</v>
      </c>
      <c r="U15" s="167">
        <v>277.65100000000001</v>
      </c>
      <c r="V15" s="167">
        <v>278.68799999999999</v>
      </c>
      <c r="W15" s="167">
        <v>279.43799999999999</v>
      </c>
      <c r="X15" s="167">
        <v>280.26299999999998</v>
      </c>
      <c r="Y15" s="167">
        <v>280.89699999999999</v>
      </c>
      <c r="Z15" s="167">
        <v>281.48700000000002</v>
      </c>
      <c r="AA15" s="167">
        <v>282.83800000000002</v>
      </c>
      <c r="AB15" s="167">
        <v>283.81099999999998</v>
      </c>
      <c r="AC15" s="167">
        <v>285.18099999999998</v>
      </c>
      <c r="AD15" s="167">
        <v>285.88900000000001</v>
      </c>
      <c r="AE15" s="167">
        <v>288.38600000000002</v>
      </c>
      <c r="AF15" s="167">
        <v>291.07900000000001</v>
      </c>
      <c r="AG15" s="167">
        <v>293.92200000000003</v>
      </c>
      <c r="AH15" s="167">
        <v>296.95999999999998</v>
      </c>
      <c r="AI15" s="167">
        <v>300.02100000000002</v>
      </c>
      <c r="AJ15" s="167">
        <v>303.11700000000002</v>
      </c>
      <c r="AK15" s="167">
        <v>306.238</v>
      </c>
      <c r="AL15" s="167">
        <v>309.45600000000002</v>
      </c>
      <c r="AM15" s="167">
        <v>311.452</v>
      </c>
      <c r="AN15" s="167">
        <v>313.57799999999997</v>
      </c>
      <c r="AO15" s="167">
        <v>315.08999999999997</v>
      </c>
      <c r="AP15" s="167">
        <v>317.27699999999999</v>
      </c>
      <c r="AQ15" s="167">
        <v>318.40699999999998</v>
      </c>
      <c r="AR15" s="167">
        <v>320.37900000000002</v>
      </c>
      <c r="AS15" s="167">
        <v>322.38099999999997</v>
      </c>
      <c r="AT15" s="167">
        <v>324.209</v>
      </c>
      <c r="AU15" s="167">
        <v>325.15699999999998</v>
      </c>
      <c r="AV15" s="167">
        <v>325.71199999999999</v>
      </c>
      <c r="AW15" s="167">
        <v>326.60599999999999</v>
      </c>
      <c r="AX15" s="147">
        <v>328.27800000000002</v>
      </c>
      <c r="AY15" s="147">
        <v>329.35700000000003</v>
      </c>
      <c r="AZ15" s="147">
        <v>329.84100000000001</v>
      </c>
      <c r="BA15" s="147">
        <v>330.86500000000001</v>
      </c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</row>
    <row r="16" spans="1:101">
      <c r="A16" s="145" t="s">
        <v>102</v>
      </c>
      <c r="B16" s="145" t="s">
        <v>103</v>
      </c>
      <c r="C16" s="145"/>
      <c r="D16" s="145"/>
      <c r="E16" s="145" t="s">
        <v>309</v>
      </c>
      <c r="F16" s="166">
        <v>309.80399999999997</v>
      </c>
      <c r="G16" s="167">
        <v>308.495</v>
      </c>
      <c r="H16" s="167">
        <v>307.46899999999999</v>
      </c>
      <c r="I16" s="167">
        <v>306.67399999999998</v>
      </c>
      <c r="J16" s="167">
        <v>305.35199999999998</v>
      </c>
      <c r="K16" s="167">
        <v>304.27199999999999</v>
      </c>
      <c r="L16" s="167">
        <v>303.47500000000002</v>
      </c>
      <c r="M16" s="167">
        <v>302.786</v>
      </c>
      <c r="N16" s="167">
        <v>302.02600000000001</v>
      </c>
      <c r="O16" s="167">
        <v>301.45400000000001</v>
      </c>
      <c r="P16" s="167">
        <v>301.09899999999999</v>
      </c>
      <c r="Q16" s="167">
        <v>300.95699999999999</v>
      </c>
      <c r="R16" s="167">
        <v>299.69299999999998</v>
      </c>
      <c r="S16" s="167">
        <v>298.49400000000003</v>
      </c>
      <c r="T16" s="167">
        <v>297.75799999999998</v>
      </c>
      <c r="U16" s="167">
        <v>296.14999999999998</v>
      </c>
      <c r="V16" s="167">
        <v>295.67599999999999</v>
      </c>
      <c r="W16" s="167">
        <v>294.625</v>
      </c>
      <c r="X16" s="167">
        <v>294.60399999999998</v>
      </c>
      <c r="Y16" s="167">
        <v>294.26</v>
      </c>
      <c r="Z16" s="167">
        <v>293.36799999999999</v>
      </c>
      <c r="AA16" s="167">
        <v>292.822</v>
      </c>
      <c r="AB16" s="167">
        <v>292.17500000000001</v>
      </c>
      <c r="AC16" s="167">
        <v>291.32900000000001</v>
      </c>
      <c r="AD16" s="167">
        <v>290.452</v>
      </c>
      <c r="AE16" s="167">
        <v>289.60899999999998</v>
      </c>
      <c r="AF16" s="167">
        <v>289.041</v>
      </c>
      <c r="AG16" s="167">
        <v>288.52</v>
      </c>
      <c r="AH16" s="167">
        <v>287.82</v>
      </c>
      <c r="AI16" s="167">
        <v>287.13600000000002</v>
      </c>
      <c r="AJ16" s="167">
        <v>286.42500000000001</v>
      </c>
      <c r="AK16" s="167">
        <v>285.65300000000002</v>
      </c>
      <c r="AL16" s="167">
        <v>284.74900000000002</v>
      </c>
      <c r="AM16" s="167">
        <v>284.197</v>
      </c>
      <c r="AN16" s="167">
        <v>283.29599999999999</v>
      </c>
      <c r="AO16" s="167">
        <v>283.25</v>
      </c>
      <c r="AP16" s="167">
        <v>283.11</v>
      </c>
      <c r="AQ16" s="167">
        <v>282.77800000000002</v>
      </c>
      <c r="AR16" s="167">
        <v>280.90699999999998</v>
      </c>
      <c r="AS16" s="167">
        <v>279.71499999999997</v>
      </c>
      <c r="AT16" s="167">
        <v>277.75200000000001</v>
      </c>
      <c r="AU16" s="167">
        <v>275.37099999999998</v>
      </c>
      <c r="AV16" s="167">
        <v>273.57900000000001</v>
      </c>
      <c r="AW16" s="167">
        <v>271.84500000000003</v>
      </c>
      <c r="AX16" s="147">
        <v>270.58199999999999</v>
      </c>
      <c r="AY16" s="147">
        <v>268.98599999999999</v>
      </c>
      <c r="AZ16" s="147">
        <v>267.12700000000001</v>
      </c>
      <c r="BA16" s="147">
        <v>265.28500000000003</v>
      </c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</row>
    <row r="17" spans="1:81">
      <c r="A17" s="145" t="s">
        <v>104</v>
      </c>
      <c r="B17" s="145" t="s">
        <v>105</v>
      </c>
      <c r="C17" s="145"/>
      <c r="D17" s="145"/>
      <c r="E17" s="145" t="s">
        <v>309</v>
      </c>
      <c r="F17" s="166">
        <v>138.09299999999999</v>
      </c>
      <c r="G17" s="167">
        <v>137.54499999999999</v>
      </c>
      <c r="H17" s="167">
        <v>137.24100000000001</v>
      </c>
      <c r="I17" s="167">
        <v>136.898</v>
      </c>
      <c r="J17" s="167">
        <v>136.535</v>
      </c>
      <c r="K17" s="167">
        <v>136.15299999999999</v>
      </c>
      <c r="L17" s="167">
        <v>135.99100000000001</v>
      </c>
      <c r="M17" s="167">
        <v>135.73400000000001</v>
      </c>
      <c r="N17" s="167">
        <v>136.45599999999999</v>
      </c>
      <c r="O17" s="167">
        <v>136.80600000000001</v>
      </c>
      <c r="P17" s="167">
        <v>136.941</v>
      </c>
      <c r="Q17" s="167">
        <v>136.67599999999999</v>
      </c>
      <c r="R17" s="167">
        <v>136.46100000000001</v>
      </c>
      <c r="S17" s="167">
        <v>136.25399999999999</v>
      </c>
      <c r="T17" s="167">
        <v>136.459</v>
      </c>
      <c r="U17" s="167">
        <v>136.68100000000001</v>
      </c>
      <c r="V17" s="167">
        <v>136.77199999999999</v>
      </c>
      <c r="W17" s="167">
        <v>136.87</v>
      </c>
      <c r="X17" s="167">
        <v>136.63200000000001</v>
      </c>
      <c r="Y17" s="167">
        <v>136.613</v>
      </c>
      <c r="Z17" s="167">
        <v>136.49600000000001</v>
      </c>
      <c r="AA17" s="167">
        <v>136.21899999999999</v>
      </c>
      <c r="AB17" s="167">
        <v>136.54400000000001</v>
      </c>
      <c r="AC17" s="167">
        <v>136.732</v>
      </c>
      <c r="AD17" s="167">
        <v>137.20099999999999</v>
      </c>
      <c r="AE17" s="167">
        <v>138.19900000000001</v>
      </c>
      <c r="AF17" s="167">
        <v>139.38800000000001</v>
      </c>
      <c r="AG17" s="167">
        <v>140.68100000000001</v>
      </c>
      <c r="AH17" s="167">
        <v>142.04300000000001</v>
      </c>
      <c r="AI17" s="167">
        <v>143.37100000000001</v>
      </c>
      <c r="AJ17" s="167">
        <v>144.88800000000001</v>
      </c>
      <c r="AK17" s="167">
        <v>146.28899999999999</v>
      </c>
      <c r="AL17" s="167">
        <v>148.56800000000001</v>
      </c>
      <c r="AM17" s="167">
        <v>150.20099999999999</v>
      </c>
      <c r="AN17" s="167">
        <v>151.11699999999999</v>
      </c>
      <c r="AO17" s="167">
        <v>152.03800000000001</v>
      </c>
      <c r="AP17" s="167">
        <v>152.286</v>
      </c>
      <c r="AQ17" s="167">
        <v>152.36600000000001</v>
      </c>
      <c r="AR17" s="167">
        <v>152.684</v>
      </c>
      <c r="AS17" s="167">
        <v>152.57400000000001</v>
      </c>
      <c r="AT17" s="167">
        <v>152.499</v>
      </c>
      <c r="AU17" s="167">
        <v>153.06700000000001</v>
      </c>
      <c r="AV17" s="167">
        <v>153.15299999999999</v>
      </c>
      <c r="AW17" s="167">
        <v>153.066</v>
      </c>
      <c r="AX17" s="147">
        <v>153.28700000000001</v>
      </c>
      <c r="AY17" s="147">
        <v>153.21799999999999</v>
      </c>
      <c r="AZ17" s="147">
        <v>153.197</v>
      </c>
      <c r="BA17" s="147">
        <v>153.126</v>
      </c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</row>
    <row r="18" spans="1:81">
      <c r="A18" s="145" t="s">
        <v>106</v>
      </c>
      <c r="B18" s="145" t="s">
        <v>107</v>
      </c>
      <c r="C18" s="145"/>
      <c r="D18" s="145"/>
      <c r="E18" s="145" t="s">
        <v>309</v>
      </c>
      <c r="F18" s="166">
        <v>285.06200000000001</v>
      </c>
      <c r="G18" s="167">
        <v>285.68900000000002</v>
      </c>
      <c r="H18" s="167">
        <v>286.209</v>
      </c>
      <c r="I18" s="167">
        <v>286.73399999999998</v>
      </c>
      <c r="J18" s="167">
        <v>287.238</v>
      </c>
      <c r="K18" s="167">
        <v>287.86700000000002</v>
      </c>
      <c r="L18" s="167">
        <v>288.67099999999999</v>
      </c>
      <c r="M18" s="167">
        <v>289.47899999999998</v>
      </c>
      <c r="N18" s="167">
        <v>289.12799999999999</v>
      </c>
      <c r="O18" s="167">
        <v>291.23</v>
      </c>
      <c r="P18" s="167">
        <v>290.85199999999998</v>
      </c>
      <c r="Q18" s="167">
        <v>291.04599999999999</v>
      </c>
      <c r="R18" s="167">
        <v>290.78199999999998</v>
      </c>
      <c r="S18" s="167">
        <v>289.36900000000003</v>
      </c>
      <c r="T18" s="167">
        <v>289.404</v>
      </c>
      <c r="U18" s="167">
        <v>289.13799999999998</v>
      </c>
      <c r="V18" s="167">
        <v>290.11799999999999</v>
      </c>
      <c r="W18" s="167">
        <v>290.73099999999999</v>
      </c>
      <c r="X18" s="167">
        <v>291.35899999999998</v>
      </c>
      <c r="Y18" s="167">
        <v>291.96800000000002</v>
      </c>
      <c r="Z18" s="167">
        <v>292.57499999999999</v>
      </c>
      <c r="AA18" s="167">
        <v>292.38099999999997</v>
      </c>
      <c r="AB18" s="167">
        <v>292.71199999999999</v>
      </c>
      <c r="AC18" s="167">
        <v>292.67599999999999</v>
      </c>
      <c r="AD18" s="167">
        <v>292.31700000000001</v>
      </c>
      <c r="AE18" s="167">
        <v>293.185</v>
      </c>
      <c r="AF18" s="167">
        <v>294.31</v>
      </c>
      <c r="AG18" s="167">
        <v>295.41899999999998</v>
      </c>
      <c r="AH18" s="167">
        <v>296.29399999999998</v>
      </c>
      <c r="AI18" s="167">
        <v>297.154</v>
      </c>
      <c r="AJ18" s="167">
        <v>298.483</v>
      </c>
      <c r="AK18" s="167">
        <v>299.70400000000001</v>
      </c>
      <c r="AL18" s="167">
        <v>300.83999999999997</v>
      </c>
      <c r="AM18" s="167">
        <v>301.327</v>
      </c>
      <c r="AN18" s="167">
        <v>303.298</v>
      </c>
      <c r="AO18" s="167">
        <v>303.327</v>
      </c>
      <c r="AP18" s="167">
        <v>303.99700000000001</v>
      </c>
      <c r="AQ18" s="167">
        <v>305.60599999999999</v>
      </c>
      <c r="AR18" s="167">
        <v>306.58100000000002</v>
      </c>
      <c r="AS18" s="167">
        <v>308.09399999999999</v>
      </c>
      <c r="AT18" s="167">
        <v>309.05599999999998</v>
      </c>
      <c r="AU18" s="167">
        <v>308.91000000000003</v>
      </c>
      <c r="AV18" s="167">
        <v>310.02</v>
      </c>
      <c r="AW18" s="167">
        <v>310.02</v>
      </c>
      <c r="AX18" s="147">
        <v>310.24200000000002</v>
      </c>
      <c r="AY18" s="147">
        <v>310.54399999999998</v>
      </c>
      <c r="AZ18" s="147">
        <v>310.80399999999997</v>
      </c>
      <c r="BA18" s="147">
        <v>311.08300000000003</v>
      </c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</row>
    <row r="19" spans="1:81">
      <c r="A19" s="145" t="s">
        <v>108</v>
      </c>
      <c r="B19" s="145" t="s">
        <v>109</v>
      </c>
      <c r="C19" s="145"/>
      <c r="D19" s="145"/>
      <c r="E19" s="145" t="s">
        <v>309</v>
      </c>
      <c r="F19" s="166">
        <v>272.91500000000002</v>
      </c>
      <c r="G19" s="167">
        <v>273.721</v>
      </c>
      <c r="H19" s="167">
        <v>274.608</v>
      </c>
      <c r="I19" s="167">
        <v>275.78300000000002</v>
      </c>
      <c r="J19" s="167">
        <v>276.57799999999997</v>
      </c>
      <c r="K19" s="167">
        <v>277.75200000000001</v>
      </c>
      <c r="L19" s="167">
        <v>279.19099999999997</v>
      </c>
      <c r="M19" s="167">
        <v>280.59100000000001</v>
      </c>
      <c r="N19" s="167">
        <v>283.18299999999999</v>
      </c>
      <c r="O19" s="167">
        <v>284.99700000000001</v>
      </c>
      <c r="P19" s="167">
        <v>286.22199999999998</v>
      </c>
      <c r="Q19" s="167">
        <v>287.59699999999998</v>
      </c>
      <c r="R19" s="167">
        <v>289.08600000000001</v>
      </c>
      <c r="S19" s="167">
        <v>293.52600000000001</v>
      </c>
      <c r="T19" s="167">
        <v>295.91500000000002</v>
      </c>
      <c r="U19" s="167">
        <v>298.91699999999997</v>
      </c>
      <c r="V19" s="167">
        <v>300.61500000000001</v>
      </c>
      <c r="W19" s="167">
        <v>301.04500000000002</v>
      </c>
      <c r="X19" s="167">
        <v>301.69299999999998</v>
      </c>
      <c r="Y19" s="167">
        <v>302.56900000000002</v>
      </c>
      <c r="Z19" s="167">
        <v>303.404</v>
      </c>
      <c r="AA19" s="167">
        <v>304.52999999999997</v>
      </c>
      <c r="AB19" s="167">
        <v>305.60399999999998</v>
      </c>
      <c r="AC19" s="167">
        <v>308.125</v>
      </c>
      <c r="AD19" s="167">
        <v>309.46300000000002</v>
      </c>
      <c r="AE19" s="167">
        <v>313.34100000000001</v>
      </c>
      <c r="AF19" s="167">
        <v>317.54899999999998</v>
      </c>
      <c r="AG19" s="167">
        <v>321.97199999999998</v>
      </c>
      <c r="AH19" s="167">
        <v>326.49099999999999</v>
      </c>
      <c r="AI19" s="167">
        <v>331.267</v>
      </c>
      <c r="AJ19" s="167">
        <v>336.23700000000002</v>
      </c>
      <c r="AK19" s="167">
        <v>341.02199999999999</v>
      </c>
      <c r="AL19" s="167">
        <v>345.779</v>
      </c>
      <c r="AM19" s="167">
        <v>349.23700000000002</v>
      </c>
      <c r="AN19" s="167">
        <v>353.98</v>
      </c>
      <c r="AO19" s="167">
        <v>356.46699999999998</v>
      </c>
      <c r="AP19" s="167">
        <v>359.96699999999998</v>
      </c>
      <c r="AQ19" s="167">
        <v>362.339</v>
      </c>
      <c r="AR19" s="167">
        <v>364.87700000000001</v>
      </c>
      <c r="AS19" s="167">
        <v>365.47800000000001</v>
      </c>
      <c r="AT19" s="167">
        <v>366.95699999999999</v>
      </c>
      <c r="AU19" s="167">
        <v>368.02499999999998</v>
      </c>
      <c r="AV19" s="167">
        <v>370.26</v>
      </c>
      <c r="AW19" s="167">
        <v>372.80599999999998</v>
      </c>
      <c r="AX19" s="147">
        <v>374.07</v>
      </c>
      <c r="AY19" s="147">
        <v>376.101</v>
      </c>
      <c r="AZ19" s="147">
        <v>378.06799999999998</v>
      </c>
      <c r="BA19" s="147">
        <v>379.84399999999999</v>
      </c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</row>
    <row r="20" spans="1:81">
      <c r="A20" s="145" t="s">
        <v>110</v>
      </c>
      <c r="B20" s="145" t="s">
        <v>111</v>
      </c>
      <c r="C20" s="145"/>
      <c r="D20" s="145"/>
      <c r="E20" s="145" t="s">
        <v>309</v>
      </c>
      <c r="F20" s="166">
        <v>278.84399999999999</v>
      </c>
      <c r="G20" s="167">
        <v>278.66899999999998</v>
      </c>
      <c r="H20" s="167">
        <v>278.584</v>
      </c>
      <c r="I20" s="167">
        <v>278.59399999999999</v>
      </c>
      <c r="J20" s="167">
        <v>278.50299999999999</v>
      </c>
      <c r="K20" s="167">
        <v>278.46499999999997</v>
      </c>
      <c r="L20" s="167">
        <v>278.72899999999998</v>
      </c>
      <c r="M20" s="167">
        <v>278.86599999999999</v>
      </c>
      <c r="N20" s="167">
        <v>278.548</v>
      </c>
      <c r="O20" s="167">
        <v>278.40899999999999</v>
      </c>
      <c r="P20" s="167">
        <v>277.97699999999998</v>
      </c>
      <c r="Q20" s="167">
        <v>276.21199999999999</v>
      </c>
      <c r="R20" s="167">
        <v>273.67599999999999</v>
      </c>
      <c r="S20" s="167">
        <v>272.60000000000002</v>
      </c>
      <c r="T20" s="167">
        <v>271.58600000000001</v>
      </c>
      <c r="U20" s="167">
        <v>270.40800000000002</v>
      </c>
      <c r="V20" s="167">
        <v>269.11399999999998</v>
      </c>
      <c r="W20" s="167">
        <v>268.53500000000003</v>
      </c>
      <c r="X20" s="167">
        <v>267.72800000000001</v>
      </c>
      <c r="Y20" s="167">
        <v>267.02499999999998</v>
      </c>
      <c r="Z20" s="167">
        <v>266.47300000000001</v>
      </c>
      <c r="AA20" s="167">
        <v>265.49200000000002</v>
      </c>
      <c r="AB20" s="167">
        <v>265.02699999999999</v>
      </c>
      <c r="AC20" s="167">
        <v>264.41899999999998</v>
      </c>
      <c r="AD20" s="167">
        <v>264.048</v>
      </c>
      <c r="AE20" s="167">
        <v>265.065</v>
      </c>
      <c r="AF20" s="167">
        <v>266.36900000000003</v>
      </c>
      <c r="AG20" s="167">
        <v>267.76600000000002</v>
      </c>
      <c r="AH20" s="167">
        <v>269.11399999999998</v>
      </c>
      <c r="AI20" s="167">
        <v>270.27499999999998</v>
      </c>
      <c r="AJ20" s="167">
        <v>271.97899999999998</v>
      </c>
      <c r="AK20" s="167">
        <v>273.37700000000001</v>
      </c>
      <c r="AL20" s="167">
        <v>274.42500000000001</v>
      </c>
      <c r="AM20" s="167">
        <v>275.88900000000001</v>
      </c>
      <c r="AN20" s="167">
        <v>277.048</v>
      </c>
      <c r="AO20" s="167">
        <v>276.80500000000001</v>
      </c>
      <c r="AP20" s="167">
        <v>275.81299999999999</v>
      </c>
      <c r="AQ20" s="167">
        <v>276.22899999999998</v>
      </c>
      <c r="AR20" s="167">
        <v>277.74</v>
      </c>
      <c r="AS20" s="167">
        <v>278.64400000000001</v>
      </c>
      <c r="AT20" s="167">
        <v>279.16899999999998</v>
      </c>
      <c r="AU20" s="167">
        <v>278.697</v>
      </c>
      <c r="AV20" s="167">
        <v>279.20600000000002</v>
      </c>
      <c r="AW20" s="167">
        <v>279.274</v>
      </c>
      <c r="AX20" s="147">
        <v>279.59500000000003</v>
      </c>
      <c r="AY20" s="147">
        <v>279.84699999999998</v>
      </c>
      <c r="AZ20" s="147">
        <v>279.99700000000001</v>
      </c>
      <c r="BA20" s="147">
        <v>280.25400000000002</v>
      </c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</row>
    <row r="21" spans="1:81">
      <c r="A21" s="145" t="s">
        <v>112</v>
      </c>
      <c r="B21" s="145" t="s">
        <v>113</v>
      </c>
      <c r="C21" s="145"/>
      <c r="D21" s="145"/>
      <c r="E21" s="145" t="s">
        <v>309</v>
      </c>
      <c r="F21" s="166">
        <v>1631.982</v>
      </c>
      <c r="G21" s="167">
        <v>1643.806</v>
      </c>
      <c r="H21" s="167">
        <v>1656.202</v>
      </c>
      <c r="I21" s="167">
        <v>1669.5170000000001</v>
      </c>
      <c r="J21" s="167">
        <v>1682.1479999999999</v>
      </c>
      <c r="K21" s="167">
        <v>1695.44</v>
      </c>
      <c r="L21" s="167">
        <v>1710.194</v>
      </c>
      <c r="M21" s="167">
        <v>1724.6969999999999</v>
      </c>
      <c r="N21" s="167">
        <v>1729.336</v>
      </c>
      <c r="O21" s="167">
        <v>1732.8050000000001</v>
      </c>
      <c r="P21" s="167">
        <v>1735.7629999999999</v>
      </c>
      <c r="Q21" s="167">
        <v>1737.2439999999999</v>
      </c>
      <c r="R21" s="167">
        <v>1742.242</v>
      </c>
      <c r="S21" s="167">
        <v>1750.7670000000001</v>
      </c>
      <c r="T21" s="167">
        <v>1755.288</v>
      </c>
      <c r="U21" s="167">
        <v>1758.0640000000001</v>
      </c>
      <c r="V21" s="167">
        <v>1768.0540000000001</v>
      </c>
      <c r="W21" s="167">
        <v>1777.3510000000001</v>
      </c>
      <c r="X21" s="167">
        <v>1788.0250000000001</v>
      </c>
      <c r="Y21" s="167">
        <v>1794.222</v>
      </c>
      <c r="Z21" s="167">
        <v>1802.202</v>
      </c>
      <c r="AA21" s="167">
        <v>1809.2260000000001</v>
      </c>
      <c r="AB21" s="167">
        <v>1815.271</v>
      </c>
      <c r="AC21" s="167">
        <v>1824.39</v>
      </c>
      <c r="AD21" s="167">
        <v>1833.982</v>
      </c>
      <c r="AE21" s="167">
        <v>1846.8779999999999</v>
      </c>
      <c r="AF21" s="167">
        <v>1860.9480000000001</v>
      </c>
      <c r="AG21" s="167">
        <v>1876.31</v>
      </c>
      <c r="AH21" s="167">
        <v>1891.3440000000001</v>
      </c>
      <c r="AI21" s="167">
        <v>1905.6890000000001</v>
      </c>
      <c r="AJ21" s="167">
        <v>1921.8209999999999</v>
      </c>
      <c r="AK21" s="167">
        <v>1937.405</v>
      </c>
      <c r="AL21" s="167">
        <v>1958.9259999999999</v>
      </c>
      <c r="AM21" s="167">
        <v>1966.0050000000001</v>
      </c>
      <c r="AN21" s="167">
        <v>1967.299</v>
      </c>
      <c r="AO21" s="167">
        <v>1972.018</v>
      </c>
      <c r="AP21" s="167">
        <v>1975.896</v>
      </c>
      <c r="AQ21" s="167">
        <v>1984.7840000000001</v>
      </c>
      <c r="AR21" s="167">
        <v>1993.1769999999999</v>
      </c>
      <c r="AS21" s="167">
        <v>2006.069</v>
      </c>
      <c r="AT21" s="167">
        <v>2016.6220000000001</v>
      </c>
      <c r="AU21" s="167">
        <v>2019.7170000000001</v>
      </c>
      <c r="AV21" s="167">
        <v>2024.162</v>
      </c>
      <c r="AW21" s="167">
        <v>2034.357</v>
      </c>
      <c r="AX21" s="147">
        <v>2043.11</v>
      </c>
      <c r="AY21" s="147">
        <v>2050.1439999999998</v>
      </c>
      <c r="AZ21" s="147">
        <v>2056.4549999999999</v>
      </c>
      <c r="BA21" s="147">
        <v>2062.4989999999998</v>
      </c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</row>
    <row r="22" spans="1:81">
      <c r="A22" s="145" t="s">
        <v>114</v>
      </c>
      <c r="B22" s="145" t="s">
        <v>115</v>
      </c>
      <c r="C22" s="145"/>
      <c r="D22" s="145"/>
      <c r="E22" s="145" t="s">
        <v>309</v>
      </c>
      <c r="F22" s="166">
        <v>560.87800000000004</v>
      </c>
      <c r="G22" s="167">
        <v>564.49400000000003</v>
      </c>
      <c r="H22" s="167">
        <v>568.30799999999999</v>
      </c>
      <c r="I22" s="167">
        <v>572.29499999999996</v>
      </c>
      <c r="J22" s="167">
        <v>576.06600000000003</v>
      </c>
      <c r="K22" s="167">
        <v>580.16600000000005</v>
      </c>
      <c r="L22" s="167">
        <v>584.83799999999997</v>
      </c>
      <c r="M22" s="167">
        <v>589.26199999999994</v>
      </c>
      <c r="N22" s="167">
        <v>595.30899999999997</v>
      </c>
      <c r="O22" s="167">
        <v>599.76400000000001</v>
      </c>
      <c r="P22" s="167">
        <v>603.22199999999998</v>
      </c>
      <c r="Q22" s="167">
        <v>605.67200000000003</v>
      </c>
      <c r="R22" s="167">
        <v>607.83600000000001</v>
      </c>
      <c r="S22" s="167">
        <v>611.43399999999997</v>
      </c>
      <c r="T22" s="167">
        <v>614.91499999999996</v>
      </c>
      <c r="U22" s="167">
        <v>618.11699999999996</v>
      </c>
      <c r="V22" s="167">
        <v>621.78</v>
      </c>
      <c r="W22" s="167">
        <v>625.07899999999995</v>
      </c>
      <c r="X22" s="167">
        <v>628.68700000000001</v>
      </c>
      <c r="Y22" s="167">
        <v>631.18200000000002</v>
      </c>
      <c r="Z22" s="167">
        <v>633.73800000000006</v>
      </c>
      <c r="AA22" s="167">
        <v>637.66899999999998</v>
      </c>
      <c r="AB22" s="167">
        <v>641.86800000000005</v>
      </c>
      <c r="AC22" s="167">
        <v>644.51300000000003</v>
      </c>
      <c r="AD22" s="167">
        <v>647.95100000000002</v>
      </c>
      <c r="AE22" s="167">
        <v>651.19299999999998</v>
      </c>
      <c r="AF22" s="167">
        <v>654.68399999999997</v>
      </c>
      <c r="AG22" s="167">
        <v>658.18899999999996</v>
      </c>
      <c r="AH22" s="167">
        <v>661.49800000000005</v>
      </c>
      <c r="AI22" s="167">
        <v>664.76900000000001</v>
      </c>
      <c r="AJ22" s="167">
        <v>668.21</v>
      </c>
      <c r="AK22" s="167">
        <v>671.351</v>
      </c>
      <c r="AL22" s="167">
        <v>673.66700000000003</v>
      </c>
      <c r="AM22" s="167">
        <v>678.20600000000002</v>
      </c>
      <c r="AN22" s="167">
        <v>680.90800000000002</v>
      </c>
      <c r="AO22" s="167">
        <v>683.10500000000002</v>
      </c>
      <c r="AP22" s="167">
        <v>685.26199999999994</v>
      </c>
      <c r="AQ22" s="167">
        <v>687.85400000000004</v>
      </c>
      <c r="AR22" s="167">
        <v>689.94500000000005</v>
      </c>
      <c r="AS22" s="167">
        <v>691.67</v>
      </c>
      <c r="AT22" s="167">
        <v>693.57899999999995</v>
      </c>
      <c r="AU22" s="167">
        <v>693.67899999999997</v>
      </c>
      <c r="AV22" s="167">
        <v>694.00199999999995</v>
      </c>
      <c r="AW22" s="167">
        <v>694.05600000000004</v>
      </c>
      <c r="AX22" s="147">
        <v>694.90499999999997</v>
      </c>
      <c r="AY22" s="147">
        <v>695.08100000000002</v>
      </c>
      <c r="AZ22" s="147">
        <v>695.20699999999999</v>
      </c>
      <c r="BA22" s="147">
        <v>695.31</v>
      </c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</row>
    <row r="23" spans="1:81">
      <c r="A23" s="145" t="s">
        <v>116</v>
      </c>
      <c r="B23" s="145" t="s">
        <v>117</v>
      </c>
      <c r="C23" s="145"/>
      <c r="D23" s="145"/>
      <c r="E23" s="145" t="s">
        <v>309</v>
      </c>
      <c r="F23" s="166">
        <v>166.827</v>
      </c>
      <c r="G23" s="167">
        <v>166.30600000000001</v>
      </c>
      <c r="H23" s="167">
        <v>165.65899999999999</v>
      </c>
      <c r="I23" s="167">
        <v>165.30699999999999</v>
      </c>
      <c r="J23" s="167">
        <v>164.63399999999999</v>
      </c>
      <c r="K23" s="167">
        <v>164.143</v>
      </c>
      <c r="L23" s="167">
        <v>163.60599999999999</v>
      </c>
      <c r="M23" s="167">
        <v>163.16900000000001</v>
      </c>
      <c r="N23" s="167">
        <v>162.18899999999999</v>
      </c>
      <c r="O23" s="167">
        <v>161.55500000000001</v>
      </c>
      <c r="P23" s="167">
        <v>160.97999999999999</v>
      </c>
      <c r="Q23" s="167">
        <v>160.63900000000001</v>
      </c>
      <c r="R23" s="167">
        <v>160.38800000000001</v>
      </c>
      <c r="S23" s="167">
        <v>160.06399999999999</v>
      </c>
      <c r="T23" s="167">
        <v>159.458</v>
      </c>
      <c r="U23" s="167">
        <v>158.84</v>
      </c>
      <c r="V23" s="167">
        <v>158.30500000000001</v>
      </c>
      <c r="W23" s="167">
        <v>157.22</v>
      </c>
      <c r="X23" s="167">
        <v>156.44900000000001</v>
      </c>
      <c r="Y23" s="167">
        <v>155.57400000000001</v>
      </c>
      <c r="Z23" s="167">
        <v>154.63</v>
      </c>
      <c r="AA23" s="167">
        <v>153.77699999999999</v>
      </c>
      <c r="AB23" s="167">
        <v>152.74</v>
      </c>
      <c r="AC23" s="167">
        <v>151.84100000000001</v>
      </c>
      <c r="AD23" s="167">
        <v>150.977</v>
      </c>
      <c r="AE23" s="167">
        <v>150.63999999999999</v>
      </c>
      <c r="AF23" s="167">
        <v>150.45699999999999</v>
      </c>
      <c r="AG23" s="167">
        <v>150.18100000000001</v>
      </c>
      <c r="AH23" s="167">
        <v>150.11799999999999</v>
      </c>
      <c r="AI23" s="167">
        <v>149.94399999999999</v>
      </c>
      <c r="AJ23" s="167">
        <v>149.83000000000001</v>
      </c>
      <c r="AK23" s="167">
        <v>149.68199999999999</v>
      </c>
      <c r="AL23" s="167">
        <v>149.05699999999999</v>
      </c>
      <c r="AM23" s="167">
        <v>148.73699999999999</v>
      </c>
      <c r="AN23" s="167">
        <v>148.38</v>
      </c>
      <c r="AO23" s="167">
        <v>148.16200000000001</v>
      </c>
      <c r="AP23" s="167">
        <v>147.577</v>
      </c>
      <c r="AQ23" s="167">
        <v>147.41499999999999</v>
      </c>
      <c r="AR23" s="167">
        <v>147.035</v>
      </c>
      <c r="AS23" s="167">
        <v>146.61799999999999</v>
      </c>
      <c r="AT23" s="167">
        <v>146.21899999999999</v>
      </c>
      <c r="AU23" s="167">
        <v>145.96899999999999</v>
      </c>
      <c r="AV23" s="167">
        <v>145.143</v>
      </c>
      <c r="AW23" s="167">
        <v>144.76499999999999</v>
      </c>
      <c r="AX23" s="147">
        <v>144.69200000000001</v>
      </c>
      <c r="AY23" s="147">
        <v>144.251</v>
      </c>
      <c r="AZ23" s="147">
        <v>143.79</v>
      </c>
      <c r="BA23" s="147">
        <v>143.28</v>
      </c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</row>
    <row r="24" spans="1:81">
      <c r="A24" s="145" t="s">
        <v>118</v>
      </c>
      <c r="B24" s="145" t="s">
        <v>119</v>
      </c>
      <c r="C24" s="145"/>
      <c r="D24" s="145"/>
      <c r="E24" s="145" t="s">
        <v>309</v>
      </c>
      <c r="F24" s="166">
        <v>337.541</v>
      </c>
      <c r="G24" s="167">
        <v>337.85199999999998</v>
      </c>
      <c r="H24" s="167">
        <v>338.27199999999999</v>
      </c>
      <c r="I24" s="167">
        <v>338.96499999999997</v>
      </c>
      <c r="J24" s="167">
        <v>339.339</v>
      </c>
      <c r="K24" s="167">
        <v>339.74400000000003</v>
      </c>
      <c r="L24" s="167">
        <v>340.46899999999999</v>
      </c>
      <c r="M24" s="167">
        <v>341.01900000000001</v>
      </c>
      <c r="N24" s="167">
        <v>341.01799999999997</v>
      </c>
      <c r="O24" s="167">
        <v>340.77300000000002</v>
      </c>
      <c r="P24" s="167">
        <v>340.83800000000002</v>
      </c>
      <c r="Q24" s="167">
        <v>340.98700000000002</v>
      </c>
      <c r="R24" s="167">
        <v>341.08800000000002</v>
      </c>
      <c r="S24" s="167">
        <v>342.096</v>
      </c>
      <c r="T24" s="167">
        <v>342.16</v>
      </c>
      <c r="U24" s="167">
        <v>342.041</v>
      </c>
      <c r="V24" s="167">
        <v>342.24400000000003</v>
      </c>
      <c r="W24" s="167">
        <v>342.24200000000002</v>
      </c>
      <c r="X24" s="167">
        <v>342.38099999999997</v>
      </c>
      <c r="Y24" s="167">
        <v>341.75</v>
      </c>
      <c r="Z24" s="167">
        <v>341.37099999999998</v>
      </c>
      <c r="AA24" s="167">
        <v>340.786</v>
      </c>
      <c r="AB24" s="167">
        <v>340.43099999999998</v>
      </c>
      <c r="AC24" s="167">
        <v>339.93200000000002</v>
      </c>
      <c r="AD24" s="167">
        <v>339.82799999999997</v>
      </c>
      <c r="AE24" s="167">
        <v>340.76100000000002</v>
      </c>
      <c r="AF24" s="167">
        <v>341.959</v>
      </c>
      <c r="AG24" s="167">
        <v>343.012</v>
      </c>
      <c r="AH24" s="167">
        <v>343.89400000000001</v>
      </c>
      <c r="AI24" s="167">
        <v>344.70800000000003</v>
      </c>
      <c r="AJ24" s="167">
        <v>345.911</v>
      </c>
      <c r="AK24" s="167">
        <v>347.03699999999998</v>
      </c>
      <c r="AL24" s="167">
        <v>349.53500000000003</v>
      </c>
      <c r="AM24" s="167">
        <v>351.58100000000002</v>
      </c>
      <c r="AN24" s="167">
        <v>351.56299999999999</v>
      </c>
      <c r="AO24" s="167">
        <v>351.577</v>
      </c>
      <c r="AP24" s="167">
        <v>352.70499999999998</v>
      </c>
      <c r="AQ24" s="167">
        <v>353.65699999999998</v>
      </c>
      <c r="AR24" s="167">
        <v>353.48200000000003</v>
      </c>
      <c r="AS24" s="167">
        <v>353.85300000000001</v>
      </c>
      <c r="AT24" s="167">
        <v>353.613</v>
      </c>
      <c r="AU24" s="167">
        <v>353.28800000000001</v>
      </c>
      <c r="AV24" s="167">
        <v>352.33499999999998</v>
      </c>
      <c r="AW24" s="167">
        <v>351.77800000000002</v>
      </c>
      <c r="AX24" s="147">
        <v>352.01499999999999</v>
      </c>
      <c r="AY24" s="147">
        <v>351.40499999999997</v>
      </c>
      <c r="AZ24" s="147">
        <v>350.88799999999998</v>
      </c>
      <c r="BA24" s="147">
        <v>350.298</v>
      </c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</row>
    <row r="25" spans="1:81">
      <c r="A25" s="145" t="s">
        <v>120</v>
      </c>
      <c r="B25" s="145" t="s">
        <v>121</v>
      </c>
      <c r="C25" s="145"/>
      <c r="D25" s="145"/>
      <c r="E25" s="145" t="s">
        <v>309</v>
      </c>
      <c r="F25" s="166">
        <v>498.197</v>
      </c>
      <c r="G25" s="167">
        <v>500.05599999999998</v>
      </c>
      <c r="H25" s="167">
        <v>501.92099999999999</v>
      </c>
      <c r="I25" s="167">
        <v>504.08100000000002</v>
      </c>
      <c r="J25" s="167">
        <v>505.99599999999998</v>
      </c>
      <c r="K25" s="167">
        <v>508.32799999999997</v>
      </c>
      <c r="L25" s="167">
        <v>510.85199999999998</v>
      </c>
      <c r="M25" s="167">
        <v>513.30600000000004</v>
      </c>
      <c r="N25" s="167">
        <v>515.18700000000001</v>
      </c>
      <c r="O25" s="167">
        <v>516.38599999999997</v>
      </c>
      <c r="P25" s="167">
        <v>517.88099999999997</v>
      </c>
      <c r="Q25" s="167">
        <v>519.54399999999998</v>
      </c>
      <c r="R25" s="167">
        <v>521.21</v>
      </c>
      <c r="S25" s="167">
        <v>523.76099999999997</v>
      </c>
      <c r="T25" s="167">
        <v>525.44799999999998</v>
      </c>
      <c r="U25" s="167">
        <v>527.18600000000004</v>
      </c>
      <c r="V25" s="167">
        <v>530.63199999999995</v>
      </c>
      <c r="W25" s="167">
        <v>533.43100000000004</v>
      </c>
      <c r="X25" s="167">
        <v>535.89300000000003</v>
      </c>
      <c r="Y25" s="167">
        <v>538.26</v>
      </c>
      <c r="Z25" s="167">
        <v>540.779</v>
      </c>
      <c r="AA25" s="167">
        <v>543.83500000000004</v>
      </c>
      <c r="AB25" s="167">
        <v>547.04100000000005</v>
      </c>
      <c r="AC25" s="167">
        <v>552.64099999999996</v>
      </c>
      <c r="AD25" s="167">
        <v>556.41899999999998</v>
      </c>
      <c r="AE25" s="167">
        <v>561.74199999999996</v>
      </c>
      <c r="AF25" s="167">
        <v>567.61699999999996</v>
      </c>
      <c r="AG25" s="167">
        <v>573.81700000000001</v>
      </c>
      <c r="AH25" s="167">
        <v>579.87699999999995</v>
      </c>
      <c r="AI25" s="167">
        <v>586.08199999999999</v>
      </c>
      <c r="AJ25" s="167">
        <v>592.64</v>
      </c>
      <c r="AK25" s="167">
        <v>598.91499999999996</v>
      </c>
      <c r="AL25" s="167">
        <v>605.41</v>
      </c>
      <c r="AM25" s="167">
        <v>611.71400000000006</v>
      </c>
      <c r="AN25" s="167">
        <v>616.60699999999997</v>
      </c>
      <c r="AO25" s="167">
        <v>622.32299999999998</v>
      </c>
      <c r="AP25" s="167">
        <v>625.68200000000002</v>
      </c>
      <c r="AQ25" s="167">
        <v>628.73299999999995</v>
      </c>
      <c r="AR25" s="167">
        <v>633.41700000000003</v>
      </c>
      <c r="AS25" s="167">
        <v>637.08900000000006</v>
      </c>
      <c r="AT25" s="167">
        <v>639.93799999999999</v>
      </c>
      <c r="AU25" s="167">
        <v>642.19100000000003</v>
      </c>
      <c r="AV25" s="167">
        <v>644.303</v>
      </c>
      <c r="AW25" s="167">
        <v>646.93200000000002</v>
      </c>
      <c r="AX25" s="147">
        <v>651.35799999999995</v>
      </c>
      <c r="AY25" s="147">
        <v>654.26300000000003</v>
      </c>
      <c r="AZ25" s="147">
        <v>656.95100000000002</v>
      </c>
      <c r="BA25" s="147">
        <v>659.48199999999997</v>
      </c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</row>
    <row r="26" spans="1:81">
      <c r="A26" s="145" t="s">
        <v>122</v>
      </c>
      <c r="B26" s="145" t="s">
        <v>123</v>
      </c>
      <c r="C26" s="145"/>
      <c r="D26" s="145"/>
      <c r="E26" s="145" t="s">
        <v>309</v>
      </c>
      <c r="F26" s="166">
        <v>316.53100000000001</v>
      </c>
      <c r="G26" s="167">
        <v>317.024</v>
      </c>
      <c r="H26" s="167">
        <v>317.351</v>
      </c>
      <c r="I26" s="167">
        <v>317.83100000000002</v>
      </c>
      <c r="J26" s="167">
        <v>318.09800000000001</v>
      </c>
      <c r="K26" s="167">
        <v>318.54199999999997</v>
      </c>
      <c r="L26" s="167">
        <v>319.23899999999998</v>
      </c>
      <c r="M26" s="167">
        <v>319.97800000000001</v>
      </c>
      <c r="N26" s="167">
        <v>321.74200000000002</v>
      </c>
      <c r="O26" s="167">
        <v>321.81700000000001</v>
      </c>
      <c r="P26" s="167">
        <v>321.46499999999997</v>
      </c>
      <c r="Q26" s="167">
        <v>321.22500000000002</v>
      </c>
      <c r="R26" s="167">
        <v>320.96199999999999</v>
      </c>
      <c r="S26" s="167">
        <v>321.137</v>
      </c>
      <c r="T26" s="167">
        <v>321.47899999999998</v>
      </c>
      <c r="U26" s="167">
        <v>321.48700000000002</v>
      </c>
      <c r="V26" s="167">
        <v>321.274</v>
      </c>
      <c r="W26" s="167">
        <v>321.04199999999997</v>
      </c>
      <c r="X26" s="167">
        <v>320.25700000000001</v>
      </c>
      <c r="Y26" s="167">
        <v>319.29399999999998</v>
      </c>
      <c r="Z26" s="167">
        <v>318.25</v>
      </c>
      <c r="AA26" s="167">
        <v>316.91300000000001</v>
      </c>
      <c r="AB26" s="167">
        <v>316.12099999999998</v>
      </c>
      <c r="AC26" s="167">
        <v>315.255</v>
      </c>
      <c r="AD26" s="167">
        <v>314.60300000000001</v>
      </c>
      <c r="AE26" s="167">
        <v>314.584</v>
      </c>
      <c r="AF26" s="167">
        <v>314.63600000000002</v>
      </c>
      <c r="AG26" s="167">
        <v>314.887</v>
      </c>
      <c r="AH26" s="167">
        <v>314.78100000000001</v>
      </c>
      <c r="AI26" s="167">
        <v>314.49</v>
      </c>
      <c r="AJ26" s="167">
        <v>314.642</v>
      </c>
      <c r="AK26" s="167">
        <v>314.67500000000001</v>
      </c>
      <c r="AL26" s="167">
        <v>314.59899999999999</v>
      </c>
      <c r="AM26" s="167">
        <v>313.25099999999998</v>
      </c>
      <c r="AN26" s="167">
        <v>311.02199999999999</v>
      </c>
      <c r="AO26" s="167">
        <v>311.25700000000001</v>
      </c>
      <c r="AP26" s="167">
        <v>311.69400000000002</v>
      </c>
      <c r="AQ26" s="167">
        <v>311.89699999999999</v>
      </c>
      <c r="AR26" s="167">
        <v>311.64999999999998</v>
      </c>
      <c r="AS26" s="167">
        <v>310.27</v>
      </c>
      <c r="AT26" s="167">
        <v>308.99200000000002</v>
      </c>
      <c r="AU26" s="167">
        <v>307.11</v>
      </c>
      <c r="AV26" s="167">
        <v>304.25599999999997</v>
      </c>
      <c r="AW26" s="167">
        <v>303.40800000000002</v>
      </c>
      <c r="AX26" s="147">
        <v>302.30599999999998</v>
      </c>
      <c r="AY26" s="147">
        <v>300.62099999999998</v>
      </c>
      <c r="AZ26" s="147">
        <v>298.66899999999998</v>
      </c>
      <c r="BA26" s="147">
        <v>296.904</v>
      </c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</row>
    <row r="27" spans="1:81">
      <c r="A27" s="145" t="s">
        <v>124</v>
      </c>
      <c r="B27" s="145" t="s">
        <v>125</v>
      </c>
      <c r="C27" s="145"/>
      <c r="D27" s="145"/>
      <c r="E27" s="145" t="s">
        <v>309</v>
      </c>
      <c r="F27" s="166">
        <v>240.71899999999999</v>
      </c>
      <c r="G27" s="167">
        <v>240.744</v>
      </c>
      <c r="H27" s="167">
        <v>241.02799999999999</v>
      </c>
      <c r="I27" s="167">
        <v>241.215</v>
      </c>
      <c r="J27" s="167">
        <v>241.17099999999999</v>
      </c>
      <c r="K27" s="167">
        <v>241.36799999999999</v>
      </c>
      <c r="L27" s="167">
        <v>241.667</v>
      </c>
      <c r="M27" s="167">
        <v>241.821</v>
      </c>
      <c r="N27" s="167">
        <v>241.053</v>
      </c>
      <c r="O27" s="167">
        <v>240.65</v>
      </c>
      <c r="P27" s="167">
        <v>240.928</v>
      </c>
      <c r="Q27" s="167">
        <v>240.55799999999999</v>
      </c>
      <c r="R27" s="167">
        <v>239.96199999999999</v>
      </c>
      <c r="S27" s="167">
        <v>239.07</v>
      </c>
      <c r="T27" s="167">
        <v>238.58699999999999</v>
      </c>
      <c r="U27" s="167">
        <v>238.05099999999999</v>
      </c>
      <c r="V27" s="167">
        <v>237.51</v>
      </c>
      <c r="W27" s="167">
        <v>236.94200000000001</v>
      </c>
      <c r="X27" s="167">
        <v>236.30799999999999</v>
      </c>
      <c r="Y27" s="167">
        <v>235.827</v>
      </c>
      <c r="Z27" s="167">
        <v>235.422</v>
      </c>
      <c r="AA27" s="167">
        <v>234.541</v>
      </c>
      <c r="AB27" s="167">
        <v>233.767</v>
      </c>
      <c r="AC27" s="167">
        <v>233.34700000000001</v>
      </c>
      <c r="AD27" s="167">
        <v>232.81899999999999</v>
      </c>
      <c r="AE27" s="167">
        <v>233.631</v>
      </c>
      <c r="AF27" s="167">
        <v>234.56700000000001</v>
      </c>
      <c r="AG27" s="167">
        <v>235.77500000000001</v>
      </c>
      <c r="AH27" s="167">
        <v>236.80500000000001</v>
      </c>
      <c r="AI27" s="167">
        <v>237.82300000000001</v>
      </c>
      <c r="AJ27" s="167">
        <v>239.185</v>
      </c>
      <c r="AK27" s="167">
        <v>240.363</v>
      </c>
      <c r="AL27" s="167">
        <v>242.03800000000001</v>
      </c>
      <c r="AM27" s="167">
        <v>242.89599999999999</v>
      </c>
      <c r="AN27" s="167">
        <v>243.352</v>
      </c>
      <c r="AO27" s="167">
        <v>243.55099999999999</v>
      </c>
      <c r="AP27" s="167">
        <v>242.45400000000001</v>
      </c>
      <c r="AQ27" s="167">
        <v>241.24700000000001</v>
      </c>
      <c r="AR27" s="167">
        <v>240.78100000000001</v>
      </c>
      <c r="AS27" s="167">
        <v>241.34</v>
      </c>
      <c r="AT27" s="167">
        <v>241.87100000000001</v>
      </c>
      <c r="AU27" s="167">
        <v>241.535</v>
      </c>
      <c r="AV27" s="167">
        <v>241.464</v>
      </c>
      <c r="AW27" s="167">
        <v>240.583</v>
      </c>
      <c r="AX27" s="147">
        <v>240.07300000000001</v>
      </c>
      <c r="AY27" s="147">
        <v>239.434</v>
      </c>
      <c r="AZ27" s="147">
        <v>239.01900000000001</v>
      </c>
      <c r="BA27" s="147">
        <v>238.44499999999999</v>
      </c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</row>
    <row r="28" spans="1:81">
      <c r="A28" s="145" t="s">
        <v>126</v>
      </c>
      <c r="B28" s="145" t="s">
        <v>127</v>
      </c>
      <c r="C28" s="145"/>
      <c r="D28" s="145"/>
      <c r="E28" s="145" t="s">
        <v>309</v>
      </c>
      <c r="F28" s="166">
        <v>101.496</v>
      </c>
      <c r="G28" s="167">
        <v>102.35</v>
      </c>
      <c r="H28" s="167">
        <v>103.34</v>
      </c>
      <c r="I28" s="167">
        <v>104.333</v>
      </c>
      <c r="J28" s="167">
        <v>105.09099999999999</v>
      </c>
      <c r="K28" s="167">
        <v>106.18600000000001</v>
      </c>
      <c r="L28" s="167">
        <v>107.38800000000001</v>
      </c>
      <c r="M28" s="167">
        <v>108.60299999999999</v>
      </c>
      <c r="N28" s="167">
        <v>109.76</v>
      </c>
      <c r="O28" s="167">
        <v>111.14400000000001</v>
      </c>
      <c r="P28" s="167">
        <v>112.24299999999999</v>
      </c>
      <c r="Q28" s="167">
        <v>113.35299999999999</v>
      </c>
      <c r="R28" s="167">
        <v>114.30200000000001</v>
      </c>
      <c r="S28" s="167">
        <v>115.58</v>
      </c>
      <c r="T28" s="167">
        <v>116.75</v>
      </c>
      <c r="U28" s="167">
        <v>118.452</v>
      </c>
      <c r="V28" s="167">
        <v>118.863</v>
      </c>
      <c r="W28" s="167">
        <v>119.07599999999999</v>
      </c>
      <c r="X28" s="167">
        <v>119.59399999999999</v>
      </c>
      <c r="Y28" s="167">
        <v>119.67700000000001</v>
      </c>
      <c r="Z28" s="167">
        <v>119.753</v>
      </c>
      <c r="AA28" s="167">
        <v>119.16500000000001</v>
      </c>
      <c r="AB28" s="167">
        <v>118.712</v>
      </c>
      <c r="AC28" s="167">
        <v>118.46299999999999</v>
      </c>
      <c r="AD28" s="167">
        <v>118.46599999999999</v>
      </c>
      <c r="AE28" s="167">
        <v>120.753</v>
      </c>
      <c r="AF28" s="167">
        <v>123.185</v>
      </c>
      <c r="AG28" s="167">
        <v>125.66200000000001</v>
      </c>
      <c r="AH28" s="167">
        <v>128.09800000000001</v>
      </c>
      <c r="AI28" s="167">
        <v>130.613</v>
      </c>
      <c r="AJ28" s="167">
        <v>133.12799999999999</v>
      </c>
      <c r="AK28" s="167">
        <v>135.71799999999999</v>
      </c>
      <c r="AL28" s="167">
        <v>139.36199999999999</v>
      </c>
      <c r="AM28" s="167">
        <v>140.953</v>
      </c>
      <c r="AN28" s="167">
        <v>141.33000000000001</v>
      </c>
      <c r="AO28" s="167">
        <v>143.6</v>
      </c>
      <c r="AP28" s="167">
        <v>145.846</v>
      </c>
      <c r="AQ28" s="167">
        <v>145.429</v>
      </c>
      <c r="AR28" s="167">
        <v>149.23400000000001</v>
      </c>
      <c r="AS28" s="167">
        <v>151.65199999999999</v>
      </c>
      <c r="AT28" s="167">
        <v>152.72999999999999</v>
      </c>
      <c r="AU28" s="167">
        <v>154.303</v>
      </c>
      <c r="AV28" s="167">
        <v>157.249</v>
      </c>
      <c r="AW28" s="167">
        <v>157.85300000000001</v>
      </c>
      <c r="AX28" s="147">
        <v>158.50700000000001</v>
      </c>
      <c r="AY28" s="147">
        <v>159.852</v>
      </c>
      <c r="AZ28" s="147">
        <v>161.08199999999999</v>
      </c>
      <c r="BA28" s="147">
        <v>162.31399999999999</v>
      </c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</row>
    <row r="29" spans="1:81">
      <c r="A29" s="145" t="s">
        <v>128</v>
      </c>
      <c r="B29" s="145" t="s">
        <v>129</v>
      </c>
      <c r="C29" s="145"/>
      <c r="D29" s="145"/>
      <c r="E29" s="145" t="s">
        <v>309</v>
      </c>
      <c r="F29" s="166">
        <v>125.495</v>
      </c>
      <c r="G29" s="167">
        <v>126.26</v>
      </c>
      <c r="H29" s="167">
        <v>127.099</v>
      </c>
      <c r="I29" s="167">
        <v>128.02199999999999</v>
      </c>
      <c r="J29" s="167">
        <v>128.714</v>
      </c>
      <c r="K29" s="167">
        <v>129.547</v>
      </c>
      <c r="L29" s="167">
        <v>130.48699999999999</v>
      </c>
      <c r="M29" s="167">
        <v>131.572</v>
      </c>
      <c r="N29" s="167">
        <v>131.66900000000001</v>
      </c>
      <c r="O29" s="167">
        <v>132.18199999999999</v>
      </c>
      <c r="P29" s="167">
        <v>132.21199999999999</v>
      </c>
      <c r="Q29" s="167">
        <v>132.018</v>
      </c>
      <c r="R29" s="167">
        <v>131.61099999999999</v>
      </c>
      <c r="S29" s="167">
        <v>131.595</v>
      </c>
      <c r="T29" s="167">
        <v>131.60400000000001</v>
      </c>
      <c r="U29" s="167">
        <v>131.19300000000001</v>
      </c>
      <c r="V29" s="167">
        <v>132.79599999999999</v>
      </c>
      <c r="W29" s="167">
        <v>132.62200000000001</v>
      </c>
      <c r="X29" s="167">
        <v>134.001</v>
      </c>
      <c r="Y29" s="167">
        <v>137.30000000000001</v>
      </c>
      <c r="Z29" s="167">
        <v>138.66300000000001</v>
      </c>
      <c r="AA29" s="167">
        <v>140.00299999999999</v>
      </c>
      <c r="AB29" s="167">
        <v>140.38499999999999</v>
      </c>
      <c r="AC29" s="167">
        <v>141.00299999999999</v>
      </c>
      <c r="AD29" s="167">
        <v>141.68600000000001</v>
      </c>
      <c r="AE29" s="167">
        <v>143.786</v>
      </c>
      <c r="AF29" s="167">
        <v>146.08799999999999</v>
      </c>
      <c r="AG29" s="167">
        <v>148.43100000000001</v>
      </c>
      <c r="AH29" s="167">
        <v>150.929</v>
      </c>
      <c r="AI29" s="167">
        <v>153.35900000000001</v>
      </c>
      <c r="AJ29" s="167">
        <v>155.964</v>
      </c>
      <c r="AK29" s="167">
        <v>158.4</v>
      </c>
      <c r="AL29" s="167">
        <v>159.84700000000001</v>
      </c>
      <c r="AM29" s="167">
        <v>162.01300000000001</v>
      </c>
      <c r="AN29" s="167">
        <v>164.34399999999999</v>
      </c>
      <c r="AO29" s="167">
        <v>166.09299999999999</v>
      </c>
      <c r="AP29" s="167">
        <v>168.64</v>
      </c>
      <c r="AQ29" s="167">
        <v>170.828</v>
      </c>
      <c r="AR29" s="167">
        <v>170.97399999999999</v>
      </c>
      <c r="AS29" s="167">
        <v>172.56</v>
      </c>
      <c r="AT29" s="167">
        <v>174.553</v>
      </c>
      <c r="AU29" s="167">
        <v>176.15199999999999</v>
      </c>
      <c r="AV29" s="167">
        <v>177.68899999999999</v>
      </c>
      <c r="AW29" s="167">
        <v>180.70099999999999</v>
      </c>
      <c r="AX29" s="147">
        <v>181.93299999999999</v>
      </c>
      <c r="AY29" s="147">
        <v>183.78200000000001</v>
      </c>
      <c r="AZ29" s="147">
        <v>185.52799999999999</v>
      </c>
      <c r="BA29" s="147">
        <v>187.15100000000001</v>
      </c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</row>
    <row r="30" spans="1:81">
      <c r="A30" s="145" t="s">
        <v>130</v>
      </c>
      <c r="B30" s="145" t="s">
        <v>131</v>
      </c>
      <c r="C30" s="145"/>
      <c r="D30" s="145"/>
      <c r="E30" s="145" t="s">
        <v>309</v>
      </c>
      <c r="F30" s="166">
        <v>455.93400000000003</v>
      </c>
      <c r="G30" s="167">
        <v>458.18</v>
      </c>
      <c r="H30" s="167">
        <v>460.30799999999999</v>
      </c>
      <c r="I30" s="167">
        <v>463.01799999999997</v>
      </c>
      <c r="J30" s="167">
        <v>465.375</v>
      </c>
      <c r="K30" s="167">
        <v>467.99799999999999</v>
      </c>
      <c r="L30" s="167">
        <v>470.84500000000003</v>
      </c>
      <c r="M30" s="167">
        <v>473.61399999999998</v>
      </c>
      <c r="N30" s="167">
        <v>475.971</v>
      </c>
      <c r="O30" s="167">
        <v>478.33499999999998</v>
      </c>
      <c r="P30" s="167">
        <v>481.03199999999998</v>
      </c>
      <c r="Q30" s="167">
        <v>483.85</v>
      </c>
      <c r="R30" s="167">
        <v>486.81400000000002</v>
      </c>
      <c r="S30" s="167">
        <v>489.02800000000002</v>
      </c>
      <c r="T30" s="167">
        <v>491.43700000000001</v>
      </c>
      <c r="U30" s="167">
        <v>493.471</v>
      </c>
      <c r="V30" s="167">
        <v>495.53100000000001</v>
      </c>
      <c r="W30" s="167">
        <v>497.56299999999999</v>
      </c>
      <c r="X30" s="167">
        <v>499.51900000000001</v>
      </c>
      <c r="Y30" s="167">
        <v>500.92899999999997</v>
      </c>
      <c r="Z30" s="167">
        <v>502.767</v>
      </c>
      <c r="AA30" s="167">
        <v>504.02199999999999</v>
      </c>
      <c r="AB30" s="167">
        <v>505.71600000000001</v>
      </c>
      <c r="AC30" s="167">
        <v>506.21199999999999</v>
      </c>
      <c r="AD30" s="167">
        <v>506.69900000000001</v>
      </c>
      <c r="AE30" s="167">
        <v>508.01499999999999</v>
      </c>
      <c r="AF30" s="167">
        <v>509.714</v>
      </c>
      <c r="AG30" s="167">
        <v>511.197</v>
      </c>
      <c r="AH30" s="167">
        <v>512.59100000000001</v>
      </c>
      <c r="AI30" s="167">
        <v>514.02200000000005</v>
      </c>
      <c r="AJ30" s="167">
        <v>515.82899999999995</v>
      </c>
      <c r="AK30" s="167">
        <v>517.16800000000001</v>
      </c>
      <c r="AL30" s="167">
        <v>519.14300000000003</v>
      </c>
      <c r="AM30" s="167">
        <v>521.60799999999995</v>
      </c>
      <c r="AN30" s="167">
        <v>524.14400000000001</v>
      </c>
      <c r="AO30" s="167">
        <v>524.35799999999995</v>
      </c>
      <c r="AP30" s="167">
        <v>525.93100000000004</v>
      </c>
      <c r="AQ30" s="167">
        <v>527.40300000000002</v>
      </c>
      <c r="AR30" s="167">
        <v>529.76099999999997</v>
      </c>
      <c r="AS30" s="167">
        <v>531.38</v>
      </c>
      <c r="AT30" s="167">
        <v>533.14700000000005</v>
      </c>
      <c r="AU30" s="167">
        <v>533.21299999999997</v>
      </c>
      <c r="AV30" s="167">
        <v>533.81899999999996</v>
      </c>
      <c r="AW30" s="167">
        <v>533.22</v>
      </c>
      <c r="AX30" s="147">
        <v>534.12400000000002</v>
      </c>
      <c r="AY30" s="147">
        <v>534.23800000000006</v>
      </c>
      <c r="AZ30" s="147">
        <v>534.16399999999999</v>
      </c>
      <c r="BA30" s="147">
        <v>534.42399999999998</v>
      </c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</row>
    <row r="31" spans="1:81">
      <c r="A31" s="145" t="s">
        <v>132</v>
      </c>
      <c r="B31" s="145" t="s">
        <v>133</v>
      </c>
      <c r="C31" s="145"/>
      <c r="D31" s="145"/>
      <c r="E31" s="145" t="s">
        <v>309</v>
      </c>
      <c r="F31" s="166">
        <v>525.93200000000002</v>
      </c>
      <c r="G31" s="167">
        <v>527.60799999999995</v>
      </c>
      <c r="H31" s="167">
        <v>529.34900000000005</v>
      </c>
      <c r="I31" s="167">
        <v>531.24</v>
      </c>
      <c r="J31" s="167">
        <v>532.87900000000002</v>
      </c>
      <c r="K31" s="167">
        <v>534.73299999999995</v>
      </c>
      <c r="L31" s="167">
        <v>536.70799999999997</v>
      </c>
      <c r="M31" s="167">
        <v>538.947</v>
      </c>
      <c r="N31" s="167">
        <v>539.399</v>
      </c>
      <c r="O31" s="167">
        <v>538.923</v>
      </c>
      <c r="P31" s="167">
        <v>538.673</v>
      </c>
      <c r="Q31" s="167">
        <v>538.64700000000005</v>
      </c>
      <c r="R31" s="167">
        <v>538.447</v>
      </c>
      <c r="S31" s="167">
        <v>538.62599999999998</v>
      </c>
      <c r="T31" s="167">
        <v>538.78700000000003</v>
      </c>
      <c r="U31" s="167">
        <v>538.44299999999998</v>
      </c>
      <c r="V31" s="167">
        <v>538.21299999999997</v>
      </c>
      <c r="W31" s="167">
        <v>537.25400000000002</v>
      </c>
      <c r="X31" s="167">
        <v>537.43499999999995</v>
      </c>
      <c r="Y31" s="167">
        <v>536.79300000000001</v>
      </c>
      <c r="Z31" s="167">
        <v>537.00900000000001</v>
      </c>
      <c r="AA31" s="167">
        <v>536.85599999999999</v>
      </c>
      <c r="AB31" s="167">
        <v>539.32399999999996</v>
      </c>
      <c r="AC31" s="167">
        <v>541.39099999999996</v>
      </c>
      <c r="AD31" s="167">
        <v>542.39800000000002</v>
      </c>
      <c r="AE31" s="167">
        <v>545.65599999999995</v>
      </c>
      <c r="AF31" s="167">
        <v>549.50300000000004</v>
      </c>
      <c r="AG31" s="167">
        <v>553.55600000000004</v>
      </c>
      <c r="AH31" s="167">
        <v>557.83100000000002</v>
      </c>
      <c r="AI31" s="167">
        <v>562.226</v>
      </c>
      <c r="AJ31" s="167">
        <v>566.68799999999999</v>
      </c>
      <c r="AK31" s="167">
        <v>570.86099999999999</v>
      </c>
      <c r="AL31" s="167">
        <v>576.04899999999998</v>
      </c>
      <c r="AM31" s="167">
        <v>581.57000000000005</v>
      </c>
      <c r="AN31" s="167">
        <v>587.51900000000001</v>
      </c>
      <c r="AO31" s="167">
        <v>591.64099999999996</v>
      </c>
      <c r="AP31" s="167">
        <v>594.375</v>
      </c>
      <c r="AQ31" s="167">
        <v>595.53099999999995</v>
      </c>
      <c r="AR31" s="167">
        <v>597.08500000000004</v>
      </c>
      <c r="AS31" s="167">
        <v>597.39700000000005</v>
      </c>
      <c r="AT31" s="167">
        <v>598.35699999999997</v>
      </c>
      <c r="AU31" s="167">
        <v>598.95299999999997</v>
      </c>
      <c r="AV31" s="167">
        <v>598.81399999999996</v>
      </c>
      <c r="AW31" s="167">
        <v>599.58399999999995</v>
      </c>
      <c r="AX31" s="147">
        <v>600.58199999999999</v>
      </c>
      <c r="AY31" s="147">
        <v>600.678</v>
      </c>
      <c r="AZ31" s="147">
        <v>600.92399999999998</v>
      </c>
      <c r="BA31" s="147">
        <v>601.35400000000004</v>
      </c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</row>
    <row r="32" spans="1:81">
      <c r="A32" s="145" t="s">
        <v>134</v>
      </c>
      <c r="B32" s="145" t="s">
        <v>135</v>
      </c>
      <c r="C32" s="145"/>
      <c r="D32" s="145"/>
      <c r="E32" s="145" t="s">
        <v>309</v>
      </c>
      <c r="F32" s="166">
        <v>146.648</v>
      </c>
      <c r="G32" s="167">
        <v>145.63</v>
      </c>
      <c r="H32" s="167">
        <v>144.62700000000001</v>
      </c>
      <c r="I32" s="167">
        <v>143.81299999999999</v>
      </c>
      <c r="J32" s="167">
        <v>142.81399999999999</v>
      </c>
      <c r="K32" s="167">
        <v>141.833</v>
      </c>
      <c r="L32" s="167">
        <v>141.02699999999999</v>
      </c>
      <c r="M32" s="167">
        <v>140.01599999999999</v>
      </c>
      <c r="N32" s="167">
        <v>139.32</v>
      </c>
      <c r="O32" s="167">
        <v>137.40299999999999</v>
      </c>
      <c r="P32" s="167">
        <v>136.60599999999999</v>
      </c>
      <c r="Q32" s="167">
        <v>135.50299999999999</v>
      </c>
      <c r="R32" s="167">
        <v>134.97</v>
      </c>
      <c r="S32" s="167">
        <v>133.68</v>
      </c>
      <c r="T32" s="167">
        <v>132.654</v>
      </c>
      <c r="U32" s="167">
        <v>131.58500000000001</v>
      </c>
      <c r="V32" s="167">
        <v>130.554</v>
      </c>
      <c r="W32" s="167">
        <v>129.648</v>
      </c>
      <c r="X32" s="167">
        <v>128.976</v>
      </c>
      <c r="Y32" s="167">
        <v>127.959</v>
      </c>
      <c r="Z32" s="167">
        <v>127.002</v>
      </c>
      <c r="AA32" s="167">
        <v>126.35899999999999</v>
      </c>
      <c r="AB32" s="167">
        <v>125.85599999999999</v>
      </c>
      <c r="AC32" s="167">
        <v>125.31399999999999</v>
      </c>
      <c r="AD32" s="167">
        <v>124.59699999999999</v>
      </c>
      <c r="AE32" s="167">
        <v>124.303</v>
      </c>
      <c r="AF32" s="167">
        <v>124.095</v>
      </c>
      <c r="AG32" s="167">
        <v>123.953</v>
      </c>
      <c r="AH32" s="167">
        <v>123.797</v>
      </c>
      <c r="AI32" s="167">
        <v>123.56100000000001</v>
      </c>
      <c r="AJ32" s="167">
        <v>123.423</v>
      </c>
      <c r="AK32" s="167">
        <v>123.401</v>
      </c>
      <c r="AL32" s="167">
        <v>123.861</v>
      </c>
      <c r="AM32" s="167">
        <v>123.907</v>
      </c>
      <c r="AN32" s="167">
        <v>123.584</v>
      </c>
      <c r="AO32" s="167">
        <v>123.029</v>
      </c>
      <c r="AP32" s="167">
        <v>122.56</v>
      </c>
      <c r="AQ32" s="167">
        <v>121.517</v>
      </c>
      <c r="AR32" s="167">
        <v>120.872</v>
      </c>
      <c r="AS32" s="167">
        <v>120.581</v>
      </c>
      <c r="AT32" s="167">
        <v>120.36499999999999</v>
      </c>
      <c r="AU32" s="167">
        <v>119.502</v>
      </c>
      <c r="AV32" s="167">
        <v>118.63800000000001</v>
      </c>
      <c r="AW32" s="167">
        <v>117.503</v>
      </c>
      <c r="AX32" s="147">
        <v>116.617</v>
      </c>
      <c r="AY32" s="147">
        <v>115.64100000000001</v>
      </c>
      <c r="AZ32" s="147">
        <v>114.60899999999999</v>
      </c>
      <c r="BA32" s="147">
        <v>113.711</v>
      </c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</row>
    <row r="33" spans="1:81">
      <c r="A33" s="145" t="s">
        <v>136</v>
      </c>
      <c r="B33" s="145" t="s">
        <v>137</v>
      </c>
      <c r="C33" s="145"/>
      <c r="D33" s="145"/>
      <c r="E33" s="145" t="s">
        <v>309</v>
      </c>
      <c r="F33" s="166">
        <v>373.709</v>
      </c>
      <c r="G33" s="167">
        <v>373.87099999999998</v>
      </c>
      <c r="H33" s="167">
        <v>374.27800000000002</v>
      </c>
      <c r="I33" s="167">
        <v>374.971</v>
      </c>
      <c r="J33" s="167">
        <v>375.30799999999999</v>
      </c>
      <c r="K33" s="167">
        <v>375.90300000000002</v>
      </c>
      <c r="L33" s="167">
        <v>376.685</v>
      </c>
      <c r="M33" s="167">
        <v>377.52199999999999</v>
      </c>
      <c r="N33" s="167">
        <v>379.39299999999997</v>
      </c>
      <c r="O33" s="167">
        <v>381.52800000000002</v>
      </c>
      <c r="P33" s="167">
        <v>382.43299999999999</v>
      </c>
      <c r="Q33" s="167">
        <v>383.66800000000001</v>
      </c>
      <c r="R33" s="167">
        <v>383.64800000000002</v>
      </c>
      <c r="S33" s="167">
        <v>384.15800000000002</v>
      </c>
      <c r="T33" s="167">
        <v>385.32900000000001</v>
      </c>
      <c r="U33" s="167">
        <v>386.69</v>
      </c>
      <c r="V33" s="167">
        <v>387.13900000000001</v>
      </c>
      <c r="W33" s="167">
        <v>387.06599999999997</v>
      </c>
      <c r="X33" s="167">
        <v>387.22699999999998</v>
      </c>
      <c r="Y33" s="167">
        <v>387.11399999999998</v>
      </c>
      <c r="Z33" s="167">
        <v>386.94099999999997</v>
      </c>
      <c r="AA33" s="167">
        <v>386.685</v>
      </c>
      <c r="AB33" s="167">
        <v>387.39299999999997</v>
      </c>
      <c r="AC33" s="167">
        <v>388.05</v>
      </c>
      <c r="AD33" s="167">
        <v>388.40699999999998</v>
      </c>
      <c r="AE33" s="167">
        <v>390.27199999999999</v>
      </c>
      <c r="AF33" s="167">
        <v>392.49299999999999</v>
      </c>
      <c r="AG33" s="167">
        <v>394.74700000000001</v>
      </c>
      <c r="AH33" s="167">
        <v>396.90499999999997</v>
      </c>
      <c r="AI33" s="167">
        <v>398.99400000000003</v>
      </c>
      <c r="AJ33" s="167">
        <v>401.60700000000003</v>
      </c>
      <c r="AK33" s="167">
        <v>404.05200000000002</v>
      </c>
      <c r="AL33" s="167">
        <v>406.79300000000001</v>
      </c>
      <c r="AM33" s="167">
        <v>409.38799999999998</v>
      </c>
      <c r="AN33" s="167">
        <v>412.08199999999999</v>
      </c>
      <c r="AO33" s="167">
        <v>414.149</v>
      </c>
      <c r="AP33" s="167">
        <v>415.16800000000001</v>
      </c>
      <c r="AQ33" s="167">
        <v>416.38400000000001</v>
      </c>
      <c r="AR33" s="167">
        <v>416.90899999999999</v>
      </c>
      <c r="AS33" s="167">
        <v>416.35</v>
      </c>
      <c r="AT33" s="167">
        <v>415.41699999999997</v>
      </c>
      <c r="AU33" s="167">
        <v>414.78899999999999</v>
      </c>
      <c r="AV33" s="167">
        <v>413.60599999999999</v>
      </c>
      <c r="AW33" s="167">
        <v>413.41800000000001</v>
      </c>
      <c r="AX33" s="147">
        <v>413.22300000000001</v>
      </c>
      <c r="AY33" s="147">
        <v>412.63400000000001</v>
      </c>
      <c r="AZ33" s="147">
        <v>412.16300000000001</v>
      </c>
      <c r="BA33" s="147">
        <v>411.08699999999999</v>
      </c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</row>
    <row r="34" spans="1:81">
      <c r="A34" s="145" t="s">
        <v>138</v>
      </c>
      <c r="B34" s="145" t="s">
        <v>139</v>
      </c>
      <c r="C34" s="145"/>
      <c r="D34" s="145"/>
      <c r="E34" s="145" t="s">
        <v>309</v>
      </c>
      <c r="F34" s="166">
        <v>470.68700000000001</v>
      </c>
      <c r="G34" s="167">
        <v>471.38099999999997</v>
      </c>
      <c r="H34" s="167">
        <v>472.52699999999999</v>
      </c>
      <c r="I34" s="167">
        <v>473.541</v>
      </c>
      <c r="J34" s="167">
        <v>473.90600000000001</v>
      </c>
      <c r="K34" s="167">
        <v>474.89299999999997</v>
      </c>
      <c r="L34" s="167">
        <v>476.14499999999998</v>
      </c>
      <c r="M34" s="167">
        <v>477.255</v>
      </c>
      <c r="N34" s="167">
        <v>479.89100000000002</v>
      </c>
      <c r="O34" s="167">
        <v>483.202</v>
      </c>
      <c r="P34" s="167">
        <v>484.21100000000001</v>
      </c>
      <c r="Q34" s="167">
        <v>482.06299999999999</v>
      </c>
      <c r="R34" s="167">
        <v>482.36099999999999</v>
      </c>
      <c r="S34" s="167">
        <v>484.06799999999998</v>
      </c>
      <c r="T34" s="167">
        <v>484.69499999999999</v>
      </c>
      <c r="U34" s="167">
        <v>484.26400000000001</v>
      </c>
      <c r="V34" s="167">
        <v>486.50700000000001</v>
      </c>
      <c r="W34" s="167">
        <v>488.95600000000002</v>
      </c>
      <c r="X34" s="167">
        <v>491.10899999999998</v>
      </c>
      <c r="Y34" s="167">
        <v>492.81200000000001</v>
      </c>
      <c r="Z34" s="167">
        <v>495.06299999999999</v>
      </c>
      <c r="AA34" s="167">
        <v>496.84800000000001</v>
      </c>
      <c r="AB34" s="167">
        <v>497.71899999999999</v>
      </c>
      <c r="AC34" s="167">
        <v>498.613</v>
      </c>
      <c r="AD34" s="167">
        <v>499.22300000000001</v>
      </c>
      <c r="AE34" s="167">
        <v>501.423</v>
      </c>
      <c r="AF34" s="167">
        <v>503.92899999999997</v>
      </c>
      <c r="AG34" s="167">
        <v>506.24099999999999</v>
      </c>
      <c r="AH34" s="167">
        <v>508.53199999999998</v>
      </c>
      <c r="AI34" s="167">
        <v>510.79399999999998</v>
      </c>
      <c r="AJ34" s="167">
        <v>513.57100000000003</v>
      </c>
      <c r="AK34" s="167">
        <v>516.15700000000004</v>
      </c>
      <c r="AL34" s="167">
        <v>520.13300000000004</v>
      </c>
      <c r="AM34" s="167">
        <v>522.68499999999995</v>
      </c>
      <c r="AN34" s="167">
        <v>525.27599999999995</v>
      </c>
      <c r="AO34" s="167">
        <v>527.77</v>
      </c>
      <c r="AP34" s="167">
        <v>529.10299999999995</v>
      </c>
      <c r="AQ34" s="167">
        <v>531.06200000000001</v>
      </c>
      <c r="AR34" s="167">
        <v>533.32000000000005</v>
      </c>
      <c r="AS34" s="167">
        <v>534.71</v>
      </c>
      <c r="AT34" s="167">
        <v>536.95899999999995</v>
      </c>
      <c r="AU34" s="167">
        <v>538.54899999999998</v>
      </c>
      <c r="AV34" s="167">
        <v>539.06700000000001</v>
      </c>
      <c r="AW34" s="167">
        <v>541.45399999999995</v>
      </c>
      <c r="AX34" s="147">
        <v>543.97400000000005</v>
      </c>
      <c r="AY34" s="147">
        <v>545.33799999999997</v>
      </c>
      <c r="AZ34" s="147">
        <v>546.22400000000005</v>
      </c>
      <c r="BA34" s="147">
        <v>547.572</v>
      </c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</row>
    <row r="35" spans="1:81">
      <c r="A35" s="145" t="s">
        <v>140</v>
      </c>
      <c r="B35" s="145" t="s">
        <v>141</v>
      </c>
      <c r="C35" s="145"/>
      <c r="D35" s="145"/>
      <c r="E35" s="145" t="s">
        <v>309</v>
      </c>
      <c r="F35" s="166">
        <v>361.976</v>
      </c>
      <c r="G35" s="167">
        <v>365.15100000000001</v>
      </c>
      <c r="H35" s="167">
        <v>368.56099999999998</v>
      </c>
      <c r="I35" s="167">
        <v>372.33300000000003</v>
      </c>
      <c r="J35" s="167">
        <v>376.06700000000001</v>
      </c>
      <c r="K35" s="167">
        <v>380.17200000000003</v>
      </c>
      <c r="L35" s="167">
        <v>384.65699999999998</v>
      </c>
      <c r="M35" s="167">
        <v>389.18799999999999</v>
      </c>
      <c r="N35" s="167">
        <v>393.72300000000001</v>
      </c>
      <c r="O35" s="167">
        <v>397.673</v>
      </c>
      <c r="P35" s="167">
        <v>400.84800000000001</v>
      </c>
      <c r="Q35" s="167">
        <v>403.839</v>
      </c>
      <c r="R35" s="167">
        <v>407.06700000000001</v>
      </c>
      <c r="S35" s="167">
        <v>409.38299999999998</v>
      </c>
      <c r="T35" s="167">
        <v>411.07600000000002</v>
      </c>
      <c r="U35" s="167">
        <v>413.82900000000001</v>
      </c>
      <c r="V35" s="167">
        <v>417.01900000000001</v>
      </c>
      <c r="W35" s="167">
        <v>419.44499999999999</v>
      </c>
      <c r="X35" s="167">
        <v>422.57499999999999</v>
      </c>
      <c r="Y35" s="167">
        <v>424.62599999999998</v>
      </c>
      <c r="Z35" s="167">
        <v>427.50799999999998</v>
      </c>
      <c r="AA35" s="167">
        <v>429.21100000000001</v>
      </c>
      <c r="AB35" s="167">
        <v>432.25099999999998</v>
      </c>
      <c r="AC35" s="167">
        <v>435.25599999999997</v>
      </c>
      <c r="AD35" s="167">
        <v>437.654</v>
      </c>
      <c r="AE35" s="167">
        <v>441.48</v>
      </c>
      <c r="AF35" s="167">
        <v>445.86200000000002</v>
      </c>
      <c r="AG35" s="167">
        <v>450.214</v>
      </c>
      <c r="AH35" s="167">
        <v>454.702</v>
      </c>
      <c r="AI35" s="167">
        <v>459.07600000000002</v>
      </c>
      <c r="AJ35" s="167">
        <v>463.976</v>
      </c>
      <c r="AK35" s="167">
        <v>468.608</v>
      </c>
      <c r="AL35" s="167">
        <v>473.428</v>
      </c>
      <c r="AM35" s="167">
        <v>478.06900000000002</v>
      </c>
      <c r="AN35" s="167">
        <v>482.98399999999998</v>
      </c>
      <c r="AO35" s="167">
        <v>484.71499999999997</v>
      </c>
      <c r="AP35" s="167">
        <v>487.99299999999999</v>
      </c>
      <c r="AQ35" s="167">
        <v>491.334</v>
      </c>
      <c r="AR35" s="167">
        <v>494.71199999999999</v>
      </c>
      <c r="AS35" s="167">
        <v>499.15899999999999</v>
      </c>
      <c r="AT35" s="167">
        <v>504.637</v>
      </c>
      <c r="AU35" s="167">
        <v>508.00599999999997</v>
      </c>
      <c r="AV35" s="167">
        <v>511.553</v>
      </c>
      <c r="AW35" s="167">
        <v>514.73199999999997</v>
      </c>
      <c r="AX35" s="147">
        <v>516.76199999999994</v>
      </c>
      <c r="AY35" s="147">
        <v>519.47799999999995</v>
      </c>
      <c r="AZ35" s="147">
        <v>521.89400000000001</v>
      </c>
      <c r="BA35" s="147">
        <v>524.50599999999997</v>
      </c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</row>
    <row r="36" spans="1:81">
      <c r="A36" s="145" t="s">
        <v>142</v>
      </c>
      <c r="B36" s="145" t="s">
        <v>143</v>
      </c>
      <c r="C36" s="145"/>
      <c r="D36" s="145"/>
      <c r="E36" s="145" t="s">
        <v>309</v>
      </c>
      <c r="F36" s="166">
        <v>422.71899999999999</v>
      </c>
      <c r="G36" s="167">
        <v>427.73899999999998</v>
      </c>
      <c r="H36" s="167">
        <v>433.05900000000003</v>
      </c>
      <c r="I36" s="167">
        <v>438.37299999999999</v>
      </c>
      <c r="J36" s="167">
        <v>443.673</v>
      </c>
      <c r="K36" s="167">
        <v>449.27300000000002</v>
      </c>
      <c r="L36" s="167">
        <v>455.63400000000001</v>
      </c>
      <c r="M36" s="167">
        <v>461.78100000000001</v>
      </c>
      <c r="N36" s="167">
        <v>467.58499999999998</v>
      </c>
      <c r="O36" s="167">
        <v>474.30200000000002</v>
      </c>
      <c r="P36" s="167">
        <v>480.661</v>
      </c>
      <c r="Q36" s="167">
        <v>487.17099999999999</v>
      </c>
      <c r="R36" s="167">
        <v>491.09500000000003</v>
      </c>
      <c r="S36" s="167">
        <v>499.72</v>
      </c>
      <c r="T36" s="167">
        <v>506.37799999999999</v>
      </c>
      <c r="U36" s="167">
        <v>513.46500000000003</v>
      </c>
      <c r="V36" s="167">
        <v>517.47799999999995</v>
      </c>
      <c r="W36" s="167">
        <v>522.47699999999998</v>
      </c>
      <c r="X36" s="167">
        <v>525.82299999999998</v>
      </c>
      <c r="Y36" s="167">
        <v>528.99099999999999</v>
      </c>
      <c r="Z36" s="167">
        <v>531.67700000000002</v>
      </c>
      <c r="AA36" s="167">
        <v>534.51300000000003</v>
      </c>
      <c r="AB36" s="167">
        <v>537.18600000000004</v>
      </c>
      <c r="AC36" s="167">
        <v>539.60799999999995</v>
      </c>
      <c r="AD36" s="167">
        <v>540.91800000000001</v>
      </c>
      <c r="AE36" s="167">
        <v>544.63499999999999</v>
      </c>
      <c r="AF36" s="167">
        <v>548.50199999999995</v>
      </c>
      <c r="AG36" s="167">
        <v>552.21100000000001</v>
      </c>
      <c r="AH36" s="167">
        <v>555.822</v>
      </c>
      <c r="AI36" s="167">
        <v>559.39300000000003</v>
      </c>
      <c r="AJ36" s="167">
        <v>563.31600000000003</v>
      </c>
      <c r="AK36" s="167">
        <v>567.221</v>
      </c>
      <c r="AL36" s="167">
        <v>572.10500000000002</v>
      </c>
      <c r="AM36" s="167">
        <v>577.08699999999999</v>
      </c>
      <c r="AN36" s="167">
        <v>582.822</v>
      </c>
      <c r="AO36" s="167">
        <v>586.54300000000001</v>
      </c>
      <c r="AP36" s="167">
        <v>588.11099999999999</v>
      </c>
      <c r="AQ36" s="167">
        <v>591.61599999999999</v>
      </c>
      <c r="AR36" s="167">
        <v>595.04300000000001</v>
      </c>
      <c r="AS36" s="167">
        <v>598.34699999999998</v>
      </c>
      <c r="AT36" s="167">
        <v>601.94799999999998</v>
      </c>
      <c r="AU36" s="167">
        <v>602.82500000000005</v>
      </c>
      <c r="AV36" s="167">
        <v>601.84299999999996</v>
      </c>
      <c r="AW36" s="167">
        <v>599.96199999999999</v>
      </c>
      <c r="AX36" s="147">
        <v>599.50699999999995</v>
      </c>
      <c r="AY36" s="147">
        <v>597.73900000000003</v>
      </c>
      <c r="AZ36" s="147">
        <v>595.697</v>
      </c>
      <c r="BA36" s="147">
        <v>593.88499999999999</v>
      </c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</row>
    <row r="37" spans="1:81">
      <c r="A37" s="145" t="s">
        <v>144</v>
      </c>
      <c r="B37" s="145" t="s">
        <v>145</v>
      </c>
      <c r="C37" s="145"/>
      <c r="D37" s="145"/>
      <c r="E37" s="145" t="s">
        <v>309</v>
      </c>
      <c r="F37" s="166">
        <v>334.93099999999998</v>
      </c>
      <c r="G37" s="167">
        <v>338.37200000000001</v>
      </c>
      <c r="H37" s="167">
        <v>342.02800000000002</v>
      </c>
      <c r="I37" s="167">
        <v>346.04199999999997</v>
      </c>
      <c r="J37" s="167">
        <v>349.75400000000002</v>
      </c>
      <c r="K37" s="167">
        <v>353.86900000000003</v>
      </c>
      <c r="L37" s="167">
        <v>358.04399999999998</v>
      </c>
      <c r="M37" s="167">
        <v>362.55099999999999</v>
      </c>
      <c r="N37" s="167">
        <v>366.75900000000001</v>
      </c>
      <c r="O37" s="167">
        <v>371.233</v>
      </c>
      <c r="P37" s="167">
        <v>375.79199999999997</v>
      </c>
      <c r="Q37" s="167">
        <v>379.59899999999999</v>
      </c>
      <c r="R37" s="167">
        <v>382.73700000000002</v>
      </c>
      <c r="S37" s="167">
        <v>387.18400000000003</v>
      </c>
      <c r="T37" s="167">
        <v>391.358</v>
      </c>
      <c r="U37" s="167">
        <v>395.68299999999999</v>
      </c>
      <c r="V37" s="167">
        <v>398.57499999999999</v>
      </c>
      <c r="W37" s="167">
        <v>401.32299999999998</v>
      </c>
      <c r="X37" s="167">
        <v>403.52800000000002</v>
      </c>
      <c r="Y37" s="167">
        <v>405.29300000000001</v>
      </c>
      <c r="Z37" s="167">
        <v>406.36799999999999</v>
      </c>
      <c r="AA37" s="167">
        <v>406.96100000000001</v>
      </c>
      <c r="AB37" s="167">
        <v>407.79300000000001</v>
      </c>
      <c r="AC37" s="167">
        <v>408.21199999999999</v>
      </c>
      <c r="AD37" s="167">
        <v>407.70699999999999</v>
      </c>
      <c r="AE37" s="167">
        <v>409.34199999999998</v>
      </c>
      <c r="AF37" s="167">
        <v>411.29199999999997</v>
      </c>
      <c r="AG37" s="167">
        <v>413.125</v>
      </c>
      <c r="AH37" s="167">
        <v>415.03199999999998</v>
      </c>
      <c r="AI37" s="167">
        <v>416.80799999999999</v>
      </c>
      <c r="AJ37" s="167">
        <v>418.96800000000002</v>
      </c>
      <c r="AK37" s="167">
        <v>421.11399999999998</v>
      </c>
      <c r="AL37" s="167">
        <v>422.411</v>
      </c>
      <c r="AM37" s="167">
        <v>423.55900000000003</v>
      </c>
      <c r="AN37" s="167">
        <v>425.50200000000001</v>
      </c>
      <c r="AO37" s="167">
        <v>428.93299999999999</v>
      </c>
      <c r="AP37" s="167">
        <v>430.416</v>
      </c>
      <c r="AQ37" s="167">
        <v>432.10700000000003</v>
      </c>
      <c r="AR37" s="167">
        <v>432.96699999999998</v>
      </c>
      <c r="AS37" s="167">
        <v>433.762</v>
      </c>
      <c r="AT37" s="167">
        <v>434.03500000000003</v>
      </c>
      <c r="AU37" s="167">
        <v>433.92899999999997</v>
      </c>
      <c r="AV37" s="167">
        <v>433.233</v>
      </c>
      <c r="AW37" s="167">
        <v>431.99700000000001</v>
      </c>
      <c r="AX37" s="147">
        <v>431.57499999999999</v>
      </c>
      <c r="AY37" s="147">
        <v>430.41399999999999</v>
      </c>
      <c r="AZ37" s="147">
        <v>429.08300000000003</v>
      </c>
      <c r="BA37" s="147">
        <v>427.77600000000001</v>
      </c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</row>
    <row r="38" spans="1:81">
      <c r="A38" s="145" t="s">
        <v>146</v>
      </c>
      <c r="B38" s="145" t="s">
        <v>147</v>
      </c>
      <c r="C38" s="145"/>
      <c r="D38" s="145"/>
      <c r="E38" s="145" t="s">
        <v>309</v>
      </c>
      <c r="F38" s="166">
        <v>804.48</v>
      </c>
      <c r="G38" s="167">
        <v>807.44600000000003</v>
      </c>
      <c r="H38" s="167">
        <v>810.27</v>
      </c>
      <c r="I38" s="167">
        <v>813.91099999999994</v>
      </c>
      <c r="J38" s="167">
        <v>817.02599999999995</v>
      </c>
      <c r="K38" s="167">
        <v>820.43899999999996</v>
      </c>
      <c r="L38" s="167">
        <v>824.57100000000003</v>
      </c>
      <c r="M38" s="167">
        <v>828.75099999999998</v>
      </c>
      <c r="N38" s="167">
        <v>830.21500000000003</v>
      </c>
      <c r="O38" s="167">
        <v>830.83399999999995</v>
      </c>
      <c r="P38" s="167">
        <v>832.03700000000003</v>
      </c>
      <c r="Q38" s="167">
        <v>833.23</v>
      </c>
      <c r="R38" s="167">
        <v>834.19100000000003</v>
      </c>
      <c r="S38" s="167">
        <v>835.45699999999999</v>
      </c>
      <c r="T38" s="167">
        <v>836.88900000000001</v>
      </c>
      <c r="U38" s="167">
        <v>838.36599999999999</v>
      </c>
      <c r="V38" s="167">
        <v>838.40099999999995</v>
      </c>
      <c r="W38" s="167">
        <v>838.45699999999999</v>
      </c>
      <c r="X38" s="167">
        <v>839.67200000000003</v>
      </c>
      <c r="Y38" s="167">
        <v>840.56500000000005</v>
      </c>
      <c r="Z38" s="167">
        <v>841.298</v>
      </c>
      <c r="AA38" s="167">
        <v>844.11599999999999</v>
      </c>
      <c r="AB38" s="167">
        <v>847.07500000000005</v>
      </c>
      <c r="AC38" s="167">
        <v>849.779</v>
      </c>
      <c r="AD38" s="167">
        <v>852.27300000000002</v>
      </c>
      <c r="AE38" s="167">
        <v>855.92399999999998</v>
      </c>
      <c r="AF38" s="167">
        <v>860.54</v>
      </c>
      <c r="AG38" s="167">
        <v>865.00599999999997</v>
      </c>
      <c r="AH38" s="167">
        <v>869.20500000000004</v>
      </c>
      <c r="AI38" s="167">
        <v>873.56799999999998</v>
      </c>
      <c r="AJ38" s="167">
        <v>878.53200000000004</v>
      </c>
      <c r="AK38" s="167">
        <v>883.00099999999998</v>
      </c>
      <c r="AL38" s="167">
        <v>885.90599999999995</v>
      </c>
      <c r="AM38" s="167">
        <v>890.50900000000001</v>
      </c>
      <c r="AN38" s="167">
        <v>893.91399999999999</v>
      </c>
      <c r="AO38" s="167">
        <v>897.62800000000004</v>
      </c>
      <c r="AP38" s="167">
        <v>899.87</v>
      </c>
      <c r="AQ38" s="167">
        <v>901.29300000000001</v>
      </c>
      <c r="AR38" s="167">
        <v>903.92100000000005</v>
      </c>
      <c r="AS38" s="167">
        <v>905.85500000000002</v>
      </c>
      <c r="AT38" s="167">
        <v>907.79600000000005</v>
      </c>
      <c r="AU38" s="167">
        <v>908.24900000000002</v>
      </c>
      <c r="AV38" s="167">
        <v>909.02800000000002</v>
      </c>
      <c r="AW38" s="167">
        <v>911.73500000000001</v>
      </c>
      <c r="AX38" s="147">
        <v>915.09</v>
      </c>
      <c r="AY38" s="147">
        <v>917.42700000000002</v>
      </c>
      <c r="AZ38" s="147">
        <v>919.98299999999995</v>
      </c>
      <c r="BA38" s="147">
        <v>922.79700000000003</v>
      </c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</row>
    <row r="39" spans="1:81">
      <c r="A39" s="145" t="s">
        <v>148</v>
      </c>
      <c r="B39" s="145" t="s">
        <v>149</v>
      </c>
      <c r="C39" s="145"/>
      <c r="D39" s="145"/>
      <c r="E39" s="145" t="s">
        <v>309</v>
      </c>
      <c r="F39" s="166">
        <v>494.90100000000001</v>
      </c>
      <c r="G39" s="167">
        <v>499.279</v>
      </c>
      <c r="H39" s="167">
        <v>503.58300000000003</v>
      </c>
      <c r="I39" s="167">
        <v>508.339</v>
      </c>
      <c r="J39" s="167">
        <v>512.81299999999999</v>
      </c>
      <c r="K39" s="167">
        <v>517.92700000000002</v>
      </c>
      <c r="L39" s="167">
        <v>523.66</v>
      </c>
      <c r="M39" s="167">
        <v>529.56100000000004</v>
      </c>
      <c r="N39" s="167">
        <v>537.76900000000001</v>
      </c>
      <c r="O39" s="167">
        <v>544.76199999999994</v>
      </c>
      <c r="P39" s="167">
        <v>551.53899999999999</v>
      </c>
      <c r="Q39" s="167">
        <v>555.25900000000001</v>
      </c>
      <c r="R39" s="167">
        <v>563.279</v>
      </c>
      <c r="S39" s="167">
        <v>569.66700000000003</v>
      </c>
      <c r="T39" s="167">
        <v>576.75300000000004</v>
      </c>
      <c r="U39" s="167">
        <v>584.98199999999997</v>
      </c>
      <c r="V39" s="167">
        <v>588.745</v>
      </c>
      <c r="W39" s="167">
        <v>593.423</v>
      </c>
      <c r="X39" s="167">
        <v>598.65499999999997</v>
      </c>
      <c r="Y39" s="167">
        <v>602.89599999999996</v>
      </c>
      <c r="Z39" s="167">
        <v>605.41300000000001</v>
      </c>
      <c r="AA39" s="167">
        <v>608.97199999999998</v>
      </c>
      <c r="AB39" s="167">
        <v>612.98099999999999</v>
      </c>
      <c r="AC39" s="167">
        <v>618.15099999999995</v>
      </c>
      <c r="AD39" s="167">
        <v>622.50900000000001</v>
      </c>
      <c r="AE39" s="167">
        <v>630.05100000000004</v>
      </c>
      <c r="AF39" s="167">
        <v>638.16600000000005</v>
      </c>
      <c r="AG39" s="167">
        <v>646.976</v>
      </c>
      <c r="AH39" s="167">
        <v>655.89200000000005</v>
      </c>
      <c r="AI39" s="167">
        <v>664.62199999999996</v>
      </c>
      <c r="AJ39" s="167">
        <v>674.06200000000001</v>
      </c>
      <c r="AK39" s="167">
        <v>683.16899999999998</v>
      </c>
      <c r="AL39" s="167">
        <v>689.84699999999998</v>
      </c>
      <c r="AM39" s="167">
        <v>694.32299999999998</v>
      </c>
      <c r="AN39" s="167">
        <v>701.88300000000004</v>
      </c>
      <c r="AO39" s="167">
        <v>709.7</v>
      </c>
      <c r="AP39" s="167">
        <v>718.35699999999997</v>
      </c>
      <c r="AQ39" s="167">
        <v>725.61800000000005</v>
      </c>
      <c r="AR39" s="167">
        <v>733.20100000000002</v>
      </c>
      <c r="AS39" s="167">
        <v>736.029</v>
      </c>
      <c r="AT39" s="167">
        <v>738.18899999999996</v>
      </c>
      <c r="AU39" s="167">
        <v>742.00599999999997</v>
      </c>
      <c r="AV39" s="167">
        <v>744.178</v>
      </c>
      <c r="AW39" s="167">
        <v>745.45799999999997</v>
      </c>
      <c r="AX39" s="147">
        <v>748.43700000000001</v>
      </c>
      <c r="AY39" s="147">
        <v>750.29300000000001</v>
      </c>
      <c r="AZ39" s="147">
        <v>751.84</v>
      </c>
      <c r="BA39" s="147">
        <v>753.43600000000004</v>
      </c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</row>
    <row r="40" spans="1:81">
      <c r="A40" s="145" t="s">
        <v>150</v>
      </c>
      <c r="B40" s="145" t="s">
        <v>151</v>
      </c>
      <c r="C40" s="145"/>
      <c r="D40" s="145"/>
      <c r="E40" s="145" t="s">
        <v>309</v>
      </c>
      <c r="F40" s="166">
        <v>777.01900000000001</v>
      </c>
      <c r="G40" s="167">
        <v>783.12300000000005</v>
      </c>
      <c r="H40" s="167">
        <v>789.63599999999997</v>
      </c>
      <c r="I40" s="167">
        <v>796.51300000000003</v>
      </c>
      <c r="J40" s="167">
        <v>802.60599999999999</v>
      </c>
      <c r="K40" s="167">
        <v>809.16700000000003</v>
      </c>
      <c r="L40" s="167">
        <v>816.33500000000004</v>
      </c>
      <c r="M40" s="167">
        <v>823.82899999999995</v>
      </c>
      <c r="N40" s="167">
        <v>837.17700000000002</v>
      </c>
      <c r="O40" s="167">
        <v>848.45799999999997</v>
      </c>
      <c r="P40" s="167">
        <v>862.84400000000005</v>
      </c>
      <c r="Q40" s="167">
        <v>872.27700000000004</v>
      </c>
      <c r="R40" s="167">
        <v>884.78099999999995</v>
      </c>
      <c r="S40" s="167">
        <v>897.12699999999995</v>
      </c>
      <c r="T40" s="167">
        <v>910.49199999999996</v>
      </c>
      <c r="U40" s="167">
        <v>925.11599999999999</v>
      </c>
      <c r="V40" s="167">
        <v>938.87699999999995</v>
      </c>
      <c r="W40" s="167">
        <v>955.12900000000002</v>
      </c>
      <c r="X40" s="167">
        <v>970.74599999999998</v>
      </c>
      <c r="Y40" s="167">
        <v>979.11</v>
      </c>
      <c r="Z40" s="167">
        <v>991.13300000000004</v>
      </c>
      <c r="AA40" s="167">
        <v>1004.1660000000001</v>
      </c>
      <c r="AB40" s="167">
        <v>1016.846</v>
      </c>
      <c r="AC40" s="167">
        <v>1029.4659999999999</v>
      </c>
      <c r="AD40" s="167">
        <v>1044.2080000000001</v>
      </c>
      <c r="AE40" s="167">
        <v>1062.5139999999999</v>
      </c>
      <c r="AF40" s="167">
        <v>1082.1400000000001</v>
      </c>
      <c r="AG40" s="167">
        <v>1102.414</v>
      </c>
      <c r="AH40" s="167">
        <v>1122.778</v>
      </c>
      <c r="AI40" s="167">
        <v>1143.7059999999999</v>
      </c>
      <c r="AJ40" s="167">
        <v>1165.193</v>
      </c>
      <c r="AK40" s="167">
        <v>1186.33</v>
      </c>
      <c r="AL40" s="167">
        <v>1202.92</v>
      </c>
      <c r="AM40" s="167">
        <v>1217.3440000000001</v>
      </c>
      <c r="AN40" s="167">
        <v>1230.82</v>
      </c>
      <c r="AO40" s="167">
        <v>1243.6410000000001</v>
      </c>
      <c r="AP40" s="167">
        <v>1260.2260000000001</v>
      </c>
      <c r="AQ40" s="167">
        <v>1279.3489999999999</v>
      </c>
      <c r="AR40" s="167">
        <v>1298.5619999999999</v>
      </c>
      <c r="AS40" s="167">
        <v>1317.6679999999999</v>
      </c>
      <c r="AT40" s="167">
        <v>1335.1030000000001</v>
      </c>
      <c r="AU40" s="167">
        <v>1348.183</v>
      </c>
      <c r="AV40" s="167">
        <v>1362.672</v>
      </c>
      <c r="AW40" s="167">
        <v>1380.672</v>
      </c>
      <c r="AX40" s="147">
        <v>1400.039</v>
      </c>
      <c r="AY40" s="147">
        <v>1416.7349999999999</v>
      </c>
      <c r="AZ40" s="147">
        <v>1434.4390000000001</v>
      </c>
      <c r="BA40" s="147">
        <v>1452.0550000000001</v>
      </c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</row>
    <row r="41" spans="1:81">
      <c r="A41" s="168">
        <v>32</v>
      </c>
      <c r="B41" s="145" t="s">
        <v>153</v>
      </c>
      <c r="C41" s="145"/>
      <c r="D41" s="145"/>
      <c r="E41" s="145" t="s">
        <v>309</v>
      </c>
      <c r="F41" s="166">
        <v>175.68299999999999</v>
      </c>
      <c r="G41" s="167">
        <v>175.596</v>
      </c>
      <c r="H41" s="167">
        <v>175.38200000000001</v>
      </c>
      <c r="I41" s="167">
        <v>175.21899999999999</v>
      </c>
      <c r="J41" s="167">
        <v>174.9</v>
      </c>
      <c r="K41" s="167">
        <v>174.715</v>
      </c>
      <c r="L41" s="167">
        <v>174.59399999999999</v>
      </c>
      <c r="M41" s="167">
        <v>174.45500000000001</v>
      </c>
      <c r="N41" s="167">
        <v>173.44399999999999</v>
      </c>
      <c r="O41" s="167">
        <v>174.87899999999999</v>
      </c>
      <c r="P41" s="167">
        <v>174.398</v>
      </c>
      <c r="Q41" s="167">
        <v>174.81399999999999</v>
      </c>
      <c r="R41" s="167">
        <v>174.61099999999999</v>
      </c>
      <c r="S41" s="167">
        <v>174.46100000000001</v>
      </c>
      <c r="T41" s="167">
        <v>174.50800000000001</v>
      </c>
      <c r="U41" s="167">
        <v>174.74600000000001</v>
      </c>
      <c r="V41" s="167">
        <v>174.899</v>
      </c>
      <c r="W41" s="167">
        <v>174.102</v>
      </c>
      <c r="X41" s="167">
        <v>173.73500000000001</v>
      </c>
      <c r="Y41" s="167">
        <v>173.19399999999999</v>
      </c>
      <c r="Z41" s="167">
        <v>172.65</v>
      </c>
      <c r="AA41" s="167">
        <v>172.56</v>
      </c>
      <c r="AB41" s="167">
        <v>172.40100000000001</v>
      </c>
      <c r="AC41" s="167">
        <v>172.58</v>
      </c>
      <c r="AD41" s="167">
        <v>172.48400000000001</v>
      </c>
      <c r="AE41" s="167">
        <v>173.52199999999999</v>
      </c>
      <c r="AF41" s="167">
        <v>174.68100000000001</v>
      </c>
      <c r="AG41" s="167">
        <v>176.04900000000001</v>
      </c>
      <c r="AH41" s="167">
        <v>177.185</v>
      </c>
      <c r="AI41" s="167">
        <v>178.51499999999999</v>
      </c>
      <c r="AJ41" s="167">
        <v>179.995</v>
      </c>
      <c r="AK41" s="167">
        <v>181.375</v>
      </c>
      <c r="AL41" s="167">
        <v>183.61500000000001</v>
      </c>
      <c r="AM41" s="167">
        <v>185.26599999999999</v>
      </c>
      <c r="AN41" s="167">
        <v>187.18100000000001</v>
      </c>
      <c r="AO41" s="167">
        <v>188.15899999999999</v>
      </c>
      <c r="AP41" s="167">
        <v>188.893</v>
      </c>
      <c r="AQ41" s="167">
        <v>189.53</v>
      </c>
      <c r="AR41" s="167">
        <v>190.27600000000001</v>
      </c>
      <c r="AS41" s="167">
        <v>190.625</v>
      </c>
      <c r="AT41" s="167">
        <v>190.93199999999999</v>
      </c>
      <c r="AU41" s="167">
        <v>190.66399999999999</v>
      </c>
      <c r="AV41" s="167">
        <v>191.09100000000001</v>
      </c>
      <c r="AW41" s="167">
        <v>191.28299999999999</v>
      </c>
      <c r="AX41" s="147">
        <v>191.37700000000001</v>
      </c>
      <c r="AY41" s="147">
        <v>191.62700000000001</v>
      </c>
      <c r="AZ41" s="147">
        <v>191.91</v>
      </c>
      <c r="BA41" s="147">
        <v>192.279</v>
      </c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</row>
    <row r="42" spans="1:81">
      <c r="A42" s="145" t="s">
        <v>154</v>
      </c>
      <c r="B42" s="145" t="s">
        <v>155</v>
      </c>
      <c r="C42" s="145"/>
      <c r="D42" s="145"/>
      <c r="E42" s="145" t="s">
        <v>309</v>
      </c>
      <c r="F42" s="166">
        <v>1061.6949999999999</v>
      </c>
      <c r="G42" s="167">
        <v>1069.68</v>
      </c>
      <c r="H42" s="167">
        <v>1079.046</v>
      </c>
      <c r="I42" s="167">
        <v>1088.355</v>
      </c>
      <c r="J42" s="167">
        <v>1096.876</v>
      </c>
      <c r="K42" s="167">
        <v>1106.5139999999999</v>
      </c>
      <c r="L42" s="167">
        <v>1117.2280000000001</v>
      </c>
      <c r="M42" s="167">
        <v>1127.934</v>
      </c>
      <c r="N42" s="167">
        <v>1137.9280000000001</v>
      </c>
      <c r="O42" s="167">
        <v>1146.298</v>
      </c>
      <c r="P42" s="167">
        <v>1159.5150000000001</v>
      </c>
      <c r="Q42" s="167">
        <v>1170.7329999999999</v>
      </c>
      <c r="R42" s="167">
        <v>1180.145</v>
      </c>
      <c r="S42" s="167">
        <v>1190.415</v>
      </c>
      <c r="T42" s="167">
        <v>1201.2180000000001</v>
      </c>
      <c r="U42" s="167">
        <v>1213.54</v>
      </c>
      <c r="V42" s="167">
        <v>1223.9570000000001</v>
      </c>
      <c r="W42" s="167">
        <v>1233.3779999999999</v>
      </c>
      <c r="X42" s="167">
        <v>1243.0920000000001</v>
      </c>
      <c r="Y42" s="167">
        <v>1249.2260000000001</v>
      </c>
      <c r="Z42" s="167">
        <v>1256.4649999999999</v>
      </c>
      <c r="AA42" s="167">
        <v>1263.4269999999999</v>
      </c>
      <c r="AB42" s="167">
        <v>1270.1590000000001</v>
      </c>
      <c r="AC42" s="167">
        <v>1276.453</v>
      </c>
      <c r="AD42" s="167">
        <v>1286.0719999999999</v>
      </c>
      <c r="AE42" s="167">
        <v>1299.777</v>
      </c>
      <c r="AF42" s="167">
        <v>1314.6669999999999</v>
      </c>
      <c r="AG42" s="167">
        <v>1330.095</v>
      </c>
      <c r="AH42" s="167">
        <v>1345.768</v>
      </c>
      <c r="AI42" s="167">
        <v>1361.2249999999999</v>
      </c>
      <c r="AJ42" s="167">
        <v>1377.991</v>
      </c>
      <c r="AK42" s="167">
        <v>1393.758</v>
      </c>
      <c r="AL42" s="167">
        <v>1409.345</v>
      </c>
      <c r="AM42" s="167">
        <v>1421.2760000000001</v>
      </c>
      <c r="AN42" s="167">
        <v>1434.6610000000001</v>
      </c>
      <c r="AO42" s="167">
        <v>1449.2449999999999</v>
      </c>
      <c r="AP42" s="167">
        <v>1463.662</v>
      </c>
      <c r="AQ42" s="167">
        <v>1483.712</v>
      </c>
      <c r="AR42" s="167">
        <v>1505.5170000000001</v>
      </c>
      <c r="AS42" s="167">
        <v>1526.0160000000001</v>
      </c>
      <c r="AT42" s="167">
        <v>1548.4780000000001</v>
      </c>
      <c r="AU42" s="167">
        <v>1566.6790000000001</v>
      </c>
      <c r="AV42" s="167">
        <v>1583.384</v>
      </c>
      <c r="AW42" s="167">
        <v>1601.845</v>
      </c>
      <c r="AX42" s="147">
        <v>1623.749</v>
      </c>
      <c r="AY42" s="147">
        <v>1642.144</v>
      </c>
      <c r="AZ42" s="147">
        <v>1661.9290000000001</v>
      </c>
      <c r="BA42" s="147">
        <v>1681.33</v>
      </c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</row>
    <row r="43" spans="1:81">
      <c r="A43" s="145" t="s">
        <v>156</v>
      </c>
      <c r="B43" s="145" t="s">
        <v>157</v>
      </c>
      <c r="C43" s="145"/>
      <c r="D43" s="145"/>
      <c r="E43" s="145" t="s">
        <v>309</v>
      </c>
      <c r="F43" s="166">
        <v>648.02700000000004</v>
      </c>
      <c r="G43" s="167">
        <v>654.84900000000005</v>
      </c>
      <c r="H43" s="167">
        <v>662.97500000000002</v>
      </c>
      <c r="I43" s="167">
        <v>671.09</v>
      </c>
      <c r="J43" s="167">
        <v>678.45299999999997</v>
      </c>
      <c r="K43" s="167">
        <v>686.63300000000004</v>
      </c>
      <c r="L43" s="167">
        <v>695.45399999999995</v>
      </c>
      <c r="M43" s="167">
        <v>704.60500000000002</v>
      </c>
      <c r="N43" s="167">
        <v>718.62</v>
      </c>
      <c r="O43" s="167">
        <v>730.53099999999995</v>
      </c>
      <c r="P43" s="167">
        <v>745.875</v>
      </c>
      <c r="Q43" s="167">
        <v>752.72699999999998</v>
      </c>
      <c r="R43" s="167">
        <v>762.10299999999995</v>
      </c>
      <c r="S43" s="167">
        <v>769.01599999999996</v>
      </c>
      <c r="T43" s="167">
        <v>780.75199999999995</v>
      </c>
      <c r="U43" s="167">
        <v>794.64200000000005</v>
      </c>
      <c r="V43" s="167">
        <v>805.88699999999994</v>
      </c>
      <c r="W43" s="167">
        <v>817.31700000000001</v>
      </c>
      <c r="X43" s="167">
        <v>829.197</v>
      </c>
      <c r="Y43" s="167">
        <v>839.56799999999998</v>
      </c>
      <c r="Z43" s="167">
        <v>850.03700000000003</v>
      </c>
      <c r="AA43" s="167">
        <v>861.68100000000004</v>
      </c>
      <c r="AB43" s="167">
        <v>872.27</v>
      </c>
      <c r="AC43" s="167">
        <v>884.89</v>
      </c>
      <c r="AD43" s="167">
        <v>894.53700000000003</v>
      </c>
      <c r="AE43" s="167">
        <v>907.74699999999996</v>
      </c>
      <c r="AF43" s="167">
        <v>921.52099999999996</v>
      </c>
      <c r="AG43" s="167">
        <v>936.98699999999997</v>
      </c>
      <c r="AH43" s="167">
        <v>952.86500000000001</v>
      </c>
      <c r="AI43" s="167">
        <v>968.476</v>
      </c>
      <c r="AJ43" s="167">
        <v>985.11300000000006</v>
      </c>
      <c r="AK43" s="167">
        <v>1001.0410000000001</v>
      </c>
      <c r="AL43" s="167">
        <v>1011.207</v>
      </c>
      <c r="AM43" s="167">
        <v>1019.798</v>
      </c>
      <c r="AN43" s="167">
        <v>1031.9739999999999</v>
      </c>
      <c r="AO43" s="167">
        <v>1044.558</v>
      </c>
      <c r="AP43" s="167">
        <v>1062.0360000000001</v>
      </c>
      <c r="AQ43" s="167">
        <v>1077.627</v>
      </c>
      <c r="AR43" s="167">
        <v>1092.3309999999999</v>
      </c>
      <c r="AS43" s="167">
        <v>1107.3979999999999</v>
      </c>
      <c r="AT43" s="167">
        <v>1120.19</v>
      </c>
      <c r="AU43" s="167">
        <v>1132.481</v>
      </c>
      <c r="AV43" s="167">
        <v>1144.8920000000001</v>
      </c>
      <c r="AW43" s="167">
        <v>1159.22</v>
      </c>
      <c r="AX43" s="147">
        <v>1175.623</v>
      </c>
      <c r="AY43" s="147">
        <v>1189.624</v>
      </c>
      <c r="AZ43" s="147">
        <v>1203.8989999999999</v>
      </c>
      <c r="BA43" s="147">
        <v>1217.787</v>
      </c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</row>
    <row r="44" spans="1:81">
      <c r="A44" s="145" t="s">
        <v>158</v>
      </c>
      <c r="B44" s="145" t="s">
        <v>159</v>
      </c>
      <c r="C44" s="145"/>
      <c r="D44" s="145"/>
      <c r="E44" s="145" t="s">
        <v>309</v>
      </c>
      <c r="F44" s="166">
        <v>702.02800000000002</v>
      </c>
      <c r="G44" s="167">
        <v>708.63199999999995</v>
      </c>
      <c r="H44" s="167">
        <v>714.81399999999996</v>
      </c>
      <c r="I44" s="167">
        <v>721.47299999999996</v>
      </c>
      <c r="J44" s="167">
        <v>727.87099999999998</v>
      </c>
      <c r="K44" s="167">
        <v>734.77800000000002</v>
      </c>
      <c r="L44" s="167">
        <v>742.51700000000005</v>
      </c>
      <c r="M44" s="167">
        <v>749.76700000000005</v>
      </c>
      <c r="N44" s="167">
        <v>755.48900000000003</v>
      </c>
      <c r="O44" s="167">
        <v>760.89400000000001</v>
      </c>
      <c r="P44" s="167">
        <v>766.67200000000003</v>
      </c>
      <c r="Q44" s="167">
        <v>772.42</v>
      </c>
      <c r="R44" s="167">
        <v>778.54600000000005</v>
      </c>
      <c r="S44" s="167">
        <v>784.75</v>
      </c>
      <c r="T44" s="167">
        <v>791.255</v>
      </c>
      <c r="U44" s="167">
        <v>797.78499999999997</v>
      </c>
      <c r="V44" s="167">
        <v>805.12900000000002</v>
      </c>
      <c r="W44" s="167">
        <v>812.30499999999995</v>
      </c>
      <c r="X44" s="167">
        <v>819.45500000000004</v>
      </c>
      <c r="Y44" s="167">
        <v>826.09699999999998</v>
      </c>
      <c r="Z44" s="167">
        <v>832.85500000000002</v>
      </c>
      <c r="AA44" s="167">
        <v>840.65</v>
      </c>
      <c r="AB44" s="167">
        <v>848.726</v>
      </c>
      <c r="AC44" s="167">
        <v>857.29499999999996</v>
      </c>
      <c r="AD44" s="167">
        <v>866.11099999999999</v>
      </c>
      <c r="AE44" s="167">
        <v>876.20100000000002</v>
      </c>
      <c r="AF44" s="167">
        <v>887.423</v>
      </c>
      <c r="AG44" s="167">
        <v>898.90899999999999</v>
      </c>
      <c r="AH44" s="167">
        <v>910.36699999999996</v>
      </c>
      <c r="AI44" s="167">
        <v>921.91099999999994</v>
      </c>
      <c r="AJ44" s="167">
        <v>933.88499999999999</v>
      </c>
      <c r="AK44" s="167">
        <v>945.851</v>
      </c>
      <c r="AL44" s="167">
        <v>955.846</v>
      </c>
      <c r="AM44" s="167">
        <v>967.58799999999997</v>
      </c>
      <c r="AN44" s="167">
        <v>977.44899999999996</v>
      </c>
      <c r="AO44" s="167">
        <v>988.14</v>
      </c>
      <c r="AP44" s="167">
        <v>996.43899999999996</v>
      </c>
      <c r="AQ44" s="167">
        <v>1007.901</v>
      </c>
      <c r="AR44" s="167">
        <v>1019.923</v>
      </c>
      <c r="AS44" s="167">
        <v>1032.24</v>
      </c>
      <c r="AT44" s="167">
        <v>1042.884</v>
      </c>
      <c r="AU44" s="167">
        <v>1051.779</v>
      </c>
      <c r="AV44" s="167">
        <v>1060.1990000000001</v>
      </c>
      <c r="AW44" s="167">
        <v>1069.2280000000001</v>
      </c>
      <c r="AX44" s="147">
        <v>1079.498</v>
      </c>
      <c r="AY44" s="147">
        <v>1088.7</v>
      </c>
      <c r="AZ44" s="147">
        <v>1098.42</v>
      </c>
      <c r="BA44" s="147">
        <v>1107.8599999999999</v>
      </c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</row>
    <row r="45" spans="1:81">
      <c r="A45" s="145" t="s">
        <v>160</v>
      </c>
      <c r="B45" s="145" t="s">
        <v>161</v>
      </c>
      <c r="C45" s="145"/>
      <c r="D45" s="145"/>
      <c r="E45" s="145" t="s">
        <v>309</v>
      </c>
      <c r="F45" s="166">
        <v>248.928</v>
      </c>
      <c r="G45" s="167">
        <v>248.07499999999999</v>
      </c>
      <c r="H45" s="167">
        <v>247.38900000000001</v>
      </c>
      <c r="I45" s="167">
        <v>246.75399999999999</v>
      </c>
      <c r="J45" s="167">
        <v>245.904</v>
      </c>
      <c r="K45" s="167">
        <v>245.018</v>
      </c>
      <c r="L45" s="167">
        <v>244.16</v>
      </c>
      <c r="M45" s="167">
        <v>243.39400000000001</v>
      </c>
      <c r="N45" s="167">
        <v>243.387</v>
      </c>
      <c r="O45" s="167">
        <v>242.82</v>
      </c>
      <c r="P45" s="167">
        <v>241.93299999999999</v>
      </c>
      <c r="Q45" s="167">
        <v>240.989</v>
      </c>
      <c r="R45" s="167">
        <v>239.78899999999999</v>
      </c>
      <c r="S45" s="167">
        <v>239.136</v>
      </c>
      <c r="T45" s="167">
        <v>238.59</v>
      </c>
      <c r="U45" s="167">
        <v>237.60900000000001</v>
      </c>
      <c r="V45" s="167">
        <v>237.10900000000001</v>
      </c>
      <c r="W45" s="167">
        <v>236.46700000000001</v>
      </c>
      <c r="X45" s="167">
        <v>235.83099999999999</v>
      </c>
      <c r="Y45" s="167">
        <v>234.577</v>
      </c>
      <c r="Z45" s="167">
        <v>234.05600000000001</v>
      </c>
      <c r="AA45" s="167">
        <v>233.375</v>
      </c>
      <c r="AB45" s="167">
        <v>232.82900000000001</v>
      </c>
      <c r="AC45" s="167">
        <v>232.25200000000001</v>
      </c>
      <c r="AD45" s="167">
        <v>231.36500000000001</v>
      </c>
      <c r="AE45" s="167">
        <v>231.441</v>
      </c>
      <c r="AF45" s="167">
        <v>231.68100000000001</v>
      </c>
      <c r="AG45" s="167">
        <v>231.86600000000001</v>
      </c>
      <c r="AH45" s="167">
        <v>232.155</v>
      </c>
      <c r="AI45" s="167">
        <v>232.21100000000001</v>
      </c>
      <c r="AJ45" s="167">
        <v>232.61199999999999</v>
      </c>
      <c r="AK45" s="167">
        <v>232.959</v>
      </c>
      <c r="AL45" s="167">
        <v>232.79900000000001</v>
      </c>
      <c r="AM45" s="167">
        <v>232.00399999999999</v>
      </c>
      <c r="AN45" s="167">
        <v>232.268</v>
      </c>
      <c r="AO45" s="167">
        <v>231.17599999999999</v>
      </c>
      <c r="AP45" s="167">
        <v>230.17500000000001</v>
      </c>
      <c r="AQ45" s="167">
        <v>228.69200000000001</v>
      </c>
      <c r="AR45" s="167">
        <v>228.09100000000001</v>
      </c>
      <c r="AS45" s="167">
        <v>226.17500000000001</v>
      </c>
      <c r="AT45" s="167">
        <v>224.2</v>
      </c>
      <c r="AU45" s="167">
        <v>223.505</v>
      </c>
      <c r="AV45" s="167">
        <v>222.232</v>
      </c>
      <c r="AW45" s="167">
        <v>220.595</v>
      </c>
      <c r="AX45" s="147">
        <v>219.316</v>
      </c>
      <c r="AY45" s="147">
        <v>217.96100000000001</v>
      </c>
      <c r="AZ45" s="147">
        <v>216.392</v>
      </c>
      <c r="BA45" s="147">
        <v>215.03100000000001</v>
      </c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</row>
    <row r="46" spans="1:81">
      <c r="A46" s="145" t="s">
        <v>162</v>
      </c>
      <c r="B46" s="145" t="s">
        <v>163</v>
      </c>
      <c r="C46" s="145"/>
      <c r="D46" s="145"/>
      <c r="E46" s="145" t="s">
        <v>309</v>
      </c>
      <c r="F46" s="166">
        <v>478.38600000000002</v>
      </c>
      <c r="G46" s="167">
        <v>482.21199999999999</v>
      </c>
      <c r="H46" s="167">
        <v>486.11</v>
      </c>
      <c r="I46" s="167">
        <v>490.005</v>
      </c>
      <c r="J46" s="167">
        <v>493.654</v>
      </c>
      <c r="K46" s="167">
        <v>497.2</v>
      </c>
      <c r="L46" s="167">
        <v>501.42099999999999</v>
      </c>
      <c r="M46" s="167">
        <v>505.72800000000001</v>
      </c>
      <c r="N46" s="167">
        <v>510.13400000000001</v>
      </c>
      <c r="O46" s="167">
        <v>513.06700000000001</v>
      </c>
      <c r="P46" s="167">
        <v>515.97299999999996</v>
      </c>
      <c r="Q46" s="167">
        <v>519.48500000000001</v>
      </c>
      <c r="R46" s="167">
        <v>522.33799999999997</v>
      </c>
      <c r="S46" s="167">
        <v>523.26499999999999</v>
      </c>
      <c r="T46" s="167">
        <v>526.28</v>
      </c>
      <c r="U46" s="167">
        <v>529.15</v>
      </c>
      <c r="V46" s="167">
        <v>531.64400000000001</v>
      </c>
      <c r="W46" s="167">
        <v>534.70000000000005</v>
      </c>
      <c r="X46" s="167">
        <v>538.14700000000005</v>
      </c>
      <c r="Y46" s="167">
        <v>540.56299999999999</v>
      </c>
      <c r="Z46" s="167">
        <v>543.48199999999997</v>
      </c>
      <c r="AA46" s="167">
        <v>546.15599999999995</v>
      </c>
      <c r="AB46" s="167">
        <v>549.26199999999994</v>
      </c>
      <c r="AC46" s="167">
        <v>551.49800000000005</v>
      </c>
      <c r="AD46" s="167">
        <v>553.69000000000005</v>
      </c>
      <c r="AE46" s="167">
        <v>557.16999999999996</v>
      </c>
      <c r="AF46" s="167">
        <v>561.15099999999995</v>
      </c>
      <c r="AG46" s="167">
        <v>564.88599999999997</v>
      </c>
      <c r="AH46" s="167">
        <v>568.76499999999999</v>
      </c>
      <c r="AI46" s="167">
        <v>572.255</v>
      </c>
      <c r="AJ46" s="167">
        <v>576.36599999999999</v>
      </c>
      <c r="AK46" s="167">
        <v>580.31200000000001</v>
      </c>
      <c r="AL46" s="167">
        <v>583.08600000000001</v>
      </c>
      <c r="AM46" s="167">
        <v>585.40599999999995</v>
      </c>
      <c r="AN46" s="167">
        <v>588.41999999999996</v>
      </c>
      <c r="AO46" s="167">
        <v>590.51499999999999</v>
      </c>
      <c r="AP46" s="167">
        <v>593.68299999999999</v>
      </c>
      <c r="AQ46" s="167">
        <v>596.93700000000001</v>
      </c>
      <c r="AR46" s="167">
        <v>600.25199999999995</v>
      </c>
      <c r="AS46" s="167">
        <v>603.92399999999998</v>
      </c>
      <c r="AT46" s="167">
        <v>604.96600000000001</v>
      </c>
      <c r="AU46" s="167">
        <v>606.22299999999996</v>
      </c>
      <c r="AV46" s="167">
        <v>606.51099999999997</v>
      </c>
      <c r="AW46" s="167">
        <v>607.76</v>
      </c>
      <c r="AX46" s="147">
        <v>610.07899999999995</v>
      </c>
      <c r="AY46" s="147">
        <v>611.05999999999995</v>
      </c>
      <c r="AZ46" s="147">
        <v>612.23699999999997</v>
      </c>
      <c r="BA46" s="147">
        <v>613.40599999999995</v>
      </c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</row>
    <row r="47" spans="1:81">
      <c r="A47" s="145" t="s">
        <v>164</v>
      </c>
      <c r="B47" s="145" t="s">
        <v>165</v>
      </c>
      <c r="C47" s="145"/>
      <c r="D47" s="145"/>
      <c r="E47" s="145" t="s">
        <v>309</v>
      </c>
      <c r="F47" s="166">
        <v>859.71299999999997</v>
      </c>
      <c r="G47" s="167">
        <v>869.35400000000004</v>
      </c>
      <c r="H47" s="167">
        <v>880.01</v>
      </c>
      <c r="I47" s="167">
        <v>890.55499999999995</v>
      </c>
      <c r="J47" s="167">
        <v>900.65700000000004</v>
      </c>
      <c r="K47" s="167">
        <v>911.88199999999995</v>
      </c>
      <c r="L47" s="167">
        <v>923.62800000000004</v>
      </c>
      <c r="M47" s="167">
        <v>935.87800000000004</v>
      </c>
      <c r="N47" s="167">
        <v>945.77099999999996</v>
      </c>
      <c r="O47" s="167">
        <v>955.59299999999996</v>
      </c>
      <c r="P47" s="167">
        <v>964.61500000000001</v>
      </c>
      <c r="Q47" s="167">
        <v>972.42399999999998</v>
      </c>
      <c r="R47" s="167">
        <v>980.70299999999997</v>
      </c>
      <c r="S47" s="167">
        <v>990.45699999999999</v>
      </c>
      <c r="T47" s="167">
        <v>1001.823</v>
      </c>
      <c r="U47" s="167">
        <v>1015.2380000000001</v>
      </c>
      <c r="V47" s="167">
        <v>1024.568</v>
      </c>
      <c r="W47" s="167">
        <v>1035.067</v>
      </c>
      <c r="X47" s="167">
        <v>1044.6769999999999</v>
      </c>
      <c r="Y47" s="167">
        <v>1051.932</v>
      </c>
      <c r="Z47" s="167">
        <v>1059.768</v>
      </c>
      <c r="AA47" s="167">
        <v>1067.838</v>
      </c>
      <c r="AB47" s="167">
        <v>1076.8869999999999</v>
      </c>
      <c r="AC47" s="167">
        <v>1085.203</v>
      </c>
      <c r="AD47" s="167">
        <v>1092.778</v>
      </c>
      <c r="AE47" s="167">
        <v>1102.3309999999999</v>
      </c>
      <c r="AF47" s="167">
        <v>1113.0170000000001</v>
      </c>
      <c r="AG47" s="167">
        <v>1124.1849999999999</v>
      </c>
      <c r="AH47" s="167">
        <v>1135.08</v>
      </c>
      <c r="AI47" s="167">
        <v>1145.8969999999999</v>
      </c>
      <c r="AJ47" s="167">
        <v>1157.903</v>
      </c>
      <c r="AK47" s="167">
        <v>1169.491</v>
      </c>
      <c r="AL47" s="167">
        <v>1178.7139999999999</v>
      </c>
      <c r="AM47" s="167">
        <v>1188.6600000000001</v>
      </c>
      <c r="AN47" s="167">
        <v>1197.038</v>
      </c>
      <c r="AO47" s="167">
        <v>1206.374</v>
      </c>
      <c r="AP47" s="167">
        <v>1215.212</v>
      </c>
      <c r="AQ47" s="167">
        <v>1224.9929999999999</v>
      </c>
      <c r="AR47" s="167">
        <v>1235.3869999999999</v>
      </c>
      <c r="AS47" s="167">
        <v>1243.597</v>
      </c>
      <c r="AT47" s="167">
        <v>1251.06</v>
      </c>
      <c r="AU47" s="167">
        <v>1252.912</v>
      </c>
      <c r="AV47" s="167">
        <v>1258.722</v>
      </c>
      <c r="AW47" s="167">
        <v>1263.5630000000001</v>
      </c>
      <c r="AX47" s="147">
        <v>1271.1659999999999</v>
      </c>
      <c r="AY47" s="147">
        <v>1276.318</v>
      </c>
      <c r="AZ47" s="147">
        <v>1280.557</v>
      </c>
      <c r="BA47" s="147">
        <v>1285.915</v>
      </c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</row>
    <row r="48" spans="1:81">
      <c r="A48" s="145" t="s">
        <v>166</v>
      </c>
      <c r="B48" s="145" t="s">
        <v>167</v>
      </c>
      <c r="C48" s="145"/>
      <c r="D48" s="145"/>
      <c r="E48" s="145" t="s">
        <v>309</v>
      </c>
      <c r="F48" s="166">
        <v>239.18899999999999</v>
      </c>
      <c r="G48" s="167">
        <v>239.65199999999999</v>
      </c>
      <c r="H48" s="167">
        <v>240.08099999999999</v>
      </c>
      <c r="I48" s="167">
        <v>240.58199999999999</v>
      </c>
      <c r="J48" s="167">
        <v>240.88200000000001</v>
      </c>
      <c r="K48" s="167">
        <v>241.702</v>
      </c>
      <c r="L48" s="167">
        <v>242.52199999999999</v>
      </c>
      <c r="M48" s="167">
        <v>243.155</v>
      </c>
      <c r="N48" s="167">
        <v>243.553</v>
      </c>
      <c r="O48" s="167">
        <v>244.03299999999999</v>
      </c>
      <c r="P48" s="167">
        <v>245.01400000000001</v>
      </c>
      <c r="Q48" s="167">
        <v>246.36199999999999</v>
      </c>
      <c r="R48" s="167">
        <v>247.70599999999999</v>
      </c>
      <c r="S48" s="167">
        <v>247.321</v>
      </c>
      <c r="T48" s="167">
        <v>248.00200000000001</v>
      </c>
      <c r="U48" s="167">
        <v>248.70699999999999</v>
      </c>
      <c r="V48" s="167">
        <v>249.43</v>
      </c>
      <c r="W48" s="167">
        <v>249.821</v>
      </c>
      <c r="X48" s="167">
        <v>250.215</v>
      </c>
      <c r="Y48" s="167">
        <v>250.29400000000001</v>
      </c>
      <c r="Z48" s="167">
        <v>250.50899999999999</v>
      </c>
      <c r="AA48" s="167">
        <v>250.869</v>
      </c>
      <c r="AB48" s="167">
        <v>250.65899999999999</v>
      </c>
      <c r="AC48" s="167">
        <v>250.917</v>
      </c>
      <c r="AD48" s="167">
        <v>250.905</v>
      </c>
      <c r="AE48" s="167">
        <v>251.81100000000001</v>
      </c>
      <c r="AF48" s="167">
        <v>252.84</v>
      </c>
      <c r="AG48" s="167">
        <v>253.875</v>
      </c>
      <c r="AH48" s="167">
        <v>254.691</v>
      </c>
      <c r="AI48" s="167">
        <v>255.536</v>
      </c>
      <c r="AJ48" s="167">
        <v>256.56700000000001</v>
      </c>
      <c r="AK48" s="167">
        <v>257.399</v>
      </c>
      <c r="AL48" s="167">
        <v>258.89699999999999</v>
      </c>
      <c r="AM48" s="167">
        <v>260.74</v>
      </c>
      <c r="AN48" s="167">
        <v>261.27699999999999</v>
      </c>
      <c r="AO48" s="167">
        <v>261.53399999999999</v>
      </c>
      <c r="AP48" s="167">
        <v>261.29399999999998</v>
      </c>
      <c r="AQ48" s="167">
        <v>260.93200000000002</v>
      </c>
      <c r="AR48" s="167">
        <v>260.50200000000001</v>
      </c>
      <c r="AS48" s="167">
        <v>260.68099999999998</v>
      </c>
      <c r="AT48" s="167">
        <v>260.58699999999999</v>
      </c>
      <c r="AU48" s="167">
        <v>260.517</v>
      </c>
      <c r="AV48" s="167">
        <v>260.18799999999999</v>
      </c>
      <c r="AW48" s="167">
        <v>259.74599999999998</v>
      </c>
      <c r="AX48" s="147">
        <v>259.19900000000001</v>
      </c>
      <c r="AY48" s="147">
        <v>258.75599999999997</v>
      </c>
      <c r="AZ48" s="147">
        <v>257.90600000000001</v>
      </c>
      <c r="BA48" s="147">
        <v>257.12799999999999</v>
      </c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</row>
    <row r="49" spans="1:81">
      <c r="A49" s="145" t="s">
        <v>168</v>
      </c>
      <c r="B49" s="145" t="s">
        <v>169</v>
      </c>
      <c r="C49" s="145"/>
      <c r="D49" s="145"/>
      <c r="E49" s="145" t="s">
        <v>309</v>
      </c>
      <c r="F49" s="166">
        <v>288.56</v>
      </c>
      <c r="G49" s="167">
        <v>289.56700000000001</v>
      </c>
      <c r="H49" s="167">
        <v>290.77800000000002</v>
      </c>
      <c r="I49" s="167">
        <v>292.12700000000001</v>
      </c>
      <c r="J49" s="167">
        <v>293.22699999999998</v>
      </c>
      <c r="K49" s="167">
        <v>294.517</v>
      </c>
      <c r="L49" s="167">
        <v>295.92</v>
      </c>
      <c r="M49" s="167">
        <v>297.33100000000002</v>
      </c>
      <c r="N49" s="167">
        <v>299.06</v>
      </c>
      <c r="O49" s="167">
        <v>301.23399999999998</v>
      </c>
      <c r="P49" s="167">
        <v>303.53300000000002</v>
      </c>
      <c r="Q49" s="167">
        <v>305.73899999999998</v>
      </c>
      <c r="R49" s="167">
        <v>306.69200000000001</v>
      </c>
      <c r="S49" s="167">
        <v>307.49799999999999</v>
      </c>
      <c r="T49" s="167">
        <v>309.43099999999998</v>
      </c>
      <c r="U49" s="167">
        <v>311.50700000000001</v>
      </c>
      <c r="V49" s="167">
        <v>313.28699999999998</v>
      </c>
      <c r="W49" s="167">
        <v>315.26100000000002</v>
      </c>
      <c r="X49" s="167">
        <v>317.12599999999998</v>
      </c>
      <c r="Y49" s="167">
        <v>318.63</v>
      </c>
      <c r="Z49" s="167">
        <v>319.77800000000002</v>
      </c>
      <c r="AA49" s="167">
        <v>321.24</v>
      </c>
      <c r="AB49" s="167">
        <v>323.14999999999998</v>
      </c>
      <c r="AC49" s="167">
        <v>325.077</v>
      </c>
      <c r="AD49" s="167">
        <v>327.24</v>
      </c>
      <c r="AE49" s="167">
        <v>331.51</v>
      </c>
      <c r="AF49" s="167">
        <v>336.47</v>
      </c>
      <c r="AG49" s="167">
        <v>341.45600000000002</v>
      </c>
      <c r="AH49" s="167">
        <v>346.62</v>
      </c>
      <c r="AI49" s="167">
        <v>351.827</v>
      </c>
      <c r="AJ49" s="167">
        <v>357.54399999999998</v>
      </c>
      <c r="AK49" s="167">
        <v>362.827</v>
      </c>
      <c r="AL49" s="167">
        <v>367.49200000000002</v>
      </c>
      <c r="AM49" s="167">
        <v>373.142</v>
      </c>
      <c r="AN49" s="167">
        <v>379.34100000000001</v>
      </c>
      <c r="AO49" s="167">
        <v>384.32</v>
      </c>
      <c r="AP49" s="167">
        <v>387.92899999999997</v>
      </c>
      <c r="AQ49" s="167">
        <v>392.88400000000001</v>
      </c>
      <c r="AR49" s="167">
        <v>397.226</v>
      </c>
      <c r="AS49" s="167">
        <v>400.47699999999998</v>
      </c>
      <c r="AT49" s="167">
        <v>403.23399999999998</v>
      </c>
      <c r="AU49" s="167">
        <v>405.01</v>
      </c>
      <c r="AV49" s="167">
        <v>407.44400000000002</v>
      </c>
      <c r="AW49" s="167">
        <v>410.35500000000002</v>
      </c>
      <c r="AX49" s="147">
        <v>413.69</v>
      </c>
      <c r="AY49" s="147">
        <v>416.69299999999998</v>
      </c>
      <c r="AZ49" s="147">
        <v>419.50700000000001</v>
      </c>
      <c r="BA49" s="147">
        <v>422.33199999999999</v>
      </c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</row>
    <row r="50" spans="1:81">
      <c r="A50" s="145" t="s">
        <v>170</v>
      </c>
      <c r="B50" s="145" t="s">
        <v>171</v>
      </c>
      <c r="C50" s="145"/>
      <c r="D50" s="145"/>
      <c r="E50" s="145" t="s">
        <v>309</v>
      </c>
      <c r="F50" s="166">
        <v>283.75400000000002</v>
      </c>
      <c r="G50" s="167">
        <v>285.45699999999999</v>
      </c>
      <c r="H50" s="167">
        <v>287.23399999999998</v>
      </c>
      <c r="I50" s="167">
        <v>289.18299999999999</v>
      </c>
      <c r="J50" s="167">
        <v>290.85300000000001</v>
      </c>
      <c r="K50" s="167">
        <v>292.49700000000001</v>
      </c>
      <c r="L50" s="167">
        <v>294.29399999999998</v>
      </c>
      <c r="M50" s="167">
        <v>296.24700000000001</v>
      </c>
      <c r="N50" s="167">
        <v>297.74799999999999</v>
      </c>
      <c r="O50" s="167">
        <v>299.161</v>
      </c>
      <c r="P50" s="167">
        <v>300.30700000000002</v>
      </c>
      <c r="Q50" s="167">
        <v>301.39800000000002</v>
      </c>
      <c r="R50" s="167">
        <v>302.01499999999999</v>
      </c>
      <c r="S50" s="167">
        <v>303.40800000000002</v>
      </c>
      <c r="T50" s="167">
        <v>304.73500000000001</v>
      </c>
      <c r="U50" s="167">
        <v>305.86900000000003</v>
      </c>
      <c r="V50" s="167">
        <v>307.21699999999998</v>
      </c>
      <c r="W50" s="167">
        <v>308.48200000000003</v>
      </c>
      <c r="X50" s="167">
        <v>309.798</v>
      </c>
      <c r="Y50" s="167">
        <v>310.47199999999998</v>
      </c>
      <c r="Z50" s="167">
        <v>311.58999999999997</v>
      </c>
      <c r="AA50" s="167">
        <v>312.58999999999997</v>
      </c>
      <c r="AB50" s="167">
        <v>313.66000000000003</v>
      </c>
      <c r="AC50" s="167">
        <v>314.61599999999999</v>
      </c>
      <c r="AD50" s="167">
        <v>314.995</v>
      </c>
      <c r="AE50" s="167">
        <v>316.35399999999998</v>
      </c>
      <c r="AF50" s="167">
        <v>317.78300000000002</v>
      </c>
      <c r="AG50" s="167">
        <v>319.14400000000001</v>
      </c>
      <c r="AH50" s="167">
        <v>320.536</v>
      </c>
      <c r="AI50" s="167">
        <v>321.80799999999999</v>
      </c>
      <c r="AJ50" s="167">
        <v>323.48899999999998</v>
      </c>
      <c r="AK50" s="167">
        <v>325.18200000000002</v>
      </c>
      <c r="AL50" s="167">
        <v>326.291</v>
      </c>
      <c r="AM50" s="167">
        <v>326.59899999999999</v>
      </c>
      <c r="AN50" s="167">
        <v>327.86799999999999</v>
      </c>
      <c r="AO50" s="167">
        <v>330.07900000000001</v>
      </c>
      <c r="AP50" s="167">
        <v>331.28</v>
      </c>
      <c r="AQ50" s="167">
        <v>331.65600000000001</v>
      </c>
      <c r="AR50" s="167">
        <v>332.00099999999998</v>
      </c>
      <c r="AS50" s="167">
        <v>333.56700000000001</v>
      </c>
      <c r="AT50" s="167">
        <v>333.05</v>
      </c>
      <c r="AU50" s="167">
        <v>332.76900000000001</v>
      </c>
      <c r="AV50" s="167">
        <v>331.91500000000002</v>
      </c>
      <c r="AW50" s="167">
        <v>330.24799999999999</v>
      </c>
      <c r="AX50" s="147">
        <v>329.47</v>
      </c>
      <c r="AY50" s="147">
        <v>328.23599999999999</v>
      </c>
      <c r="AZ50" s="147">
        <v>326.77800000000002</v>
      </c>
      <c r="BA50" s="147">
        <v>325.59800000000001</v>
      </c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</row>
    <row r="51" spans="1:81">
      <c r="A51" s="145" t="s">
        <v>172</v>
      </c>
      <c r="B51" s="145" t="s">
        <v>173</v>
      </c>
      <c r="C51" s="145"/>
      <c r="D51" s="145"/>
      <c r="E51" s="145" t="s">
        <v>309</v>
      </c>
      <c r="F51" s="166">
        <v>743.00800000000004</v>
      </c>
      <c r="G51" s="167">
        <v>742.08399999999995</v>
      </c>
      <c r="H51" s="167">
        <v>741.54600000000005</v>
      </c>
      <c r="I51" s="167">
        <v>741.31600000000003</v>
      </c>
      <c r="J51" s="167">
        <v>740.3</v>
      </c>
      <c r="K51" s="167">
        <v>740.18799999999999</v>
      </c>
      <c r="L51" s="167">
        <v>740.37199999999996</v>
      </c>
      <c r="M51" s="167">
        <v>740.19299999999998</v>
      </c>
      <c r="N51" s="167">
        <v>743.24599999999998</v>
      </c>
      <c r="O51" s="167">
        <v>744.44200000000001</v>
      </c>
      <c r="P51" s="167">
        <v>743.12</v>
      </c>
      <c r="Q51" s="167">
        <v>742.36800000000005</v>
      </c>
      <c r="R51" s="167">
        <v>742.47199999999998</v>
      </c>
      <c r="S51" s="167">
        <v>743.43899999999996</v>
      </c>
      <c r="T51" s="167">
        <v>744.17600000000004</v>
      </c>
      <c r="U51" s="167">
        <v>746.101</v>
      </c>
      <c r="V51" s="167">
        <v>744.87199999999996</v>
      </c>
      <c r="W51" s="167">
        <v>744.28300000000002</v>
      </c>
      <c r="X51" s="167">
        <v>744.06700000000001</v>
      </c>
      <c r="Y51" s="167">
        <v>742.65899999999999</v>
      </c>
      <c r="Z51" s="167">
        <v>740.19100000000003</v>
      </c>
      <c r="AA51" s="167">
        <v>738.67</v>
      </c>
      <c r="AB51" s="167">
        <v>735.28700000000003</v>
      </c>
      <c r="AC51" s="167">
        <v>731.65700000000004</v>
      </c>
      <c r="AD51" s="167">
        <v>729.08100000000002</v>
      </c>
      <c r="AE51" s="167">
        <v>730.61400000000003</v>
      </c>
      <c r="AF51" s="167">
        <v>732.52800000000002</v>
      </c>
      <c r="AG51" s="167">
        <v>734.26700000000005</v>
      </c>
      <c r="AH51" s="167">
        <v>735.78</v>
      </c>
      <c r="AI51" s="167">
        <v>737.29700000000003</v>
      </c>
      <c r="AJ51" s="167">
        <v>739.39300000000003</v>
      </c>
      <c r="AK51" s="167">
        <v>741.26900000000001</v>
      </c>
      <c r="AL51" s="167">
        <v>740.66800000000001</v>
      </c>
      <c r="AM51" s="167">
        <v>742.07600000000002</v>
      </c>
      <c r="AN51" s="167">
        <v>746.11500000000001</v>
      </c>
      <c r="AO51" s="167">
        <v>748.947</v>
      </c>
      <c r="AP51" s="167">
        <v>749.053</v>
      </c>
      <c r="AQ51" s="167">
        <v>753.76300000000003</v>
      </c>
      <c r="AR51" s="167">
        <v>756.71500000000003</v>
      </c>
      <c r="AS51" s="167">
        <v>757.30499999999995</v>
      </c>
      <c r="AT51" s="167">
        <v>759.41099999999994</v>
      </c>
      <c r="AU51" s="167">
        <v>761.99699999999996</v>
      </c>
      <c r="AV51" s="167">
        <v>762.94100000000003</v>
      </c>
      <c r="AW51" s="167">
        <v>763.44100000000003</v>
      </c>
      <c r="AX51" s="147">
        <v>765.63400000000001</v>
      </c>
      <c r="AY51" s="147">
        <v>766.64499999999998</v>
      </c>
      <c r="AZ51" s="147">
        <v>766.47299999999996</v>
      </c>
      <c r="BA51" s="147">
        <v>767.54899999999998</v>
      </c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</row>
    <row r="52" spans="1:81">
      <c r="A52" s="145" t="s">
        <v>174</v>
      </c>
      <c r="B52" s="145" t="s">
        <v>175</v>
      </c>
      <c r="C52" s="145"/>
      <c r="D52" s="145"/>
      <c r="E52" s="145" t="s">
        <v>309</v>
      </c>
      <c r="F52" s="166">
        <v>205.875</v>
      </c>
      <c r="G52" s="167">
        <v>205.77099999999999</v>
      </c>
      <c r="H52" s="167">
        <v>205.667</v>
      </c>
      <c r="I52" s="167">
        <v>205.87200000000001</v>
      </c>
      <c r="J52" s="167">
        <v>205.78800000000001</v>
      </c>
      <c r="K52" s="167">
        <v>205.84</v>
      </c>
      <c r="L52" s="167">
        <v>206.05799999999999</v>
      </c>
      <c r="M52" s="167">
        <v>206.36500000000001</v>
      </c>
      <c r="N52" s="167">
        <v>206.13200000000001</v>
      </c>
      <c r="O52" s="167">
        <v>206.70599999999999</v>
      </c>
      <c r="P52" s="167">
        <v>206.892</v>
      </c>
      <c r="Q52" s="167">
        <v>206.953</v>
      </c>
      <c r="R52" s="167">
        <v>206.68600000000001</v>
      </c>
      <c r="S52" s="167">
        <v>206.65100000000001</v>
      </c>
      <c r="T52" s="167">
        <v>206.648</v>
      </c>
      <c r="U52" s="167">
        <v>206.65799999999999</v>
      </c>
      <c r="V52" s="167">
        <v>206.61199999999999</v>
      </c>
      <c r="W52" s="167">
        <v>206.63900000000001</v>
      </c>
      <c r="X52" s="167">
        <v>206.37899999999999</v>
      </c>
      <c r="Y52" s="167">
        <v>206.50800000000001</v>
      </c>
      <c r="Z52" s="167">
        <v>206.511</v>
      </c>
      <c r="AA52" s="167">
        <v>206.89500000000001</v>
      </c>
      <c r="AB52" s="167">
        <v>207.55500000000001</v>
      </c>
      <c r="AC52" s="167">
        <v>208.285</v>
      </c>
      <c r="AD52" s="167">
        <v>209.08600000000001</v>
      </c>
      <c r="AE52" s="167">
        <v>210.41</v>
      </c>
      <c r="AF52" s="167">
        <v>211.774</v>
      </c>
      <c r="AG52" s="167">
        <v>213.24600000000001</v>
      </c>
      <c r="AH52" s="167">
        <v>214.595</v>
      </c>
      <c r="AI52" s="167">
        <v>216.16499999999999</v>
      </c>
      <c r="AJ52" s="167">
        <v>217.82</v>
      </c>
      <c r="AK52" s="167">
        <v>219.48400000000001</v>
      </c>
      <c r="AL52" s="167">
        <v>220.43700000000001</v>
      </c>
      <c r="AM52" s="167">
        <v>221.834</v>
      </c>
      <c r="AN52" s="167">
        <v>223.12200000000001</v>
      </c>
      <c r="AO52" s="167">
        <v>224.006</v>
      </c>
      <c r="AP52" s="167">
        <v>224.90700000000001</v>
      </c>
      <c r="AQ52" s="167">
        <v>225.68600000000001</v>
      </c>
      <c r="AR52" s="167">
        <v>226.203</v>
      </c>
      <c r="AS52" s="167">
        <v>226.565</v>
      </c>
      <c r="AT52" s="167">
        <v>227.03399999999999</v>
      </c>
      <c r="AU52" s="167">
        <v>227.339</v>
      </c>
      <c r="AV52" s="167">
        <v>227.28299999999999</v>
      </c>
      <c r="AW52" s="167">
        <v>227.55199999999999</v>
      </c>
      <c r="AX52" s="147">
        <v>227.57</v>
      </c>
      <c r="AY52" s="147">
        <v>227.63</v>
      </c>
      <c r="AZ52" s="147">
        <v>227.22900000000001</v>
      </c>
      <c r="BA52" s="147">
        <v>227.22399999999999</v>
      </c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</row>
    <row r="53" spans="1:81">
      <c r="A53" s="145" t="s">
        <v>176</v>
      </c>
      <c r="B53" s="145" t="s">
        <v>177</v>
      </c>
      <c r="C53" s="145"/>
      <c r="D53" s="145"/>
      <c r="E53" s="145" t="s">
        <v>309</v>
      </c>
      <c r="F53" s="166">
        <v>934.06600000000003</v>
      </c>
      <c r="G53" s="167">
        <v>942.14499999999998</v>
      </c>
      <c r="H53" s="167">
        <v>950.39300000000003</v>
      </c>
      <c r="I53" s="167">
        <v>958.98099999999999</v>
      </c>
      <c r="J53" s="167">
        <v>967.25199999999995</v>
      </c>
      <c r="K53" s="167">
        <v>975.92399999999998</v>
      </c>
      <c r="L53" s="167">
        <v>985.03</v>
      </c>
      <c r="M53" s="167">
        <v>994.26800000000003</v>
      </c>
      <c r="N53" s="167">
        <v>1004.897</v>
      </c>
      <c r="O53" s="167">
        <v>1012.071</v>
      </c>
      <c r="P53" s="167">
        <v>1017.477</v>
      </c>
      <c r="Q53" s="167">
        <v>1023.924</v>
      </c>
      <c r="R53" s="167">
        <v>1032.981</v>
      </c>
      <c r="S53" s="167">
        <v>1037.423</v>
      </c>
      <c r="T53" s="167">
        <v>1044.75</v>
      </c>
      <c r="U53" s="167">
        <v>1050.539</v>
      </c>
      <c r="V53" s="167">
        <v>1058.9659999999999</v>
      </c>
      <c r="W53" s="167">
        <v>1068.9829999999999</v>
      </c>
      <c r="X53" s="167">
        <v>1079.6010000000001</v>
      </c>
      <c r="Y53" s="167">
        <v>1087.854</v>
      </c>
      <c r="Z53" s="167">
        <v>1096.0329999999999</v>
      </c>
      <c r="AA53" s="167">
        <v>1105.02</v>
      </c>
      <c r="AB53" s="167">
        <v>1114.088</v>
      </c>
      <c r="AC53" s="167">
        <v>1124.0060000000001</v>
      </c>
      <c r="AD53" s="167">
        <v>1133.2470000000001</v>
      </c>
      <c r="AE53" s="167">
        <v>1146.058</v>
      </c>
      <c r="AF53" s="167">
        <v>1160.239</v>
      </c>
      <c r="AG53" s="167">
        <v>1174.492</v>
      </c>
      <c r="AH53" s="167">
        <v>1189.1569999999999</v>
      </c>
      <c r="AI53" s="167">
        <v>1203.4739999999999</v>
      </c>
      <c r="AJ53" s="167">
        <v>1218.81</v>
      </c>
      <c r="AK53" s="167">
        <v>1234.085</v>
      </c>
      <c r="AL53" s="167">
        <v>1246.798</v>
      </c>
      <c r="AM53" s="167">
        <v>1255.8710000000001</v>
      </c>
      <c r="AN53" s="167">
        <v>1266.3579999999999</v>
      </c>
      <c r="AO53" s="167">
        <v>1282.0519999999999</v>
      </c>
      <c r="AP53" s="167">
        <v>1296.364</v>
      </c>
      <c r="AQ53" s="167">
        <v>1313.3209999999999</v>
      </c>
      <c r="AR53" s="167">
        <v>1328.62</v>
      </c>
      <c r="AS53" s="167">
        <v>1346.5920000000001</v>
      </c>
      <c r="AT53" s="167">
        <v>1365.2270000000001</v>
      </c>
      <c r="AU53" s="167">
        <v>1380.8520000000001</v>
      </c>
      <c r="AV53" s="167">
        <v>1394.9090000000001</v>
      </c>
      <c r="AW53" s="167">
        <v>1412.502</v>
      </c>
      <c r="AX53" s="147">
        <v>1429.2719999999999</v>
      </c>
      <c r="AY53" s="147">
        <v>1444.89</v>
      </c>
      <c r="AZ53" s="147">
        <v>1461.2670000000001</v>
      </c>
      <c r="BA53" s="147">
        <v>1478.1010000000001</v>
      </c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</row>
    <row r="54" spans="1:81">
      <c r="A54" s="145" t="s">
        <v>178</v>
      </c>
      <c r="B54" s="145" t="s">
        <v>179</v>
      </c>
      <c r="C54" s="145"/>
      <c r="D54" s="145"/>
      <c r="E54" s="145" t="s">
        <v>309</v>
      </c>
      <c r="F54" s="166">
        <v>489.70400000000001</v>
      </c>
      <c r="G54" s="167">
        <v>495.51</v>
      </c>
      <c r="H54" s="167">
        <v>501.41</v>
      </c>
      <c r="I54" s="167">
        <v>507.99900000000002</v>
      </c>
      <c r="J54" s="167">
        <v>513.94399999999996</v>
      </c>
      <c r="K54" s="167">
        <v>520.62400000000002</v>
      </c>
      <c r="L54" s="167">
        <v>527.721</v>
      </c>
      <c r="M54" s="167">
        <v>535.226</v>
      </c>
      <c r="N54" s="167">
        <v>541.25300000000004</v>
      </c>
      <c r="O54" s="167">
        <v>546.37400000000002</v>
      </c>
      <c r="P54" s="167">
        <v>552.255</v>
      </c>
      <c r="Q54" s="167">
        <v>557.14300000000003</v>
      </c>
      <c r="R54" s="167">
        <v>561.79100000000005</v>
      </c>
      <c r="S54" s="167">
        <v>568.19299999999998</v>
      </c>
      <c r="T54" s="167">
        <v>574.00800000000004</v>
      </c>
      <c r="U54" s="167">
        <v>580.01</v>
      </c>
      <c r="V54" s="167">
        <v>585.58799999999997</v>
      </c>
      <c r="W54" s="167">
        <v>591.029</v>
      </c>
      <c r="X54" s="167">
        <v>595.92600000000004</v>
      </c>
      <c r="Y54" s="167">
        <v>600.19500000000005</v>
      </c>
      <c r="Z54" s="167">
        <v>604.56899999999996</v>
      </c>
      <c r="AA54" s="167">
        <v>608.33100000000002</v>
      </c>
      <c r="AB54" s="167">
        <v>612.36900000000003</v>
      </c>
      <c r="AC54" s="167">
        <v>616.37199999999996</v>
      </c>
      <c r="AD54" s="167">
        <v>617.93499999999995</v>
      </c>
      <c r="AE54" s="167">
        <v>621.23</v>
      </c>
      <c r="AF54" s="167">
        <v>625.23500000000001</v>
      </c>
      <c r="AG54" s="167">
        <v>629.07000000000005</v>
      </c>
      <c r="AH54" s="167">
        <v>633.01900000000001</v>
      </c>
      <c r="AI54" s="167">
        <v>636.70699999999999</v>
      </c>
      <c r="AJ54" s="167">
        <v>641.16899999999998</v>
      </c>
      <c r="AK54" s="167">
        <v>645.32500000000005</v>
      </c>
      <c r="AL54" s="167">
        <v>647.73299999999995</v>
      </c>
      <c r="AM54" s="167">
        <v>650.76900000000001</v>
      </c>
      <c r="AN54" s="167">
        <v>653.51</v>
      </c>
      <c r="AO54" s="167">
        <v>656.10500000000002</v>
      </c>
      <c r="AP54" s="167">
        <v>659.58699999999999</v>
      </c>
      <c r="AQ54" s="167">
        <v>662.29700000000003</v>
      </c>
      <c r="AR54" s="167">
        <v>665.58699999999999</v>
      </c>
      <c r="AS54" s="167">
        <v>669.73699999999997</v>
      </c>
      <c r="AT54" s="167">
        <v>673.34900000000005</v>
      </c>
      <c r="AU54" s="167">
        <v>674.33</v>
      </c>
      <c r="AV54" s="167">
        <v>678.10500000000002</v>
      </c>
      <c r="AW54" s="167">
        <v>678.84500000000003</v>
      </c>
      <c r="AX54" s="147">
        <v>680.43399999999997</v>
      </c>
      <c r="AY54" s="147">
        <v>682.44200000000001</v>
      </c>
      <c r="AZ54" s="147">
        <v>684.60900000000004</v>
      </c>
      <c r="BA54" s="147">
        <v>686.2</v>
      </c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</row>
    <row r="55" spans="1:81">
      <c r="A55" s="145" t="s">
        <v>180</v>
      </c>
      <c r="B55" s="145" t="s">
        <v>181</v>
      </c>
      <c r="C55" s="145"/>
      <c r="D55" s="145"/>
      <c r="E55" s="145" t="s">
        <v>309</v>
      </c>
      <c r="F55" s="166">
        <v>150.92500000000001</v>
      </c>
      <c r="G55" s="167">
        <v>151.25899999999999</v>
      </c>
      <c r="H55" s="167">
        <v>151.72800000000001</v>
      </c>
      <c r="I55" s="167">
        <v>152.32</v>
      </c>
      <c r="J55" s="167">
        <v>152.66900000000001</v>
      </c>
      <c r="K55" s="167">
        <v>153.23699999999999</v>
      </c>
      <c r="L55" s="167">
        <v>153.90600000000001</v>
      </c>
      <c r="M55" s="167">
        <v>154.547</v>
      </c>
      <c r="N55" s="167">
        <v>155.29300000000001</v>
      </c>
      <c r="O55" s="167">
        <v>156.292</v>
      </c>
      <c r="P55" s="167">
        <v>156.03100000000001</v>
      </c>
      <c r="Q55" s="167">
        <v>155.42099999999999</v>
      </c>
      <c r="R55" s="167">
        <v>154.77699999999999</v>
      </c>
      <c r="S55" s="167">
        <v>155.38200000000001</v>
      </c>
      <c r="T55" s="167">
        <v>155.60599999999999</v>
      </c>
      <c r="U55" s="167">
        <v>155.97</v>
      </c>
      <c r="V55" s="167">
        <v>156.262</v>
      </c>
      <c r="W55" s="167">
        <v>156.97999999999999</v>
      </c>
      <c r="X55" s="167">
        <v>157.21100000000001</v>
      </c>
      <c r="Y55" s="167">
        <v>157.69399999999999</v>
      </c>
      <c r="Z55" s="167">
        <v>157.977</v>
      </c>
      <c r="AA55" s="167">
        <v>158.363</v>
      </c>
      <c r="AB55" s="167">
        <v>159.07400000000001</v>
      </c>
      <c r="AC55" s="167">
        <v>159.65700000000001</v>
      </c>
      <c r="AD55" s="167">
        <v>160.22999999999999</v>
      </c>
      <c r="AE55" s="167">
        <v>161.375</v>
      </c>
      <c r="AF55" s="167">
        <v>162.68</v>
      </c>
      <c r="AG55" s="167">
        <v>164.07599999999999</v>
      </c>
      <c r="AH55" s="167">
        <v>165.49299999999999</v>
      </c>
      <c r="AI55" s="167">
        <v>166.87299999999999</v>
      </c>
      <c r="AJ55" s="167">
        <v>168.27099999999999</v>
      </c>
      <c r="AK55" s="167">
        <v>169.53100000000001</v>
      </c>
      <c r="AL55" s="167">
        <v>171.173</v>
      </c>
      <c r="AM55" s="167">
        <v>172.79599999999999</v>
      </c>
      <c r="AN55" s="167">
        <v>173.56200000000001</v>
      </c>
      <c r="AO55" s="167">
        <v>174.578</v>
      </c>
      <c r="AP55" s="167">
        <v>174.75399999999999</v>
      </c>
      <c r="AQ55" s="167">
        <v>174.346</v>
      </c>
      <c r="AR55" s="167">
        <v>173.75800000000001</v>
      </c>
      <c r="AS55" s="167">
        <v>173.648</v>
      </c>
      <c r="AT55" s="167">
        <v>173.4</v>
      </c>
      <c r="AU55" s="167">
        <v>173.34700000000001</v>
      </c>
      <c r="AV55" s="167">
        <v>173.828</v>
      </c>
      <c r="AW55" s="167">
        <v>173.929</v>
      </c>
      <c r="AX55" s="147">
        <v>174.09399999999999</v>
      </c>
      <c r="AY55" s="147">
        <v>174.15199999999999</v>
      </c>
      <c r="AZ55" s="147">
        <v>174.28200000000001</v>
      </c>
      <c r="BA55" s="147">
        <v>174.52199999999999</v>
      </c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</row>
    <row r="56" spans="1:81">
      <c r="A56" s="145" t="s">
        <v>182</v>
      </c>
      <c r="B56" s="145" t="s">
        <v>183</v>
      </c>
      <c r="C56" s="145"/>
      <c r="D56" s="145"/>
      <c r="E56" s="145" t="s">
        <v>309</v>
      </c>
      <c r="F56" s="166">
        <v>293.00799999999998</v>
      </c>
      <c r="G56" s="167">
        <v>293.57900000000001</v>
      </c>
      <c r="H56" s="167">
        <v>294.14100000000002</v>
      </c>
      <c r="I56" s="167">
        <v>294.88299999999998</v>
      </c>
      <c r="J56" s="167">
        <v>295.53500000000003</v>
      </c>
      <c r="K56" s="167">
        <v>296.37700000000001</v>
      </c>
      <c r="L56" s="167">
        <v>297.31700000000001</v>
      </c>
      <c r="M56" s="167">
        <v>298.30599999999998</v>
      </c>
      <c r="N56" s="167">
        <v>300.29599999999999</v>
      </c>
      <c r="O56" s="167">
        <v>301.95400000000001</v>
      </c>
      <c r="P56" s="167">
        <v>301.52</v>
      </c>
      <c r="Q56" s="167">
        <v>302.26100000000002</v>
      </c>
      <c r="R56" s="167">
        <v>302.44799999999998</v>
      </c>
      <c r="S56" s="167">
        <v>304.07400000000001</v>
      </c>
      <c r="T56" s="167">
        <v>305.02199999999999</v>
      </c>
      <c r="U56" s="167">
        <v>305.79700000000003</v>
      </c>
      <c r="V56" s="167">
        <v>305.47000000000003</v>
      </c>
      <c r="W56" s="167">
        <v>304.99400000000003</v>
      </c>
      <c r="X56" s="167">
        <v>304.57900000000001</v>
      </c>
      <c r="Y56" s="167">
        <v>304.04399999999998</v>
      </c>
      <c r="Z56" s="167">
        <v>304.31</v>
      </c>
      <c r="AA56" s="167">
        <v>304.06400000000002</v>
      </c>
      <c r="AB56" s="167">
        <v>304.59100000000001</v>
      </c>
      <c r="AC56" s="167">
        <v>304.96800000000002</v>
      </c>
      <c r="AD56" s="167">
        <v>305.48200000000003</v>
      </c>
      <c r="AE56" s="167">
        <v>307.41500000000002</v>
      </c>
      <c r="AF56" s="167">
        <v>309.67899999999997</v>
      </c>
      <c r="AG56" s="167">
        <v>311.98399999999998</v>
      </c>
      <c r="AH56" s="167">
        <v>314.42099999999999</v>
      </c>
      <c r="AI56" s="167">
        <v>316.87200000000001</v>
      </c>
      <c r="AJ56" s="167">
        <v>319.71899999999999</v>
      </c>
      <c r="AK56" s="167">
        <v>322.29199999999997</v>
      </c>
      <c r="AL56" s="167">
        <v>324.17</v>
      </c>
      <c r="AM56" s="167">
        <v>326.399</v>
      </c>
      <c r="AN56" s="167">
        <v>329.697</v>
      </c>
      <c r="AO56" s="167">
        <v>331.12299999999999</v>
      </c>
      <c r="AP56" s="167">
        <v>330.86599999999999</v>
      </c>
      <c r="AQ56" s="167">
        <v>332.11900000000003</v>
      </c>
      <c r="AR56" s="167">
        <v>333.18</v>
      </c>
      <c r="AS56" s="167">
        <v>333.23399999999998</v>
      </c>
      <c r="AT56" s="167">
        <v>333.41699999999997</v>
      </c>
      <c r="AU56" s="167">
        <v>332.83300000000003</v>
      </c>
      <c r="AV56" s="167">
        <v>332.84199999999998</v>
      </c>
      <c r="AW56" s="167">
        <v>331.97</v>
      </c>
      <c r="AX56" s="147">
        <v>331.27100000000002</v>
      </c>
      <c r="AY56" s="147">
        <v>330.68</v>
      </c>
      <c r="AZ56" s="147">
        <v>329.84800000000001</v>
      </c>
      <c r="BA56" s="147">
        <v>329.13499999999999</v>
      </c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</row>
    <row r="57" spans="1:81">
      <c r="A57" s="145" t="s">
        <v>184</v>
      </c>
      <c r="B57" s="145" t="s">
        <v>185</v>
      </c>
      <c r="C57" s="145"/>
      <c r="D57" s="145"/>
      <c r="E57" s="145" t="s">
        <v>309</v>
      </c>
      <c r="F57" s="166">
        <v>74.932000000000002</v>
      </c>
      <c r="G57" s="167">
        <v>74.753</v>
      </c>
      <c r="H57" s="167">
        <v>74.600999999999999</v>
      </c>
      <c r="I57" s="167">
        <v>74.495999999999995</v>
      </c>
      <c r="J57" s="167">
        <v>74.459999999999994</v>
      </c>
      <c r="K57" s="167">
        <v>74.462999999999994</v>
      </c>
      <c r="L57" s="167">
        <v>74.466999999999999</v>
      </c>
      <c r="M57" s="167">
        <v>74.44</v>
      </c>
      <c r="N57" s="167">
        <v>74.647999999999996</v>
      </c>
      <c r="O57" s="167">
        <v>74.834999999999994</v>
      </c>
      <c r="P57" s="167">
        <v>74.117000000000004</v>
      </c>
      <c r="Q57" s="167">
        <v>73.677999999999997</v>
      </c>
      <c r="R57" s="167">
        <v>73.381</v>
      </c>
      <c r="S57" s="167">
        <v>73.400000000000006</v>
      </c>
      <c r="T57" s="167">
        <v>73.167000000000002</v>
      </c>
      <c r="U57" s="167">
        <v>72.863</v>
      </c>
      <c r="V57" s="167">
        <v>72.650000000000006</v>
      </c>
      <c r="W57" s="167">
        <v>72.39</v>
      </c>
      <c r="X57" s="167">
        <v>72.763000000000005</v>
      </c>
      <c r="Y57" s="167">
        <v>72.932000000000002</v>
      </c>
      <c r="Z57" s="167">
        <v>72.884</v>
      </c>
      <c r="AA57" s="167">
        <v>73.033000000000001</v>
      </c>
      <c r="AB57" s="167">
        <v>73.218999999999994</v>
      </c>
      <c r="AC57" s="167">
        <v>73.507000000000005</v>
      </c>
      <c r="AD57" s="167">
        <v>73.513000000000005</v>
      </c>
      <c r="AE57" s="167">
        <v>73.850999999999999</v>
      </c>
      <c r="AF57" s="167">
        <v>74.347999999999999</v>
      </c>
      <c r="AG57" s="167">
        <v>74.856999999999999</v>
      </c>
      <c r="AH57" s="167">
        <v>75.313999999999993</v>
      </c>
      <c r="AI57" s="167">
        <v>75.784000000000006</v>
      </c>
      <c r="AJ57" s="167">
        <v>76.298000000000002</v>
      </c>
      <c r="AK57" s="167">
        <v>76.8</v>
      </c>
      <c r="AL57" s="167">
        <v>76.88</v>
      </c>
      <c r="AM57" s="167">
        <v>76.972999999999999</v>
      </c>
      <c r="AN57" s="167">
        <v>77.162999999999997</v>
      </c>
      <c r="AO57" s="167">
        <v>77.081999999999994</v>
      </c>
      <c r="AP57" s="167">
        <v>77.156000000000006</v>
      </c>
      <c r="AQ57" s="167">
        <v>76.888999999999996</v>
      </c>
      <c r="AR57" s="167">
        <v>76.606999999999999</v>
      </c>
      <c r="AS57" s="167">
        <v>76.36</v>
      </c>
      <c r="AT57" s="167">
        <v>76.308999999999997</v>
      </c>
      <c r="AU57" s="167">
        <v>76.421999999999997</v>
      </c>
      <c r="AV57" s="167">
        <v>76.600999999999999</v>
      </c>
      <c r="AW57" s="167">
        <v>76.52</v>
      </c>
      <c r="AX57" s="147">
        <v>76.603999999999999</v>
      </c>
      <c r="AY57" s="147">
        <v>76.629000000000005</v>
      </c>
      <c r="AZ57" s="147">
        <v>76.603999999999999</v>
      </c>
      <c r="BA57" s="147">
        <v>76.572999999999993</v>
      </c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</row>
    <row r="58" spans="1:81">
      <c r="A58" s="145" t="s">
        <v>186</v>
      </c>
      <c r="B58" s="145" t="s">
        <v>187</v>
      </c>
      <c r="C58" s="145"/>
      <c r="D58" s="145"/>
      <c r="E58" s="145" t="s">
        <v>309</v>
      </c>
      <c r="F58" s="166">
        <v>629.79300000000001</v>
      </c>
      <c r="G58" s="167">
        <v>635.87699999999995</v>
      </c>
      <c r="H58" s="167">
        <v>641.49199999999996</v>
      </c>
      <c r="I58" s="167">
        <v>647.90800000000002</v>
      </c>
      <c r="J58" s="167">
        <v>653.79999999999995</v>
      </c>
      <c r="K58" s="167">
        <v>660.34</v>
      </c>
      <c r="L58" s="167">
        <v>667.45</v>
      </c>
      <c r="M58" s="167">
        <v>674.42399999999998</v>
      </c>
      <c r="N58" s="167">
        <v>681.23900000000003</v>
      </c>
      <c r="O58" s="167">
        <v>685.58</v>
      </c>
      <c r="P58" s="167">
        <v>689.34299999999996</v>
      </c>
      <c r="Q58" s="167">
        <v>693.51199999999994</v>
      </c>
      <c r="R58" s="167">
        <v>697.23599999999999</v>
      </c>
      <c r="S58" s="167">
        <v>698.55200000000002</v>
      </c>
      <c r="T58" s="167">
        <v>702.28099999999995</v>
      </c>
      <c r="U58" s="167">
        <v>704.66800000000001</v>
      </c>
      <c r="V58" s="167">
        <v>707.02</v>
      </c>
      <c r="W58" s="167">
        <v>710.26900000000001</v>
      </c>
      <c r="X58" s="167">
        <v>713.81700000000001</v>
      </c>
      <c r="Y58" s="167">
        <v>717.03700000000003</v>
      </c>
      <c r="Z58" s="167">
        <v>720.56899999999996</v>
      </c>
      <c r="AA58" s="167">
        <v>724.32399999999996</v>
      </c>
      <c r="AB58" s="167">
        <v>727.14300000000003</v>
      </c>
      <c r="AC58" s="167">
        <v>729.55100000000004</v>
      </c>
      <c r="AD58" s="167">
        <v>732.62400000000002</v>
      </c>
      <c r="AE58" s="167">
        <v>736.86699999999996</v>
      </c>
      <c r="AF58" s="167">
        <v>742.072</v>
      </c>
      <c r="AG58" s="167">
        <v>747.08900000000006</v>
      </c>
      <c r="AH58" s="167">
        <v>751.70799999999997</v>
      </c>
      <c r="AI58" s="167">
        <v>756.25300000000004</v>
      </c>
      <c r="AJ58" s="167">
        <v>761.529</v>
      </c>
      <c r="AK58" s="167">
        <v>766.65899999999999</v>
      </c>
      <c r="AL58" s="167">
        <v>770.77700000000004</v>
      </c>
      <c r="AM58" s="167">
        <v>774.82299999999998</v>
      </c>
      <c r="AN58" s="167">
        <v>780.08199999999999</v>
      </c>
      <c r="AO58" s="167">
        <v>784.81</v>
      </c>
      <c r="AP58" s="167">
        <v>790.34299999999996</v>
      </c>
      <c r="AQ58" s="167">
        <v>795.55700000000002</v>
      </c>
      <c r="AR58" s="167">
        <v>800.19100000000003</v>
      </c>
      <c r="AS58" s="167">
        <v>805.88800000000003</v>
      </c>
      <c r="AT58" s="167">
        <v>810.18600000000004</v>
      </c>
      <c r="AU58" s="167">
        <v>810.93399999999997</v>
      </c>
      <c r="AV58" s="167">
        <v>813.49300000000005</v>
      </c>
      <c r="AW58" s="167">
        <v>815.88300000000004</v>
      </c>
      <c r="AX58" s="147">
        <v>818.27300000000002</v>
      </c>
      <c r="AY58" s="147">
        <v>820.36500000000001</v>
      </c>
      <c r="AZ58" s="147">
        <v>822.48800000000006</v>
      </c>
      <c r="BA58" s="147">
        <v>825.24099999999999</v>
      </c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</row>
    <row r="59" spans="1:81">
      <c r="A59" s="145" t="s">
        <v>188</v>
      </c>
      <c r="B59" s="145" t="s">
        <v>189</v>
      </c>
      <c r="C59" s="145"/>
      <c r="D59" s="145"/>
      <c r="E59" s="145" t="s">
        <v>309</v>
      </c>
      <c r="F59" s="166">
        <v>452.23500000000001</v>
      </c>
      <c r="G59" s="167">
        <v>454.01100000000002</v>
      </c>
      <c r="H59" s="167">
        <v>455.61200000000002</v>
      </c>
      <c r="I59" s="167">
        <v>457.339</v>
      </c>
      <c r="J59" s="167">
        <v>459.16399999999999</v>
      </c>
      <c r="K59" s="167">
        <v>461.41399999999999</v>
      </c>
      <c r="L59" s="167">
        <v>463.62299999999999</v>
      </c>
      <c r="M59" s="167">
        <v>465.89699999999999</v>
      </c>
      <c r="N59" s="167">
        <v>468.17200000000003</v>
      </c>
      <c r="O59" s="167">
        <v>470.19200000000001</v>
      </c>
      <c r="P59" s="167">
        <v>471.79899999999998</v>
      </c>
      <c r="Q59" s="167">
        <v>473.62099999999998</v>
      </c>
      <c r="R59" s="167">
        <v>474.01</v>
      </c>
      <c r="S59" s="167">
        <v>476.416</v>
      </c>
      <c r="T59" s="167">
        <v>478.065</v>
      </c>
      <c r="U59" s="167">
        <v>479.57900000000001</v>
      </c>
      <c r="V59" s="167">
        <v>479.82</v>
      </c>
      <c r="W59" s="167">
        <v>479.40800000000002</v>
      </c>
      <c r="X59" s="167">
        <v>479.87700000000001</v>
      </c>
      <c r="Y59" s="167">
        <v>479.779</v>
      </c>
      <c r="Z59" s="167">
        <v>480.31</v>
      </c>
      <c r="AA59" s="167">
        <v>480.267</v>
      </c>
      <c r="AB59" s="167">
        <v>480.858</v>
      </c>
      <c r="AC59" s="167">
        <v>481.34899999999999</v>
      </c>
      <c r="AD59" s="167">
        <v>481.46600000000001</v>
      </c>
      <c r="AE59" s="167">
        <v>483.178</v>
      </c>
      <c r="AF59" s="167">
        <v>484.84800000000001</v>
      </c>
      <c r="AG59" s="167">
        <v>486.54399999999998</v>
      </c>
      <c r="AH59" s="167">
        <v>488.26</v>
      </c>
      <c r="AI59" s="167">
        <v>489.608</v>
      </c>
      <c r="AJ59" s="167">
        <v>491.11</v>
      </c>
      <c r="AK59" s="167">
        <v>492.56299999999999</v>
      </c>
      <c r="AL59" s="167">
        <v>495.15300000000002</v>
      </c>
      <c r="AM59" s="167">
        <v>496.93700000000001</v>
      </c>
      <c r="AN59" s="167">
        <v>497.762</v>
      </c>
      <c r="AO59" s="167">
        <v>498.74700000000001</v>
      </c>
      <c r="AP59" s="167">
        <v>499.53100000000001</v>
      </c>
      <c r="AQ59" s="167">
        <v>499.34</v>
      </c>
      <c r="AR59" s="167">
        <v>499.91899999999998</v>
      </c>
      <c r="AS59" s="167">
        <v>499.95800000000003</v>
      </c>
      <c r="AT59" s="167">
        <v>499.28699999999998</v>
      </c>
      <c r="AU59" s="167">
        <v>498.36200000000002</v>
      </c>
      <c r="AV59" s="167">
        <v>496.88299999999998</v>
      </c>
      <c r="AW59" s="167">
        <v>495.983</v>
      </c>
      <c r="AX59" s="147">
        <v>495.04500000000002</v>
      </c>
      <c r="AY59" s="147">
        <v>493.88099999999997</v>
      </c>
      <c r="AZ59" s="147">
        <v>492.66699999999997</v>
      </c>
      <c r="BA59" s="147">
        <v>491.28100000000001</v>
      </c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</row>
    <row r="60" spans="1:81">
      <c r="A60" s="145" t="s">
        <v>190</v>
      </c>
      <c r="B60" s="145" t="s">
        <v>191</v>
      </c>
      <c r="C60" s="145"/>
      <c r="D60" s="145"/>
      <c r="E60" s="145" t="s">
        <v>309</v>
      </c>
      <c r="F60" s="166">
        <v>530.12</v>
      </c>
      <c r="G60" s="167">
        <v>531.69899999999996</v>
      </c>
      <c r="H60" s="167">
        <v>533.08600000000001</v>
      </c>
      <c r="I60" s="167">
        <v>534.91700000000003</v>
      </c>
      <c r="J60" s="167">
        <v>536.58299999999997</v>
      </c>
      <c r="K60" s="167">
        <v>538.52200000000005</v>
      </c>
      <c r="L60" s="167">
        <v>540.97199999999998</v>
      </c>
      <c r="M60" s="167">
        <v>543.43700000000001</v>
      </c>
      <c r="N60" s="167">
        <v>546.18299999999999</v>
      </c>
      <c r="O60" s="167">
        <v>548.38499999999999</v>
      </c>
      <c r="P60" s="167">
        <v>551.66499999999996</v>
      </c>
      <c r="Q60" s="167">
        <v>550.95899999999995</v>
      </c>
      <c r="R60" s="167">
        <v>551.68100000000004</v>
      </c>
      <c r="S60" s="167">
        <v>555.00599999999997</v>
      </c>
      <c r="T60" s="167">
        <v>556.53599999999994</v>
      </c>
      <c r="U60" s="167">
        <v>557.63599999999997</v>
      </c>
      <c r="V60" s="167">
        <v>559.00599999999997</v>
      </c>
      <c r="W60" s="167">
        <v>560.40899999999999</v>
      </c>
      <c r="X60" s="167">
        <v>562.053</v>
      </c>
      <c r="Y60" s="167">
        <v>563.35699999999997</v>
      </c>
      <c r="Z60" s="167">
        <v>564.90800000000002</v>
      </c>
      <c r="AA60" s="167">
        <v>565.54399999999998</v>
      </c>
      <c r="AB60" s="167">
        <v>565.798</v>
      </c>
      <c r="AC60" s="167">
        <v>565.93499999999995</v>
      </c>
      <c r="AD60" s="167">
        <v>565.36599999999999</v>
      </c>
      <c r="AE60" s="167">
        <v>565.18899999999996</v>
      </c>
      <c r="AF60" s="167">
        <v>565.53499999999997</v>
      </c>
      <c r="AG60" s="167">
        <v>565.78200000000004</v>
      </c>
      <c r="AH60" s="167">
        <v>565.83000000000004</v>
      </c>
      <c r="AI60" s="167">
        <v>565.51199999999994</v>
      </c>
      <c r="AJ60" s="167">
        <v>565.67499999999995</v>
      </c>
      <c r="AK60" s="167">
        <v>565.84100000000001</v>
      </c>
      <c r="AL60" s="167">
        <v>566.49099999999999</v>
      </c>
      <c r="AM60" s="167">
        <v>566.01</v>
      </c>
      <c r="AN60" s="167">
        <v>566.14499999999998</v>
      </c>
      <c r="AO60" s="167">
        <v>565.30700000000002</v>
      </c>
      <c r="AP60" s="167">
        <v>566.57100000000003</v>
      </c>
      <c r="AQ60" s="167">
        <v>568.75</v>
      </c>
      <c r="AR60" s="167">
        <v>569.99900000000002</v>
      </c>
      <c r="AS60" s="167">
        <v>570.81700000000001</v>
      </c>
      <c r="AT60" s="167">
        <v>572.29300000000001</v>
      </c>
      <c r="AU60" s="167">
        <v>570.88300000000004</v>
      </c>
      <c r="AV60" s="167">
        <v>568.89499999999998</v>
      </c>
      <c r="AW60" s="167">
        <v>567.46199999999999</v>
      </c>
      <c r="AX60" s="147">
        <v>566.85500000000002</v>
      </c>
      <c r="AY60" s="147">
        <v>565.63400000000001</v>
      </c>
      <c r="AZ60" s="147">
        <v>563.99800000000005</v>
      </c>
      <c r="BA60" s="147">
        <v>562.54499999999996</v>
      </c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</row>
    <row r="61" spans="1:81">
      <c r="A61" s="145" t="s">
        <v>192</v>
      </c>
      <c r="B61" s="145" t="s">
        <v>193</v>
      </c>
      <c r="C61" s="145"/>
      <c r="D61" s="145"/>
      <c r="E61" s="145" t="s">
        <v>309</v>
      </c>
      <c r="F61" s="166">
        <v>212.66399999999999</v>
      </c>
      <c r="G61" s="167">
        <v>212.09899999999999</v>
      </c>
      <c r="H61" s="167">
        <v>211.744</v>
      </c>
      <c r="I61" s="167">
        <v>211.54300000000001</v>
      </c>
      <c r="J61" s="167">
        <v>211.19</v>
      </c>
      <c r="K61" s="167">
        <v>210.976</v>
      </c>
      <c r="L61" s="167">
        <v>210.83099999999999</v>
      </c>
      <c r="M61" s="167">
        <v>210.786</v>
      </c>
      <c r="N61" s="167">
        <v>211.01400000000001</v>
      </c>
      <c r="O61" s="167">
        <v>210.709</v>
      </c>
      <c r="P61" s="167">
        <v>210.18299999999999</v>
      </c>
      <c r="Q61" s="167">
        <v>208.148</v>
      </c>
      <c r="R61" s="167">
        <v>206.751</v>
      </c>
      <c r="S61" s="167">
        <v>206.185</v>
      </c>
      <c r="T61" s="167">
        <v>205.31100000000001</v>
      </c>
      <c r="U61" s="167">
        <v>204.03899999999999</v>
      </c>
      <c r="V61" s="167">
        <v>203.333</v>
      </c>
      <c r="W61" s="167">
        <v>202.05199999999999</v>
      </c>
      <c r="X61" s="167">
        <v>200.88200000000001</v>
      </c>
      <c r="Y61" s="167">
        <v>199.89099999999999</v>
      </c>
      <c r="Z61" s="167">
        <v>199.26300000000001</v>
      </c>
      <c r="AA61" s="167">
        <v>198.27500000000001</v>
      </c>
      <c r="AB61" s="167">
        <v>197.24199999999999</v>
      </c>
      <c r="AC61" s="167">
        <v>196.37799999999999</v>
      </c>
      <c r="AD61" s="167">
        <v>195.131</v>
      </c>
      <c r="AE61" s="167">
        <v>194.024</v>
      </c>
      <c r="AF61" s="167">
        <v>192.99199999999999</v>
      </c>
      <c r="AG61" s="167">
        <v>191.91399999999999</v>
      </c>
      <c r="AH61" s="167">
        <v>190.90700000000001</v>
      </c>
      <c r="AI61" s="167">
        <v>189.79499999999999</v>
      </c>
      <c r="AJ61" s="167">
        <v>188.81700000000001</v>
      </c>
      <c r="AK61" s="167">
        <v>187.65199999999999</v>
      </c>
      <c r="AL61" s="167">
        <v>187.40700000000001</v>
      </c>
      <c r="AM61" s="167">
        <v>186.47</v>
      </c>
      <c r="AN61" s="167">
        <v>185.214</v>
      </c>
      <c r="AO61" s="167">
        <v>184.03899999999999</v>
      </c>
      <c r="AP61" s="167">
        <v>182.375</v>
      </c>
      <c r="AQ61" s="167">
        <v>182.136</v>
      </c>
      <c r="AR61" s="167">
        <v>181.52099999999999</v>
      </c>
      <c r="AS61" s="167">
        <v>180.673</v>
      </c>
      <c r="AT61" s="167">
        <v>179.154</v>
      </c>
      <c r="AU61" s="167">
        <v>178.084</v>
      </c>
      <c r="AV61" s="167">
        <v>175.64</v>
      </c>
      <c r="AW61" s="167">
        <v>174.06899999999999</v>
      </c>
      <c r="AX61" s="147">
        <v>172.512</v>
      </c>
      <c r="AY61" s="147">
        <v>170.56100000000001</v>
      </c>
      <c r="AZ61" s="147">
        <v>168.39099999999999</v>
      </c>
      <c r="BA61" s="147">
        <v>166.34299999999999</v>
      </c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</row>
    <row r="62" spans="1:81">
      <c r="A62" s="145" t="s">
        <v>194</v>
      </c>
      <c r="B62" s="145" t="s">
        <v>195</v>
      </c>
      <c r="C62" s="145"/>
      <c r="D62" s="145"/>
      <c r="E62" s="145" t="s">
        <v>309</v>
      </c>
      <c r="F62" s="166">
        <v>261.95299999999997</v>
      </c>
      <c r="G62" s="167">
        <v>263.26600000000002</v>
      </c>
      <c r="H62" s="167">
        <v>264.42899999999997</v>
      </c>
      <c r="I62" s="167">
        <v>265.89600000000002</v>
      </c>
      <c r="J62" s="167">
        <v>267.197</v>
      </c>
      <c r="K62" s="167">
        <v>268.69</v>
      </c>
      <c r="L62" s="167">
        <v>270.15699999999998</v>
      </c>
      <c r="M62" s="167">
        <v>271.72800000000001</v>
      </c>
      <c r="N62" s="167">
        <v>272.48</v>
      </c>
      <c r="O62" s="167">
        <v>273.65499999999997</v>
      </c>
      <c r="P62" s="167">
        <v>275.18400000000003</v>
      </c>
      <c r="Q62" s="167">
        <v>275.44799999999998</v>
      </c>
      <c r="R62" s="167">
        <v>275.46300000000002</v>
      </c>
      <c r="S62" s="167">
        <v>276.46199999999999</v>
      </c>
      <c r="T62" s="167">
        <v>277.32299999999998</v>
      </c>
      <c r="U62" s="167">
        <v>277.74799999999999</v>
      </c>
      <c r="V62" s="167">
        <v>278.255</v>
      </c>
      <c r="W62" s="167">
        <v>278.70100000000002</v>
      </c>
      <c r="X62" s="167">
        <v>279.72500000000002</v>
      </c>
      <c r="Y62" s="167">
        <v>280.56900000000002</v>
      </c>
      <c r="Z62" s="167">
        <v>281.44299999999998</v>
      </c>
      <c r="AA62" s="167">
        <v>282.37599999999998</v>
      </c>
      <c r="AB62" s="167">
        <v>283.12599999999998</v>
      </c>
      <c r="AC62" s="167">
        <v>283.89299999999997</v>
      </c>
      <c r="AD62" s="167">
        <v>285.21800000000002</v>
      </c>
      <c r="AE62" s="167">
        <v>286.97000000000003</v>
      </c>
      <c r="AF62" s="167">
        <v>289.12400000000002</v>
      </c>
      <c r="AG62" s="167">
        <v>291.12599999999998</v>
      </c>
      <c r="AH62" s="167">
        <v>293.12200000000001</v>
      </c>
      <c r="AI62" s="167">
        <v>294.81299999999999</v>
      </c>
      <c r="AJ62" s="167">
        <v>296.88400000000001</v>
      </c>
      <c r="AK62" s="167">
        <v>299</v>
      </c>
      <c r="AL62" s="167">
        <v>300.64299999999997</v>
      </c>
      <c r="AM62" s="167">
        <v>302.983</v>
      </c>
      <c r="AN62" s="167">
        <v>305.14699999999999</v>
      </c>
      <c r="AO62" s="167">
        <v>306.33699999999999</v>
      </c>
      <c r="AP62" s="167">
        <v>307.03100000000001</v>
      </c>
      <c r="AQ62" s="167">
        <v>307.45299999999997</v>
      </c>
      <c r="AR62" s="167">
        <v>307.5</v>
      </c>
      <c r="AS62" s="167">
        <v>307.471</v>
      </c>
      <c r="AT62" s="167">
        <v>307.94</v>
      </c>
      <c r="AU62" s="167">
        <v>307.68799999999999</v>
      </c>
      <c r="AV62" s="167">
        <v>307.44499999999999</v>
      </c>
      <c r="AW62" s="167">
        <v>307.084</v>
      </c>
      <c r="AX62" s="147">
        <v>307.06200000000001</v>
      </c>
      <c r="AY62" s="147">
        <v>306.71499999999997</v>
      </c>
      <c r="AZ62" s="147">
        <v>306.22399999999999</v>
      </c>
      <c r="BA62" s="147">
        <v>305.87</v>
      </c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</row>
    <row r="63" spans="1:81">
      <c r="A63" s="145" t="s">
        <v>196</v>
      </c>
      <c r="B63" s="145" t="s">
        <v>197</v>
      </c>
      <c r="C63" s="145"/>
      <c r="D63" s="145"/>
      <c r="E63" s="145" t="s">
        <v>309</v>
      </c>
      <c r="F63" s="166">
        <v>723.00199999999995</v>
      </c>
      <c r="G63" s="167">
        <v>721.68899999999996</v>
      </c>
      <c r="H63" s="167">
        <v>720.59900000000005</v>
      </c>
      <c r="I63" s="167">
        <v>720.07799999999997</v>
      </c>
      <c r="J63" s="167">
        <v>718.64</v>
      </c>
      <c r="K63" s="167">
        <v>717.81799999999998</v>
      </c>
      <c r="L63" s="167">
        <v>717.43799999999999</v>
      </c>
      <c r="M63" s="167">
        <v>717.45600000000002</v>
      </c>
      <c r="N63" s="167">
        <v>719.03</v>
      </c>
      <c r="O63" s="167">
        <v>720.51499999999999</v>
      </c>
      <c r="P63" s="167">
        <v>722.39599999999996</v>
      </c>
      <c r="Q63" s="167">
        <v>718.98</v>
      </c>
      <c r="R63" s="167">
        <v>716.40599999999995</v>
      </c>
      <c r="S63" s="167">
        <v>713.92100000000005</v>
      </c>
      <c r="T63" s="167">
        <v>713.28099999999995</v>
      </c>
      <c r="U63" s="167">
        <v>711.36699999999996</v>
      </c>
      <c r="V63" s="167">
        <v>711.75800000000004</v>
      </c>
      <c r="W63" s="167">
        <v>713.61400000000003</v>
      </c>
      <c r="X63" s="167">
        <v>715.49199999999996</v>
      </c>
      <c r="Y63" s="167">
        <v>716.51800000000003</v>
      </c>
      <c r="Z63" s="167">
        <v>717.27300000000002</v>
      </c>
      <c r="AA63" s="167">
        <v>717.20100000000002</v>
      </c>
      <c r="AB63" s="167">
        <v>716.44799999999998</v>
      </c>
      <c r="AC63" s="167">
        <v>715.06200000000001</v>
      </c>
      <c r="AD63" s="167">
        <v>714.29499999999996</v>
      </c>
      <c r="AE63" s="167">
        <v>715.68399999999997</v>
      </c>
      <c r="AF63" s="167">
        <v>717.35799999999995</v>
      </c>
      <c r="AG63" s="167">
        <v>719.19899999999996</v>
      </c>
      <c r="AH63" s="167">
        <v>720.63800000000003</v>
      </c>
      <c r="AI63" s="167">
        <v>721.73400000000004</v>
      </c>
      <c r="AJ63" s="167">
        <v>723.79700000000003</v>
      </c>
      <c r="AK63" s="167">
        <v>725.30200000000002</v>
      </c>
      <c r="AL63" s="167">
        <v>726.59199999999998</v>
      </c>
      <c r="AM63" s="167">
        <v>729.76800000000003</v>
      </c>
      <c r="AN63" s="167">
        <v>731.01900000000001</v>
      </c>
      <c r="AO63" s="167">
        <v>732.20699999999999</v>
      </c>
      <c r="AP63" s="167">
        <v>733.12400000000002</v>
      </c>
      <c r="AQ63" s="167">
        <v>733.26599999999996</v>
      </c>
      <c r="AR63" s="167">
        <v>731.00400000000002</v>
      </c>
      <c r="AS63" s="167">
        <v>732.15300000000002</v>
      </c>
      <c r="AT63" s="167">
        <v>734.40300000000002</v>
      </c>
      <c r="AU63" s="167">
        <v>733.82100000000003</v>
      </c>
      <c r="AV63" s="167">
        <v>733.48099999999999</v>
      </c>
      <c r="AW63" s="167">
        <v>733.46900000000005</v>
      </c>
      <c r="AX63" s="147">
        <v>733.76</v>
      </c>
      <c r="AY63" s="147">
        <v>733.29600000000005</v>
      </c>
      <c r="AZ63" s="147">
        <v>732.08500000000004</v>
      </c>
      <c r="BA63" s="147">
        <v>731.00599999999997</v>
      </c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</row>
    <row r="64" spans="1:81">
      <c r="A64" s="145" t="s">
        <v>198</v>
      </c>
      <c r="B64" s="145" t="s">
        <v>199</v>
      </c>
      <c r="C64" s="145"/>
      <c r="D64" s="145"/>
      <c r="E64" s="145" t="s">
        <v>309</v>
      </c>
      <c r="F64" s="166">
        <v>204.30099999999999</v>
      </c>
      <c r="G64" s="167">
        <v>203.708</v>
      </c>
      <c r="H64" s="167">
        <v>203.11699999999999</v>
      </c>
      <c r="I64" s="167">
        <v>202.56399999999999</v>
      </c>
      <c r="J64" s="167">
        <v>201.86199999999999</v>
      </c>
      <c r="K64" s="167">
        <v>201.309</v>
      </c>
      <c r="L64" s="167">
        <v>200.85499999999999</v>
      </c>
      <c r="M64" s="167">
        <v>200.47900000000001</v>
      </c>
      <c r="N64" s="167">
        <v>199.48099999999999</v>
      </c>
      <c r="O64" s="167">
        <v>199.53899999999999</v>
      </c>
      <c r="P64" s="167">
        <v>199.691</v>
      </c>
      <c r="Q64" s="167">
        <v>200.22800000000001</v>
      </c>
      <c r="R64" s="167">
        <v>198.73599999999999</v>
      </c>
      <c r="S64" s="167">
        <v>197.697</v>
      </c>
      <c r="T64" s="167">
        <v>197.16499999999999</v>
      </c>
      <c r="U64" s="167">
        <v>196.28200000000001</v>
      </c>
      <c r="V64" s="167">
        <v>196.04300000000001</v>
      </c>
      <c r="W64" s="167">
        <v>195.67599999999999</v>
      </c>
      <c r="X64" s="167">
        <v>195.709</v>
      </c>
      <c r="Y64" s="167">
        <v>195.47800000000001</v>
      </c>
      <c r="Z64" s="167">
        <v>194.887</v>
      </c>
      <c r="AA64" s="167">
        <v>194.62200000000001</v>
      </c>
      <c r="AB64" s="167">
        <v>194.33799999999999</v>
      </c>
      <c r="AC64" s="167">
        <v>192.797</v>
      </c>
      <c r="AD64" s="167">
        <v>192.44300000000001</v>
      </c>
      <c r="AE64" s="167">
        <v>192.68199999999999</v>
      </c>
      <c r="AF64" s="167">
        <v>193.01900000000001</v>
      </c>
      <c r="AG64" s="167">
        <v>193.31200000000001</v>
      </c>
      <c r="AH64" s="167">
        <v>193.321</v>
      </c>
      <c r="AI64" s="167">
        <v>193.376</v>
      </c>
      <c r="AJ64" s="167">
        <v>193.637</v>
      </c>
      <c r="AK64" s="167">
        <v>193.696</v>
      </c>
      <c r="AL64" s="167">
        <v>193.96199999999999</v>
      </c>
      <c r="AM64" s="167">
        <v>194.21799999999999</v>
      </c>
      <c r="AN64" s="167">
        <v>194.00299999999999</v>
      </c>
      <c r="AO64" s="167">
        <v>193.923</v>
      </c>
      <c r="AP64" s="167">
        <v>193.55699999999999</v>
      </c>
      <c r="AQ64" s="167">
        <v>192.8</v>
      </c>
      <c r="AR64" s="167">
        <v>192.09399999999999</v>
      </c>
      <c r="AS64" s="167">
        <v>191.53</v>
      </c>
      <c r="AT64" s="167">
        <v>190.626</v>
      </c>
      <c r="AU64" s="167">
        <v>189.05500000000001</v>
      </c>
      <c r="AV64" s="167">
        <v>187.18700000000001</v>
      </c>
      <c r="AW64" s="167">
        <v>185.35499999999999</v>
      </c>
      <c r="AX64" s="147">
        <v>184.083</v>
      </c>
      <c r="AY64" s="147">
        <v>182.227</v>
      </c>
      <c r="AZ64" s="147">
        <v>180.059</v>
      </c>
      <c r="BA64" s="147">
        <v>178.15600000000001</v>
      </c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</row>
    <row r="65" spans="1:81">
      <c r="A65" s="145" t="s">
        <v>200</v>
      </c>
      <c r="B65" s="145" t="s">
        <v>201</v>
      </c>
      <c r="C65" s="145"/>
      <c r="D65" s="145"/>
      <c r="E65" s="145" t="s">
        <v>309</v>
      </c>
      <c r="F65" s="166">
        <v>563.93899999999996</v>
      </c>
      <c r="G65" s="167">
        <v>567.34900000000005</v>
      </c>
      <c r="H65" s="167">
        <v>570.899</v>
      </c>
      <c r="I65" s="167">
        <v>574.55499999999995</v>
      </c>
      <c r="J65" s="167">
        <v>578.529</v>
      </c>
      <c r="K65" s="167">
        <v>582.625</v>
      </c>
      <c r="L65" s="167">
        <v>586.74</v>
      </c>
      <c r="M65" s="167">
        <v>590.98699999999997</v>
      </c>
      <c r="N65" s="167">
        <v>594.40499999999997</v>
      </c>
      <c r="O65" s="167">
        <v>597.56399999999996</v>
      </c>
      <c r="P65" s="167">
        <v>601.10299999999995</v>
      </c>
      <c r="Q65" s="167">
        <v>604.596</v>
      </c>
      <c r="R65" s="167">
        <v>608.44500000000005</v>
      </c>
      <c r="S65" s="167">
        <v>612.22</v>
      </c>
      <c r="T65" s="167">
        <v>615.95000000000005</v>
      </c>
      <c r="U65" s="167">
        <v>619.72299999999996</v>
      </c>
      <c r="V65" s="167">
        <v>621.74</v>
      </c>
      <c r="W65" s="167">
        <v>623.45699999999999</v>
      </c>
      <c r="X65" s="167">
        <v>626.16</v>
      </c>
      <c r="Y65" s="167">
        <v>627.12800000000004</v>
      </c>
      <c r="Z65" s="167">
        <v>629.51800000000003</v>
      </c>
      <c r="AA65" s="167">
        <v>632.04200000000003</v>
      </c>
      <c r="AB65" s="167">
        <v>635.22900000000004</v>
      </c>
      <c r="AC65" s="167">
        <v>639.77200000000005</v>
      </c>
      <c r="AD65" s="167">
        <v>643.29300000000001</v>
      </c>
      <c r="AE65" s="167">
        <v>649.83100000000002</v>
      </c>
      <c r="AF65" s="167">
        <v>656.85799999999995</v>
      </c>
      <c r="AG65" s="167">
        <v>664.29399999999998</v>
      </c>
      <c r="AH65" s="167">
        <v>671.846</v>
      </c>
      <c r="AI65" s="167">
        <v>679.37199999999996</v>
      </c>
      <c r="AJ65" s="167">
        <v>687.48</v>
      </c>
      <c r="AK65" s="167">
        <v>694.82100000000003</v>
      </c>
      <c r="AL65" s="167">
        <v>702.48699999999997</v>
      </c>
      <c r="AM65" s="167">
        <v>710.03399999999999</v>
      </c>
      <c r="AN65" s="167">
        <v>716.18200000000002</v>
      </c>
      <c r="AO65" s="167">
        <v>721.65700000000004</v>
      </c>
      <c r="AP65" s="167">
        <v>727.08299999999997</v>
      </c>
      <c r="AQ65" s="167">
        <v>732.37199999999996</v>
      </c>
      <c r="AR65" s="167">
        <v>737.77800000000002</v>
      </c>
      <c r="AS65" s="167">
        <v>741.05100000000004</v>
      </c>
      <c r="AT65" s="167">
        <v>744.81299999999999</v>
      </c>
      <c r="AU65" s="167">
        <v>747.548</v>
      </c>
      <c r="AV65" s="167">
        <v>750.86300000000006</v>
      </c>
      <c r="AW65" s="167">
        <v>754.86699999999996</v>
      </c>
      <c r="AX65" s="147">
        <v>759.68399999999997</v>
      </c>
      <c r="AY65" s="147">
        <v>763.30799999999999</v>
      </c>
      <c r="AZ65" s="147">
        <v>767.08799999999997</v>
      </c>
      <c r="BA65" s="147">
        <v>770.92100000000005</v>
      </c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</row>
    <row r="66" spans="1:81">
      <c r="A66" s="145" t="s">
        <v>202</v>
      </c>
      <c r="B66" s="145" t="s">
        <v>203</v>
      </c>
      <c r="C66" s="145"/>
      <c r="D66" s="145"/>
      <c r="E66" s="145" t="s">
        <v>309</v>
      </c>
      <c r="F66" s="166">
        <v>1006.7670000000001</v>
      </c>
      <c r="G66" s="167">
        <v>1006.076</v>
      </c>
      <c r="H66" s="167">
        <v>1005.648</v>
      </c>
      <c r="I66" s="167">
        <v>1005.883</v>
      </c>
      <c r="J66" s="167">
        <v>1005.02</v>
      </c>
      <c r="K66" s="167">
        <v>1005.064</v>
      </c>
      <c r="L66" s="167">
        <v>1006.234</v>
      </c>
      <c r="M66" s="167">
        <v>1007.7430000000001</v>
      </c>
      <c r="N66" s="167">
        <v>1006.708</v>
      </c>
      <c r="O66" s="167">
        <v>1007.434</v>
      </c>
      <c r="P66" s="167">
        <v>1010.567</v>
      </c>
      <c r="Q66" s="167">
        <v>1015.328</v>
      </c>
      <c r="R66" s="167">
        <v>1015.9</v>
      </c>
      <c r="S66" s="167">
        <v>1011.679</v>
      </c>
      <c r="T66" s="167">
        <v>1011.886</v>
      </c>
      <c r="U66" s="167">
        <v>1010.514</v>
      </c>
      <c r="V66" s="167">
        <v>1011.848</v>
      </c>
      <c r="W66" s="167">
        <v>1013.534</v>
      </c>
      <c r="X66" s="167">
        <v>1015.854</v>
      </c>
      <c r="Y66" s="167">
        <v>1017.5890000000001</v>
      </c>
      <c r="Z66" s="167">
        <v>1019.421</v>
      </c>
      <c r="AA66" s="167">
        <v>1020.258</v>
      </c>
      <c r="AB66" s="167">
        <v>1022.509</v>
      </c>
      <c r="AC66" s="167">
        <v>1022.9160000000001</v>
      </c>
      <c r="AD66" s="167">
        <v>1023.763</v>
      </c>
      <c r="AE66" s="167">
        <v>1025.5160000000001</v>
      </c>
      <c r="AF66" s="167">
        <v>1027.4580000000001</v>
      </c>
      <c r="AG66" s="167">
        <v>1029.636</v>
      </c>
      <c r="AH66" s="167">
        <v>1031.421</v>
      </c>
      <c r="AI66" s="167">
        <v>1032.634</v>
      </c>
      <c r="AJ66" s="167">
        <v>1034.768</v>
      </c>
      <c r="AK66" s="167">
        <v>1036.7760000000001</v>
      </c>
      <c r="AL66" s="167">
        <v>1039.0229999999999</v>
      </c>
      <c r="AM66" s="167">
        <v>1042.23</v>
      </c>
      <c r="AN66" s="167">
        <v>1044.8979999999999</v>
      </c>
      <c r="AO66" s="167">
        <v>1045.066</v>
      </c>
      <c r="AP66" s="167">
        <v>1045.146</v>
      </c>
      <c r="AQ66" s="167">
        <v>1046.4680000000001</v>
      </c>
      <c r="AR66" s="167">
        <v>1046.873</v>
      </c>
      <c r="AS66" s="167">
        <v>1045.154</v>
      </c>
      <c r="AT66" s="167">
        <v>1044.4860000000001</v>
      </c>
      <c r="AU66" s="167">
        <v>1045.271</v>
      </c>
      <c r="AV66" s="167">
        <v>1043.5219999999999</v>
      </c>
      <c r="AW66" s="167">
        <v>1043.5239999999999</v>
      </c>
      <c r="AX66" s="147">
        <v>1046.5429999999999</v>
      </c>
      <c r="AY66" s="147">
        <v>1046.5609999999999</v>
      </c>
      <c r="AZ66" s="147">
        <v>1045.213</v>
      </c>
      <c r="BA66" s="147">
        <v>1044.3979999999999</v>
      </c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</row>
    <row r="67" spans="1:81">
      <c r="A67" s="145" t="s">
        <v>204</v>
      </c>
      <c r="B67" s="145" t="s">
        <v>205</v>
      </c>
      <c r="C67" s="145"/>
      <c r="D67" s="145"/>
      <c r="E67" s="145" t="s">
        <v>309</v>
      </c>
      <c r="F67" s="166">
        <v>245.666</v>
      </c>
      <c r="G67" s="167">
        <v>244.88</v>
      </c>
      <c r="H67" s="167">
        <v>243.92</v>
      </c>
      <c r="I67" s="167">
        <v>243.267</v>
      </c>
      <c r="J67" s="167">
        <v>242.28700000000001</v>
      </c>
      <c r="K67" s="167">
        <v>241.53899999999999</v>
      </c>
      <c r="L67" s="167">
        <v>240.81200000000001</v>
      </c>
      <c r="M67" s="167">
        <v>240.02199999999999</v>
      </c>
      <c r="N67" s="167">
        <v>239.04900000000001</v>
      </c>
      <c r="O67" s="167">
        <v>238.29</v>
      </c>
      <c r="P67" s="167">
        <v>237.47300000000001</v>
      </c>
      <c r="Q67" s="167">
        <v>236.61799999999999</v>
      </c>
      <c r="R67" s="167">
        <v>235.90299999999999</v>
      </c>
      <c r="S67" s="167">
        <v>235.142</v>
      </c>
      <c r="T67" s="167">
        <v>234.316</v>
      </c>
      <c r="U67" s="167">
        <v>233.45</v>
      </c>
      <c r="V67" s="167">
        <v>232.67099999999999</v>
      </c>
      <c r="W67" s="167">
        <v>231.73099999999999</v>
      </c>
      <c r="X67" s="167">
        <v>230.756</v>
      </c>
      <c r="Y67" s="167">
        <v>230.14599999999999</v>
      </c>
      <c r="Z67" s="167">
        <v>229.577</v>
      </c>
      <c r="AA67" s="167">
        <v>228.56800000000001</v>
      </c>
      <c r="AB67" s="167">
        <v>227.62299999999999</v>
      </c>
      <c r="AC67" s="167">
        <v>226.77600000000001</v>
      </c>
      <c r="AD67" s="167">
        <v>225.48500000000001</v>
      </c>
      <c r="AE67" s="167">
        <v>225.054</v>
      </c>
      <c r="AF67" s="167">
        <v>224.56899999999999</v>
      </c>
      <c r="AG67" s="167">
        <v>224.13900000000001</v>
      </c>
      <c r="AH67" s="167">
        <v>223.60499999999999</v>
      </c>
      <c r="AI67" s="167">
        <v>223.05</v>
      </c>
      <c r="AJ67" s="167">
        <v>222.71100000000001</v>
      </c>
      <c r="AK67" s="167">
        <v>222.22</v>
      </c>
      <c r="AL67" s="167">
        <v>221.488</v>
      </c>
      <c r="AM67" s="167">
        <v>220.65299999999999</v>
      </c>
      <c r="AN67" s="167">
        <v>220.19900000000001</v>
      </c>
      <c r="AO67" s="167">
        <v>219.584</v>
      </c>
      <c r="AP67" s="167">
        <v>218.34100000000001</v>
      </c>
      <c r="AQ67" s="167">
        <v>216.786</v>
      </c>
      <c r="AR67" s="167">
        <v>215.221</v>
      </c>
      <c r="AS67" s="167">
        <v>213.56899999999999</v>
      </c>
      <c r="AT67" s="167">
        <v>211.74700000000001</v>
      </c>
      <c r="AU67" s="167">
        <v>209.161</v>
      </c>
      <c r="AV67" s="167">
        <v>207.18199999999999</v>
      </c>
      <c r="AW67" s="167">
        <v>205.828</v>
      </c>
      <c r="AX67" s="147">
        <v>204.452</v>
      </c>
      <c r="AY67" s="147">
        <v>202.86699999999999</v>
      </c>
      <c r="AZ67" s="147">
        <v>201.11</v>
      </c>
      <c r="BA67" s="147">
        <v>199.37299999999999</v>
      </c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</row>
    <row r="68" spans="1:81">
      <c r="A68" s="145" t="s">
        <v>206</v>
      </c>
      <c r="B68" s="145" t="s">
        <v>207</v>
      </c>
      <c r="C68" s="145"/>
      <c r="D68" s="145"/>
      <c r="E68" s="145" t="s">
        <v>309</v>
      </c>
      <c r="F68" s="166">
        <v>2511.5920000000001</v>
      </c>
      <c r="G68" s="167">
        <v>2510.9749999999999</v>
      </c>
      <c r="H68" s="167">
        <v>2510.107</v>
      </c>
      <c r="I68" s="167">
        <v>2510.9760000000001</v>
      </c>
      <c r="J68" s="167">
        <v>2509.9180000000001</v>
      </c>
      <c r="K68" s="167">
        <v>2511.5030000000002</v>
      </c>
      <c r="L68" s="167">
        <v>2515.5430000000001</v>
      </c>
      <c r="M68" s="167">
        <v>2520.9969999999998</v>
      </c>
      <c r="N68" s="167">
        <v>2532.8870000000002</v>
      </c>
      <c r="O68" s="167">
        <v>2520.4029999999998</v>
      </c>
      <c r="P68" s="167">
        <v>2515.7779999999998</v>
      </c>
      <c r="Q68" s="167">
        <v>2515.8270000000002</v>
      </c>
      <c r="R68" s="167">
        <v>2519.8049999999998</v>
      </c>
      <c r="S68" s="167">
        <v>2517.5990000000002</v>
      </c>
      <c r="T68" s="167">
        <v>2523.9769999999999</v>
      </c>
      <c r="U68" s="167">
        <v>2529.4949999999999</v>
      </c>
      <c r="V68" s="167">
        <v>2531.6239999999998</v>
      </c>
      <c r="W68" s="167">
        <v>2536.8429999999998</v>
      </c>
      <c r="X68" s="167">
        <v>2541.4290000000001</v>
      </c>
      <c r="Y68" s="167">
        <v>2544.9780000000001</v>
      </c>
      <c r="Z68" s="167">
        <v>2548.9479999999999</v>
      </c>
      <c r="AA68" s="167">
        <v>2552.7310000000002</v>
      </c>
      <c r="AB68" s="167">
        <v>2553.5079999999998</v>
      </c>
      <c r="AC68" s="167">
        <v>2554.942</v>
      </c>
      <c r="AD68" s="167">
        <v>2555.471</v>
      </c>
      <c r="AE68" s="167">
        <v>2554.6379999999999</v>
      </c>
      <c r="AF68" s="167">
        <v>2555.9589999999998</v>
      </c>
      <c r="AG68" s="167">
        <v>2558.2130000000002</v>
      </c>
      <c r="AH68" s="167">
        <v>2559.8710000000001</v>
      </c>
      <c r="AI68" s="167">
        <v>2561.038</v>
      </c>
      <c r="AJ68" s="167">
        <v>2563.886</v>
      </c>
      <c r="AK68" s="167">
        <v>2565.2570000000001</v>
      </c>
      <c r="AL68" s="167">
        <v>2564.9499999999998</v>
      </c>
      <c r="AM68" s="167">
        <v>2564.9589999999998</v>
      </c>
      <c r="AN68" s="167">
        <v>2571.94</v>
      </c>
      <c r="AO68" s="167">
        <v>2576.77</v>
      </c>
      <c r="AP68" s="167">
        <v>2579.2080000000001</v>
      </c>
      <c r="AQ68" s="167">
        <v>2587.1280000000002</v>
      </c>
      <c r="AR68" s="167">
        <v>2595.5360000000001</v>
      </c>
      <c r="AS68" s="167">
        <v>2603.4720000000002</v>
      </c>
      <c r="AT68" s="167">
        <v>2605.2379999999998</v>
      </c>
      <c r="AU68" s="167">
        <v>2603.723</v>
      </c>
      <c r="AV68" s="167">
        <v>2604.3609999999999</v>
      </c>
      <c r="AW68" s="167">
        <v>2606.2339999999999</v>
      </c>
      <c r="AX68" s="147">
        <v>2608.346</v>
      </c>
      <c r="AY68" s="147">
        <v>2608.7689999999998</v>
      </c>
      <c r="AZ68" s="147">
        <v>2607.8789999999999</v>
      </c>
      <c r="BA68" s="147">
        <v>2606.873</v>
      </c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</row>
    <row r="69" spans="1:81">
      <c r="A69" s="145" t="s">
        <v>208</v>
      </c>
      <c r="B69" s="145" t="s">
        <v>209</v>
      </c>
      <c r="C69" s="145"/>
      <c r="D69" s="145"/>
      <c r="E69" s="145" t="s">
        <v>309</v>
      </c>
      <c r="F69" s="166">
        <v>605.81200000000001</v>
      </c>
      <c r="G69" s="167">
        <v>613.00699999999995</v>
      </c>
      <c r="H69" s="167">
        <v>620.28</v>
      </c>
      <c r="I69" s="167">
        <v>628.10299999999995</v>
      </c>
      <c r="J69" s="167">
        <v>635.41300000000001</v>
      </c>
      <c r="K69" s="167">
        <v>643.38499999999999</v>
      </c>
      <c r="L69" s="167">
        <v>651.952</v>
      </c>
      <c r="M69" s="167">
        <v>660.87800000000004</v>
      </c>
      <c r="N69" s="167">
        <v>670.51199999999994</v>
      </c>
      <c r="O69" s="167">
        <v>678.72</v>
      </c>
      <c r="P69" s="167">
        <v>685.77599999999995</v>
      </c>
      <c r="Q69" s="167">
        <v>692.79399999999998</v>
      </c>
      <c r="R69" s="167">
        <v>699.55600000000004</v>
      </c>
      <c r="S69" s="167">
        <v>707.27</v>
      </c>
      <c r="T69" s="167">
        <v>715.83900000000006</v>
      </c>
      <c r="U69" s="167">
        <v>724.58699999999999</v>
      </c>
      <c r="V69" s="167">
        <v>732.27599999999995</v>
      </c>
      <c r="W69" s="167">
        <v>739.64200000000005</v>
      </c>
      <c r="X69" s="167">
        <v>746.45699999999999</v>
      </c>
      <c r="Y69" s="167">
        <v>751.36199999999997</v>
      </c>
      <c r="Z69" s="167">
        <v>755.673</v>
      </c>
      <c r="AA69" s="167">
        <v>760.91399999999999</v>
      </c>
      <c r="AB69" s="167">
        <v>763.99099999999999</v>
      </c>
      <c r="AC69" s="167">
        <v>765.11099999999999</v>
      </c>
      <c r="AD69" s="167">
        <v>766.25300000000004</v>
      </c>
      <c r="AE69" s="167">
        <v>769.84799999999996</v>
      </c>
      <c r="AF69" s="167">
        <v>773.71299999999997</v>
      </c>
      <c r="AG69" s="167">
        <v>777.61199999999997</v>
      </c>
      <c r="AH69" s="167">
        <v>781.46199999999999</v>
      </c>
      <c r="AI69" s="167">
        <v>785.00699999999995</v>
      </c>
      <c r="AJ69" s="167">
        <v>789.01199999999994</v>
      </c>
      <c r="AK69" s="167">
        <v>792.97500000000002</v>
      </c>
      <c r="AL69" s="167">
        <v>796.62400000000002</v>
      </c>
      <c r="AM69" s="167">
        <v>799.72500000000002</v>
      </c>
      <c r="AN69" s="167">
        <v>801.51199999999994</v>
      </c>
      <c r="AO69" s="167">
        <v>803.59500000000003</v>
      </c>
      <c r="AP69" s="167">
        <v>805.64200000000005</v>
      </c>
      <c r="AQ69" s="167">
        <v>810.3</v>
      </c>
      <c r="AR69" s="167">
        <v>815.4</v>
      </c>
      <c r="AS69" s="167">
        <v>818.68</v>
      </c>
      <c r="AT69" s="167">
        <v>821.55200000000002</v>
      </c>
      <c r="AU69" s="167">
        <v>823.54200000000003</v>
      </c>
      <c r="AV69" s="167">
        <v>824.50300000000004</v>
      </c>
      <c r="AW69" s="167">
        <v>827.15300000000002</v>
      </c>
      <c r="AX69" s="147">
        <v>829.41899999999998</v>
      </c>
      <c r="AY69" s="147">
        <v>831.09</v>
      </c>
      <c r="AZ69" s="147">
        <v>831.94399999999996</v>
      </c>
      <c r="BA69" s="147">
        <v>833.01300000000003</v>
      </c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</row>
    <row r="70" spans="1:81">
      <c r="A70" s="145" t="s">
        <v>210</v>
      </c>
      <c r="B70" s="145" t="s">
        <v>211</v>
      </c>
      <c r="C70" s="145"/>
      <c r="D70" s="145"/>
      <c r="E70" s="145" t="s">
        <v>309</v>
      </c>
      <c r="F70" s="166">
        <v>293.82299999999998</v>
      </c>
      <c r="G70" s="167">
        <v>294.04899999999998</v>
      </c>
      <c r="H70" s="167">
        <v>294.05399999999997</v>
      </c>
      <c r="I70" s="167">
        <v>294.42</v>
      </c>
      <c r="J70" s="167">
        <v>294.48399999999998</v>
      </c>
      <c r="K70" s="167">
        <v>294.67200000000003</v>
      </c>
      <c r="L70" s="167">
        <v>295.14800000000002</v>
      </c>
      <c r="M70" s="167">
        <v>295.56400000000002</v>
      </c>
      <c r="N70" s="167">
        <v>297.01499999999999</v>
      </c>
      <c r="O70" s="167">
        <v>297.15699999999998</v>
      </c>
      <c r="P70" s="167">
        <v>297.47000000000003</v>
      </c>
      <c r="Q70" s="167">
        <v>296.56900000000002</v>
      </c>
      <c r="R70" s="167">
        <v>295.18299999999999</v>
      </c>
      <c r="S70" s="167">
        <v>294.29199999999997</v>
      </c>
      <c r="T70" s="167">
        <v>293.94200000000001</v>
      </c>
      <c r="U70" s="167">
        <v>293.19400000000002</v>
      </c>
      <c r="V70" s="167">
        <v>293.161</v>
      </c>
      <c r="W70" s="167">
        <v>293.31400000000002</v>
      </c>
      <c r="X70" s="167">
        <v>294.08600000000001</v>
      </c>
      <c r="Y70" s="167">
        <v>294.37599999999998</v>
      </c>
      <c r="Z70" s="167">
        <v>294.26799999999997</v>
      </c>
      <c r="AA70" s="167">
        <v>293.51600000000002</v>
      </c>
      <c r="AB70" s="167">
        <v>293.41399999999999</v>
      </c>
      <c r="AC70" s="167">
        <v>292.91199999999998</v>
      </c>
      <c r="AD70" s="167">
        <v>292.52999999999997</v>
      </c>
      <c r="AE70" s="167">
        <v>292.55700000000002</v>
      </c>
      <c r="AF70" s="167">
        <v>292.86799999999999</v>
      </c>
      <c r="AG70" s="167">
        <v>293.06799999999998</v>
      </c>
      <c r="AH70" s="167">
        <v>293.15800000000002</v>
      </c>
      <c r="AI70" s="167">
        <v>293.05200000000002</v>
      </c>
      <c r="AJ70" s="167">
        <v>293.10500000000002</v>
      </c>
      <c r="AK70" s="167">
        <v>292.87900000000002</v>
      </c>
      <c r="AL70" s="167">
        <v>292.60899999999998</v>
      </c>
      <c r="AM70" s="167">
        <v>292.28199999999998</v>
      </c>
      <c r="AN70" s="167">
        <v>292.20999999999998</v>
      </c>
      <c r="AO70" s="167">
        <v>291.642</v>
      </c>
      <c r="AP70" s="167">
        <v>290.89100000000002</v>
      </c>
      <c r="AQ70" s="167">
        <v>290.01499999999999</v>
      </c>
      <c r="AR70" s="167">
        <v>288.84800000000001</v>
      </c>
      <c r="AS70" s="167">
        <v>287.75</v>
      </c>
      <c r="AT70" s="167">
        <v>286.61799999999999</v>
      </c>
      <c r="AU70" s="167">
        <v>285.30799999999999</v>
      </c>
      <c r="AV70" s="167">
        <v>283.37200000000001</v>
      </c>
      <c r="AW70" s="167">
        <v>281.59300000000002</v>
      </c>
      <c r="AX70" s="147">
        <v>279.94200000000001</v>
      </c>
      <c r="AY70" s="147">
        <v>277.822</v>
      </c>
      <c r="AZ70" s="147">
        <v>275.62400000000002</v>
      </c>
      <c r="BA70" s="147">
        <v>273.214</v>
      </c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</row>
    <row r="71" spans="1:81">
      <c r="A71" s="145" t="s">
        <v>212</v>
      </c>
      <c r="B71" s="145" t="s">
        <v>213</v>
      </c>
      <c r="C71" s="145"/>
      <c r="D71" s="145"/>
      <c r="E71" s="145" t="s">
        <v>309</v>
      </c>
      <c r="F71" s="166">
        <v>1404.8689999999999</v>
      </c>
      <c r="G71" s="167">
        <v>1405.441</v>
      </c>
      <c r="H71" s="167">
        <v>1405.182</v>
      </c>
      <c r="I71" s="167">
        <v>1406.375</v>
      </c>
      <c r="J71" s="167">
        <v>1406.2729999999999</v>
      </c>
      <c r="K71" s="167">
        <v>1407.29</v>
      </c>
      <c r="L71" s="167">
        <v>1409.385</v>
      </c>
      <c r="M71" s="167">
        <v>1412.454</v>
      </c>
      <c r="N71" s="167">
        <v>1420.162</v>
      </c>
      <c r="O71" s="167">
        <v>1421.558</v>
      </c>
      <c r="P71" s="167">
        <v>1423.1310000000001</v>
      </c>
      <c r="Q71" s="167">
        <v>1425.3109999999999</v>
      </c>
      <c r="R71" s="167">
        <v>1428.42</v>
      </c>
      <c r="S71" s="167">
        <v>1428.136</v>
      </c>
      <c r="T71" s="167">
        <v>1426.33</v>
      </c>
      <c r="U71" s="167">
        <v>1432.2080000000001</v>
      </c>
      <c r="V71" s="167">
        <v>1433.769</v>
      </c>
      <c r="W71" s="167">
        <v>1434.3530000000001</v>
      </c>
      <c r="X71" s="167">
        <v>1436.3530000000001</v>
      </c>
      <c r="Y71" s="167">
        <v>1436.8050000000001</v>
      </c>
      <c r="Z71" s="167">
        <v>1437.3979999999999</v>
      </c>
      <c r="AA71" s="167">
        <v>1438.8</v>
      </c>
      <c r="AB71" s="167">
        <v>1441.027</v>
      </c>
      <c r="AC71" s="167">
        <v>1440.4949999999999</v>
      </c>
      <c r="AD71" s="167">
        <v>1441.9960000000001</v>
      </c>
      <c r="AE71" s="167">
        <v>1443.2260000000001</v>
      </c>
      <c r="AF71" s="167">
        <v>1445.183</v>
      </c>
      <c r="AG71" s="167">
        <v>1447.364</v>
      </c>
      <c r="AH71" s="167">
        <v>1448.7570000000001</v>
      </c>
      <c r="AI71" s="167">
        <v>1449.51</v>
      </c>
      <c r="AJ71" s="167">
        <v>1451.7270000000001</v>
      </c>
      <c r="AK71" s="167">
        <v>1453.3869999999999</v>
      </c>
      <c r="AL71" s="167">
        <v>1456.7260000000001</v>
      </c>
      <c r="AM71" s="167">
        <v>1459.5309999999999</v>
      </c>
      <c r="AN71" s="167">
        <v>1461.2570000000001</v>
      </c>
      <c r="AO71" s="167">
        <v>1461.3869999999999</v>
      </c>
      <c r="AP71" s="167">
        <v>1462.807</v>
      </c>
      <c r="AQ71" s="167">
        <v>1463.6279999999999</v>
      </c>
      <c r="AR71" s="167">
        <v>1465.2049999999999</v>
      </c>
      <c r="AS71" s="167">
        <v>1472.5889999999999</v>
      </c>
      <c r="AT71" s="167">
        <v>1472.6479999999999</v>
      </c>
      <c r="AU71" s="167">
        <v>1470.7249999999999</v>
      </c>
      <c r="AV71" s="167">
        <v>1468.018</v>
      </c>
      <c r="AW71" s="167">
        <v>1466.7429999999999</v>
      </c>
      <c r="AX71" s="147">
        <v>1465.278</v>
      </c>
      <c r="AY71" s="147">
        <v>1463.1420000000001</v>
      </c>
      <c r="AZ71" s="147">
        <v>1460.0029999999999</v>
      </c>
      <c r="BA71" s="147">
        <v>1456.5550000000001</v>
      </c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</row>
    <row r="72" spans="1:81">
      <c r="A72" s="145" t="s">
        <v>214</v>
      </c>
      <c r="B72" s="145" t="s">
        <v>215</v>
      </c>
      <c r="C72" s="145"/>
      <c r="D72" s="145"/>
      <c r="E72" s="145" t="s">
        <v>309</v>
      </c>
      <c r="F72" s="166">
        <v>580.11800000000005</v>
      </c>
      <c r="G72" s="167">
        <v>582.09299999999996</v>
      </c>
      <c r="H72" s="167">
        <v>583.72500000000002</v>
      </c>
      <c r="I72" s="167">
        <v>585.69899999999996</v>
      </c>
      <c r="J72" s="167">
        <v>587.74900000000002</v>
      </c>
      <c r="K72" s="167">
        <v>590.02099999999996</v>
      </c>
      <c r="L72" s="167">
        <v>592.52300000000002</v>
      </c>
      <c r="M72" s="167">
        <v>594.86300000000006</v>
      </c>
      <c r="N72" s="167">
        <v>595.88599999999997</v>
      </c>
      <c r="O72" s="167">
        <v>596.85900000000004</v>
      </c>
      <c r="P72" s="167">
        <v>597.00900000000001</v>
      </c>
      <c r="Q72" s="167">
        <v>596.70699999999999</v>
      </c>
      <c r="R72" s="167">
        <v>595.95600000000002</v>
      </c>
      <c r="S72" s="167">
        <v>597.976</v>
      </c>
      <c r="T72" s="167">
        <v>598.33000000000004</v>
      </c>
      <c r="U72" s="167">
        <v>598.31100000000004</v>
      </c>
      <c r="V72" s="167">
        <v>598.36800000000005</v>
      </c>
      <c r="W72" s="167">
        <v>598.34799999999996</v>
      </c>
      <c r="X72" s="167">
        <v>599.32500000000005</v>
      </c>
      <c r="Y72" s="167">
        <v>599.49199999999996</v>
      </c>
      <c r="Z72" s="167">
        <v>600.03300000000002</v>
      </c>
      <c r="AA72" s="167">
        <v>600.84</v>
      </c>
      <c r="AB72" s="167">
        <v>601.73599999999999</v>
      </c>
      <c r="AC72" s="167">
        <v>602.85299999999995</v>
      </c>
      <c r="AD72" s="167">
        <v>604.23900000000003</v>
      </c>
      <c r="AE72" s="167">
        <v>606.46699999999998</v>
      </c>
      <c r="AF72" s="167">
        <v>609.16200000000003</v>
      </c>
      <c r="AG72" s="167">
        <v>612.01800000000003</v>
      </c>
      <c r="AH72" s="167">
        <v>614.68799999999999</v>
      </c>
      <c r="AI72" s="167">
        <v>617.44799999999998</v>
      </c>
      <c r="AJ72" s="167">
        <v>620.57100000000003</v>
      </c>
      <c r="AK72" s="167">
        <v>623.46299999999997</v>
      </c>
      <c r="AL72" s="167">
        <v>626.63900000000001</v>
      </c>
      <c r="AM72" s="167">
        <v>628.48500000000001</v>
      </c>
      <c r="AN72" s="167">
        <v>629.41600000000005</v>
      </c>
      <c r="AO72" s="167">
        <v>632.31100000000004</v>
      </c>
      <c r="AP72" s="167">
        <v>635.46900000000005</v>
      </c>
      <c r="AQ72" s="167">
        <v>638.09199999999998</v>
      </c>
      <c r="AR72" s="167">
        <v>640.99900000000002</v>
      </c>
      <c r="AS72" s="167">
        <v>644.21600000000001</v>
      </c>
      <c r="AT72" s="167">
        <v>647.50099999999998</v>
      </c>
      <c r="AU72" s="167">
        <v>650.70000000000005</v>
      </c>
      <c r="AV72" s="167">
        <v>653.74199999999996</v>
      </c>
      <c r="AW72" s="167">
        <v>659.048</v>
      </c>
      <c r="AX72" s="147">
        <v>662.15200000000004</v>
      </c>
      <c r="AY72" s="147">
        <v>665.73099999999999</v>
      </c>
      <c r="AZ72" s="147">
        <v>669.01400000000001</v>
      </c>
      <c r="BA72" s="147">
        <v>672.49400000000003</v>
      </c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</row>
    <row r="73" spans="1:81">
      <c r="A73" s="145" t="s">
        <v>216</v>
      </c>
      <c r="B73" s="145" t="s">
        <v>217</v>
      </c>
      <c r="C73" s="145"/>
      <c r="D73" s="145"/>
      <c r="E73" s="145" t="s">
        <v>309</v>
      </c>
      <c r="F73" s="166">
        <v>535.06100000000004</v>
      </c>
      <c r="G73" s="167">
        <v>537.55899999999997</v>
      </c>
      <c r="H73" s="167">
        <v>540.38199999999995</v>
      </c>
      <c r="I73" s="167">
        <v>543.47299999999996</v>
      </c>
      <c r="J73" s="167">
        <v>546.04</v>
      </c>
      <c r="K73" s="167">
        <v>548.91300000000001</v>
      </c>
      <c r="L73" s="167">
        <v>552.096</v>
      </c>
      <c r="M73" s="167">
        <v>555.36300000000006</v>
      </c>
      <c r="N73" s="167">
        <v>559.51</v>
      </c>
      <c r="O73" s="167">
        <v>560.35799999999995</v>
      </c>
      <c r="P73" s="167">
        <v>562.43299999999999</v>
      </c>
      <c r="Q73" s="167">
        <v>565.56799999999998</v>
      </c>
      <c r="R73" s="167">
        <v>568.65899999999999</v>
      </c>
      <c r="S73" s="167">
        <v>572.46299999999997</v>
      </c>
      <c r="T73" s="167">
        <v>575.38900000000001</v>
      </c>
      <c r="U73" s="167">
        <v>578.07600000000002</v>
      </c>
      <c r="V73" s="167">
        <v>580.65499999999997</v>
      </c>
      <c r="W73" s="167">
        <v>583.34900000000005</v>
      </c>
      <c r="X73" s="167">
        <v>585.46600000000001</v>
      </c>
      <c r="Y73" s="167">
        <v>586.79399999999998</v>
      </c>
      <c r="Z73" s="167">
        <v>588.226</v>
      </c>
      <c r="AA73" s="167">
        <v>589.05899999999997</v>
      </c>
      <c r="AB73" s="167">
        <v>591.529</v>
      </c>
      <c r="AC73" s="167">
        <v>594.245</v>
      </c>
      <c r="AD73" s="167">
        <v>599.54700000000003</v>
      </c>
      <c r="AE73" s="167">
        <v>604.24900000000002</v>
      </c>
      <c r="AF73" s="167">
        <v>609.60500000000002</v>
      </c>
      <c r="AG73" s="167">
        <v>614.85</v>
      </c>
      <c r="AH73" s="167">
        <v>620.20799999999997</v>
      </c>
      <c r="AI73" s="167">
        <v>625.66899999999998</v>
      </c>
      <c r="AJ73" s="167">
        <v>631.33500000000004</v>
      </c>
      <c r="AK73" s="167">
        <v>636.84900000000005</v>
      </c>
      <c r="AL73" s="167">
        <v>643.09</v>
      </c>
      <c r="AM73" s="167">
        <v>647.41999999999996</v>
      </c>
      <c r="AN73" s="167">
        <v>650.35599999999999</v>
      </c>
      <c r="AO73" s="167">
        <v>653.51499999999999</v>
      </c>
      <c r="AP73" s="167">
        <v>656.60799999999995</v>
      </c>
      <c r="AQ73" s="167">
        <v>660.87099999999998</v>
      </c>
      <c r="AR73" s="167">
        <v>664.05700000000002</v>
      </c>
      <c r="AS73" s="167">
        <v>667.24900000000002</v>
      </c>
      <c r="AT73" s="167">
        <v>670.03200000000004</v>
      </c>
      <c r="AU73" s="167">
        <v>673.98599999999999</v>
      </c>
      <c r="AV73" s="167">
        <v>677.30899999999997</v>
      </c>
      <c r="AW73" s="167">
        <v>679.81</v>
      </c>
      <c r="AX73" s="147">
        <v>682.62099999999998</v>
      </c>
      <c r="AY73" s="147">
        <v>685.42700000000002</v>
      </c>
      <c r="AZ73" s="147">
        <v>688.47400000000005</v>
      </c>
      <c r="BA73" s="147">
        <v>691.77</v>
      </c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</row>
    <row r="74" spans="1:81">
      <c r="A74" s="145" t="s">
        <v>218</v>
      </c>
      <c r="B74" s="145" t="s">
        <v>219</v>
      </c>
      <c r="C74" s="145"/>
      <c r="D74" s="145"/>
      <c r="E74" s="145" t="s">
        <v>309</v>
      </c>
      <c r="F74" s="166">
        <v>227.506</v>
      </c>
      <c r="G74" s="167">
        <v>227.35</v>
      </c>
      <c r="H74" s="167">
        <v>227.25</v>
      </c>
      <c r="I74" s="167">
        <v>227.30199999999999</v>
      </c>
      <c r="J74" s="167">
        <v>227.209</v>
      </c>
      <c r="K74" s="167">
        <v>227.23400000000001</v>
      </c>
      <c r="L74" s="167">
        <v>227.55</v>
      </c>
      <c r="M74" s="167">
        <v>227.857</v>
      </c>
      <c r="N74" s="167">
        <v>228.386</v>
      </c>
      <c r="O74" s="167">
        <v>228.77</v>
      </c>
      <c r="P74" s="167">
        <v>228.42599999999999</v>
      </c>
      <c r="Q74" s="167">
        <v>228.66399999999999</v>
      </c>
      <c r="R74" s="167">
        <v>227.03299999999999</v>
      </c>
      <c r="S74" s="167">
        <v>225.767</v>
      </c>
      <c r="T74" s="167">
        <v>225.386</v>
      </c>
      <c r="U74" s="167">
        <v>224.91900000000001</v>
      </c>
      <c r="V74" s="167">
        <v>225.02600000000001</v>
      </c>
      <c r="W74" s="167">
        <v>224.82300000000001</v>
      </c>
      <c r="X74" s="167">
        <v>224.67599999999999</v>
      </c>
      <c r="Y74" s="167">
        <v>223.834</v>
      </c>
      <c r="Z74" s="167">
        <v>223.93600000000001</v>
      </c>
      <c r="AA74" s="167">
        <v>223.56</v>
      </c>
      <c r="AB74" s="167">
        <v>223.10900000000001</v>
      </c>
      <c r="AC74" s="167">
        <v>222.76400000000001</v>
      </c>
      <c r="AD74" s="167">
        <v>222.631</v>
      </c>
      <c r="AE74" s="167">
        <v>223.29900000000001</v>
      </c>
      <c r="AF74" s="167">
        <v>223.93</v>
      </c>
      <c r="AG74" s="167">
        <v>224.65700000000001</v>
      </c>
      <c r="AH74" s="167">
        <v>225.411</v>
      </c>
      <c r="AI74" s="167">
        <v>226.13200000000001</v>
      </c>
      <c r="AJ74" s="167">
        <v>227.083</v>
      </c>
      <c r="AK74" s="167">
        <v>227.73599999999999</v>
      </c>
      <c r="AL74" s="167">
        <v>228.59399999999999</v>
      </c>
      <c r="AM74" s="167">
        <v>229.07900000000001</v>
      </c>
      <c r="AN74" s="167">
        <v>229.67</v>
      </c>
      <c r="AO74" s="167">
        <v>229.458</v>
      </c>
      <c r="AP74" s="167">
        <v>229.22800000000001</v>
      </c>
      <c r="AQ74" s="167">
        <v>228.85400000000001</v>
      </c>
      <c r="AR74" s="167">
        <v>228.86799999999999</v>
      </c>
      <c r="AS74" s="167">
        <v>228.95</v>
      </c>
      <c r="AT74" s="167">
        <v>228.58199999999999</v>
      </c>
      <c r="AU74" s="167">
        <v>227.82900000000001</v>
      </c>
      <c r="AV74" s="167">
        <v>228.53</v>
      </c>
      <c r="AW74" s="167">
        <v>229.191</v>
      </c>
      <c r="AX74" s="147">
        <v>229.56700000000001</v>
      </c>
      <c r="AY74" s="147">
        <v>230.113</v>
      </c>
      <c r="AZ74" s="147">
        <v>230.57900000000001</v>
      </c>
      <c r="BA74" s="147">
        <v>231.01400000000001</v>
      </c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</row>
    <row r="75" spans="1:81">
      <c r="A75" s="145" t="s">
        <v>220</v>
      </c>
      <c r="B75" s="145" t="s">
        <v>221</v>
      </c>
      <c r="C75" s="145"/>
      <c r="D75" s="145"/>
      <c r="E75" s="145" t="s">
        <v>309</v>
      </c>
      <c r="F75" s="166">
        <v>299.70100000000002</v>
      </c>
      <c r="G75" s="167">
        <v>303.72500000000002</v>
      </c>
      <c r="H75" s="167">
        <v>308.87599999999998</v>
      </c>
      <c r="I75" s="167">
        <v>313.93099999999998</v>
      </c>
      <c r="J75" s="167">
        <v>318.27699999999999</v>
      </c>
      <c r="K75" s="167">
        <v>323.08300000000003</v>
      </c>
      <c r="L75" s="167">
        <v>328.51900000000001</v>
      </c>
      <c r="M75" s="167">
        <v>334.17599999999999</v>
      </c>
      <c r="N75" s="167">
        <v>337.82600000000002</v>
      </c>
      <c r="O75" s="167">
        <v>341.16899999999998</v>
      </c>
      <c r="P75" s="167">
        <v>344.78500000000003</v>
      </c>
      <c r="Q75" s="167">
        <v>346.06900000000002</v>
      </c>
      <c r="R75" s="167">
        <v>350.322</v>
      </c>
      <c r="S75" s="167">
        <v>355.72899999999998</v>
      </c>
      <c r="T75" s="167">
        <v>359.46199999999999</v>
      </c>
      <c r="U75" s="167">
        <v>363.76400000000001</v>
      </c>
      <c r="V75" s="167">
        <v>367.625</v>
      </c>
      <c r="W75" s="167">
        <v>369.65699999999998</v>
      </c>
      <c r="X75" s="167">
        <v>372.71600000000001</v>
      </c>
      <c r="Y75" s="167">
        <v>374.85399999999998</v>
      </c>
      <c r="Z75" s="167">
        <v>377.29599999999999</v>
      </c>
      <c r="AA75" s="167">
        <v>381.18900000000002</v>
      </c>
      <c r="AB75" s="167">
        <v>385.113</v>
      </c>
      <c r="AC75" s="167">
        <v>389.05099999999999</v>
      </c>
      <c r="AD75" s="167">
        <v>392.38299999999998</v>
      </c>
      <c r="AE75" s="167">
        <v>397.08199999999999</v>
      </c>
      <c r="AF75" s="167">
        <v>402.04500000000002</v>
      </c>
      <c r="AG75" s="167">
        <v>407.93099999999998</v>
      </c>
      <c r="AH75" s="167">
        <v>413.95600000000002</v>
      </c>
      <c r="AI75" s="167">
        <v>419.82</v>
      </c>
      <c r="AJ75" s="167">
        <v>426.00799999999998</v>
      </c>
      <c r="AK75" s="167">
        <v>432.11200000000002</v>
      </c>
      <c r="AL75" s="167">
        <v>437.15699999999998</v>
      </c>
      <c r="AM75" s="167">
        <v>441.387</v>
      </c>
      <c r="AN75" s="167">
        <v>445.89</v>
      </c>
      <c r="AO75" s="167">
        <v>448.54300000000001</v>
      </c>
      <c r="AP75" s="167">
        <v>452.53</v>
      </c>
      <c r="AQ75" s="167">
        <v>457.79300000000001</v>
      </c>
      <c r="AR75" s="167">
        <v>462.70499999999998</v>
      </c>
      <c r="AS75" s="167">
        <v>466.327</v>
      </c>
      <c r="AT75" s="167">
        <v>471.03800000000001</v>
      </c>
      <c r="AU75" s="167">
        <v>474.36900000000003</v>
      </c>
      <c r="AV75" s="167">
        <v>474.452</v>
      </c>
      <c r="AW75" s="167">
        <v>476.35700000000003</v>
      </c>
      <c r="AX75" s="147">
        <v>479.97899999999998</v>
      </c>
      <c r="AY75" s="147">
        <v>481.73200000000003</v>
      </c>
      <c r="AZ75" s="147">
        <v>483.55799999999999</v>
      </c>
      <c r="BA75" s="147">
        <v>485.39600000000002</v>
      </c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</row>
    <row r="76" spans="1:81">
      <c r="A76" s="145" t="s">
        <v>222</v>
      </c>
      <c r="B76" s="145" t="s">
        <v>223</v>
      </c>
      <c r="C76" s="145"/>
      <c r="D76" s="145"/>
      <c r="E76" s="145" t="s">
        <v>309</v>
      </c>
      <c r="F76" s="166">
        <v>882.17399999999998</v>
      </c>
      <c r="G76" s="167">
        <v>886.21500000000003</v>
      </c>
      <c r="H76" s="167">
        <v>890.11</v>
      </c>
      <c r="I76" s="167">
        <v>894.73699999999997</v>
      </c>
      <c r="J76" s="167">
        <v>898.88800000000003</v>
      </c>
      <c r="K76" s="167">
        <v>903.82</v>
      </c>
      <c r="L76" s="167">
        <v>909.73099999999999</v>
      </c>
      <c r="M76" s="167">
        <v>915.55899999999997</v>
      </c>
      <c r="N76" s="167">
        <v>920.38599999999997</v>
      </c>
      <c r="O76" s="167">
        <v>924.56799999999998</v>
      </c>
      <c r="P76" s="167">
        <v>928.93899999999996</v>
      </c>
      <c r="Q76" s="167">
        <v>933.80600000000004</v>
      </c>
      <c r="R76" s="167">
        <v>938.529</v>
      </c>
      <c r="S76" s="167">
        <v>942.11500000000001</v>
      </c>
      <c r="T76" s="167">
        <v>947.41399999999999</v>
      </c>
      <c r="U76" s="167">
        <v>952.15800000000002</v>
      </c>
      <c r="V76" s="167">
        <v>960.32</v>
      </c>
      <c r="W76" s="167">
        <v>968.87900000000002</v>
      </c>
      <c r="X76" s="167">
        <v>978.61</v>
      </c>
      <c r="Y76" s="167">
        <v>987.37</v>
      </c>
      <c r="Z76" s="167">
        <v>994.93200000000002</v>
      </c>
      <c r="AA76" s="167">
        <v>1002.5549999999999</v>
      </c>
      <c r="AB76" s="167">
        <v>1009.849</v>
      </c>
      <c r="AC76" s="167">
        <v>1016.591</v>
      </c>
      <c r="AD76" s="167">
        <v>1025.0329999999999</v>
      </c>
      <c r="AE76" s="167">
        <v>1032.498</v>
      </c>
      <c r="AF76" s="167">
        <v>1040.521</v>
      </c>
      <c r="AG76" s="167">
        <v>1048.3050000000001</v>
      </c>
      <c r="AH76" s="167">
        <v>1055.8900000000001</v>
      </c>
      <c r="AI76" s="167">
        <v>1063.2739999999999</v>
      </c>
      <c r="AJ76" s="167">
        <v>1071.1600000000001</v>
      </c>
      <c r="AK76" s="167">
        <v>1079.0160000000001</v>
      </c>
      <c r="AL76" s="167">
        <v>1084.8399999999999</v>
      </c>
      <c r="AM76" s="167">
        <v>1091.0150000000001</v>
      </c>
      <c r="AN76" s="167">
        <v>1094.4390000000001</v>
      </c>
      <c r="AO76" s="167">
        <v>1095.905</v>
      </c>
      <c r="AP76" s="167">
        <v>1099.269</v>
      </c>
      <c r="AQ76" s="167">
        <v>1104.6669999999999</v>
      </c>
      <c r="AR76" s="167">
        <v>1109.46</v>
      </c>
      <c r="AS76" s="167">
        <v>1112.8150000000001</v>
      </c>
      <c r="AT76" s="167">
        <v>1116.6579999999999</v>
      </c>
      <c r="AU76" s="167">
        <v>1121.4069999999999</v>
      </c>
      <c r="AV76" s="167">
        <v>1125.559</v>
      </c>
      <c r="AW76" s="167">
        <v>1133.5519999999999</v>
      </c>
      <c r="AX76" s="147">
        <v>1140.057</v>
      </c>
      <c r="AY76" s="147">
        <v>1145.8810000000001</v>
      </c>
      <c r="AZ76" s="147">
        <v>1150.8989999999999</v>
      </c>
      <c r="BA76" s="147">
        <v>1156.546</v>
      </c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</row>
    <row r="77" spans="1:81">
      <c r="A77" s="145" t="s">
        <v>224</v>
      </c>
      <c r="B77" s="145" t="s">
        <v>225</v>
      </c>
      <c r="C77" s="145"/>
      <c r="D77" s="145"/>
      <c r="E77" s="145" t="s">
        <v>309</v>
      </c>
      <c r="F77" s="166">
        <v>634.91099999999994</v>
      </c>
      <c r="G77" s="167">
        <v>636.822</v>
      </c>
      <c r="H77" s="167">
        <v>638.48099999999999</v>
      </c>
      <c r="I77" s="167">
        <v>640.59100000000001</v>
      </c>
      <c r="J77" s="167">
        <v>642.25300000000004</v>
      </c>
      <c r="K77" s="167">
        <v>644.83399999999995</v>
      </c>
      <c r="L77" s="167">
        <v>647.69799999999998</v>
      </c>
      <c r="M77" s="167">
        <v>650.476</v>
      </c>
      <c r="N77" s="167">
        <v>652.77499999999998</v>
      </c>
      <c r="O77" s="167">
        <v>654.67100000000005</v>
      </c>
      <c r="P77" s="167">
        <v>656.899</v>
      </c>
      <c r="Q77" s="167">
        <v>659.11599999999999</v>
      </c>
      <c r="R77" s="167">
        <v>661.56600000000003</v>
      </c>
      <c r="S77" s="167">
        <v>665.49099999999999</v>
      </c>
      <c r="T77" s="167">
        <v>668.46100000000001</v>
      </c>
      <c r="U77" s="167">
        <v>670.65200000000004</v>
      </c>
      <c r="V77" s="167">
        <v>675.11</v>
      </c>
      <c r="W77" s="167">
        <v>679.08500000000004</v>
      </c>
      <c r="X77" s="167">
        <v>684.35699999999997</v>
      </c>
      <c r="Y77" s="167">
        <v>688.36300000000006</v>
      </c>
      <c r="Z77" s="167">
        <v>692.54300000000001</v>
      </c>
      <c r="AA77" s="167">
        <v>696.78399999999999</v>
      </c>
      <c r="AB77" s="167">
        <v>700.93</v>
      </c>
      <c r="AC77" s="167">
        <v>703.39400000000001</v>
      </c>
      <c r="AD77" s="167">
        <v>707.55499999999995</v>
      </c>
      <c r="AE77" s="167">
        <v>711.45699999999999</v>
      </c>
      <c r="AF77" s="167">
        <v>715.55700000000002</v>
      </c>
      <c r="AG77" s="167">
        <v>719.74900000000002</v>
      </c>
      <c r="AH77" s="167">
        <v>723.68499999999995</v>
      </c>
      <c r="AI77" s="167">
        <v>727.87099999999998</v>
      </c>
      <c r="AJ77" s="167">
        <v>732.24199999999996</v>
      </c>
      <c r="AK77" s="167">
        <v>736.47699999999998</v>
      </c>
      <c r="AL77" s="167">
        <v>742.40800000000002</v>
      </c>
      <c r="AM77" s="167">
        <v>746.072</v>
      </c>
      <c r="AN77" s="167">
        <v>748.61400000000003</v>
      </c>
      <c r="AO77" s="167">
        <v>749.78200000000004</v>
      </c>
      <c r="AP77" s="167">
        <v>753.05600000000004</v>
      </c>
      <c r="AQ77" s="167">
        <v>755.202</v>
      </c>
      <c r="AR77" s="167">
        <v>758.72299999999996</v>
      </c>
      <c r="AS77" s="167">
        <v>760.13400000000001</v>
      </c>
      <c r="AT77" s="167">
        <v>762.60699999999997</v>
      </c>
      <c r="AU77" s="167">
        <v>762.74300000000005</v>
      </c>
      <c r="AV77" s="167">
        <v>764.03</v>
      </c>
      <c r="AW77" s="167">
        <v>764.98099999999999</v>
      </c>
      <c r="AX77" s="147">
        <v>767.08600000000001</v>
      </c>
      <c r="AY77" s="147">
        <v>768.05399999999997</v>
      </c>
      <c r="AZ77" s="147">
        <v>767.73599999999999</v>
      </c>
      <c r="BA77" s="147">
        <v>768.55700000000002</v>
      </c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</row>
    <row r="78" spans="1:81">
      <c r="A78" s="145" t="s">
        <v>226</v>
      </c>
      <c r="B78" s="145" t="s">
        <v>227</v>
      </c>
      <c r="C78" s="145"/>
      <c r="D78" s="145"/>
      <c r="E78" s="145" t="s">
        <v>309</v>
      </c>
      <c r="F78" s="166">
        <v>1429.046</v>
      </c>
      <c r="G78" s="167">
        <v>1429.894</v>
      </c>
      <c r="H78" s="167">
        <v>1431.537</v>
      </c>
      <c r="I78" s="167">
        <v>1433.904</v>
      </c>
      <c r="J78" s="167">
        <v>1435.5840000000001</v>
      </c>
      <c r="K78" s="167">
        <v>1438.146</v>
      </c>
      <c r="L78" s="167">
        <v>1442.1869999999999</v>
      </c>
      <c r="M78" s="167">
        <v>1446.5630000000001</v>
      </c>
      <c r="N78" s="167">
        <v>1450.529</v>
      </c>
      <c r="O78" s="167">
        <v>1454.5239999999999</v>
      </c>
      <c r="P78" s="167">
        <v>1458.0709999999999</v>
      </c>
      <c r="Q78" s="167">
        <v>1463.0350000000001</v>
      </c>
      <c r="R78" s="167">
        <v>1470.7570000000001</v>
      </c>
      <c r="S78" s="167">
        <v>1481.288</v>
      </c>
      <c r="T78" s="167">
        <v>1493.355</v>
      </c>
      <c r="U78" s="167">
        <v>1507.1130000000001</v>
      </c>
      <c r="V78" s="167">
        <v>1517.4290000000001</v>
      </c>
      <c r="W78" s="167">
        <v>1530.19</v>
      </c>
      <c r="X78" s="167">
        <v>1540.9760000000001</v>
      </c>
      <c r="Y78" s="167">
        <v>1546.144</v>
      </c>
      <c r="Z78" s="167">
        <v>1551.482</v>
      </c>
      <c r="AA78" s="167">
        <v>1556.4369999999999</v>
      </c>
      <c r="AB78" s="167">
        <v>1561.309</v>
      </c>
      <c r="AC78" s="167">
        <v>1566.2149999999999</v>
      </c>
      <c r="AD78" s="167">
        <v>1577.095</v>
      </c>
      <c r="AE78" s="167">
        <v>1588.91</v>
      </c>
      <c r="AF78" s="167">
        <v>1601.972</v>
      </c>
      <c r="AG78" s="167">
        <v>1615.116</v>
      </c>
      <c r="AH78" s="167">
        <v>1628.1510000000001</v>
      </c>
      <c r="AI78" s="167">
        <v>1640.876</v>
      </c>
      <c r="AJ78" s="167">
        <v>1655.211</v>
      </c>
      <c r="AK78" s="167">
        <v>1669.655</v>
      </c>
      <c r="AL78" s="167">
        <v>1677.0730000000001</v>
      </c>
      <c r="AM78" s="167">
        <v>1690.498</v>
      </c>
      <c r="AN78" s="167">
        <v>1708.671</v>
      </c>
      <c r="AO78" s="167">
        <v>1725.1769999999999</v>
      </c>
      <c r="AP78" s="167">
        <v>1744.2360000000001</v>
      </c>
      <c r="AQ78" s="167">
        <v>1762.866</v>
      </c>
      <c r="AR78" s="167">
        <v>1779.845</v>
      </c>
      <c r="AS78" s="167">
        <v>1801.885</v>
      </c>
      <c r="AT78" s="167">
        <v>1821.9949999999999</v>
      </c>
      <c r="AU78" s="167">
        <v>1835.903</v>
      </c>
      <c r="AV78" s="167">
        <v>1843.319</v>
      </c>
      <c r="AW78" s="167">
        <v>1859.5239999999999</v>
      </c>
      <c r="AX78" s="147">
        <v>1875.7470000000001</v>
      </c>
      <c r="AY78" s="147">
        <v>1888.2090000000001</v>
      </c>
      <c r="AZ78" s="147">
        <v>1899.5989999999999</v>
      </c>
      <c r="BA78" s="147">
        <v>1912.0730000000001</v>
      </c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</row>
    <row r="79" spans="1:81">
      <c r="A79" s="145" t="s">
        <v>228</v>
      </c>
      <c r="B79" s="145" t="s">
        <v>229</v>
      </c>
      <c r="C79" s="145"/>
      <c r="D79" s="145"/>
      <c r="E79" s="145" t="s">
        <v>309</v>
      </c>
      <c r="F79" s="166">
        <v>222.453</v>
      </c>
      <c r="G79" s="167">
        <v>223.64</v>
      </c>
      <c r="H79" s="167">
        <v>224.80699999999999</v>
      </c>
      <c r="I79" s="167">
        <v>226.113</v>
      </c>
      <c r="J79" s="167">
        <v>227.352</v>
      </c>
      <c r="K79" s="167">
        <v>228.82300000000001</v>
      </c>
      <c r="L79" s="167">
        <v>230.48500000000001</v>
      </c>
      <c r="M79" s="167">
        <v>232.06700000000001</v>
      </c>
      <c r="N79" s="167">
        <v>232.096</v>
      </c>
      <c r="O79" s="167">
        <v>232.09299999999999</v>
      </c>
      <c r="P79" s="167">
        <v>232.16499999999999</v>
      </c>
      <c r="Q79" s="167">
        <v>232.14099999999999</v>
      </c>
      <c r="R79" s="167">
        <v>231.38800000000001</v>
      </c>
      <c r="S79" s="167">
        <v>230.58600000000001</v>
      </c>
      <c r="T79" s="167">
        <v>230.208</v>
      </c>
      <c r="U79" s="167">
        <v>229.47800000000001</v>
      </c>
      <c r="V79" s="167">
        <v>228.928</v>
      </c>
      <c r="W79" s="167">
        <v>228.65700000000001</v>
      </c>
      <c r="X79" s="167">
        <v>228.577</v>
      </c>
      <c r="Y79" s="167">
        <v>228.548</v>
      </c>
      <c r="Z79" s="167">
        <v>229.376</v>
      </c>
      <c r="AA79" s="167">
        <v>229.10400000000001</v>
      </c>
      <c r="AB79" s="167">
        <v>229.18600000000001</v>
      </c>
      <c r="AC79" s="167">
        <v>229.15</v>
      </c>
      <c r="AD79" s="167">
        <v>229.72800000000001</v>
      </c>
      <c r="AE79" s="167">
        <v>230.38</v>
      </c>
      <c r="AF79" s="167">
        <v>231.41300000000001</v>
      </c>
      <c r="AG79" s="167">
        <v>232.30500000000001</v>
      </c>
      <c r="AH79" s="167">
        <v>233.209</v>
      </c>
      <c r="AI79" s="167">
        <v>233.99100000000001</v>
      </c>
      <c r="AJ79" s="167">
        <v>234.934</v>
      </c>
      <c r="AK79" s="167">
        <v>235.86699999999999</v>
      </c>
      <c r="AL79" s="167">
        <v>237.197</v>
      </c>
      <c r="AM79" s="167">
        <v>238.548</v>
      </c>
      <c r="AN79" s="167">
        <v>239.19399999999999</v>
      </c>
      <c r="AO79" s="167">
        <v>239.548</v>
      </c>
      <c r="AP79" s="167">
        <v>239.69499999999999</v>
      </c>
      <c r="AQ79" s="167">
        <v>239.75</v>
      </c>
      <c r="AR79" s="167">
        <v>238.95599999999999</v>
      </c>
      <c r="AS79" s="167">
        <v>238.34700000000001</v>
      </c>
      <c r="AT79" s="167">
        <v>237.70599999999999</v>
      </c>
      <c r="AU79" s="167">
        <v>237.24199999999999</v>
      </c>
      <c r="AV79" s="167">
        <v>236.65899999999999</v>
      </c>
      <c r="AW79" s="167">
        <v>236.018</v>
      </c>
      <c r="AX79" s="147">
        <v>235.31299999999999</v>
      </c>
      <c r="AY79" s="147">
        <v>234.60599999999999</v>
      </c>
      <c r="AZ79" s="147">
        <v>233.489</v>
      </c>
      <c r="BA79" s="147">
        <v>232.53100000000001</v>
      </c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</row>
    <row r="80" spans="1:81">
      <c r="A80" s="145" t="s">
        <v>230</v>
      </c>
      <c r="B80" s="145" t="s">
        <v>231</v>
      </c>
      <c r="C80" s="145"/>
      <c r="D80" s="145"/>
      <c r="E80" s="145" t="s">
        <v>309</v>
      </c>
      <c r="F80" s="166">
        <v>570.21600000000001</v>
      </c>
      <c r="G80" s="167">
        <v>570.40499999999997</v>
      </c>
      <c r="H80" s="167">
        <v>570.38400000000001</v>
      </c>
      <c r="I80" s="167">
        <v>570.78099999999995</v>
      </c>
      <c r="J80" s="167">
        <v>570.74199999999996</v>
      </c>
      <c r="K80" s="167">
        <v>571.15</v>
      </c>
      <c r="L80" s="167">
        <v>571.78899999999999</v>
      </c>
      <c r="M80" s="167">
        <v>572.42499999999995</v>
      </c>
      <c r="N80" s="167">
        <v>570.47400000000005</v>
      </c>
      <c r="O80" s="167">
        <v>568.69399999999996</v>
      </c>
      <c r="P80" s="167">
        <v>567.15800000000002</v>
      </c>
      <c r="Q80" s="167">
        <v>565.11300000000006</v>
      </c>
      <c r="R80" s="167">
        <v>563.58600000000001</v>
      </c>
      <c r="S80" s="167">
        <v>563.15499999999997</v>
      </c>
      <c r="T80" s="167">
        <v>561.53499999999997</v>
      </c>
      <c r="U80" s="167">
        <v>559.36</v>
      </c>
      <c r="V80" s="167">
        <v>558.41099999999994</v>
      </c>
      <c r="W80" s="167">
        <v>557.72900000000004</v>
      </c>
      <c r="X80" s="167">
        <v>556.59100000000001</v>
      </c>
      <c r="Y80" s="167">
        <v>555.17100000000005</v>
      </c>
      <c r="Z80" s="167">
        <v>553.38099999999997</v>
      </c>
      <c r="AA80" s="167">
        <v>551.55499999999995</v>
      </c>
      <c r="AB80" s="167">
        <v>549.36500000000001</v>
      </c>
      <c r="AC80" s="167">
        <v>547.47199999999998</v>
      </c>
      <c r="AD80" s="167">
        <v>545.44299999999998</v>
      </c>
      <c r="AE80" s="167">
        <v>545.72299999999996</v>
      </c>
      <c r="AF80" s="167">
        <v>546.31200000000001</v>
      </c>
      <c r="AG80" s="167">
        <v>547.13800000000003</v>
      </c>
      <c r="AH80" s="167">
        <v>547.53200000000004</v>
      </c>
      <c r="AI80" s="167">
        <v>547.66</v>
      </c>
      <c r="AJ80" s="167">
        <v>548.66700000000003</v>
      </c>
      <c r="AK80" s="167">
        <v>549.36099999999999</v>
      </c>
      <c r="AL80" s="167">
        <v>551.84199999999998</v>
      </c>
      <c r="AM80" s="167">
        <v>553.96799999999996</v>
      </c>
      <c r="AN80" s="167">
        <v>554.72</v>
      </c>
      <c r="AO80" s="167">
        <v>555.66300000000001</v>
      </c>
      <c r="AP80" s="167">
        <v>555.99900000000002</v>
      </c>
      <c r="AQ80" s="167">
        <v>555.03899999999999</v>
      </c>
      <c r="AR80" s="167">
        <v>556.22199999999998</v>
      </c>
      <c r="AS80" s="167">
        <v>555.78800000000001</v>
      </c>
      <c r="AT80" s="167">
        <v>555.40800000000002</v>
      </c>
      <c r="AU80" s="167">
        <v>555.02300000000002</v>
      </c>
      <c r="AV80" s="167">
        <v>553.59500000000003</v>
      </c>
      <c r="AW80" s="167">
        <v>552.18499999999995</v>
      </c>
      <c r="AX80" s="147">
        <v>551.49300000000005</v>
      </c>
      <c r="AY80" s="147">
        <v>550.03499999999997</v>
      </c>
      <c r="AZ80" s="147">
        <v>547.93700000000001</v>
      </c>
      <c r="BA80" s="147">
        <v>546.577</v>
      </c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</row>
    <row r="81" spans="1:81">
      <c r="A81" s="145" t="s">
        <v>232</v>
      </c>
      <c r="B81" s="145" t="s">
        <v>233</v>
      </c>
      <c r="C81" s="145"/>
      <c r="D81" s="145"/>
      <c r="E81" s="145" t="s">
        <v>309</v>
      </c>
      <c r="F81" s="166">
        <v>490.483</v>
      </c>
      <c r="G81" s="167">
        <v>492.8</v>
      </c>
      <c r="H81" s="167">
        <v>494.67</v>
      </c>
      <c r="I81" s="167">
        <v>496.68799999999999</v>
      </c>
      <c r="J81" s="167">
        <v>498.60500000000002</v>
      </c>
      <c r="K81" s="167">
        <v>500.5</v>
      </c>
      <c r="L81" s="167">
        <v>502.66399999999999</v>
      </c>
      <c r="M81" s="167">
        <v>505</v>
      </c>
      <c r="N81" s="167">
        <v>505.72</v>
      </c>
      <c r="O81" s="167">
        <v>508.06</v>
      </c>
      <c r="P81" s="167">
        <v>509.76400000000001</v>
      </c>
      <c r="Q81" s="167">
        <v>510.98200000000003</v>
      </c>
      <c r="R81" s="167">
        <v>512.86199999999997</v>
      </c>
      <c r="S81" s="167">
        <v>511.88099999999997</v>
      </c>
      <c r="T81" s="167">
        <v>512.92999999999995</v>
      </c>
      <c r="U81" s="167">
        <v>513.28</v>
      </c>
      <c r="V81" s="167">
        <v>514.61</v>
      </c>
      <c r="W81" s="167">
        <v>516.65200000000004</v>
      </c>
      <c r="X81" s="167">
        <v>518.66700000000003</v>
      </c>
      <c r="Y81" s="167">
        <v>520.46500000000003</v>
      </c>
      <c r="Z81" s="167">
        <v>522.46199999999999</v>
      </c>
      <c r="AA81" s="167">
        <v>523.97500000000002</v>
      </c>
      <c r="AB81" s="167">
        <v>526.45100000000002</v>
      </c>
      <c r="AC81" s="167">
        <v>527.68700000000001</v>
      </c>
      <c r="AD81" s="167">
        <v>529.78200000000004</v>
      </c>
      <c r="AE81" s="167">
        <v>532.76499999999999</v>
      </c>
      <c r="AF81" s="167">
        <v>536.15599999999995</v>
      </c>
      <c r="AG81" s="167">
        <v>539.72</v>
      </c>
      <c r="AH81" s="167">
        <v>543.03700000000003</v>
      </c>
      <c r="AI81" s="167">
        <v>546.27</v>
      </c>
      <c r="AJ81" s="167">
        <v>550.06700000000001</v>
      </c>
      <c r="AK81" s="167">
        <v>553.48400000000004</v>
      </c>
      <c r="AL81" s="167">
        <v>556.94600000000003</v>
      </c>
      <c r="AM81" s="167">
        <v>559.58699999999999</v>
      </c>
      <c r="AN81" s="167">
        <v>561.04999999999995</v>
      </c>
      <c r="AO81" s="167">
        <v>563.51800000000003</v>
      </c>
      <c r="AP81" s="167">
        <v>565.71799999999996</v>
      </c>
      <c r="AQ81" s="167">
        <v>567.38199999999995</v>
      </c>
      <c r="AR81" s="167">
        <v>569.03499999999997</v>
      </c>
      <c r="AS81" s="167">
        <v>568.76</v>
      </c>
      <c r="AT81" s="167">
        <v>568.44500000000005</v>
      </c>
      <c r="AU81" s="167">
        <v>567.56100000000004</v>
      </c>
      <c r="AV81" s="167">
        <v>566.50599999999997</v>
      </c>
      <c r="AW81" s="167">
        <v>565.96299999999997</v>
      </c>
      <c r="AX81" s="147">
        <v>566.41200000000003</v>
      </c>
      <c r="AY81" s="147">
        <v>565.96900000000005</v>
      </c>
      <c r="AZ81" s="147">
        <v>565.31399999999996</v>
      </c>
      <c r="BA81" s="147">
        <v>564.58799999999997</v>
      </c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</row>
    <row r="82" spans="1:81">
      <c r="A82" s="145" t="s">
        <v>234</v>
      </c>
      <c r="B82" s="145" t="s">
        <v>235</v>
      </c>
      <c r="C82" s="145"/>
      <c r="D82" s="145"/>
      <c r="E82" s="145" t="s">
        <v>309</v>
      </c>
      <c r="F82" s="166">
        <v>305.06</v>
      </c>
      <c r="G82" s="167">
        <v>307.35399999999998</v>
      </c>
      <c r="H82" s="167">
        <v>309.77</v>
      </c>
      <c r="I82" s="167">
        <v>312.47500000000002</v>
      </c>
      <c r="J82" s="167">
        <v>314.84300000000002</v>
      </c>
      <c r="K82" s="167">
        <v>317.529</v>
      </c>
      <c r="L82" s="167">
        <v>320.52999999999997</v>
      </c>
      <c r="M82" s="167">
        <v>323.45400000000001</v>
      </c>
      <c r="N82" s="167">
        <v>327.03199999999998</v>
      </c>
      <c r="O82" s="167">
        <v>327.83800000000002</v>
      </c>
      <c r="P82" s="167">
        <v>328.61500000000001</v>
      </c>
      <c r="Q82" s="167">
        <v>330.62799999999999</v>
      </c>
      <c r="R82" s="167">
        <v>333.39600000000002</v>
      </c>
      <c r="S82" s="167">
        <v>338.75</v>
      </c>
      <c r="T82" s="167">
        <v>348.36099999999999</v>
      </c>
      <c r="U82" s="167">
        <v>348.089</v>
      </c>
      <c r="V82" s="167">
        <v>351.65600000000001</v>
      </c>
      <c r="W82" s="167">
        <v>355.28100000000001</v>
      </c>
      <c r="X82" s="167">
        <v>358.48399999999998</v>
      </c>
      <c r="Y82" s="167">
        <v>360.303</v>
      </c>
      <c r="Z82" s="167">
        <v>362.34</v>
      </c>
      <c r="AA82" s="167">
        <v>363.98700000000002</v>
      </c>
      <c r="AB82" s="167">
        <v>366.90899999999999</v>
      </c>
      <c r="AC82" s="167">
        <v>369.89699999999999</v>
      </c>
      <c r="AD82" s="167">
        <v>372.75200000000001</v>
      </c>
      <c r="AE82" s="167">
        <v>376.51600000000002</v>
      </c>
      <c r="AF82" s="167">
        <v>380.73099999999999</v>
      </c>
      <c r="AG82" s="167">
        <v>385.09899999999999</v>
      </c>
      <c r="AH82" s="167">
        <v>389.54399999999998</v>
      </c>
      <c r="AI82" s="167">
        <v>393.86799999999999</v>
      </c>
      <c r="AJ82" s="167">
        <v>398.54599999999999</v>
      </c>
      <c r="AK82" s="167">
        <v>403.09</v>
      </c>
      <c r="AL82" s="167">
        <v>405.53500000000003</v>
      </c>
      <c r="AM82" s="167">
        <v>408.84199999999998</v>
      </c>
      <c r="AN82" s="167">
        <v>411.00700000000001</v>
      </c>
      <c r="AO82" s="167">
        <v>414.959</v>
      </c>
      <c r="AP82" s="167">
        <v>418.94900000000001</v>
      </c>
      <c r="AQ82" s="167">
        <v>421.10500000000002</v>
      </c>
      <c r="AR82" s="167">
        <v>423.71499999999997</v>
      </c>
      <c r="AS82" s="167">
        <v>426.92399999999998</v>
      </c>
      <c r="AT82" s="167">
        <v>428.20400000000001</v>
      </c>
      <c r="AU82" s="167">
        <v>429.68099999999998</v>
      </c>
      <c r="AV82" s="167">
        <v>431.17399999999998</v>
      </c>
      <c r="AW82" s="167">
        <v>433.72399999999999</v>
      </c>
      <c r="AX82" s="147">
        <v>436.43400000000003</v>
      </c>
      <c r="AY82" s="147">
        <v>438.47</v>
      </c>
      <c r="AZ82" s="147">
        <v>439.85199999999998</v>
      </c>
      <c r="BA82" s="147">
        <v>442.05399999999997</v>
      </c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</row>
    <row r="83" spans="1:81">
      <c r="A83" s="145" t="s">
        <v>236</v>
      </c>
      <c r="B83" s="145" t="s">
        <v>237</v>
      </c>
      <c r="C83" s="145"/>
      <c r="D83" s="145"/>
      <c r="E83" s="145" t="s">
        <v>309</v>
      </c>
      <c r="F83" s="166">
        <v>446.88799999999998</v>
      </c>
      <c r="G83" s="167">
        <v>452.76499999999999</v>
      </c>
      <c r="H83" s="167">
        <v>459.25</v>
      </c>
      <c r="I83" s="167">
        <v>465.899</v>
      </c>
      <c r="J83" s="167">
        <v>472.14600000000002</v>
      </c>
      <c r="K83" s="167">
        <v>478.80399999999997</v>
      </c>
      <c r="L83" s="167">
        <v>486</v>
      </c>
      <c r="M83" s="167">
        <v>493.38900000000001</v>
      </c>
      <c r="N83" s="167">
        <v>504.10399999999998</v>
      </c>
      <c r="O83" s="167">
        <v>514.99</v>
      </c>
      <c r="P83" s="167">
        <v>521.67100000000005</v>
      </c>
      <c r="Q83" s="167">
        <v>527.28899999999999</v>
      </c>
      <c r="R83" s="167">
        <v>533.30899999999997</v>
      </c>
      <c r="S83" s="167">
        <v>541.529</v>
      </c>
      <c r="T83" s="167">
        <v>548.82500000000005</v>
      </c>
      <c r="U83" s="167">
        <v>567.73500000000001</v>
      </c>
      <c r="V83" s="167">
        <v>577.83399999999995</v>
      </c>
      <c r="W83" s="167">
        <v>586.78300000000002</v>
      </c>
      <c r="X83" s="167">
        <v>595.62900000000002</v>
      </c>
      <c r="Y83" s="167">
        <v>600.58399999999995</v>
      </c>
      <c r="Z83" s="167">
        <v>607.18700000000001</v>
      </c>
      <c r="AA83" s="167">
        <v>613.46699999999998</v>
      </c>
      <c r="AB83" s="167">
        <v>619.96299999999997</v>
      </c>
      <c r="AC83" s="167">
        <v>625.85400000000004</v>
      </c>
      <c r="AD83" s="167">
        <v>630.654</v>
      </c>
      <c r="AE83" s="167">
        <v>639.18399999999997</v>
      </c>
      <c r="AF83" s="167">
        <v>648.49300000000005</v>
      </c>
      <c r="AG83" s="167">
        <v>657.72500000000002</v>
      </c>
      <c r="AH83" s="167">
        <v>667.16</v>
      </c>
      <c r="AI83" s="167">
        <v>676.755</v>
      </c>
      <c r="AJ83" s="167">
        <v>686.62199999999996</v>
      </c>
      <c r="AK83" s="167">
        <v>696.255</v>
      </c>
      <c r="AL83" s="167">
        <v>706.70799999999997</v>
      </c>
      <c r="AM83" s="167">
        <v>716.27700000000004</v>
      </c>
      <c r="AN83" s="167">
        <v>725.79399999999998</v>
      </c>
      <c r="AO83" s="167">
        <v>738.08799999999997</v>
      </c>
      <c r="AP83" s="167">
        <v>746.99400000000003</v>
      </c>
      <c r="AQ83" s="167">
        <v>756.50099999999998</v>
      </c>
      <c r="AR83" s="167">
        <v>769.67700000000002</v>
      </c>
      <c r="AS83" s="167">
        <v>783.12699999999995</v>
      </c>
      <c r="AT83" s="167">
        <v>793.93799999999999</v>
      </c>
      <c r="AU83" s="167">
        <v>801.41600000000005</v>
      </c>
      <c r="AV83" s="167">
        <v>807.36</v>
      </c>
      <c r="AW83" s="167">
        <v>816.69899999999996</v>
      </c>
      <c r="AX83" s="147">
        <v>826.09400000000005</v>
      </c>
      <c r="AY83" s="147">
        <v>834.28</v>
      </c>
      <c r="AZ83" s="147">
        <v>841.63900000000001</v>
      </c>
      <c r="BA83" s="147">
        <v>850.125</v>
      </c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</row>
    <row r="84" spans="1:81">
      <c r="A84" s="145" t="s">
        <v>238</v>
      </c>
      <c r="B84" s="145" t="s">
        <v>239</v>
      </c>
      <c r="C84" s="145"/>
      <c r="D84" s="145"/>
      <c r="E84" s="145" t="s">
        <v>309</v>
      </c>
      <c r="F84" s="166">
        <v>2309.0740000000001</v>
      </c>
      <c r="G84" s="167">
        <v>2286.5479999999998</v>
      </c>
      <c r="H84" s="167">
        <v>2267.1129999999998</v>
      </c>
      <c r="I84" s="167">
        <v>2249.6439999999998</v>
      </c>
      <c r="J84" s="167">
        <v>2229.529</v>
      </c>
      <c r="K84" s="167">
        <v>2211.1559999999999</v>
      </c>
      <c r="L84" s="167">
        <v>2195.328</v>
      </c>
      <c r="M84" s="167">
        <v>2180.3209999999999</v>
      </c>
      <c r="N84" s="167">
        <v>2178.277</v>
      </c>
      <c r="O84" s="167">
        <v>2168.9989999999998</v>
      </c>
      <c r="P84" s="167">
        <v>2165.9780000000001</v>
      </c>
      <c r="Q84" s="167">
        <v>2165.3939999999998</v>
      </c>
      <c r="R84" s="167">
        <v>2164.1590000000001</v>
      </c>
      <c r="S84" s="167">
        <v>2158.732</v>
      </c>
      <c r="T84" s="167">
        <v>2156.4549999999999</v>
      </c>
      <c r="U84" s="167">
        <v>2150.1469999999999</v>
      </c>
      <c r="V84" s="167">
        <v>2145.9119999999998</v>
      </c>
      <c r="W84" s="167">
        <v>2139.9279999999999</v>
      </c>
      <c r="X84" s="167">
        <v>2132.4749999999999</v>
      </c>
      <c r="Y84" s="167">
        <v>2129.8560000000002</v>
      </c>
      <c r="Z84" s="167">
        <v>2120.5450000000001</v>
      </c>
      <c r="AA84" s="167">
        <v>2116.5120000000002</v>
      </c>
      <c r="AB84" s="167">
        <v>2110.8690000000001</v>
      </c>
      <c r="AC84" s="167">
        <v>2111.3150000000001</v>
      </c>
      <c r="AD84" s="167">
        <v>2123.6860000000001</v>
      </c>
      <c r="AE84" s="167">
        <v>2129.7310000000002</v>
      </c>
      <c r="AF84" s="167">
        <v>2137.442</v>
      </c>
      <c r="AG84" s="167">
        <v>2145.4720000000002</v>
      </c>
      <c r="AH84" s="167">
        <v>2154.5210000000002</v>
      </c>
      <c r="AI84" s="167">
        <v>2161.9319999999998</v>
      </c>
      <c r="AJ84" s="167">
        <v>2172.1860000000001</v>
      </c>
      <c r="AK84" s="167">
        <v>2181.3710000000001</v>
      </c>
      <c r="AL84" s="167">
        <v>2193.0300000000002</v>
      </c>
      <c r="AM84" s="167">
        <v>2211.297</v>
      </c>
      <c r="AN84" s="167">
        <v>2234.105</v>
      </c>
      <c r="AO84" s="167">
        <v>2243.8330000000001</v>
      </c>
      <c r="AP84" s="167">
        <v>2249.9749999999999</v>
      </c>
      <c r="AQ84" s="167">
        <v>2240.6210000000001</v>
      </c>
      <c r="AR84" s="167">
        <v>2229.6210000000001</v>
      </c>
      <c r="AS84" s="167">
        <v>2220.4450000000002</v>
      </c>
      <c r="AT84" s="167">
        <v>2206.4879999999998</v>
      </c>
      <c r="AU84" s="167">
        <v>2190.3270000000002</v>
      </c>
      <c r="AV84" s="167">
        <v>2187.5259999999998</v>
      </c>
      <c r="AW84" s="167">
        <v>2175.6010000000001</v>
      </c>
      <c r="AX84" s="147">
        <v>2165.4229999999998</v>
      </c>
      <c r="AY84" s="147">
        <v>2157.096</v>
      </c>
      <c r="AZ84" s="147">
        <v>2147.7159999999999</v>
      </c>
      <c r="BA84" s="147">
        <v>2139.9070000000002</v>
      </c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</row>
    <row r="85" spans="1:81">
      <c r="A85" s="145" t="s">
        <v>240</v>
      </c>
      <c r="B85" s="145" t="s">
        <v>241</v>
      </c>
      <c r="C85" s="145"/>
      <c r="D85" s="145"/>
      <c r="E85" s="145" t="s">
        <v>309</v>
      </c>
      <c r="F85" s="166">
        <v>1172.9290000000001</v>
      </c>
      <c r="G85" s="167">
        <v>1175.6479999999999</v>
      </c>
      <c r="H85" s="167">
        <v>1177.7090000000001</v>
      </c>
      <c r="I85" s="167">
        <v>1180.672</v>
      </c>
      <c r="J85" s="167">
        <v>1182.57</v>
      </c>
      <c r="K85" s="167">
        <v>1185.68</v>
      </c>
      <c r="L85" s="167">
        <v>1189.7850000000001</v>
      </c>
      <c r="M85" s="167">
        <v>1194.367</v>
      </c>
      <c r="N85" s="167">
        <v>1197.376</v>
      </c>
      <c r="O85" s="167">
        <v>1202.194</v>
      </c>
      <c r="P85" s="167">
        <v>1205.579</v>
      </c>
      <c r="Q85" s="167">
        <v>1209.885</v>
      </c>
      <c r="R85" s="167">
        <v>1214.6320000000001</v>
      </c>
      <c r="S85" s="167">
        <v>1217.9469999999999</v>
      </c>
      <c r="T85" s="167">
        <v>1220.644</v>
      </c>
      <c r="U85" s="167">
        <v>1222.5039999999999</v>
      </c>
      <c r="V85" s="167">
        <v>1227.019</v>
      </c>
      <c r="W85" s="167">
        <v>1230.9680000000001</v>
      </c>
      <c r="X85" s="167">
        <v>1234.3209999999999</v>
      </c>
      <c r="Y85" s="167">
        <v>1236.7739999999999</v>
      </c>
      <c r="Z85" s="167">
        <v>1239.357</v>
      </c>
      <c r="AA85" s="167">
        <v>1239.9369999999999</v>
      </c>
      <c r="AB85" s="167">
        <v>1239.146</v>
      </c>
      <c r="AC85" s="167">
        <v>1239.7840000000001</v>
      </c>
      <c r="AD85" s="167">
        <v>1239.5840000000001</v>
      </c>
      <c r="AE85" s="167">
        <v>1239.94</v>
      </c>
      <c r="AF85" s="167">
        <v>1240.904</v>
      </c>
      <c r="AG85" s="167">
        <v>1241.8879999999999</v>
      </c>
      <c r="AH85" s="167">
        <v>1242.1020000000001</v>
      </c>
      <c r="AI85" s="167">
        <v>1242.3979999999999</v>
      </c>
      <c r="AJ85" s="167">
        <v>1243.3610000000001</v>
      </c>
      <c r="AK85" s="167">
        <v>1243.8340000000001</v>
      </c>
      <c r="AL85" s="167">
        <v>1244.6110000000001</v>
      </c>
      <c r="AM85" s="167">
        <v>1248.58</v>
      </c>
      <c r="AN85" s="167">
        <v>1250.1199999999999</v>
      </c>
      <c r="AO85" s="167">
        <v>1250.4110000000001</v>
      </c>
      <c r="AP85" s="167">
        <v>1251.2819999999999</v>
      </c>
      <c r="AQ85" s="167">
        <v>1253.931</v>
      </c>
      <c r="AR85" s="167">
        <v>1254.6089999999999</v>
      </c>
      <c r="AS85" s="167">
        <v>1257.92</v>
      </c>
      <c r="AT85" s="167">
        <v>1257.6990000000001</v>
      </c>
      <c r="AU85" s="167">
        <v>1255.7550000000001</v>
      </c>
      <c r="AV85" s="167">
        <v>1254.3779999999999</v>
      </c>
      <c r="AW85" s="167">
        <v>1255.883</v>
      </c>
      <c r="AX85" s="147">
        <v>1255.633</v>
      </c>
      <c r="AY85" s="147">
        <v>1255.115</v>
      </c>
      <c r="AZ85" s="147">
        <v>1254.203</v>
      </c>
      <c r="BA85" s="147">
        <v>1253.596</v>
      </c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</row>
    <row r="86" spans="1:81">
      <c r="A86" s="145" t="s">
        <v>242</v>
      </c>
      <c r="B86" s="145" t="s">
        <v>243</v>
      </c>
      <c r="C86" s="145"/>
      <c r="D86" s="145"/>
      <c r="E86" s="145" t="s">
        <v>309</v>
      </c>
      <c r="F86" s="166">
        <v>753.18899999999996</v>
      </c>
      <c r="G86" s="167">
        <v>769.625</v>
      </c>
      <c r="H86" s="167">
        <v>788.101</v>
      </c>
      <c r="I86" s="167">
        <v>807.15800000000002</v>
      </c>
      <c r="J86" s="167">
        <v>824.625</v>
      </c>
      <c r="K86" s="167">
        <v>843.61099999999999</v>
      </c>
      <c r="L86" s="167">
        <v>863.899</v>
      </c>
      <c r="M86" s="167">
        <v>885.08100000000002</v>
      </c>
      <c r="N86" s="167">
        <v>904.37099999999998</v>
      </c>
      <c r="O86" s="167">
        <v>921.09100000000001</v>
      </c>
      <c r="P86" s="167">
        <v>943.67100000000005</v>
      </c>
      <c r="Q86" s="167">
        <v>968.19899999999996</v>
      </c>
      <c r="R86" s="167">
        <v>993.40599999999995</v>
      </c>
      <c r="S86" s="167">
        <v>1022.662</v>
      </c>
      <c r="T86" s="167">
        <v>1048.2829999999999</v>
      </c>
      <c r="U86" s="167">
        <v>1077.2059999999999</v>
      </c>
      <c r="V86" s="167">
        <v>1095.2349999999999</v>
      </c>
      <c r="W86" s="167">
        <v>1115.222</v>
      </c>
      <c r="X86" s="167">
        <v>1131.1790000000001</v>
      </c>
      <c r="Y86" s="167">
        <v>1146.99</v>
      </c>
      <c r="Z86" s="167">
        <v>1159.421</v>
      </c>
      <c r="AA86" s="167">
        <v>1169.827</v>
      </c>
      <c r="AB86" s="167">
        <v>1176.289</v>
      </c>
      <c r="AC86" s="167">
        <v>1182.5429999999999</v>
      </c>
      <c r="AD86" s="167">
        <v>1191.7750000000001</v>
      </c>
      <c r="AE86" s="167">
        <v>1202.569</v>
      </c>
      <c r="AF86" s="167">
        <v>1214.2940000000001</v>
      </c>
      <c r="AG86" s="167">
        <v>1225.78</v>
      </c>
      <c r="AH86" s="167">
        <v>1237.5150000000001</v>
      </c>
      <c r="AI86" s="167">
        <v>1248.865</v>
      </c>
      <c r="AJ86" s="167">
        <v>1261.01</v>
      </c>
      <c r="AK86" s="167">
        <v>1273.4880000000001</v>
      </c>
      <c r="AL86" s="167">
        <v>1289.5239999999999</v>
      </c>
      <c r="AM86" s="167">
        <v>1303.702</v>
      </c>
      <c r="AN86" s="167">
        <v>1313.414</v>
      </c>
      <c r="AO86" s="167">
        <v>1324.865</v>
      </c>
      <c r="AP86" s="167">
        <v>1338.4269999999999</v>
      </c>
      <c r="AQ86" s="167">
        <v>1353.9459999999999</v>
      </c>
      <c r="AR86" s="167">
        <v>1365.2</v>
      </c>
      <c r="AS86" s="167">
        <v>1377.846</v>
      </c>
      <c r="AT86" s="167">
        <v>1390.1210000000001</v>
      </c>
      <c r="AU86" s="167">
        <v>1397.665</v>
      </c>
      <c r="AV86" s="167">
        <v>1403.9970000000001</v>
      </c>
      <c r="AW86" s="167">
        <v>1412.5160000000001</v>
      </c>
      <c r="AX86" s="147">
        <v>1421.1969999999999</v>
      </c>
      <c r="AY86" s="147">
        <v>1429.0930000000001</v>
      </c>
      <c r="AZ86" s="147">
        <v>1436.0630000000001</v>
      </c>
      <c r="BA86" s="147">
        <v>1443.796</v>
      </c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</row>
    <row r="87" spans="1:81">
      <c r="A87" s="145" t="s">
        <v>244</v>
      </c>
      <c r="B87" s="145" t="s">
        <v>245</v>
      </c>
      <c r="C87" s="145"/>
      <c r="D87" s="145"/>
      <c r="E87" s="145" t="s">
        <v>309</v>
      </c>
      <c r="F87" s="166">
        <v>1078.2950000000001</v>
      </c>
      <c r="G87" s="167">
        <v>1093.5840000000001</v>
      </c>
      <c r="H87" s="167">
        <v>1109.4349999999999</v>
      </c>
      <c r="I87" s="167">
        <v>1126.479</v>
      </c>
      <c r="J87" s="167">
        <v>1142.848</v>
      </c>
      <c r="K87" s="167">
        <v>1159.3030000000001</v>
      </c>
      <c r="L87" s="167">
        <v>1176.7729999999999</v>
      </c>
      <c r="M87" s="167">
        <v>1194.604</v>
      </c>
      <c r="N87" s="167">
        <v>1206.463</v>
      </c>
      <c r="O87" s="167">
        <v>1217.423</v>
      </c>
      <c r="P87" s="167">
        <v>1231.0930000000001</v>
      </c>
      <c r="Q87" s="167">
        <v>1245.377</v>
      </c>
      <c r="R87" s="167">
        <v>1261.251</v>
      </c>
      <c r="S87" s="167">
        <v>1276.377</v>
      </c>
      <c r="T87" s="167">
        <v>1290.759</v>
      </c>
      <c r="U87" s="167">
        <v>1305.076</v>
      </c>
      <c r="V87" s="167">
        <v>1314.925</v>
      </c>
      <c r="W87" s="167">
        <v>1326.1849999999999</v>
      </c>
      <c r="X87" s="167">
        <v>1333.8140000000001</v>
      </c>
      <c r="Y87" s="167">
        <v>1340.268</v>
      </c>
      <c r="Z87" s="167">
        <v>1345.471</v>
      </c>
      <c r="AA87" s="167">
        <v>1350.539</v>
      </c>
      <c r="AB87" s="167">
        <v>1353.18</v>
      </c>
      <c r="AC87" s="167">
        <v>1353.723</v>
      </c>
      <c r="AD87" s="167">
        <v>1353.9449999999999</v>
      </c>
      <c r="AE87" s="167">
        <v>1358.816</v>
      </c>
      <c r="AF87" s="167">
        <v>1365.0150000000001</v>
      </c>
      <c r="AG87" s="167">
        <v>1371.107</v>
      </c>
      <c r="AH87" s="167">
        <v>1377.26</v>
      </c>
      <c r="AI87" s="167">
        <v>1383.145</v>
      </c>
      <c r="AJ87" s="167">
        <v>1389.4559999999999</v>
      </c>
      <c r="AK87" s="167">
        <v>1395.8040000000001</v>
      </c>
      <c r="AL87" s="167">
        <v>1403.9570000000001</v>
      </c>
      <c r="AM87" s="167">
        <v>1406.0530000000001</v>
      </c>
      <c r="AN87" s="167">
        <v>1407.56</v>
      </c>
      <c r="AO87" s="167">
        <v>1408.7650000000001</v>
      </c>
      <c r="AP87" s="167">
        <v>1413.635</v>
      </c>
      <c r="AQ87" s="167">
        <v>1412.356</v>
      </c>
      <c r="AR87" s="167">
        <v>1418.4839999999999</v>
      </c>
      <c r="AS87" s="167">
        <v>1421.67</v>
      </c>
      <c r="AT87" s="167">
        <v>1427.2909999999999</v>
      </c>
      <c r="AU87" s="167">
        <v>1431.808</v>
      </c>
      <c r="AV87" s="167">
        <v>1438.2660000000001</v>
      </c>
      <c r="AW87" s="167">
        <v>1441.3979999999999</v>
      </c>
      <c r="AX87" s="147">
        <v>1448.2070000000001</v>
      </c>
      <c r="AY87" s="147">
        <v>1453.3320000000001</v>
      </c>
      <c r="AZ87" s="147">
        <v>1457.875</v>
      </c>
      <c r="BA87" s="147">
        <v>1463.7090000000001</v>
      </c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</row>
    <row r="88" spans="1:81">
      <c r="A88" s="145" t="s">
        <v>246</v>
      </c>
      <c r="B88" s="145" t="s">
        <v>247</v>
      </c>
      <c r="C88" s="145"/>
      <c r="D88" s="145"/>
      <c r="E88" s="145" t="s">
        <v>309</v>
      </c>
      <c r="F88" s="166">
        <v>336.03899999999999</v>
      </c>
      <c r="G88" s="167">
        <v>337.10500000000002</v>
      </c>
      <c r="H88" s="167">
        <v>337.952</v>
      </c>
      <c r="I88" s="167">
        <v>339.06400000000002</v>
      </c>
      <c r="J88" s="167">
        <v>339.88200000000001</v>
      </c>
      <c r="K88" s="167">
        <v>340.80599999999998</v>
      </c>
      <c r="L88" s="167">
        <v>341.90199999999999</v>
      </c>
      <c r="M88" s="167">
        <v>342.97699999999998</v>
      </c>
      <c r="N88" s="167">
        <v>343.40300000000002</v>
      </c>
      <c r="O88" s="167">
        <v>343.32900000000001</v>
      </c>
      <c r="P88" s="167">
        <v>343.42899999999997</v>
      </c>
      <c r="Q88" s="167">
        <v>343.99700000000001</v>
      </c>
      <c r="R88" s="167">
        <v>344.19600000000003</v>
      </c>
      <c r="S88" s="167">
        <v>345.512</v>
      </c>
      <c r="T88" s="167">
        <v>345.697</v>
      </c>
      <c r="U88" s="167">
        <v>346.02699999999999</v>
      </c>
      <c r="V88" s="167">
        <v>345.80099999999999</v>
      </c>
      <c r="W88" s="167">
        <v>345.83100000000002</v>
      </c>
      <c r="X88" s="167">
        <v>345.53399999999999</v>
      </c>
      <c r="Y88" s="167">
        <v>345.18099999999998</v>
      </c>
      <c r="Z88" s="167">
        <v>345.25599999999997</v>
      </c>
      <c r="AA88" s="167">
        <v>345.255</v>
      </c>
      <c r="AB88" s="167">
        <v>344.76</v>
      </c>
      <c r="AC88" s="167">
        <v>344.57400000000001</v>
      </c>
      <c r="AD88" s="167">
        <v>344.48599999999999</v>
      </c>
      <c r="AE88" s="167">
        <v>346.43200000000002</v>
      </c>
      <c r="AF88" s="167">
        <v>348.59899999999999</v>
      </c>
      <c r="AG88" s="167">
        <v>350.79899999999998</v>
      </c>
      <c r="AH88" s="167">
        <v>352.97</v>
      </c>
      <c r="AI88" s="167">
        <v>354.91399999999999</v>
      </c>
      <c r="AJ88" s="167">
        <v>357.31900000000002</v>
      </c>
      <c r="AK88" s="167">
        <v>359.71100000000001</v>
      </c>
      <c r="AL88" s="167">
        <v>362.94400000000002</v>
      </c>
      <c r="AM88" s="167">
        <v>365.05900000000003</v>
      </c>
      <c r="AN88" s="167">
        <v>366.339</v>
      </c>
      <c r="AO88" s="167">
        <v>369.27</v>
      </c>
      <c r="AP88" s="167">
        <v>370.93900000000002</v>
      </c>
      <c r="AQ88" s="167">
        <v>371.58300000000003</v>
      </c>
      <c r="AR88" s="167">
        <v>371.63200000000001</v>
      </c>
      <c r="AS88" s="167">
        <v>373.553</v>
      </c>
      <c r="AT88" s="167">
        <v>374.435</v>
      </c>
      <c r="AU88" s="167">
        <v>374.74299999999999</v>
      </c>
      <c r="AV88" s="167">
        <v>374.351</v>
      </c>
      <c r="AW88" s="167">
        <v>374.79899999999998</v>
      </c>
      <c r="AX88" s="147">
        <v>374.87799999999999</v>
      </c>
      <c r="AY88" s="147">
        <v>374.92200000000003</v>
      </c>
      <c r="AZ88" s="147">
        <v>374.76299999999998</v>
      </c>
      <c r="BA88" s="147">
        <v>374.42599999999999</v>
      </c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</row>
    <row r="89" spans="1:81">
      <c r="A89" s="145" t="s">
        <v>248</v>
      </c>
      <c r="B89" s="145" t="s">
        <v>249</v>
      </c>
      <c r="C89" s="145"/>
      <c r="D89" s="145"/>
      <c r="E89" s="145" t="s">
        <v>309</v>
      </c>
      <c r="F89" s="166">
        <v>538.57899999999995</v>
      </c>
      <c r="G89" s="167">
        <v>539.49400000000003</v>
      </c>
      <c r="H89" s="167">
        <v>540.24900000000002</v>
      </c>
      <c r="I89" s="167">
        <v>541.24699999999996</v>
      </c>
      <c r="J89" s="167">
        <v>541.77200000000005</v>
      </c>
      <c r="K89" s="167">
        <v>542.28499999999997</v>
      </c>
      <c r="L89" s="167">
        <v>543.48599999999999</v>
      </c>
      <c r="M89" s="167">
        <v>544.77700000000004</v>
      </c>
      <c r="N89" s="167">
        <v>546.13699999999994</v>
      </c>
      <c r="O89" s="167">
        <v>547.73800000000006</v>
      </c>
      <c r="P89" s="167">
        <v>547.44500000000005</v>
      </c>
      <c r="Q89" s="167">
        <v>548.15599999999995</v>
      </c>
      <c r="R89" s="167">
        <v>547.05799999999999</v>
      </c>
      <c r="S89" s="167">
        <v>547.36900000000003</v>
      </c>
      <c r="T89" s="167">
        <v>547.74900000000002</v>
      </c>
      <c r="U89" s="167">
        <v>547.48500000000001</v>
      </c>
      <c r="V89" s="167">
        <v>548.12699999999995</v>
      </c>
      <c r="W89" s="167">
        <v>548.88499999999999</v>
      </c>
      <c r="X89" s="167">
        <v>550.24699999999996</v>
      </c>
      <c r="Y89" s="167">
        <v>551.15899999999999</v>
      </c>
      <c r="Z89" s="167">
        <v>552.15300000000002</v>
      </c>
      <c r="AA89" s="167">
        <v>553.03800000000001</v>
      </c>
      <c r="AB89" s="167">
        <v>553.66999999999996</v>
      </c>
      <c r="AC89" s="167">
        <v>554.59500000000003</v>
      </c>
      <c r="AD89" s="167">
        <v>555.54700000000003</v>
      </c>
      <c r="AE89" s="167">
        <v>556.83000000000004</v>
      </c>
      <c r="AF89" s="167">
        <v>558.41999999999996</v>
      </c>
      <c r="AG89" s="167">
        <v>559.91999999999996</v>
      </c>
      <c r="AH89" s="167">
        <v>560.96600000000001</v>
      </c>
      <c r="AI89" s="167">
        <v>561.93799999999999</v>
      </c>
      <c r="AJ89" s="167">
        <v>563.21799999999996</v>
      </c>
      <c r="AK89" s="167">
        <v>564.31899999999996</v>
      </c>
      <c r="AL89" s="167">
        <v>565.91</v>
      </c>
      <c r="AM89" s="167">
        <v>568.08600000000001</v>
      </c>
      <c r="AN89" s="167">
        <v>569.77499999999998</v>
      </c>
      <c r="AO89" s="167">
        <v>570.74099999999999</v>
      </c>
      <c r="AP89" s="167">
        <v>571.21100000000001</v>
      </c>
      <c r="AQ89" s="167">
        <v>571.154</v>
      </c>
      <c r="AR89" s="167">
        <v>571.67499999999995</v>
      </c>
      <c r="AS89" s="167">
        <v>571.63199999999995</v>
      </c>
      <c r="AT89" s="167">
        <v>571.87900000000002</v>
      </c>
      <c r="AU89" s="167">
        <v>572.74400000000003</v>
      </c>
      <c r="AV89" s="167">
        <v>572.44299999999998</v>
      </c>
      <c r="AW89" s="167">
        <v>570.66200000000003</v>
      </c>
      <c r="AX89" s="147">
        <v>570.55899999999997</v>
      </c>
      <c r="AY89" s="147">
        <v>569.33799999999997</v>
      </c>
      <c r="AZ89" s="147">
        <v>567.745</v>
      </c>
      <c r="BA89" s="147">
        <v>566.32799999999997</v>
      </c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</row>
    <row r="90" spans="1:81">
      <c r="A90" s="145" t="s">
        <v>250</v>
      </c>
      <c r="B90" s="145" t="s">
        <v>251</v>
      </c>
      <c r="C90" s="145"/>
      <c r="D90" s="145"/>
      <c r="E90" s="145" t="s">
        <v>309</v>
      </c>
      <c r="F90" s="166">
        <v>338.32</v>
      </c>
      <c r="G90" s="167">
        <v>338.303</v>
      </c>
      <c r="H90" s="167">
        <v>338.52100000000002</v>
      </c>
      <c r="I90" s="167">
        <v>338.791</v>
      </c>
      <c r="J90" s="167">
        <v>338.79700000000003</v>
      </c>
      <c r="K90" s="167">
        <v>338.94099999999997</v>
      </c>
      <c r="L90" s="167">
        <v>339.31900000000002</v>
      </c>
      <c r="M90" s="167">
        <v>339.47699999999998</v>
      </c>
      <c r="N90" s="167">
        <v>340.53500000000003</v>
      </c>
      <c r="O90" s="167">
        <v>341.11799999999999</v>
      </c>
      <c r="P90" s="167">
        <v>341.80599999999998</v>
      </c>
      <c r="Q90" s="167">
        <v>341.19499999999999</v>
      </c>
      <c r="R90" s="167">
        <v>341.86700000000002</v>
      </c>
      <c r="S90" s="167">
        <v>341.96100000000001</v>
      </c>
      <c r="T90" s="167">
        <v>342.48099999999999</v>
      </c>
      <c r="U90" s="167">
        <v>342.94600000000003</v>
      </c>
      <c r="V90" s="167">
        <v>342.54500000000002</v>
      </c>
      <c r="W90" s="167">
        <v>342.26400000000001</v>
      </c>
      <c r="X90" s="167">
        <v>342.40199999999999</v>
      </c>
      <c r="Y90" s="167">
        <v>342.30900000000003</v>
      </c>
      <c r="Z90" s="167">
        <v>341.87299999999999</v>
      </c>
      <c r="AA90" s="167">
        <v>341.94</v>
      </c>
      <c r="AB90" s="167">
        <v>342.11599999999999</v>
      </c>
      <c r="AC90" s="167">
        <v>342.62900000000002</v>
      </c>
      <c r="AD90" s="167">
        <v>343.44400000000002</v>
      </c>
      <c r="AE90" s="167">
        <v>345.85899999999998</v>
      </c>
      <c r="AF90" s="167">
        <v>348.9</v>
      </c>
      <c r="AG90" s="167">
        <v>352.12200000000001</v>
      </c>
      <c r="AH90" s="167">
        <v>355.24299999999999</v>
      </c>
      <c r="AI90" s="167">
        <v>358.39499999999998</v>
      </c>
      <c r="AJ90" s="167">
        <v>361.93200000000002</v>
      </c>
      <c r="AK90" s="167">
        <v>365.33499999999998</v>
      </c>
      <c r="AL90" s="167">
        <v>369.18900000000002</v>
      </c>
      <c r="AM90" s="167">
        <v>371.738</v>
      </c>
      <c r="AN90" s="167">
        <v>374.01799999999997</v>
      </c>
      <c r="AO90" s="167">
        <v>375.37900000000002</v>
      </c>
      <c r="AP90" s="167">
        <v>377.67500000000001</v>
      </c>
      <c r="AQ90" s="167">
        <v>378.947</v>
      </c>
      <c r="AR90" s="167">
        <v>381.92700000000002</v>
      </c>
      <c r="AS90" s="167">
        <v>384.47399999999999</v>
      </c>
      <c r="AT90" s="167">
        <v>386.54300000000001</v>
      </c>
      <c r="AU90" s="167">
        <v>386.44799999999998</v>
      </c>
      <c r="AV90" s="167">
        <v>387.89</v>
      </c>
      <c r="AW90" s="167">
        <v>388.596</v>
      </c>
      <c r="AX90" s="147">
        <v>389.84399999999999</v>
      </c>
      <c r="AY90" s="147">
        <v>390.911</v>
      </c>
      <c r="AZ90" s="147">
        <v>392.053</v>
      </c>
      <c r="BA90" s="147">
        <v>393.04599999999999</v>
      </c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</row>
    <row r="91" spans="1:81">
      <c r="A91" s="145" t="s">
        <v>252</v>
      </c>
      <c r="B91" s="145" t="s">
        <v>253</v>
      </c>
      <c r="C91" s="145"/>
      <c r="D91" s="145"/>
      <c r="E91" s="145" t="s">
        <v>309</v>
      </c>
      <c r="F91" s="166">
        <v>183.59899999999999</v>
      </c>
      <c r="G91" s="167">
        <v>184.447</v>
      </c>
      <c r="H91" s="167">
        <v>185.441</v>
      </c>
      <c r="I91" s="167">
        <v>186.553</v>
      </c>
      <c r="J91" s="167">
        <v>187.36600000000001</v>
      </c>
      <c r="K91" s="167">
        <v>188.29900000000001</v>
      </c>
      <c r="L91" s="167">
        <v>189.398</v>
      </c>
      <c r="M91" s="167">
        <v>190.55099999999999</v>
      </c>
      <c r="N91" s="167">
        <v>191.39400000000001</v>
      </c>
      <c r="O91" s="167">
        <v>192.94900000000001</v>
      </c>
      <c r="P91" s="167">
        <v>194.12299999999999</v>
      </c>
      <c r="Q91" s="167">
        <v>194.89599999999999</v>
      </c>
      <c r="R91" s="167">
        <v>196.12799999999999</v>
      </c>
      <c r="S91" s="167">
        <v>197.476</v>
      </c>
      <c r="T91" s="167">
        <v>198.815</v>
      </c>
      <c r="U91" s="167">
        <v>200.29499999999999</v>
      </c>
      <c r="V91" s="167">
        <v>201.613</v>
      </c>
      <c r="W91" s="167">
        <v>202.93</v>
      </c>
      <c r="X91" s="167">
        <v>203.245</v>
      </c>
      <c r="Y91" s="167">
        <v>203.85400000000001</v>
      </c>
      <c r="Z91" s="167">
        <v>204.268</v>
      </c>
      <c r="AA91" s="167">
        <v>204.642</v>
      </c>
      <c r="AB91" s="167">
        <v>205.208</v>
      </c>
      <c r="AC91" s="167">
        <v>205.51900000000001</v>
      </c>
      <c r="AD91" s="167">
        <v>206.029</v>
      </c>
      <c r="AE91" s="167">
        <v>208.42099999999999</v>
      </c>
      <c r="AF91" s="167">
        <v>211.13399999999999</v>
      </c>
      <c r="AG91" s="167">
        <v>214.215</v>
      </c>
      <c r="AH91" s="167">
        <v>217.292</v>
      </c>
      <c r="AI91" s="167">
        <v>220.316</v>
      </c>
      <c r="AJ91" s="167">
        <v>223.732</v>
      </c>
      <c r="AK91" s="167">
        <v>226.84899999999999</v>
      </c>
      <c r="AL91" s="167">
        <v>231.76300000000001</v>
      </c>
      <c r="AM91" s="167">
        <v>235.91499999999999</v>
      </c>
      <c r="AN91" s="167">
        <v>239.291</v>
      </c>
      <c r="AO91" s="167">
        <v>241.69800000000001</v>
      </c>
      <c r="AP91" s="167">
        <v>244.54499999999999</v>
      </c>
      <c r="AQ91" s="167">
        <v>246.971</v>
      </c>
      <c r="AR91" s="167">
        <v>250.34200000000001</v>
      </c>
      <c r="AS91" s="167">
        <v>252.578</v>
      </c>
      <c r="AT91" s="167">
        <v>255.274</v>
      </c>
      <c r="AU91" s="167">
        <v>256.89699999999999</v>
      </c>
      <c r="AV91" s="167">
        <v>258.34899999999999</v>
      </c>
      <c r="AW91" s="167">
        <v>259.12400000000002</v>
      </c>
      <c r="AX91" s="147">
        <v>260.66899999999998</v>
      </c>
      <c r="AY91" s="147">
        <v>261.82799999999997</v>
      </c>
      <c r="AZ91" s="147">
        <v>262.863</v>
      </c>
      <c r="BA91" s="147">
        <v>264.21600000000001</v>
      </c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</row>
    <row r="92" spans="1:81">
      <c r="A92" s="145" t="s">
        <v>254</v>
      </c>
      <c r="B92" s="145" t="s">
        <v>255</v>
      </c>
      <c r="C92" s="145"/>
      <c r="D92" s="145"/>
      <c r="E92" s="145" t="s">
        <v>309</v>
      </c>
      <c r="F92" s="166">
        <v>625.82500000000005</v>
      </c>
      <c r="G92" s="167">
        <v>635.60500000000002</v>
      </c>
      <c r="H92" s="167">
        <v>647.29899999999998</v>
      </c>
      <c r="I92" s="167">
        <v>659.14099999999996</v>
      </c>
      <c r="J92" s="167">
        <v>669.87800000000004</v>
      </c>
      <c r="K92" s="167">
        <v>681.69500000000005</v>
      </c>
      <c r="L92" s="167">
        <v>694.53800000000001</v>
      </c>
      <c r="M92" s="167">
        <v>707.52200000000005</v>
      </c>
      <c r="N92" s="167">
        <v>719.19299999999998</v>
      </c>
      <c r="O92" s="167">
        <v>731.197</v>
      </c>
      <c r="P92" s="167">
        <v>744.58299999999997</v>
      </c>
      <c r="Q92" s="167">
        <v>758.20899999999995</v>
      </c>
      <c r="R92" s="167">
        <v>771.2</v>
      </c>
      <c r="S92" s="167">
        <v>785.79899999999998</v>
      </c>
      <c r="T92" s="167">
        <v>799.60199999999998</v>
      </c>
      <c r="U92" s="167">
        <v>815.71400000000006</v>
      </c>
      <c r="V92" s="167">
        <v>825.81299999999999</v>
      </c>
      <c r="W92" s="167">
        <v>837.16600000000005</v>
      </c>
      <c r="X92" s="167">
        <v>846.89599999999996</v>
      </c>
      <c r="Y92" s="167">
        <v>856.303</v>
      </c>
      <c r="Z92" s="167">
        <v>864.29</v>
      </c>
      <c r="AA92" s="167">
        <v>871.505</v>
      </c>
      <c r="AB92" s="167">
        <v>882.58699999999999</v>
      </c>
      <c r="AC92" s="167">
        <v>891.59799999999996</v>
      </c>
      <c r="AD92" s="167">
        <v>897.58500000000004</v>
      </c>
      <c r="AE92" s="167">
        <v>908.89499999999998</v>
      </c>
      <c r="AF92" s="167">
        <v>921.03200000000004</v>
      </c>
      <c r="AG92" s="167">
        <v>933.60199999999998</v>
      </c>
      <c r="AH92" s="167">
        <v>946.27200000000005</v>
      </c>
      <c r="AI92" s="167">
        <v>958.745</v>
      </c>
      <c r="AJ92" s="167">
        <v>972.37900000000002</v>
      </c>
      <c r="AK92" s="167">
        <v>985.09900000000005</v>
      </c>
      <c r="AL92" s="167">
        <v>995.93399999999997</v>
      </c>
      <c r="AM92" s="167">
        <v>1001.408</v>
      </c>
      <c r="AN92" s="167">
        <v>1007.303</v>
      </c>
      <c r="AO92" s="167">
        <v>1008.183</v>
      </c>
      <c r="AP92" s="167">
        <v>1012.735</v>
      </c>
      <c r="AQ92" s="167">
        <v>1021.669</v>
      </c>
      <c r="AR92" s="167">
        <v>1028.5830000000001</v>
      </c>
      <c r="AS92" s="167">
        <v>1038.212</v>
      </c>
      <c r="AT92" s="167">
        <v>1048.652</v>
      </c>
      <c r="AU92" s="167">
        <v>1055.8209999999999</v>
      </c>
      <c r="AV92" s="167">
        <v>1058.74</v>
      </c>
      <c r="AW92" s="167">
        <v>1067.6969999999999</v>
      </c>
      <c r="AX92" s="147">
        <v>1076.711</v>
      </c>
      <c r="AY92" s="147">
        <v>1083.3340000000001</v>
      </c>
      <c r="AZ92" s="147">
        <v>1090.123</v>
      </c>
      <c r="BA92" s="147">
        <v>1095.5640000000001</v>
      </c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</row>
    <row r="93" spans="1:81">
      <c r="A93" s="145" t="s">
        <v>256</v>
      </c>
      <c r="B93" s="145" t="s">
        <v>257</v>
      </c>
      <c r="C93" s="145"/>
      <c r="D93" s="145"/>
      <c r="E93" s="145" t="s">
        <v>309</v>
      </c>
      <c r="F93" s="166">
        <v>390.26</v>
      </c>
      <c r="G93" s="167">
        <v>394.93599999999998</v>
      </c>
      <c r="H93" s="167">
        <v>400.01900000000001</v>
      </c>
      <c r="I93" s="167">
        <v>405.09699999999998</v>
      </c>
      <c r="J93" s="167">
        <v>409.93799999999999</v>
      </c>
      <c r="K93" s="167">
        <v>415.291</v>
      </c>
      <c r="L93" s="167">
        <v>421.16699999999997</v>
      </c>
      <c r="M93" s="167">
        <v>426.88400000000001</v>
      </c>
      <c r="N93" s="167">
        <v>429.84</v>
      </c>
      <c r="O93" s="167">
        <v>434.75099999999998</v>
      </c>
      <c r="P93" s="167">
        <v>440.77</v>
      </c>
      <c r="Q93" s="167">
        <v>446.29300000000001</v>
      </c>
      <c r="R93" s="167">
        <v>451.36700000000002</v>
      </c>
      <c r="S93" s="167">
        <v>455.79199999999997</v>
      </c>
      <c r="T93" s="167">
        <v>461.00099999999998</v>
      </c>
      <c r="U93" s="167">
        <v>466.91</v>
      </c>
      <c r="V93" s="167">
        <v>472.25099999999998</v>
      </c>
      <c r="W93" s="167">
        <v>475.23899999999998</v>
      </c>
      <c r="X93" s="167">
        <v>478.84300000000002</v>
      </c>
      <c r="Y93" s="167">
        <v>482.38299999999998</v>
      </c>
      <c r="Z93" s="167">
        <v>486.19600000000003</v>
      </c>
      <c r="AA93" s="167">
        <v>489.33</v>
      </c>
      <c r="AB93" s="167">
        <v>492.98</v>
      </c>
      <c r="AC93" s="167">
        <v>496.94799999999998</v>
      </c>
      <c r="AD93" s="167">
        <v>499.32100000000003</v>
      </c>
      <c r="AE93" s="167">
        <v>503.78300000000002</v>
      </c>
      <c r="AF93" s="167">
        <v>508.49700000000001</v>
      </c>
      <c r="AG93" s="167">
        <v>513.27599999999995</v>
      </c>
      <c r="AH93" s="167">
        <v>518.32000000000005</v>
      </c>
      <c r="AI93" s="167">
        <v>523.39800000000002</v>
      </c>
      <c r="AJ93" s="167">
        <v>529.03499999999997</v>
      </c>
      <c r="AK93" s="167">
        <v>534.29100000000005</v>
      </c>
      <c r="AL93" s="167">
        <v>538.14099999999996</v>
      </c>
      <c r="AM93" s="167">
        <v>538.90200000000004</v>
      </c>
      <c r="AN93" s="167">
        <v>540.06500000000005</v>
      </c>
      <c r="AO93" s="167">
        <v>543.10500000000002</v>
      </c>
      <c r="AP93" s="167">
        <v>546.63</v>
      </c>
      <c r="AQ93" s="167">
        <v>546.31399999999996</v>
      </c>
      <c r="AR93" s="167">
        <v>549.94899999999996</v>
      </c>
      <c r="AS93" s="167">
        <v>554.37400000000002</v>
      </c>
      <c r="AT93" s="167">
        <v>557.548</v>
      </c>
      <c r="AU93" s="167">
        <v>559.01400000000001</v>
      </c>
      <c r="AV93" s="167">
        <v>559.47900000000004</v>
      </c>
      <c r="AW93" s="167">
        <v>559.79300000000001</v>
      </c>
      <c r="AX93" s="147">
        <v>561.46900000000005</v>
      </c>
      <c r="AY93" s="147">
        <v>561.96</v>
      </c>
      <c r="AZ93" s="147">
        <v>562.53300000000002</v>
      </c>
      <c r="BA93" s="147">
        <v>562.928</v>
      </c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</row>
    <row r="94" spans="1:81">
      <c r="A94" s="145" t="s">
        <v>258</v>
      </c>
      <c r="B94" s="145" t="s">
        <v>259</v>
      </c>
      <c r="C94" s="145"/>
      <c r="D94" s="145"/>
      <c r="E94" s="145" t="s">
        <v>309</v>
      </c>
      <c r="F94" s="166">
        <v>450.596</v>
      </c>
      <c r="G94" s="167">
        <v>454.91199999999998</v>
      </c>
      <c r="H94" s="167">
        <v>459.245</v>
      </c>
      <c r="I94" s="167">
        <v>463.78699999999998</v>
      </c>
      <c r="J94" s="167">
        <v>468.20600000000002</v>
      </c>
      <c r="K94" s="167">
        <v>472.72500000000002</v>
      </c>
      <c r="L94" s="167">
        <v>477.548</v>
      </c>
      <c r="M94" s="167">
        <v>482.52</v>
      </c>
      <c r="N94" s="167">
        <v>486.99</v>
      </c>
      <c r="O94" s="167">
        <v>491.52</v>
      </c>
      <c r="P94" s="167">
        <v>494.69099999999997</v>
      </c>
      <c r="Q94" s="167">
        <v>497.81</v>
      </c>
      <c r="R94" s="167">
        <v>501.18900000000002</v>
      </c>
      <c r="S94" s="167">
        <v>502.65199999999999</v>
      </c>
      <c r="T94" s="167">
        <v>505.80099999999999</v>
      </c>
      <c r="U94" s="167">
        <v>508.96199999999999</v>
      </c>
      <c r="V94" s="167">
        <v>512.74900000000002</v>
      </c>
      <c r="W94" s="167">
        <v>515.62</v>
      </c>
      <c r="X94" s="167">
        <v>518.97400000000005</v>
      </c>
      <c r="Y94" s="167">
        <v>522.51300000000003</v>
      </c>
      <c r="Z94" s="167">
        <v>525.25</v>
      </c>
      <c r="AA94" s="167">
        <v>528.34400000000005</v>
      </c>
      <c r="AB94" s="167">
        <v>531.49699999999996</v>
      </c>
      <c r="AC94" s="167">
        <v>535.322</v>
      </c>
      <c r="AD94" s="167">
        <v>539.08900000000006</v>
      </c>
      <c r="AE94" s="167">
        <v>546.33399999999995</v>
      </c>
      <c r="AF94" s="167">
        <v>554.08799999999997</v>
      </c>
      <c r="AG94" s="167">
        <v>562.22199999999998</v>
      </c>
      <c r="AH94" s="167">
        <v>570.65099999999995</v>
      </c>
      <c r="AI94" s="167">
        <v>578.97400000000005</v>
      </c>
      <c r="AJ94" s="167">
        <v>588.101</v>
      </c>
      <c r="AK94" s="167">
        <v>597.18499999999995</v>
      </c>
      <c r="AL94" s="167">
        <v>607.42999999999995</v>
      </c>
      <c r="AM94" s="167">
        <v>616.90599999999995</v>
      </c>
      <c r="AN94" s="167">
        <v>626.41099999999994</v>
      </c>
      <c r="AO94" s="167">
        <v>634.77800000000002</v>
      </c>
      <c r="AP94" s="167">
        <v>641.65700000000004</v>
      </c>
      <c r="AQ94" s="167">
        <v>648.90099999999995</v>
      </c>
      <c r="AR94" s="167">
        <v>655.50599999999997</v>
      </c>
      <c r="AS94" s="167">
        <v>662.12199999999996</v>
      </c>
      <c r="AT94" s="167">
        <v>666.71400000000006</v>
      </c>
      <c r="AU94" s="167">
        <v>670.59699999999998</v>
      </c>
      <c r="AV94" s="167">
        <v>675.24699999999996</v>
      </c>
      <c r="AW94" s="167">
        <v>679.99099999999999</v>
      </c>
      <c r="AX94" s="147">
        <v>685.44200000000001</v>
      </c>
      <c r="AY94" s="147">
        <v>689.98299999999995</v>
      </c>
      <c r="AZ94" s="147">
        <v>694.68399999999997</v>
      </c>
      <c r="BA94" s="147">
        <v>699.29600000000005</v>
      </c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</row>
    <row r="95" spans="1:81">
      <c r="A95" s="145" t="s">
        <v>260</v>
      </c>
      <c r="B95" s="145" t="s">
        <v>261</v>
      </c>
      <c r="C95" s="145"/>
      <c r="D95" s="145"/>
      <c r="E95" s="145" t="s">
        <v>309</v>
      </c>
      <c r="F95" s="166">
        <v>357.45</v>
      </c>
      <c r="G95" s="167">
        <v>359.375</v>
      </c>
      <c r="H95" s="167">
        <v>361.113</v>
      </c>
      <c r="I95" s="167">
        <v>363.20299999999997</v>
      </c>
      <c r="J95" s="167">
        <v>364.983</v>
      </c>
      <c r="K95" s="167">
        <v>366.87599999999998</v>
      </c>
      <c r="L95" s="167">
        <v>369.23700000000002</v>
      </c>
      <c r="M95" s="167">
        <v>371.41199999999998</v>
      </c>
      <c r="N95" s="167">
        <v>372.68200000000002</v>
      </c>
      <c r="O95" s="167">
        <v>373.48899999999998</v>
      </c>
      <c r="P95" s="167">
        <v>374.608</v>
      </c>
      <c r="Q95" s="167">
        <v>375.76100000000002</v>
      </c>
      <c r="R95" s="167">
        <v>376.70600000000002</v>
      </c>
      <c r="S95" s="167">
        <v>378.17200000000003</v>
      </c>
      <c r="T95" s="167">
        <v>379.14</v>
      </c>
      <c r="U95" s="167">
        <v>379.96300000000002</v>
      </c>
      <c r="V95" s="167">
        <v>381.86099999999999</v>
      </c>
      <c r="W95" s="167">
        <v>384.08300000000003</v>
      </c>
      <c r="X95" s="167">
        <v>386.09899999999999</v>
      </c>
      <c r="Y95" s="167">
        <v>388.17</v>
      </c>
      <c r="Z95" s="167">
        <v>391.87799999999999</v>
      </c>
      <c r="AA95" s="167">
        <v>393.84500000000003</v>
      </c>
      <c r="AB95" s="167">
        <v>395.846</v>
      </c>
      <c r="AC95" s="167">
        <v>397.94099999999997</v>
      </c>
      <c r="AD95" s="167">
        <v>399.00200000000001</v>
      </c>
      <c r="AE95" s="167">
        <v>401.44299999999998</v>
      </c>
      <c r="AF95" s="167">
        <v>403.95800000000003</v>
      </c>
      <c r="AG95" s="167">
        <v>406.83199999999999</v>
      </c>
      <c r="AH95" s="167">
        <v>409.73099999999999</v>
      </c>
      <c r="AI95" s="167">
        <v>412.31599999999997</v>
      </c>
      <c r="AJ95" s="167">
        <v>415.43700000000001</v>
      </c>
      <c r="AK95" s="167">
        <v>418.46</v>
      </c>
      <c r="AL95" s="167">
        <v>421.89100000000002</v>
      </c>
      <c r="AM95" s="167">
        <v>424.35399999999998</v>
      </c>
      <c r="AN95" s="167">
        <v>426.06599999999997</v>
      </c>
      <c r="AO95" s="167">
        <v>427.19299999999998</v>
      </c>
      <c r="AP95" s="167">
        <v>428.447</v>
      </c>
      <c r="AQ95" s="167">
        <v>430.01799999999997</v>
      </c>
      <c r="AR95" s="167">
        <v>431.24799999999999</v>
      </c>
      <c r="AS95" s="167">
        <v>433.20299999999997</v>
      </c>
      <c r="AT95" s="167">
        <v>434.887</v>
      </c>
      <c r="AU95" s="167">
        <v>436.06900000000002</v>
      </c>
      <c r="AV95" s="167">
        <v>436.87599999999998</v>
      </c>
      <c r="AW95" s="167">
        <v>437.58600000000001</v>
      </c>
      <c r="AX95" s="147">
        <v>438.435</v>
      </c>
      <c r="AY95" s="147">
        <v>439</v>
      </c>
      <c r="AZ95" s="147">
        <v>439.63499999999999</v>
      </c>
      <c r="BA95" s="147">
        <v>440.16399999999999</v>
      </c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</row>
    <row r="96" spans="1:81">
      <c r="A96" s="145" t="s">
        <v>262</v>
      </c>
      <c r="B96" s="145" t="s">
        <v>263</v>
      </c>
      <c r="C96" s="145"/>
      <c r="D96" s="145"/>
      <c r="E96" s="145" t="s">
        <v>309</v>
      </c>
      <c r="F96" s="166">
        <v>352.45499999999998</v>
      </c>
      <c r="G96" s="167">
        <v>352.75299999999999</v>
      </c>
      <c r="H96" s="167">
        <v>353.31599999999997</v>
      </c>
      <c r="I96" s="167">
        <v>353.8</v>
      </c>
      <c r="J96" s="167">
        <v>354.11200000000002</v>
      </c>
      <c r="K96" s="167">
        <v>354.45699999999999</v>
      </c>
      <c r="L96" s="167">
        <v>355.15</v>
      </c>
      <c r="M96" s="167">
        <v>355.68799999999999</v>
      </c>
      <c r="N96" s="167">
        <v>357.00599999999997</v>
      </c>
      <c r="O96" s="167">
        <v>358.30399999999997</v>
      </c>
      <c r="P96" s="167">
        <v>358.01799999999997</v>
      </c>
      <c r="Q96" s="167">
        <v>357.17700000000002</v>
      </c>
      <c r="R96" s="167">
        <v>355.93200000000002</v>
      </c>
      <c r="S96" s="167">
        <v>354.46699999999998</v>
      </c>
      <c r="T96" s="167">
        <v>354.197</v>
      </c>
      <c r="U96" s="167">
        <v>353.82400000000001</v>
      </c>
      <c r="V96" s="167">
        <v>353.81799999999998</v>
      </c>
      <c r="W96" s="167">
        <v>354.33100000000002</v>
      </c>
      <c r="X96" s="167">
        <v>354.41800000000001</v>
      </c>
      <c r="Y96" s="167">
        <v>354.74400000000003</v>
      </c>
      <c r="Z96" s="167">
        <v>354.51799999999997</v>
      </c>
      <c r="AA96" s="167">
        <v>354.41500000000002</v>
      </c>
      <c r="AB96" s="167">
        <v>354.42399999999998</v>
      </c>
      <c r="AC96" s="167">
        <v>353.94099999999997</v>
      </c>
      <c r="AD96" s="167">
        <v>354.05500000000001</v>
      </c>
      <c r="AE96" s="167">
        <v>355.315</v>
      </c>
      <c r="AF96" s="167">
        <v>357.13400000000001</v>
      </c>
      <c r="AG96" s="167">
        <v>358.988</v>
      </c>
      <c r="AH96" s="167">
        <v>360.74900000000002</v>
      </c>
      <c r="AI96" s="167">
        <v>362.52199999999999</v>
      </c>
      <c r="AJ96" s="167">
        <v>364.87900000000002</v>
      </c>
      <c r="AK96" s="167">
        <v>367.15600000000001</v>
      </c>
      <c r="AL96" s="167">
        <v>371.10199999999998</v>
      </c>
      <c r="AM96" s="167">
        <v>373.94</v>
      </c>
      <c r="AN96" s="167">
        <v>374.84899999999999</v>
      </c>
      <c r="AO96" s="167">
        <v>376.19099999999997</v>
      </c>
      <c r="AP96" s="167">
        <v>376.05799999999999</v>
      </c>
      <c r="AQ96" s="167">
        <v>375.86900000000003</v>
      </c>
      <c r="AR96" s="167">
        <v>375.85599999999999</v>
      </c>
      <c r="AS96" s="167">
        <v>376.19900000000001</v>
      </c>
      <c r="AT96" s="167">
        <v>375.79500000000002</v>
      </c>
      <c r="AU96" s="167">
        <v>374.97800000000001</v>
      </c>
      <c r="AV96" s="167">
        <v>374.42599999999999</v>
      </c>
      <c r="AW96" s="167">
        <v>373.19900000000001</v>
      </c>
      <c r="AX96" s="147">
        <v>372.35899999999998</v>
      </c>
      <c r="AY96" s="147">
        <v>371.447</v>
      </c>
      <c r="AZ96" s="147">
        <v>370.65100000000001</v>
      </c>
      <c r="BA96" s="147">
        <v>369.80500000000001</v>
      </c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</row>
    <row r="97" spans="1:81">
      <c r="A97" s="145" t="s">
        <v>264</v>
      </c>
      <c r="B97" s="145" t="s">
        <v>265</v>
      </c>
      <c r="C97" s="145"/>
      <c r="D97" s="145"/>
      <c r="E97" s="145" t="s">
        <v>309</v>
      </c>
      <c r="F97" s="166">
        <v>398.399</v>
      </c>
      <c r="G97" s="167">
        <v>397.89800000000002</v>
      </c>
      <c r="H97" s="167">
        <v>397.49599999999998</v>
      </c>
      <c r="I97" s="167">
        <v>397.286</v>
      </c>
      <c r="J97" s="167">
        <v>396.64800000000002</v>
      </c>
      <c r="K97" s="167">
        <v>396.34100000000001</v>
      </c>
      <c r="L97" s="167">
        <v>396.46300000000002</v>
      </c>
      <c r="M97" s="167">
        <v>396.53300000000002</v>
      </c>
      <c r="N97" s="167">
        <v>394.91300000000001</v>
      </c>
      <c r="O97" s="167">
        <v>393.79599999999999</v>
      </c>
      <c r="P97" s="167">
        <v>391.65800000000002</v>
      </c>
      <c r="Q97" s="167">
        <v>391.589</v>
      </c>
      <c r="R97" s="167">
        <v>389.43200000000002</v>
      </c>
      <c r="S97" s="167">
        <v>389.36599999999999</v>
      </c>
      <c r="T97" s="167">
        <v>388.05599999999998</v>
      </c>
      <c r="U97" s="167">
        <v>386.12799999999999</v>
      </c>
      <c r="V97" s="167">
        <v>385.065</v>
      </c>
      <c r="W97" s="167">
        <v>384.76799999999997</v>
      </c>
      <c r="X97" s="167">
        <v>384.459</v>
      </c>
      <c r="Y97" s="167">
        <v>384.28199999999998</v>
      </c>
      <c r="Z97" s="167">
        <v>383.90699999999998</v>
      </c>
      <c r="AA97" s="167">
        <v>383.70100000000002</v>
      </c>
      <c r="AB97" s="167">
        <v>382.94900000000001</v>
      </c>
      <c r="AC97" s="167">
        <v>381.791</v>
      </c>
      <c r="AD97" s="167">
        <v>381.154</v>
      </c>
      <c r="AE97" s="167">
        <v>381.02699999999999</v>
      </c>
      <c r="AF97" s="167">
        <v>380.95600000000002</v>
      </c>
      <c r="AG97" s="167">
        <v>380.87900000000002</v>
      </c>
      <c r="AH97" s="167">
        <v>380.63900000000001</v>
      </c>
      <c r="AI97" s="167">
        <v>380.392</v>
      </c>
      <c r="AJ97" s="167">
        <v>380.26600000000002</v>
      </c>
      <c r="AK97" s="167">
        <v>379.97500000000002</v>
      </c>
      <c r="AL97" s="167">
        <v>380.30399999999997</v>
      </c>
      <c r="AM97" s="167">
        <v>380.14499999999998</v>
      </c>
      <c r="AN97" s="167">
        <v>380.19200000000001</v>
      </c>
      <c r="AO97" s="167">
        <v>379.72399999999999</v>
      </c>
      <c r="AP97" s="167">
        <v>378.83</v>
      </c>
      <c r="AQ97" s="167">
        <v>377.28199999999998</v>
      </c>
      <c r="AR97" s="167">
        <v>375.226</v>
      </c>
      <c r="AS97" s="167">
        <v>373.56</v>
      </c>
      <c r="AT97" s="167">
        <v>372.01600000000002</v>
      </c>
      <c r="AU97" s="167">
        <v>369.64100000000002</v>
      </c>
      <c r="AV97" s="167">
        <v>367.673</v>
      </c>
      <c r="AW97" s="167">
        <v>366.11200000000002</v>
      </c>
      <c r="AX97" s="147">
        <v>364.49900000000002</v>
      </c>
      <c r="AY97" s="147">
        <v>362.73399999999998</v>
      </c>
      <c r="AZ97" s="147">
        <v>360.24099999999999</v>
      </c>
      <c r="BA97" s="147">
        <v>358.17500000000001</v>
      </c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</row>
    <row r="98" spans="1:81">
      <c r="A98" s="145" t="s">
        <v>266</v>
      </c>
      <c r="B98" s="145" t="s">
        <v>267</v>
      </c>
      <c r="C98" s="145"/>
      <c r="D98" s="145"/>
      <c r="E98" s="145" t="s">
        <v>309</v>
      </c>
      <c r="F98" s="166">
        <v>299.93200000000002</v>
      </c>
      <c r="G98" s="167">
        <v>301.298</v>
      </c>
      <c r="H98" s="167">
        <v>302.71199999999999</v>
      </c>
      <c r="I98" s="167">
        <v>304.35199999999998</v>
      </c>
      <c r="J98" s="167">
        <v>305.63200000000001</v>
      </c>
      <c r="K98" s="167">
        <v>307.13</v>
      </c>
      <c r="L98" s="167">
        <v>309.09500000000003</v>
      </c>
      <c r="M98" s="167">
        <v>311.00200000000001</v>
      </c>
      <c r="N98" s="167">
        <v>312.67500000000001</v>
      </c>
      <c r="O98" s="167">
        <v>313.81400000000002</v>
      </c>
      <c r="P98" s="167">
        <v>315.52699999999999</v>
      </c>
      <c r="Q98" s="167">
        <v>317.11799999999999</v>
      </c>
      <c r="R98" s="167">
        <v>318.71100000000001</v>
      </c>
      <c r="S98" s="167">
        <v>319.77999999999997</v>
      </c>
      <c r="T98" s="167">
        <v>321.36799999999999</v>
      </c>
      <c r="U98" s="167">
        <v>323.11799999999999</v>
      </c>
      <c r="V98" s="167">
        <v>324.62299999999999</v>
      </c>
      <c r="W98" s="167">
        <v>326.24200000000002</v>
      </c>
      <c r="X98" s="167">
        <v>327.73899999999998</v>
      </c>
      <c r="Y98" s="167">
        <v>328.90699999999998</v>
      </c>
      <c r="Z98" s="167">
        <v>329.78399999999999</v>
      </c>
      <c r="AA98" s="167">
        <v>330.73</v>
      </c>
      <c r="AB98" s="167">
        <v>331.697</v>
      </c>
      <c r="AC98" s="167">
        <v>332.77300000000002</v>
      </c>
      <c r="AD98" s="167">
        <v>333.20600000000002</v>
      </c>
      <c r="AE98" s="167">
        <v>334.02600000000001</v>
      </c>
      <c r="AF98" s="167">
        <v>335.05599999999998</v>
      </c>
      <c r="AG98" s="167">
        <v>335.96300000000002</v>
      </c>
      <c r="AH98" s="167">
        <v>337.029</v>
      </c>
      <c r="AI98" s="167">
        <v>337.72399999999999</v>
      </c>
      <c r="AJ98" s="167">
        <v>338.983</v>
      </c>
      <c r="AK98" s="167">
        <v>340.08800000000002</v>
      </c>
      <c r="AL98" s="167">
        <v>341.41800000000001</v>
      </c>
      <c r="AM98" s="167">
        <v>342.35899999999998</v>
      </c>
      <c r="AN98" s="167">
        <v>343.37700000000001</v>
      </c>
      <c r="AO98" s="167">
        <v>342.51</v>
      </c>
      <c r="AP98" s="167">
        <v>342.46300000000002</v>
      </c>
      <c r="AQ98" s="167">
        <v>341.90199999999999</v>
      </c>
      <c r="AR98" s="167">
        <v>341.483</v>
      </c>
      <c r="AS98" s="167">
        <v>341.81400000000002</v>
      </c>
      <c r="AT98" s="167">
        <v>340.90300000000002</v>
      </c>
      <c r="AU98" s="167">
        <v>340.54399999999998</v>
      </c>
      <c r="AV98" s="167">
        <v>338.291</v>
      </c>
      <c r="AW98" s="167">
        <v>337.50400000000002</v>
      </c>
      <c r="AX98" s="147">
        <v>335.70699999999999</v>
      </c>
      <c r="AY98" s="147">
        <v>333.94099999999997</v>
      </c>
      <c r="AZ98" s="147">
        <v>332.048</v>
      </c>
      <c r="BA98" s="147">
        <v>330.07400000000001</v>
      </c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</row>
    <row r="99" spans="1:81">
      <c r="A99" s="145" t="s">
        <v>268</v>
      </c>
      <c r="B99" s="145" t="s">
        <v>269</v>
      </c>
      <c r="C99" s="145"/>
      <c r="D99" s="145"/>
      <c r="E99" s="145" t="s">
        <v>309</v>
      </c>
      <c r="F99" s="166">
        <v>128.28</v>
      </c>
      <c r="G99" s="167">
        <v>128.71100000000001</v>
      </c>
      <c r="H99" s="167">
        <v>129.21299999999999</v>
      </c>
      <c r="I99" s="167">
        <v>129.846</v>
      </c>
      <c r="J99" s="167">
        <v>130.262</v>
      </c>
      <c r="K99" s="167">
        <v>130.77199999999999</v>
      </c>
      <c r="L99" s="167">
        <v>131.45599999999999</v>
      </c>
      <c r="M99" s="167">
        <v>132.142</v>
      </c>
      <c r="N99" s="167">
        <v>132.53299999999999</v>
      </c>
      <c r="O99" s="167">
        <v>132.952</v>
      </c>
      <c r="P99" s="167">
        <v>133.47</v>
      </c>
      <c r="Q99" s="167">
        <v>132.93799999999999</v>
      </c>
      <c r="R99" s="167">
        <v>132.79900000000001</v>
      </c>
      <c r="S99" s="167">
        <v>133.709</v>
      </c>
      <c r="T99" s="167">
        <v>133.958</v>
      </c>
      <c r="U99" s="167">
        <v>133.97800000000001</v>
      </c>
      <c r="V99" s="167">
        <v>134.43899999999999</v>
      </c>
      <c r="W99" s="167">
        <v>134.892</v>
      </c>
      <c r="X99" s="167">
        <v>135.51</v>
      </c>
      <c r="Y99" s="167">
        <v>136.13999999999999</v>
      </c>
      <c r="Z99" s="167">
        <v>136.59200000000001</v>
      </c>
      <c r="AA99" s="167">
        <v>136.97499999999999</v>
      </c>
      <c r="AB99" s="167">
        <v>137.155</v>
      </c>
      <c r="AC99" s="167">
        <v>137.23400000000001</v>
      </c>
      <c r="AD99" s="167">
        <v>137.39699999999999</v>
      </c>
      <c r="AE99" s="167">
        <v>137.898</v>
      </c>
      <c r="AF99" s="167">
        <v>138.51300000000001</v>
      </c>
      <c r="AG99" s="167">
        <v>139.03399999999999</v>
      </c>
      <c r="AH99" s="167">
        <v>139.55000000000001</v>
      </c>
      <c r="AI99" s="167">
        <v>140.15700000000001</v>
      </c>
      <c r="AJ99" s="167">
        <v>140.672</v>
      </c>
      <c r="AK99" s="167">
        <v>141.20099999999999</v>
      </c>
      <c r="AL99" s="167">
        <v>142.44399999999999</v>
      </c>
      <c r="AM99" s="167">
        <v>141.958</v>
      </c>
      <c r="AN99" s="167">
        <v>142.46100000000001</v>
      </c>
      <c r="AO99" s="167">
        <v>142.911</v>
      </c>
      <c r="AP99" s="167">
        <v>143.34800000000001</v>
      </c>
      <c r="AQ99" s="167">
        <v>143.94</v>
      </c>
      <c r="AR99" s="167">
        <v>144.31800000000001</v>
      </c>
      <c r="AS99" s="167">
        <v>144.334</v>
      </c>
      <c r="AT99" s="167">
        <v>144.483</v>
      </c>
      <c r="AU99" s="167">
        <v>144.089</v>
      </c>
      <c r="AV99" s="167">
        <v>142.62200000000001</v>
      </c>
      <c r="AW99" s="167">
        <v>141.852</v>
      </c>
      <c r="AX99" s="147">
        <v>141.31800000000001</v>
      </c>
      <c r="AY99" s="147">
        <v>140.23500000000001</v>
      </c>
      <c r="AZ99" s="147">
        <v>138.93100000000001</v>
      </c>
      <c r="BA99" s="147">
        <v>137.714</v>
      </c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</row>
    <row r="100" spans="1:81">
      <c r="A100" s="145" t="s">
        <v>270</v>
      </c>
      <c r="B100" s="145" t="s">
        <v>271</v>
      </c>
      <c r="C100" s="145"/>
      <c r="D100" s="145"/>
      <c r="E100" s="145" t="s">
        <v>309</v>
      </c>
      <c r="F100" s="166">
        <v>918.577</v>
      </c>
      <c r="G100" s="167">
        <v>928.06899999999996</v>
      </c>
      <c r="H100" s="167">
        <v>937.49300000000005</v>
      </c>
      <c r="I100" s="167">
        <v>947.76900000000001</v>
      </c>
      <c r="J100" s="167">
        <v>956.94</v>
      </c>
      <c r="K100" s="167">
        <v>966.80899999999997</v>
      </c>
      <c r="L100" s="167">
        <v>977.28499999999997</v>
      </c>
      <c r="M100" s="167">
        <v>987.37099999999998</v>
      </c>
      <c r="N100" s="167">
        <v>995.37099999999998</v>
      </c>
      <c r="O100" s="167">
        <v>1004.049</v>
      </c>
      <c r="P100" s="167">
        <v>1014.761</v>
      </c>
      <c r="Q100" s="167">
        <v>1026.373</v>
      </c>
      <c r="R100" s="167">
        <v>1038.4000000000001</v>
      </c>
      <c r="S100" s="167">
        <v>1057.0920000000001</v>
      </c>
      <c r="T100" s="167">
        <v>1069.797</v>
      </c>
      <c r="U100" s="167">
        <v>1083.2449999999999</v>
      </c>
      <c r="V100" s="167">
        <v>1093.6579999999999</v>
      </c>
      <c r="W100" s="167">
        <v>1105.9739999999999</v>
      </c>
      <c r="X100" s="167">
        <v>1115.4000000000001</v>
      </c>
      <c r="Y100" s="167">
        <v>1122.1030000000001</v>
      </c>
      <c r="Z100" s="167">
        <v>1127.6469999999999</v>
      </c>
      <c r="AA100" s="167">
        <v>1131.3989999999999</v>
      </c>
      <c r="AB100" s="167">
        <v>1131.5139999999999</v>
      </c>
      <c r="AC100" s="167">
        <v>1133.653</v>
      </c>
      <c r="AD100" s="167">
        <v>1133.836</v>
      </c>
      <c r="AE100" s="167">
        <v>1142.3309999999999</v>
      </c>
      <c r="AF100" s="167">
        <v>1151.521</v>
      </c>
      <c r="AG100" s="167">
        <v>1160.665</v>
      </c>
      <c r="AH100" s="167">
        <v>1169.54</v>
      </c>
      <c r="AI100" s="167">
        <v>1178.2139999999999</v>
      </c>
      <c r="AJ100" s="167">
        <v>1188.3510000000001</v>
      </c>
      <c r="AK100" s="167">
        <v>1198.2729999999999</v>
      </c>
      <c r="AL100" s="167">
        <v>1201.9939999999999</v>
      </c>
      <c r="AM100" s="167">
        <v>1205.8499999999999</v>
      </c>
      <c r="AN100" s="167">
        <v>1208.0039999999999</v>
      </c>
      <c r="AO100" s="167">
        <v>1215.3399999999999</v>
      </c>
      <c r="AP100" s="167">
        <v>1225.191</v>
      </c>
      <c r="AQ100" s="167">
        <v>1237.5070000000001</v>
      </c>
      <c r="AR100" s="167">
        <v>1253.931</v>
      </c>
      <c r="AS100" s="167">
        <v>1268.2280000000001</v>
      </c>
      <c r="AT100" s="167">
        <v>1276.2329999999999</v>
      </c>
      <c r="AU100" s="167">
        <v>1287.33</v>
      </c>
      <c r="AV100" s="167">
        <v>1296.1300000000001</v>
      </c>
      <c r="AW100" s="167">
        <v>1296.6410000000001</v>
      </c>
      <c r="AX100" s="147">
        <v>1301.6590000000001</v>
      </c>
      <c r="AY100" s="147">
        <v>1306.277</v>
      </c>
      <c r="AZ100" s="147">
        <v>1310.4349999999999</v>
      </c>
      <c r="BA100" s="147">
        <v>1315.404</v>
      </c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</row>
    <row r="101" spans="1:81">
      <c r="A101" s="145" t="s">
        <v>272</v>
      </c>
      <c r="B101" s="145" t="s">
        <v>273</v>
      </c>
      <c r="C101" s="145"/>
      <c r="D101" s="145"/>
      <c r="E101" s="145" t="s">
        <v>309</v>
      </c>
      <c r="F101" s="166">
        <v>1440.056</v>
      </c>
      <c r="G101" s="167">
        <v>1430.5260000000001</v>
      </c>
      <c r="H101" s="167">
        <v>1423.0640000000001</v>
      </c>
      <c r="I101" s="167">
        <v>1416.2429999999999</v>
      </c>
      <c r="J101" s="167">
        <v>1407.75</v>
      </c>
      <c r="K101" s="167">
        <v>1400.547</v>
      </c>
      <c r="L101" s="167">
        <v>1394.6859999999999</v>
      </c>
      <c r="M101" s="167">
        <v>1389.403</v>
      </c>
      <c r="N101" s="167">
        <v>1385.8409999999999</v>
      </c>
      <c r="O101" s="167">
        <v>1384.675</v>
      </c>
      <c r="P101" s="167">
        <v>1386.2449999999999</v>
      </c>
      <c r="Q101" s="167">
        <v>1387.3409999999999</v>
      </c>
      <c r="R101" s="167">
        <v>1388.479</v>
      </c>
      <c r="S101" s="167">
        <v>1389.3820000000001</v>
      </c>
      <c r="T101" s="167">
        <v>1390.9770000000001</v>
      </c>
      <c r="U101" s="167">
        <v>1389.4159999999999</v>
      </c>
      <c r="V101" s="167">
        <v>1392.3689999999999</v>
      </c>
      <c r="W101" s="167">
        <v>1394.91</v>
      </c>
      <c r="X101" s="167">
        <v>1395.461</v>
      </c>
      <c r="Y101" s="167">
        <v>1399.1569999999999</v>
      </c>
      <c r="Z101" s="167">
        <v>1403.0809999999999</v>
      </c>
      <c r="AA101" s="167">
        <v>1406.9490000000001</v>
      </c>
      <c r="AB101" s="167">
        <v>1412.2919999999999</v>
      </c>
      <c r="AC101" s="167">
        <v>1419.11</v>
      </c>
      <c r="AD101" s="167">
        <v>1427.8879999999999</v>
      </c>
      <c r="AE101" s="167">
        <v>1442.087</v>
      </c>
      <c r="AF101" s="167">
        <v>1457.7380000000001</v>
      </c>
      <c r="AG101" s="167">
        <v>1473.08</v>
      </c>
      <c r="AH101" s="167">
        <v>1488.605</v>
      </c>
      <c r="AI101" s="167">
        <v>1503.568</v>
      </c>
      <c r="AJ101" s="167">
        <v>1520.106</v>
      </c>
      <c r="AK101" s="167">
        <v>1536.1</v>
      </c>
      <c r="AL101" s="167">
        <v>1544.4110000000001</v>
      </c>
      <c r="AM101" s="167">
        <v>1549.6189999999999</v>
      </c>
      <c r="AN101" s="167">
        <v>1561.7449999999999</v>
      </c>
      <c r="AO101" s="167">
        <v>1572.49</v>
      </c>
      <c r="AP101" s="167">
        <v>1581.6279999999999</v>
      </c>
      <c r="AQ101" s="167">
        <v>1586.434</v>
      </c>
      <c r="AR101" s="167">
        <v>1591.403</v>
      </c>
      <c r="AS101" s="167">
        <v>1597.77</v>
      </c>
      <c r="AT101" s="167">
        <v>1601.569</v>
      </c>
      <c r="AU101" s="167">
        <v>1603.268</v>
      </c>
      <c r="AV101" s="167">
        <v>1609.306</v>
      </c>
      <c r="AW101" s="167">
        <v>1619.12</v>
      </c>
      <c r="AX101" s="147">
        <v>1624.357</v>
      </c>
      <c r="AY101" s="147">
        <v>1630.3340000000001</v>
      </c>
      <c r="AZ101" s="147">
        <v>1636.1559999999999</v>
      </c>
      <c r="BA101" s="147">
        <v>1643.08</v>
      </c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</row>
    <row r="102" spans="1:81">
      <c r="A102" s="145" t="s">
        <v>274</v>
      </c>
      <c r="B102" s="145" t="s">
        <v>275</v>
      </c>
      <c r="C102" s="145"/>
      <c r="D102" s="145"/>
      <c r="E102" s="145" t="s">
        <v>309</v>
      </c>
      <c r="F102" s="166">
        <v>1321.4649999999999</v>
      </c>
      <c r="G102" s="167">
        <v>1319.6969999999999</v>
      </c>
      <c r="H102" s="167">
        <v>1319.1220000000001</v>
      </c>
      <c r="I102" s="167">
        <v>1319.7560000000001</v>
      </c>
      <c r="J102" s="167">
        <v>1319.1679999999999</v>
      </c>
      <c r="K102" s="167">
        <v>1319.56</v>
      </c>
      <c r="L102" s="167">
        <v>1321.8150000000001</v>
      </c>
      <c r="M102" s="167">
        <v>1324.8430000000001</v>
      </c>
      <c r="N102" s="167">
        <v>1331.7170000000001</v>
      </c>
      <c r="O102" s="167">
        <v>1333.36</v>
      </c>
      <c r="P102" s="167">
        <v>1340.2750000000001</v>
      </c>
      <c r="Q102" s="167">
        <v>1347.6559999999999</v>
      </c>
      <c r="R102" s="167">
        <v>1360.152</v>
      </c>
      <c r="S102" s="167">
        <v>1365.3720000000001</v>
      </c>
      <c r="T102" s="167">
        <v>1372.768</v>
      </c>
      <c r="U102" s="167">
        <v>1378.576</v>
      </c>
      <c r="V102" s="167">
        <v>1380.953</v>
      </c>
      <c r="W102" s="167">
        <v>1384.9079999999999</v>
      </c>
      <c r="X102" s="167">
        <v>1387.4269999999999</v>
      </c>
      <c r="Y102" s="167">
        <v>1389.787</v>
      </c>
      <c r="Z102" s="167">
        <v>1389.9760000000001</v>
      </c>
      <c r="AA102" s="167">
        <v>1389.6679999999999</v>
      </c>
      <c r="AB102" s="167">
        <v>1388.8040000000001</v>
      </c>
      <c r="AC102" s="167">
        <v>1386.0229999999999</v>
      </c>
      <c r="AD102" s="167">
        <v>1383.319</v>
      </c>
      <c r="AE102" s="167">
        <v>1396.942</v>
      </c>
      <c r="AF102" s="167">
        <v>1411.789</v>
      </c>
      <c r="AG102" s="167">
        <v>1427.204</v>
      </c>
      <c r="AH102" s="167">
        <v>1442.9290000000001</v>
      </c>
      <c r="AI102" s="167">
        <v>1458.0809999999999</v>
      </c>
      <c r="AJ102" s="167">
        <v>1474.92</v>
      </c>
      <c r="AK102" s="167">
        <v>1491.97</v>
      </c>
      <c r="AL102" s="167">
        <v>1502.34</v>
      </c>
      <c r="AM102" s="167">
        <v>1506.4659999999999</v>
      </c>
      <c r="AN102" s="167">
        <v>1515.9829999999999</v>
      </c>
      <c r="AO102" s="167">
        <v>1522.048</v>
      </c>
      <c r="AP102" s="167">
        <v>1529.9280000000001</v>
      </c>
      <c r="AQ102" s="167">
        <v>1538.7260000000001</v>
      </c>
      <c r="AR102" s="167">
        <v>1552.482</v>
      </c>
      <c r="AS102" s="167">
        <v>1571.028</v>
      </c>
      <c r="AT102" s="167">
        <v>1592.663</v>
      </c>
      <c r="AU102" s="167">
        <v>1606.66</v>
      </c>
      <c r="AV102" s="167">
        <v>1623.1110000000001</v>
      </c>
      <c r="AW102" s="167">
        <v>1632.6769999999999</v>
      </c>
      <c r="AX102" s="147">
        <v>1644.903</v>
      </c>
      <c r="AY102" s="147">
        <v>1657.047</v>
      </c>
      <c r="AZ102" s="147">
        <v>1668.164</v>
      </c>
      <c r="BA102" s="147">
        <v>1678.367</v>
      </c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</row>
    <row r="103" spans="1:81">
      <c r="A103" s="145" t="s">
        <v>276</v>
      </c>
      <c r="B103" s="145" t="s">
        <v>277</v>
      </c>
      <c r="C103" s="145"/>
      <c r="D103" s="145"/>
      <c r="E103" s="145" t="s">
        <v>309</v>
      </c>
      <c r="F103" s="166">
        <v>1214.712</v>
      </c>
      <c r="G103" s="167">
        <v>1210.395</v>
      </c>
      <c r="H103" s="167">
        <v>1207.213</v>
      </c>
      <c r="I103" s="167">
        <v>1204.6600000000001</v>
      </c>
      <c r="J103" s="167">
        <v>1200.664</v>
      </c>
      <c r="K103" s="167">
        <v>1197.53</v>
      </c>
      <c r="L103" s="167">
        <v>1195.3050000000001</v>
      </c>
      <c r="M103" s="167">
        <v>1193.3889999999999</v>
      </c>
      <c r="N103" s="167">
        <v>1198.174</v>
      </c>
      <c r="O103" s="167">
        <v>1199.08</v>
      </c>
      <c r="P103" s="167">
        <v>1198.807</v>
      </c>
      <c r="Q103" s="167">
        <v>1200.7339999999999</v>
      </c>
      <c r="R103" s="167">
        <v>1203.7339999999999</v>
      </c>
      <c r="S103" s="167">
        <v>1208.297</v>
      </c>
      <c r="T103" s="167">
        <v>1211.9849999999999</v>
      </c>
      <c r="U103" s="167">
        <v>1213.4459999999999</v>
      </c>
      <c r="V103" s="167">
        <v>1215.154</v>
      </c>
      <c r="W103" s="167">
        <v>1218.45</v>
      </c>
      <c r="X103" s="167">
        <v>1221.1579999999999</v>
      </c>
      <c r="Y103" s="167">
        <v>1222.2139999999999</v>
      </c>
      <c r="Z103" s="167">
        <v>1221.9179999999999</v>
      </c>
      <c r="AA103" s="167">
        <v>1221.145</v>
      </c>
      <c r="AB103" s="167">
        <v>1222.4290000000001</v>
      </c>
      <c r="AC103" s="167">
        <v>1225.473</v>
      </c>
      <c r="AD103" s="167">
        <v>1227.03</v>
      </c>
      <c r="AE103" s="167">
        <v>1236.443</v>
      </c>
      <c r="AF103" s="167">
        <v>1246.7239999999999</v>
      </c>
      <c r="AG103" s="167">
        <v>1256.5150000000001</v>
      </c>
      <c r="AH103" s="167">
        <v>1266.69</v>
      </c>
      <c r="AI103" s="167">
        <v>1276.1569999999999</v>
      </c>
      <c r="AJ103" s="167">
        <v>1287.3499999999999</v>
      </c>
      <c r="AK103" s="167">
        <v>1298.3399999999999</v>
      </c>
      <c r="AL103" s="167">
        <v>1302.8889999999999</v>
      </c>
      <c r="AM103" s="167">
        <v>1310.876</v>
      </c>
      <c r="AN103" s="167">
        <v>1318.537</v>
      </c>
      <c r="AO103" s="167">
        <v>1327.732</v>
      </c>
      <c r="AP103" s="167">
        <v>1333.702</v>
      </c>
      <c r="AQ103" s="167">
        <v>1341.8309999999999</v>
      </c>
      <c r="AR103" s="167">
        <v>1354.0050000000001</v>
      </c>
      <c r="AS103" s="167">
        <v>1365.039</v>
      </c>
      <c r="AT103" s="167">
        <v>1372.3889999999999</v>
      </c>
      <c r="AU103" s="167">
        <v>1378.1510000000001</v>
      </c>
      <c r="AV103" s="167">
        <v>1387.9259999999999</v>
      </c>
      <c r="AW103" s="167">
        <v>1396.913</v>
      </c>
      <c r="AX103" s="147">
        <v>1407.124</v>
      </c>
      <c r="AY103" s="147">
        <v>1416.471</v>
      </c>
      <c r="AZ103" s="147">
        <v>1425.0719999999999</v>
      </c>
      <c r="BA103" s="147">
        <v>1434.3510000000001</v>
      </c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</row>
    <row r="104" spans="1:81">
      <c r="A104" s="145" t="s">
        <v>278</v>
      </c>
      <c r="B104" s="145" t="s">
        <v>279</v>
      </c>
      <c r="C104" s="145"/>
      <c r="D104" s="145"/>
      <c r="E104" s="145" t="s">
        <v>309</v>
      </c>
      <c r="F104" s="166">
        <v>838.29499999999996</v>
      </c>
      <c r="G104" s="167">
        <v>849.03399999999999</v>
      </c>
      <c r="H104" s="167">
        <v>859.69100000000003</v>
      </c>
      <c r="I104" s="167">
        <v>871.52499999999998</v>
      </c>
      <c r="J104" s="167">
        <v>882.36500000000001</v>
      </c>
      <c r="K104" s="167">
        <v>893.76</v>
      </c>
      <c r="L104" s="167">
        <v>906.577</v>
      </c>
      <c r="M104" s="167">
        <v>919.60400000000004</v>
      </c>
      <c r="N104" s="167">
        <v>931.78899999999999</v>
      </c>
      <c r="O104" s="167">
        <v>943.81299999999999</v>
      </c>
      <c r="P104" s="167">
        <v>958.03</v>
      </c>
      <c r="Q104" s="167">
        <v>974.61599999999999</v>
      </c>
      <c r="R104" s="167">
        <v>993.428</v>
      </c>
      <c r="S104" s="167">
        <v>1012.643</v>
      </c>
      <c r="T104" s="167">
        <v>1029.7249999999999</v>
      </c>
      <c r="U104" s="167">
        <v>1047.5530000000001</v>
      </c>
      <c r="V104" s="167">
        <v>1057.3499999999999</v>
      </c>
      <c r="W104" s="167">
        <v>1067.6990000000001</v>
      </c>
      <c r="X104" s="167">
        <v>1076.5</v>
      </c>
      <c r="Y104" s="167">
        <v>1082.848</v>
      </c>
      <c r="Z104" s="167">
        <v>1090.9159999999999</v>
      </c>
      <c r="AA104" s="167">
        <v>1097.809</v>
      </c>
      <c r="AB104" s="167">
        <v>1100.05</v>
      </c>
      <c r="AC104" s="167">
        <v>1100.7819999999999</v>
      </c>
      <c r="AD104" s="167">
        <v>1104.5329999999999</v>
      </c>
      <c r="AE104" s="167">
        <v>1111.0719999999999</v>
      </c>
      <c r="AF104" s="167">
        <v>1118.3009999999999</v>
      </c>
      <c r="AG104" s="167">
        <v>1125.74</v>
      </c>
      <c r="AH104" s="167">
        <v>1133.0139999999999</v>
      </c>
      <c r="AI104" s="167">
        <v>1140.328</v>
      </c>
      <c r="AJ104" s="167">
        <v>1148.7639999999999</v>
      </c>
      <c r="AK104" s="167">
        <v>1157.0519999999999</v>
      </c>
      <c r="AL104" s="167">
        <v>1160.721</v>
      </c>
      <c r="AM104" s="167">
        <v>1165.3969999999999</v>
      </c>
      <c r="AN104" s="167">
        <v>1168.8920000000001</v>
      </c>
      <c r="AO104" s="167">
        <v>1171.1610000000001</v>
      </c>
      <c r="AP104" s="167">
        <v>1180.365</v>
      </c>
      <c r="AQ104" s="167">
        <v>1187.0809999999999</v>
      </c>
      <c r="AR104" s="167">
        <v>1194.681</v>
      </c>
      <c r="AS104" s="167">
        <v>1205.539</v>
      </c>
      <c r="AT104" s="167">
        <v>1215.3900000000001</v>
      </c>
      <c r="AU104" s="167">
        <v>1221.923</v>
      </c>
      <c r="AV104" s="167">
        <v>1228.6179999999999</v>
      </c>
      <c r="AW104" s="167">
        <v>1238.5809999999999</v>
      </c>
      <c r="AX104" s="147">
        <v>1249.674</v>
      </c>
      <c r="AY104" s="147">
        <v>1258.943</v>
      </c>
      <c r="AZ104" s="147">
        <v>1267.124</v>
      </c>
      <c r="BA104" s="147">
        <v>1276.5340000000001</v>
      </c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</row>
    <row r="105" spans="1:81">
      <c r="A105" s="168">
        <v>971</v>
      </c>
      <c r="B105" s="145" t="s">
        <v>280</v>
      </c>
      <c r="C105" s="145"/>
      <c r="D105" s="145"/>
      <c r="E105" s="145" t="s">
        <v>309</v>
      </c>
      <c r="F105" s="166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>
        <v>351.84399999999999</v>
      </c>
      <c r="V105" s="167">
        <v>354.536</v>
      </c>
      <c r="W105" s="167">
        <v>357.48200000000003</v>
      </c>
      <c r="X105" s="167">
        <v>360.68099999999998</v>
      </c>
      <c r="Y105" s="167">
        <v>364.14</v>
      </c>
      <c r="Z105" s="167">
        <v>367.86700000000002</v>
      </c>
      <c r="AA105" s="167">
        <v>371.87299999999999</v>
      </c>
      <c r="AB105" s="167">
        <v>376.16399999999999</v>
      </c>
      <c r="AC105" s="167">
        <v>380.738</v>
      </c>
      <c r="AD105" s="167">
        <v>385.60899999999998</v>
      </c>
      <c r="AE105" s="167">
        <v>388.04500000000002</v>
      </c>
      <c r="AF105" s="167">
        <v>390.67200000000003</v>
      </c>
      <c r="AG105" s="167">
        <v>393.024</v>
      </c>
      <c r="AH105" s="167">
        <v>394.88099999999997</v>
      </c>
      <c r="AI105" s="167">
        <v>396.99200000000002</v>
      </c>
      <c r="AJ105" s="167">
        <v>399.178</v>
      </c>
      <c r="AK105" s="167">
        <v>400.73599999999999</v>
      </c>
      <c r="AL105" s="167">
        <v>400.584</v>
      </c>
      <c r="AM105" s="167">
        <v>401.78399999999999</v>
      </c>
      <c r="AN105" s="167">
        <v>401.55399999999997</v>
      </c>
      <c r="AO105" s="167">
        <v>403.35500000000002</v>
      </c>
      <c r="AP105" s="167">
        <v>404.63499999999999</v>
      </c>
      <c r="AQ105" s="167">
        <v>403.31400000000002</v>
      </c>
      <c r="AR105" s="167">
        <v>402.11900000000003</v>
      </c>
      <c r="AS105" s="167">
        <v>400.18599999999998</v>
      </c>
      <c r="AT105" s="167">
        <v>397.99</v>
      </c>
      <c r="AU105" s="167">
        <v>394.11</v>
      </c>
      <c r="AV105" s="167">
        <v>390.25299999999999</v>
      </c>
      <c r="AW105" s="167">
        <v>387.62900000000002</v>
      </c>
      <c r="AX105" s="147">
        <v>384.23899999999998</v>
      </c>
      <c r="AY105" s="147">
        <v>380.90499999999997</v>
      </c>
      <c r="AZ105" s="147">
        <v>377.85599999999999</v>
      </c>
      <c r="BA105" s="147">
        <v>372.93900000000002</v>
      </c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</row>
    <row r="106" spans="1:81">
      <c r="A106" s="168">
        <v>972</v>
      </c>
      <c r="B106" s="145" t="s">
        <v>281</v>
      </c>
      <c r="C106" s="145"/>
      <c r="D106" s="145"/>
      <c r="E106" s="145" t="s">
        <v>309</v>
      </c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67">
        <v>358.40600000000001</v>
      </c>
      <c r="V106" s="167">
        <v>359.774</v>
      </c>
      <c r="W106" s="167">
        <v>361.42</v>
      </c>
      <c r="X106" s="167">
        <v>363.34399999999999</v>
      </c>
      <c r="Y106" s="167">
        <v>365.55399999999997</v>
      </c>
      <c r="Z106" s="167">
        <v>368.04500000000002</v>
      </c>
      <c r="AA106" s="167">
        <v>370.81799999999998</v>
      </c>
      <c r="AB106" s="167">
        <v>373.87299999999999</v>
      </c>
      <c r="AC106" s="167">
        <v>377.221</v>
      </c>
      <c r="AD106" s="167">
        <v>380.863</v>
      </c>
      <c r="AE106" s="167">
        <v>383.57499999999999</v>
      </c>
      <c r="AF106" s="167">
        <v>386.54199999999997</v>
      </c>
      <c r="AG106" s="167">
        <v>389.30200000000002</v>
      </c>
      <c r="AH106" s="167">
        <v>391.67599999999999</v>
      </c>
      <c r="AI106" s="167">
        <v>393.85199999999998</v>
      </c>
      <c r="AJ106" s="167">
        <v>395.98200000000003</v>
      </c>
      <c r="AK106" s="167">
        <v>397.73200000000003</v>
      </c>
      <c r="AL106" s="167">
        <v>397.73</v>
      </c>
      <c r="AM106" s="167">
        <v>397.69299999999998</v>
      </c>
      <c r="AN106" s="167">
        <v>396.404</v>
      </c>
      <c r="AO106" s="167">
        <v>394.173</v>
      </c>
      <c r="AP106" s="167">
        <v>392.291</v>
      </c>
      <c r="AQ106" s="167">
        <v>388.36399999999998</v>
      </c>
      <c r="AR106" s="167">
        <v>385.55099999999999</v>
      </c>
      <c r="AS106" s="167">
        <v>383.911</v>
      </c>
      <c r="AT106" s="167">
        <v>380.87700000000001</v>
      </c>
      <c r="AU106" s="167">
        <v>376.48</v>
      </c>
      <c r="AV106" s="167">
        <v>372.59399999999999</v>
      </c>
      <c r="AW106" s="167">
        <v>368.78300000000002</v>
      </c>
      <c r="AX106" s="147">
        <v>364.50799999999998</v>
      </c>
      <c r="AY106" s="147">
        <v>360.28</v>
      </c>
      <c r="AZ106" s="147">
        <v>356.029</v>
      </c>
      <c r="BA106" s="147">
        <v>350.37299999999999</v>
      </c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</row>
    <row r="107" spans="1:81">
      <c r="A107" s="168">
        <v>973</v>
      </c>
      <c r="B107" s="145" t="s">
        <v>25</v>
      </c>
      <c r="C107" s="145"/>
      <c r="D107" s="145"/>
      <c r="E107" s="145" t="s">
        <v>309</v>
      </c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67">
        <v>113.351</v>
      </c>
      <c r="V107" s="167">
        <v>117.327</v>
      </c>
      <c r="W107" s="167">
        <v>121.46899999999999</v>
      </c>
      <c r="X107" s="167">
        <v>125.786</v>
      </c>
      <c r="Y107" s="167">
        <v>130.28200000000001</v>
      </c>
      <c r="Z107" s="167">
        <v>134.96799999999999</v>
      </c>
      <c r="AA107" s="167">
        <v>139.84800000000001</v>
      </c>
      <c r="AB107" s="167">
        <v>144.93700000000001</v>
      </c>
      <c r="AC107" s="167">
        <v>150.24199999999999</v>
      </c>
      <c r="AD107" s="167">
        <v>155.76</v>
      </c>
      <c r="AE107" s="167">
        <v>162.018</v>
      </c>
      <c r="AF107" s="167">
        <v>168.614</v>
      </c>
      <c r="AG107" s="167">
        <v>176.63800000000001</v>
      </c>
      <c r="AH107" s="167">
        <v>184.792</v>
      </c>
      <c r="AI107" s="167">
        <v>193.167</v>
      </c>
      <c r="AJ107" s="167">
        <v>199.20599999999999</v>
      </c>
      <c r="AK107" s="167">
        <v>205.95400000000001</v>
      </c>
      <c r="AL107" s="167">
        <v>213.03100000000001</v>
      </c>
      <c r="AM107" s="167">
        <v>219.26599999999999</v>
      </c>
      <c r="AN107" s="167">
        <v>224.46899999999999</v>
      </c>
      <c r="AO107" s="167">
        <v>229.04</v>
      </c>
      <c r="AP107" s="167">
        <v>237.54900000000001</v>
      </c>
      <c r="AQ107" s="167">
        <v>239.648</v>
      </c>
      <c r="AR107" s="167">
        <v>244.11799999999999</v>
      </c>
      <c r="AS107" s="167">
        <v>252.33799999999999</v>
      </c>
      <c r="AT107" s="167">
        <v>259.86500000000001</v>
      </c>
      <c r="AU107" s="167">
        <v>269.35199999999998</v>
      </c>
      <c r="AV107" s="167">
        <v>268.7</v>
      </c>
      <c r="AW107" s="167">
        <v>276.12799999999999</v>
      </c>
      <c r="AX107" s="147">
        <v>281.678</v>
      </c>
      <c r="AY107" s="147">
        <v>286.03199999999998</v>
      </c>
      <c r="AZ107" s="147">
        <v>290.52800000000002</v>
      </c>
      <c r="BA107" s="147">
        <v>294.43599999999998</v>
      </c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</row>
    <row r="108" spans="1:81">
      <c r="A108" s="168">
        <v>974</v>
      </c>
      <c r="B108" s="145" t="s">
        <v>282</v>
      </c>
      <c r="C108" s="145"/>
      <c r="D108" s="145"/>
      <c r="E108" s="145" t="s">
        <v>309</v>
      </c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67">
        <v>597.82799999999997</v>
      </c>
      <c r="V108" s="167">
        <v>607.83699999999999</v>
      </c>
      <c r="W108" s="167">
        <v>620.33299999999997</v>
      </c>
      <c r="X108" s="167">
        <v>633.03</v>
      </c>
      <c r="Y108" s="167">
        <v>645.09299999999996</v>
      </c>
      <c r="Z108" s="167">
        <v>657.16200000000003</v>
      </c>
      <c r="AA108" s="167">
        <v>668.91499999999996</v>
      </c>
      <c r="AB108" s="167">
        <v>680.18499999999995</v>
      </c>
      <c r="AC108" s="167">
        <v>692.18399999999997</v>
      </c>
      <c r="AD108" s="167">
        <v>703.82</v>
      </c>
      <c r="AE108" s="167">
        <v>716.31399999999996</v>
      </c>
      <c r="AF108" s="167">
        <v>729.01</v>
      </c>
      <c r="AG108" s="167">
        <v>740.20699999999999</v>
      </c>
      <c r="AH108" s="167">
        <v>750.84</v>
      </c>
      <c r="AI108" s="167">
        <v>761.63</v>
      </c>
      <c r="AJ108" s="167">
        <v>772.90700000000004</v>
      </c>
      <c r="AK108" s="167">
        <v>781.96199999999999</v>
      </c>
      <c r="AL108" s="167">
        <v>794.10699999999997</v>
      </c>
      <c r="AM108" s="167">
        <v>808.25</v>
      </c>
      <c r="AN108" s="167">
        <v>816.36400000000003</v>
      </c>
      <c r="AO108" s="167">
        <v>821.13599999999997</v>
      </c>
      <c r="AP108" s="167">
        <v>828.58100000000002</v>
      </c>
      <c r="AQ108" s="167">
        <v>833.94399999999996</v>
      </c>
      <c r="AR108" s="167">
        <v>835.10299999999995</v>
      </c>
      <c r="AS108" s="167">
        <v>842.76700000000005</v>
      </c>
      <c r="AT108" s="167">
        <v>850.72699999999998</v>
      </c>
      <c r="AU108" s="167">
        <v>852.92399999999998</v>
      </c>
      <c r="AV108" s="167">
        <v>853.65899999999999</v>
      </c>
      <c r="AW108" s="167">
        <v>855.96100000000001</v>
      </c>
      <c r="AX108" s="147">
        <v>861.21</v>
      </c>
      <c r="AY108" s="147">
        <v>863.197</v>
      </c>
      <c r="AZ108" s="147">
        <v>866.18100000000004</v>
      </c>
      <c r="BA108" s="147">
        <v>868.846</v>
      </c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</row>
    <row r="109" spans="1:81">
      <c r="A109" s="168">
        <v>976</v>
      </c>
      <c r="B109" s="145" t="s">
        <v>283</v>
      </c>
      <c r="C109" s="145"/>
      <c r="D109" s="145"/>
      <c r="E109" s="145" t="s">
        <v>309</v>
      </c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>
        <v>223.71299999999999</v>
      </c>
      <c r="AT109" s="167">
        <v>232.18899999999999</v>
      </c>
      <c r="AU109" s="167">
        <v>240.98699999999999</v>
      </c>
      <c r="AV109" s="167">
        <v>250.143</v>
      </c>
      <c r="AW109" s="167">
        <v>259.62099999999998</v>
      </c>
      <c r="AX109" s="147">
        <v>269.57900000000001</v>
      </c>
      <c r="AY109" s="147">
        <v>279.31900000000002</v>
      </c>
      <c r="AZ109" s="147">
        <v>288.34800000000001</v>
      </c>
      <c r="BA109" s="147">
        <v>299.34800000000001</v>
      </c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</row>
    <row r="111" spans="1:81" ht="15.75">
      <c r="A111" s="150" t="s">
        <v>308</v>
      </c>
      <c r="AW111" s="384" t="s">
        <v>445</v>
      </c>
      <c r="AX111" s="384"/>
      <c r="AY111" s="384"/>
      <c r="AZ111" s="384"/>
      <c r="BA111" s="384"/>
    </row>
    <row r="112" spans="1:81">
      <c r="A112" s="169" t="str">
        <f>A426</f>
        <v>Départements</v>
      </c>
      <c r="B112" s="169"/>
      <c r="C112" s="169" t="str">
        <f t="shared" ref="C112:AH112" si="24">C426</f>
        <v>Source</v>
      </c>
      <c r="D112" s="169" t="str">
        <f t="shared" si="24"/>
        <v>Commentaire</v>
      </c>
      <c r="E112" s="169" t="str">
        <f t="shared" si="24"/>
        <v>Unité</v>
      </c>
      <c r="F112" s="169">
        <f t="shared" si="24"/>
        <v>1975</v>
      </c>
      <c r="G112" s="169">
        <f t="shared" si="24"/>
        <v>1976</v>
      </c>
      <c r="H112" s="169">
        <f t="shared" si="24"/>
        <v>1977</v>
      </c>
      <c r="I112" s="169">
        <f t="shared" si="24"/>
        <v>1978</v>
      </c>
      <c r="J112" s="169">
        <f t="shared" si="24"/>
        <v>1979</v>
      </c>
      <c r="K112" s="169">
        <f t="shared" si="24"/>
        <v>1980</v>
      </c>
      <c r="L112" s="169">
        <f t="shared" si="24"/>
        <v>1981</v>
      </c>
      <c r="M112" s="169">
        <f t="shared" si="24"/>
        <v>1982</v>
      </c>
      <c r="N112" s="169">
        <f t="shared" si="24"/>
        <v>1983</v>
      </c>
      <c r="O112" s="169">
        <f t="shared" si="24"/>
        <v>1984</v>
      </c>
      <c r="P112" s="169">
        <f t="shared" si="24"/>
        <v>1985</v>
      </c>
      <c r="Q112" s="169">
        <f t="shared" si="24"/>
        <v>1986</v>
      </c>
      <c r="R112" s="169">
        <f t="shared" si="24"/>
        <v>1987</v>
      </c>
      <c r="S112" s="169">
        <f t="shared" si="24"/>
        <v>1988</v>
      </c>
      <c r="T112" s="169">
        <f t="shared" si="24"/>
        <v>1989</v>
      </c>
      <c r="U112" s="169">
        <f t="shared" si="24"/>
        <v>1990</v>
      </c>
      <c r="V112" s="169">
        <f t="shared" si="24"/>
        <v>1991</v>
      </c>
      <c r="W112" s="169">
        <f t="shared" si="24"/>
        <v>1992</v>
      </c>
      <c r="X112" s="169">
        <f t="shared" si="24"/>
        <v>1993</v>
      </c>
      <c r="Y112" s="169">
        <f t="shared" si="24"/>
        <v>1994</v>
      </c>
      <c r="Z112" s="169">
        <f t="shared" si="24"/>
        <v>1995</v>
      </c>
      <c r="AA112" s="169">
        <f t="shared" si="24"/>
        <v>1996</v>
      </c>
      <c r="AB112" s="169">
        <f t="shared" si="24"/>
        <v>1997</v>
      </c>
      <c r="AC112" s="169">
        <f t="shared" si="24"/>
        <v>1998</v>
      </c>
      <c r="AD112" s="169">
        <f t="shared" si="24"/>
        <v>1999</v>
      </c>
      <c r="AE112" s="169">
        <f t="shared" si="24"/>
        <v>2000</v>
      </c>
      <c r="AF112" s="169">
        <f t="shared" si="24"/>
        <v>2001</v>
      </c>
      <c r="AG112" s="169">
        <f t="shared" si="24"/>
        <v>2002</v>
      </c>
      <c r="AH112" s="169">
        <f t="shared" si="24"/>
        <v>2003</v>
      </c>
      <c r="AI112" s="169">
        <f t="shared" ref="AI112:BM112" si="25">AI426</f>
        <v>2004</v>
      </c>
      <c r="AJ112" s="169">
        <f t="shared" si="25"/>
        <v>2005</v>
      </c>
      <c r="AK112" s="169">
        <f t="shared" si="25"/>
        <v>2006</v>
      </c>
      <c r="AL112" s="169">
        <f t="shared" si="25"/>
        <v>2007</v>
      </c>
      <c r="AM112" s="169">
        <f t="shared" si="25"/>
        <v>2008</v>
      </c>
      <c r="AN112" s="169">
        <f t="shared" si="25"/>
        <v>2009</v>
      </c>
      <c r="AO112" s="169">
        <f t="shared" si="25"/>
        <v>2010</v>
      </c>
      <c r="AP112" s="169">
        <f t="shared" si="25"/>
        <v>2011</v>
      </c>
      <c r="AQ112" s="169">
        <f t="shared" si="25"/>
        <v>2012</v>
      </c>
      <c r="AR112" s="169">
        <f t="shared" si="25"/>
        <v>2013</v>
      </c>
      <c r="AS112" s="169">
        <f t="shared" si="25"/>
        <v>2014</v>
      </c>
      <c r="AT112" s="169">
        <f t="shared" si="25"/>
        <v>2015</v>
      </c>
      <c r="AU112" s="169">
        <f t="shared" si="25"/>
        <v>2016</v>
      </c>
      <c r="AV112" s="169">
        <f t="shared" si="25"/>
        <v>2017</v>
      </c>
      <c r="AW112" s="169">
        <f t="shared" si="25"/>
        <v>2018</v>
      </c>
      <c r="AX112" s="169">
        <f t="shared" si="25"/>
        <v>2019</v>
      </c>
      <c r="AY112" s="169">
        <f t="shared" si="25"/>
        <v>2020</v>
      </c>
      <c r="AZ112" s="169">
        <f t="shared" si="25"/>
        <v>2021</v>
      </c>
      <c r="BA112" s="169">
        <f t="shared" si="25"/>
        <v>2022</v>
      </c>
      <c r="BB112" s="169">
        <f t="shared" si="25"/>
        <v>2023</v>
      </c>
      <c r="BC112" s="169">
        <f t="shared" si="25"/>
        <v>2024</v>
      </c>
      <c r="BD112" s="169">
        <f t="shared" si="25"/>
        <v>2025</v>
      </c>
      <c r="BE112" s="169">
        <f t="shared" si="25"/>
        <v>2026</v>
      </c>
      <c r="BF112" s="169">
        <f t="shared" si="25"/>
        <v>2027</v>
      </c>
      <c r="BG112" s="169">
        <f t="shared" si="25"/>
        <v>2028</v>
      </c>
      <c r="BH112" s="169">
        <f t="shared" si="25"/>
        <v>2029</v>
      </c>
      <c r="BI112" s="169">
        <f t="shared" si="25"/>
        <v>2030</v>
      </c>
      <c r="BJ112" s="169">
        <f t="shared" si="25"/>
        <v>2031</v>
      </c>
      <c r="BK112" s="169">
        <f t="shared" si="25"/>
        <v>2032</v>
      </c>
      <c r="BL112" s="169">
        <f t="shared" si="25"/>
        <v>2033</v>
      </c>
      <c r="BM112" s="169">
        <f t="shared" si="25"/>
        <v>2034</v>
      </c>
      <c r="BN112" s="169">
        <f t="shared" ref="BN112:CB112" si="26">BN426</f>
        <v>2035</v>
      </c>
      <c r="BO112" s="169">
        <f t="shared" si="26"/>
        <v>2036</v>
      </c>
      <c r="BP112" s="169">
        <f t="shared" si="26"/>
        <v>2037</v>
      </c>
      <c r="BQ112" s="169">
        <f t="shared" si="26"/>
        <v>2038</v>
      </c>
      <c r="BR112" s="169">
        <f t="shared" si="26"/>
        <v>2039</v>
      </c>
      <c r="BS112" s="169">
        <f t="shared" si="26"/>
        <v>2040</v>
      </c>
      <c r="BT112" s="169">
        <f t="shared" si="26"/>
        <v>2041</v>
      </c>
      <c r="BU112" s="169">
        <f t="shared" si="26"/>
        <v>2042</v>
      </c>
      <c r="BV112" s="169">
        <f t="shared" si="26"/>
        <v>2043</v>
      </c>
      <c r="BW112" s="169">
        <f t="shared" si="26"/>
        <v>2044</v>
      </c>
      <c r="BX112" s="169">
        <f t="shared" si="26"/>
        <v>2045</v>
      </c>
      <c r="BY112" s="169">
        <f t="shared" si="26"/>
        <v>2046</v>
      </c>
      <c r="BZ112" s="169">
        <f t="shared" si="26"/>
        <v>2047</v>
      </c>
      <c r="CA112" s="169">
        <f t="shared" si="26"/>
        <v>2048</v>
      </c>
      <c r="CB112" s="169">
        <f t="shared" si="26"/>
        <v>2049</v>
      </c>
      <c r="CC112" s="169">
        <f t="shared" ref="CC112:CC175" si="27">CC426</f>
        <v>2050</v>
      </c>
    </row>
    <row r="113" spans="1:83">
      <c r="A113" s="170" t="str">
        <f>A9</f>
        <v>01</v>
      </c>
      <c r="B113" s="170" t="str">
        <f>B9</f>
        <v>Ain</v>
      </c>
      <c r="C113" s="145" t="str">
        <f t="shared" ref="C113:C176" si="28">C427</f>
        <v>https://www.insee.fr/fr/statistiques/fichier/6652134/projections_scenario_central.xlsx</v>
      </c>
      <c r="D113" s="145"/>
      <c r="E113" s="145"/>
      <c r="F113" s="170">
        <f>F9</f>
        <v>376.27699999999999</v>
      </c>
      <c r="G113" s="170">
        <f t="shared" ref="G113:AU113" si="29">G9</f>
        <v>381.32600000000002</v>
      </c>
      <c r="H113" s="170">
        <f t="shared" si="29"/>
        <v>387.20699999999999</v>
      </c>
      <c r="I113" s="170">
        <f t="shared" si="29"/>
        <v>392.98</v>
      </c>
      <c r="J113" s="170">
        <f t="shared" si="29"/>
        <v>398.34300000000002</v>
      </c>
      <c r="K113" s="170">
        <f t="shared" si="29"/>
        <v>404.13900000000001</v>
      </c>
      <c r="L113" s="170">
        <f t="shared" si="29"/>
        <v>410.59800000000001</v>
      </c>
      <c r="M113" s="170">
        <f t="shared" si="29"/>
        <v>417.32299999999998</v>
      </c>
      <c r="N113" s="170">
        <f t="shared" si="29"/>
        <v>422.74299999999999</v>
      </c>
      <c r="O113" s="170">
        <f t="shared" si="29"/>
        <v>429.98</v>
      </c>
      <c r="P113" s="170">
        <f t="shared" si="29"/>
        <v>435.63</v>
      </c>
      <c r="Q113" s="170">
        <f t="shared" si="29"/>
        <v>442.44400000000002</v>
      </c>
      <c r="R113" s="170">
        <f t="shared" si="29"/>
        <v>449.31099999999998</v>
      </c>
      <c r="S113" s="170">
        <f t="shared" si="29"/>
        <v>456.28399999999999</v>
      </c>
      <c r="T113" s="170">
        <f t="shared" si="29"/>
        <v>462.78699999999998</v>
      </c>
      <c r="U113" s="170">
        <f t="shared" si="29"/>
        <v>470.65100000000001</v>
      </c>
      <c r="V113" s="170">
        <f t="shared" si="29"/>
        <v>476.98200000000003</v>
      </c>
      <c r="W113" s="170">
        <f t="shared" si="29"/>
        <v>482.55700000000002</v>
      </c>
      <c r="X113" s="170">
        <f t="shared" si="29"/>
        <v>488.24400000000003</v>
      </c>
      <c r="Y113" s="170">
        <f t="shared" si="29"/>
        <v>491.13499999999999</v>
      </c>
      <c r="Z113" s="170">
        <f t="shared" si="29"/>
        <v>495.12700000000001</v>
      </c>
      <c r="AA113" s="170">
        <f t="shared" si="29"/>
        <v>499.31</v>
      </c>
      <c r="AB113" s="170">
        <f t="shared" si="29"/>
        <v>504.20100000000002</v>
      </c>
      <c r="AC113" s="170">
        <f t="shared" si="29"/>
        <v>509.52</v>
      </c>
      <c r="AD113" s="170">
        <f t="shared" si="29"/>
        <v>514.33100000000002</v>
      </c>
      <c r="AE113" s="170">
        <f t="shared" si="29"/>
        <v>521.10299999999995</v>
      </c>
      <c r="AF113" s="170">
        <f t="shared" si="29"/>
        <v>528.19500000000005</v>
      </c>
      <c r="AG113" s="170">
        <f t="shared" si="29"/>
        <v>535.61599999999999</v>
      </c>
      <c r="AH113" s="170">
        <f t="shared" si="29"/>
        <v>543.13599999999997</v>
      </c>
      <c r="AI113" s="170">
        <f t="shared" si="29"/>
        <v>550.93899999999996</v>
      </c>
      <c r="AJ113" s="170">
        <f t="shared" si="29"/>
        <v>558.96799999999996</v>
      </c>
      <c r="AK113" s="170">
        <f t="shared" si="29"/>
        <v>566.74</v>
      </c>
      <c r="AL113" s="170">
        <f t="shared" si="29"/>
        <v>574.37699999999995</v>
      </c>
      <c r="AM113" s="170">
        <f t="shared" si="29"/>
        <v>581.35500000000002</v>
      </c>
      <c r="AN113" s="170">
        <f t="shared" si="29"/>
        <v>588.85299999999995</v>
      </c>
      <c r="AO113" s="170">
        <f t="shared" si="29"/>
        <v>597.34100000000001</v>
      </c>
      <c r="AP113" s="170">
        <f t="shared" si="29"/>
        <v>603.827</v>
      </c>
      <c r="AQ113" s="170">
        <f t="shared" si="29"/>
        <v>612.19100000000003</v>
      </c>
      <c r="AR113" s="170">
        <f t="shared" si="29"/>
        <v>619.49699999999996</v>
      </c>
      <c r="AS113" s="170">
        <f t="shared" si="29"/>
        <v>626.12699999999995</v>
      </c>
      <c r="AT113" s="170">
        <f t="shared" si="29"/>
        <v>631.87699999999995</v>
      </c>
      <c r="AU113" s="170">
        <f t="shared" si="29"/>
        <v>638.42499999999995</v>
      </c>
      <c r="AV113" s="170">
        <f t="shared" ref="AV113" si="30">AV9</f>
        <v>643.35</v>
      </c>
      <c r="AW113" s="170">
        <f>AW427</f>
        <v>648</v>
      </c>
      <c r="AX113" s="170">
        <f t="shared" ref="AX113:BA113" si="31">AX427</f>
        <v>653</v>
      </c>
      <c r="AY113" s="170">
        <f t="shared" si="31"/>
        <v>659</v>
      </c>
      <c r="AZ113" s="170">
        <f t="shared" si="31"/>
        <v>664</v>
      </c>
      <c r="BA113" s="170">
        <f t="shared" si="31"/>
        <v>668</v>
      </c>
      <c r="BB113" s="145">
        <f t="shared" ref="BB113:CB113" si="32">BB427</f>
        <v>673</v>
      </c>
      <c r="BC113" s="145">
        <f t="shared" si="32"/>
        <v>678</v>
      </c>
      <c r="BD113" s="145">
        <f t="shared" si="32"/>
        <v>683</v>
      </c>
      <c r="BE113" s="145">
        <f t="shared" si="32"/>
        <v>687</v>
      </c>
      <c r="BF113" s="145">
        <f t="shared" si="32"/>
        <v>691</v>
      </c>
      <c r="BG113" s="145">
        <f t="shared" si="32"/>
        <v>695</v>
      </c>
      <c r="BH113" s="145">
        <f t="shared" si="32"/>
        <v>699</v>
      </c>
      <c r="BI113" s="145">
        <f t="shared" si="32"/>
        <v>702</v>
      </c>
      <c r="BJ113" s="145">
        <f t="shared" si="32"/>
        <v>706</v>
      </c>
      <c r="BK113" s="145">
        <f t="shared" si="32"/>
        <v>709</v>
      </c>
      <c r="BL113" s="145">
        <f t="shared" si="32"/>
        <v>712</v>
      </c>
      <c r="BM113" s="145">
        <f t="shared" si="32"/>
        <v>714</v>
      </c>
      <c r="BN113" s="145">
        <f t="shared" si="32"/>
        <v>717</v>
      </c>
      <c r="BO113" s="145">
        <f t="shared" si="32"/>
        <v>720</v>
      </c>
      <c r="BP113" s="145">
        <f t="shared" si="32"/>
        <v>722</v>
      </c>
      <c r="BQ113" s="145">
        <f t="shared" si="32"/>
        <v>725</v>
      </c>
      <c r="BR113" s="145">
        <f t="shared" si="32"/>
        <v>727</v>
      </c>
      <c r="BS113" s="145">
        <f t="shared" si="32"/>
        <v>730</v>
      </c>
      <c r="BT113" s="145">
        <f t="shared" si="32"/>
        <v>732</v>
      </c>
      <c r="BU113" s="145">
        <f t="shared" si="32"/>
        <v>734</v>
      </c>
      <c r="BV113" s="145">
        <f t="shared" si="32"/>
        <v>736</v>
      </c>
      <c r="BW113" s="145">
        <f t="shared" si="32"/>
        <v>738</v>
      </c>
      <c r="BX113" s="145">
        <f t="shared" si="32"/>
        <v>740</v>
      </c>
      <c r="BY113" s="145">
        <f t="shared" si="32"/>
        <v>742</v>
      </c>
      <c r="BZ113" s="145">
        <f t="shared" si="32"/>
        <v>744</v>
      </c>
      <c r="CA113" s="145">
        <f t="shared" si="32"/>
        <v>746</v>
      </c>
      <c r="CB113" s="145">
        <f t="shared" si="32"/>
        <v>747</v>
      </c>
      <c r="CC113" s="145">
        <f t="shared" si="27"/>
        <v>749</v>
      </c>
      <c r="CE113" s="310"/>
    </row>
    <row r="114" spans="1:83">
      <c r="A114" s="170" t="str">
        <f t="shared" ref="A114:B114" si="33">A10</f>
        <v>02</v>
      </c>
      <c r="B114" s="170" t="str">
        <f t="shared" si="33"/>
        <v>Aisne</v>
      </c>
      <c r="C114" s="145">
        <f t="shared" si="28"/>
        <v>0</v>
      </c>
      <c r="D114" s="145"/>
      <c r="E114" s="145"/>
      <c r="F114" s="170">
        <f t="shared" ref="F114:AV114" si="34">F10</f>
        <v>534.43899999999996</v>
      </c>
      <c r="G114" s="170">
        <f t="shared" si="34"/>
        <v>534.27</v>
      </c>
      <c r="H114" s="170">
        <f t="shared" si="34"/>
        <v>533.93499999999995</v>
      </c>
      <c r="I114" s="170">
        <f t="shared" si="34"/>
        <v>533.91899999999998</v>
      </c>
      <c r="J114" s="170">
        <f t="shared" si="34"/>
        <v>533.39599999999996</v>
      </c>
      <c r="K114" s="170">
        <f t="shared" si="34"/>
        <v>533.20100000000002</v>
      </c>
      <c r="L114" s="170">
        <f t="shared" si="34"/>
        <v>533.97199999999998</v>
      </c>
      <c r="M114" s="170">
        <f t="shared" si="34"/>
        <v>534.48500000000001</v>
      </c>
      <c r="N114" s="170">
        <f t="shared" si="34"/>
        <v>534.97199999999998</v>
      </c>
      <c r="O114" s="170">
        <f t="shared" si="34"/>
        <v>535.86500000000001</v>
      </c>
      <c r="P114" s="170">
        <f t="shared" si="34"/>
        <v>534.80700000000002</v>
      </c>
      <c r="Q114" s="170">
        <f t="shared" si="34"/>
        <v>536.34100000000001</v>
      </c>
      <c r="R114" s="170">
        <f t="shared" si="34"/>
        <v>536.58600000000001</v>
      </c>
      <c r="S114" s="170">
        <f t="shared" si="34"/>
        <v>536.875</v>
      </c>
      <c r="T114" s="170">
        <f t="shared" si="34"/>
        <v>537.19600000000003</v>
      </c>
      <c r="U114" s="170">
        <f t="shared" si="34"/>
        <v>536.89599999999996</v>
      </c>
      <c r="V114" s="170">
        <f t="shared" si="34"/>
        <v>537.26300000000003</v>
      </c>
      <c r="W114" s="170">
        <f t="shared" si="34"/>
        <v>537.755</v>
      </c>
      <c r="X114" s="170">
        <f t="shared" si="34"/>
        <v>538.21900000000005</v>
      </c>
      <c r="Y114" s="170">
        <f t="shared" si="34"/>
        <v>537.92600000000004</v>
      </c>
      <c r="Z114" s="170">
        <f t="shared" si="34"/>
        <v>538.32399999999996</v>
      </c>
      <c r="AA114" s="170">
        <f t="shared" si="34"/>
        <v>538.01700000000005</v>
      </c>
      <c r="AB114" s="170">
        <f t="shared" si="34"/>
        <v>537.75099999999998</v>
      </c>
      <c r="AC114" s="170">
        <f t="shared" si="34"/>
        <v>536.62900000000002</v>
      </c>
      <c r="AD114" s="170">
        <f t="shared" si="34"/>
        <v>536.18100000000004</v>
      </c>
      <c r="AE114" s="170">
        <f t="shared" si="34"/>
        <v>536.26</v>
      </c>
      <c r="AF114" s="170">
        <f t="shared" si="34"/>
        <v>536.62599999999998</v>
      </c>
      <c r="AG114" s="170">
        <f t="shared" si="34"/>
        <v>536.78399999999999</v>
      </c>
      <c r="AH114" s="170">
        <f t="shared" si="34"/>
        <v>536.65099999999995</v>
      </c>
      <c r="AI114" s="170">
        <f t="shared" si="34"/>
        <v>536.46400000000006</v>
      </c>
      <c r="AJ114" s="170">
        <f t="shared" si="34"/>
        <v>536.798</v>
      </c>
      <c r="AK114" s="170">
        <f t="shared" si="34"/>
        <v>537.06100000000004</v>
      </c>
      <c r="AL114" s="170">
        <f t="shared" si="34"/>
        <v>537.82000000000005</v>
      </c>
      <c r="AM114" s="170">
        <f t="shared" si="34"/>
        <v>538.79</v>
      </c>
      <c r="AN114" s="170">
        <f t="shared" si="34"/>
        <v>539.87</v>
      </c>
      <c r="AO114" s="170">
        <f t="shared" si="34"/>
        <v>540.50800000000004</v>
      </c>
      <c r="AP114" s="170">
        <f t="shared" si="34"/>
        <v>541.30200000000002</v>
      </c>
      <c r="AQ114" s="170">
        <f t="shared" si="34"/>
        <v>540.88800000000003</v>
      </c>
      <c r="AR114" s="170">
        <f t="shared" si="34"/>
        <v>540.06700000000001</v>
      </c>
      <c r="AS114" s="170">
        <f t="shared" si="34"/>
        <v>539.78300000000002</v>
      </c>
      <c r="AT114" s="170">
        <f t="shared" si="34"/>
        <v>538.65899999999999</v>
      </c>
      <c r="AU114" s="170">
        <f t="shared" si="34"/>
        <v>536.13599999999997</v>
      </c>
      <c r="AV114" s="170">
        <f t="shared" si="34"/>
        <v>534.49</v>
      </c>
      <c r="AW114" s="170">
        <f t="shared" ref="AW114:BA114" si="35">AW428</f>
        <v>533</v>
      </c>
      <c r="AX114" s="170">
        <f t="shared" si="35"/>
        <v>531</v>
      </c>
      <c r="AY114" s="170">
        <f t="shared" si="35"/>
        <v>529</v>
      </c>
      <c r="AZ114" s="170">
        <f t="shared" si="35"/>
        <v>527</v>
      </c>
      <c r="BA114" s="170">
        <f t="shared" si="35"/>
        <v>525</v>
      </c>
      <c r="BB114" s="145">
        <f t="shared" ref="BB114:CB114" si="36">BB428</f>
        <v>523</v>
      </c>
      <c r="BC114" s="145">
        <f t="shared" si="36"/>
        <v>521</v>
      </c>
      <c r="BD114" s="145">
        <f t="shared" si="36"/>
        <v>519</v>
      </c>
      <c r="BE114" s="145">
        <f t="shared" si="36"/>
        <v>517</v>
      </c>
      <c r="BF114" s="145">
        <f t="shared" si="36"/>
        <v>516</v>
      </c>
      <c r="BG114" s="145">
        <f t="shared" si="36"/>
        <v>514</v>
      </c>
      <c r="BH114" s="145">
        <f t="shared" si="36"/>
        <v>512</v>
      </c>
      <c r="BI114" s="145">
        <f t="shared" si="36"/>
        <v>510</v>
      </c>
      <c r="BJ114" s="145">
        <f t="shared" si="36"/>
        <v>508</v>
      </c>
      <c r="BK114" s="145">
        <f t="shared" si="36"/>
        <v>506</v>
      </c>
      <c r="BL114" s="145">
        <f t="shared" si="36"/>
        <v>504</v>
      </c>
      <c r="BM114" s="145">
        <f t="shared" si="36"/>
        <v>502</v>
      </c>
      <c r="BN114" s="145">
        <f t="shared" si="36"/>
        <v>500</v>
      </c>
      <c r="BO114" s="145">
        <f t="shared" si="36"/>
        <v>498</v>
      </c>
      <c r="BP114" s="145">
        <f t="shared" si="36"/>
        <v>497</v>
      </c>
      <c r="BQ114" s="145">
        <f t="shared" si="36"/>
        <v>495</v>
      </c>
      <c r="BR114" s="145">
        <f t="shared" si="36"/>
        <v>493</v>
      </c>
      <c r="BS114" s="145">
        <f t="shared" si="36"/>
        <v>491</v>
      </c>
      <c r="BT114" s="145">
        <f t="shared" si="36"/>
        <v>489</v>
      </c>
      <c r="BU114" s="145">
        <f t="shared" si="36"/>
        <v>487</v>
      </c>
      <c r="BV114" s="145">
        <f t="shared" si="36"/>
        <v>485</v>
      </c>
      <c r="BW114" s="145">
        <f t="shared" si="36"/>
        <v>483</v>
      </c>
      <c r="BX114" s="145">
        <f t="shared" si="36"/>
        <v>481</v>
      </c>
      <c r="BY114" s="145">
        <f t="shared" si="36"/>
        <v>479</v>
      </c>
      <c r="BZ114" s="145">
        <f t="shared" si="36"/>
        <v>477</v>
      </c>
      <c r="CA114" s="145">
        <f t="shared" si="36"/>
        <v>475</v>
      </c>
      <c r="CB114" s="145">
        <f t="shared" si="36"/>
        <v>473</v>
      </c>
      <c r="CC114" s="145">
        <f t="shared" si="27"/>
        <v>471</v>
      </c>
      <c r="CE114" s="310"/>
    </row>
    <row r="115" spans="1:83">
      <c r="A115" s="170" t="str">
        <f t="shared" ref="A115:B115" si="37">A11</f>
        <v>03</v>
      </c>
      <c r="B115" s="170" t="str">
        <f t="shared" si="37"/>
        <v>Allier</v>
      </c>
      <c r="C115" s="145">
        <f t="shared" si="28"/>
        <v>0</v>
      </c>
      <c r="D115" s="145"/>
      <c r="E115" s="145"/>
      <c r="F115" s="170">
        <f t="shared" ref="F115:AV115" si="38">F11</f>
        <v>379.17200000000003</v>
      </c>
      <c r="G115" s="170">
        <f t="shared" si="38"/>
        <v>377.64499999999998</v>
      </c>
      <c r="H115" s="170">
        <f t="shared" si="38"/>
        <v>376.14800000000002</v>
      </c>
      <c r="I115" s="170">
        <f t="shared" si="38"/>
        <v>374.80799999999999</v>
      </c>
      <c r="J115" s="170">
        <f t="shared" si="38"/>
        <v>373.53199999999998</v>
      </c>
      <c r="K115" s="170">
        <f t="shared" si="38"/>
        <v>372.25200000000001</v>
      </c>
      <c r="L115" s="170">
        <f t="shared" si="38"/>
        <v>371.29300000000001</v>
      </c>
      <c r="M115" s="170">
        <f t="shared" si="38"/>
        <v>370.089</v>
      </c>
      <c r="N115" s="170">
        <f t="shared" si="38"/>
        <v>368.89600000000002</v>
      </c>
      <c r="O115" s="170">
        <f t="shared" si="38"/>
        <v>367.73500000000001</v>
      </c>
      <c r="P115" s="170">
        <f t="shared" si="38"/>
        <v>367.44799999999998</v>
      </c>
      <c r="Q115" s="170">
        <f t="shared" si="38"/>
        <v>365.78199999999998</v>
      </c>
      <c r="R115" s="170">
        <f t="shared" si="38"/>
        <v>364.17099999999999</v>
      </c>
      <c r="S115" s="170">
        <f t="shared" si="38"/>
        <v>361.10500000000002</v>
      </c>
      <c r="T115" s="170">
        <f t="shared" si="38"/>
        <v>359.68299999999999</v>
      </c>
      <c r="U115" s="170">
        <f t="shared" si="38"/>
        <v>357.952</v>
      </c>
      <c r="V115" s="170">
        <f t="shared" si="38"/>
        <v>356.43200000000002</v>
      </c>
      <c r="W115" s="170">
        <f t="shared" si="38"/>
        <v>355.19499999999999</v>
      </c>
      <c r="X115" s="170">
        <f t="shared" si="38"/>
        <v>353.82400000000001</v>
      </c>
      <c r="Y115" s="170">
        <f t="shared" si="38"/>
        <v>352.44099999999997</v>
      </c>
      <c r="Z115" s="170">
        <f t="shared" si="38"/>
        <v>351.05799999999999</v>
      </c>
      <c r="AA115" s="170">
        <f t="shared" si="38"/>
        <v>349.37599999999998</v>
      </c>
      <c r="AB115" s="170">
        <f t="shared" si="38"/>
        <v>348.2</v>
      </c>
      <c r="AC115" s="170">
        <f t="shared" si="38"/>
        <v>346.64</v>
      </c>
      <c r="AD115" s="170">
        <f t="shared" si="38"/>
        <v>345.072</v>
      </c>
      <c r="AE115" s="170">
        <f t="shared" si="38"/>
        <v>344.71</v>
      </c>
      <c r="AF115" s="170">
        <f t="shared" si="38"/>
        <v>344.55099999999999</v>
      </c>
      <c r="AG115" s="170">
        <f t="shared" si="38"/>
        <v>344.35500000000002</v>
      </c>
      <c r="AH115" s="170">
        <f t="shared" si="38"/>
        <v>344.005</v>
      </c>
      <c r="AI115" s="170">
        <f t="shared" si="38"/>
        <v>343.54700000000003</v>
      </c>
      <c r="AJ115" s="170">
        <f t="shared" si="38"/>
        <v>343.55799999999999</v>
      </c>
      <c r="AK115" s="170">
        <f t="shared" si="38"/>
        <v>343.30900000000003</v>
      </c>
      <c r="AL115" s="170">
        <f t="shared" si="38"/>
        <v>343.11399999999998</v>
      </c>
      <c r="AM115" s="170">
        <f t="shared" si="38"/>
        <v>342.80700000000002</v>
      </c>
      <c r="AN115" s="170">
        <f t="shared" si="38"/>
        <v>343.04599999999999</v>
      </c>
      <c r="AO115" s="170">
        <f t="shared" si="38"/>
        <v>342.90800000000002</v>
      </c>
      <c r="AP115" s="170">
        <f t="shared" si="38"/>
        <v>342.72899999999998</v>
      </c>
      <c r="AQ115" s="170">
        <f t="shared" si="38"/>
        <v>342.911</v>
      </c>
      <c r="AR115" s="170">
        <f t="shared" si="38"/>
        <v>343.43099999999998</v>
      </c>
      <c r="AS115" s="170">
        <f t="shared" si="38"/>
        <v>343.06200000000001</v>
      </c>
      <c r="AT115" s="170">
        <f t="shared" si="38"/>
        <v>341.613</v>
      </c>
      <c r="AU115" s="170">
        <f t="shared" si="38"/>
        <v>339.38400000000001</v>
      </c>
      <c r="AV115" s="170">
        <f t="shared" si="38"/>
        <v>337.988</v>
      </c>
      <c r="AW115" s="170">
        <f t="shared" ref="AW115:BA115" si="39">AW429</f>
        <v>337</v>
      </c>
      <c r="AX115" s="170">
        <f t="shared" si="39"/>
        <v>336</v>
      </c>
      <c r="AY115" s="170">
        <f t="shared" si="39"/>
        <v>335</v>
      </c>
      <c r="AZ115" s="170">
        <f t="shared" si="39"/>
        <v>334</v>
      </c>
      <c r="BA115" s="170">
        <f t="shared" si="39"/>
        <v>332</v>
      </c>
      <c r="BB115" s="145">
        <f t="shared" ref="BB115:CB115" si="40">BB429</f>
        <v>331</v>
      </c>
      <c r="BC115" s="145">
        <f t="shared" si="40"/>
        <v>330</v>
      </c>
      <c r="BD115" s="145">
        <f t="shared" si="40"/>
        <v>329</v>
      </c>
      <c r="BE115" s="145">
        <f t="shared" si="40"/>
        <v>329</v>
      </c>
      <c r="BF115" s="145">
        <f t="shared" si="40"/>
        <v>328</v>
      </c>
      <c r="BG115" s="145">
        <f t="shared" si="40"/>
        <v>327</v>
      </c>
      <c r="BH115" s="145">
        <f t="shared" si="40"/>
        <v>326</v>
      </c>
      <c r="BI115" s="145">
        <f t="shared" si="40"/>
        <v>325</v>
      </c>
      <c r="BJ115" s="145">
        <f t="shared" si="40"/>
        <v>324</v>
      </c>
      <c r="BK115" s="145">
        <f t="shared" si="40"/>
        <v>323</v>
      </c>
      <c r="BL115" s="145">
        <f t="shared" si="40"/>
        <v>323</v>
      </c>
      <c r="BM115" s="145">
        <f t="shared" si="40"/>
        <v>322</v>
      </c>
      <c r="BN115" s="145">
        <f t="shared" si="40"/>
        <v>321</v>
      </c>
      <c r="BO115" s="145">
        <f t="shared" si="40"/>
        <v>320</v>
      </c>
      <c r="BP115" s="145">
        <f t="shared" si="40"/>
        <v>319</v>
      </c>
      <c r="BQ115" s="145">
        <f t="shared" si="40"/>
        <v>318</v>
      </c>
      <c r="BR115" s="145">
        <f t="shared" si="40"/>
        <v>318</v>
      </c>
      <c r="BS115" s="145">
        <f t="shared" si="40"/>
        <v>317</v>
      </c>
      <c r="BT115" s="145">
        <f t="shared" si="40"/>
        <v>316</v>
      </c>
      <c r="BU115" s="145">
        <f t="shared" si="40"/>
        <v>315</v>
      </c>
      <c r="BV115" s="145">
        <f t="shared" si="40"/>
        <v>314</v>
      </c>
      <c r="BW115" s="145">
        <f t="shared" si="40"/>
        <v>313</v>
      </c>
      <c r="BX115" s="145">
        <f t="shared" si="40"/>
        <v>312</v>
      </c>
      <c r="BY115" s="145">
        <f t="shared" si="40"/>
        <v>311</v>
      </c>
      <c r="BZ115" s="145">
        <f t="shared" si="40"/>
        <v>311</v>
      </c>
      <c r="CA115" s="145">
        <f t="shared" si="40"/>
        <v>310</v>
      </c>
      <c r="CB115" s="145">
        <f t="shared" si="40"/>
        <v>309</v>
      </c>
      <c r="CC115" s="145">
        <f t="shared" si="27"/>
        <v>308</v>
      </c>
      <c r="CE115" s="310"/>
    </row>
    <row r="116" spans="1:83">
      <c r="A116" s="170" t="str">
        <f t="shared" ref="A116:B116" si="41">A12</f>
        <v>04</v>
      </c>
      <c r="B116" s="170" t="str">
        <f t="shared" si="41"/>
        <v>Alpes-de-Haute-Provence</v>
      </c>
      <c r="C116" s="145">
        <f t="shared" si="28"/>
        <v>0</v>
      </c>
      <c r="D116" s="145"/>
      <c r="E116" s="145"/>
      <c r="F116" s="170">
        <f t="shared" ref="F116:AV116" si="42">F12</f>
        <v>112.16800000000001</v>
      </c>
      <c r="G116" s="170">
        <f t="shared" si="42"/>
        <v>112.97499999999999</v>
      </c>
      <c r="H116" s="170">
        <f t="shared" si="42"/>
        <v>113.94499999999999</v>
      </c>
      <c r="I116" s="170">
        <f t="shared" si="42"/>
        <v>114.92700000000001</v>
      </c>
      <c r="J116" s="170">
        <f t="shared" si="42"/>
        <v>115.78100000000001</v>
      </c>
      <c r="K116" s="170">
        <f t="shared" si="42"/>
        <v>116.77</v>
      </c>
      <c r="L116" s="170">
        <f t="shared" si="42"/>
        <v>117.84099999999999</v>
      </c>
      <c r="M116" s="170">
        <f t="shared" si="42"/>
        <v>118.935</v>
      </c>
      <c r="N116" s="170">
        <f t="shared" si="42"/>
        <v>120.072</v>
      </c>
      <c r="O116" s="170">
        <f t="shared" si="42"/>
        <v>121.45</v>
      </c>
      <c r="P116" s="170">
        <f t="shared" si="42"/>
        <v>123.199</v>
      </c>
      <c r="Q116" s="170">
        <f t="shared" si="42"/>
        <v>125.268</v>
      </c>
      <c r="R116" s="170">
        <f t="shared" si="42"/>
        <v>127.026</v>
      </c>
      <c r="S116" s="170">
        <f t="shared" si="42"/>
        <v>127.578</v>
      </c>
      <c r="T116" s="170">
        <f t="shared" si="42"/>
        <v>129.15899999999999</v>
      </c>
      <c r="U116" s="170">
        <f t="shared" si="42"/>
        <v>130.911</v>
      </c>
      <c r="V116" s="170">
        <f t="shared" si="42"/>
        <v>131.857</v>
      </c>
      <c r="W116" s="170">
        <f t="shared" si="42"/>
        <v>132.739</v>
      </c>
      <c r="X116" s="170">
        <f t="shared" si="42"/>
        <v>134.04</v>
      </c>
      <c r="Y116" s="170">
        <f t="shared" si="42"/>
        <v>135.21600000000001</v>
      </c>
      <c r="Z116" s="170">
        <f t="shared" si="42"/>
        <v>136.392</v>
      </c>
      <c r="AA116" s="170">
        <f t="shared" si="42"/>
        <v>137.453</v>
      </c>
      <c r="AB116" s="170">
        <f t="shared" si="42"/>
        <v>138.37299999999999</v>
      </c>
      <c r="AC116" s="170">
        <f t="shared" si="42"/>
        <v>139.45400000000001</v>
      </c>
      <c r="AD116" s="170">
        <f t="shared" si="42"/>
        <v>139.51499999999999</v>
      </c>
      <c r="AE116" s="170">
        <f t="shared" si="42"/>
        <v>141.45400000000001</v>
      </c>
      <c r="AF116" s="170">
        <f t="shared" si="42"/>
        <v>143.57400000000001</v>
      </c>
      <c r="AG116" s="170">
        <f t="shared" si="42"/>
        <v>145.75</v>
      </c>
      <c r="AH116" s="170">
        <f t="shared" si="42"/>
        <v>147.97</v>
      </c>
      <c r="AI116" s="170">
        <f t="shared" si="42"/>
        <v>150.05099999999999</v>
      </c>
      <c r="AJ116" s="170">
        <f t="shared" si="42"/>
        <v>152.376</v>
      </c>
      <c r="AK116" s="170">
        <f t="shared" si="42"/>
        <v>154.501</v>
      </c>
      <c r="AL116" s="170">
        <f t="shared" si="42"/>
        <v>156.06700000000001</v>
      </c>
      <c r="AM116" s="170">
        <f t="shared" si="42"/>
        <v>157.965</v>
      </c>
      <c r="AN116" s="170">
        <f t="shared" si="42"/>
        <v>159.44999999999999</v>
      </c>
      <c r="AO116" s="170">
        <f t="shared" si="42"/>
        <v>160.149</v>
      </c>
      <c r="AP116" s="170">
        <f t="shared" si="42"/>
        <v>160.959</v>
      </c>
      <c r="AQ116" s="170">
        <f t="shared" si="42"/>
        <v>161.24100000000001</v>
      </c>
      <c r="AR116" s="170">
        <f t="shared" si="42"/>
        <v>161.916</v>
      </c>
      <c r="AS116" s="170">
        <f t="shared" si="42"/>
        <v>161.58799999999999</v>
      </c>
      <c r="AT116" s="170">
        <f t="shared" si="42"/>
        <v>161.79900000000001</v>
      </c>
      <c r="AU116" s="170">
        <f t="shared" si="42"/>
        <v>162.565</v>
      </c>
      <c r="AV116" s="170">
        <f t="shared" si="42"/>
        <v>163.91499999999999</v>
      </c>
      <c r="AW116" s="170">
        <f t="shared" ref="AW116:BA116" si="43">AW430</f>
        <v>164</v>
      </c>
      <c r="AX116" s="170">
        <f t="shared" si="43"/>
        <v>164</v>
      </c>
      <c r="AY116" s="170">
        <f t="shared" si="43"/>
        <v>165</v>
      </c>
      <c r="AZ116" s="170">
        <f t="shared" si="43"/>
        <v>165</v>
      </c>
      <c r="BA116" s="170">
        <f t="shared" si="43"/>
        <v>165</v>
      </c>
      <c r="BB116" s="145">
        <f t="shared" ref="BB116:CB116" si="44">BB430</f>
        <v>165</v>
      </c>
      <c r="BC116" s="145">
        <f t="shared" si="44"/>
        <v>165</v>
      </c>
      <c r="BD116" s="145">
        <f t="shared" si="44"/>
        <v>166</v>
      </c>
      <c r="BE116" s="145">
        <f t="shared" si="44"/>
        <v>166</v>
      </c>
      <c r="BF116" s="145">
        <f t="shared" si="44"/>
        <v>166</v>
      </c>
      <c r="BG116" s="145">
        <f t="shared" si="44"/>
        <v>166</v>
      </c>
      <c r="BH116" s="145">
        <f t="shared" si="44"/>
        <v>166</v>
      </c>
      <c r="BI116" s="145">
        <f t="shared" si="44"/>
        <v>166</v>
      </c>
      <c r="BJ116" s="145">
        <f t="shared" si="44"/>
        <v>166</v>
      </c>
      <c r="BK116" s="145">
        <f t="shared" si="44"/>
        <v>166</v>
      </c>
      <c r="BL116" s="145">
        <f t="shared" si="44"/>
        <v>166</v>
      </c>
      <c r="BM116" s="145">
        <f t="shared" si="44"/>
        <v>166</v>
      </c>
      <c r="BN116" s="145">
        <f t="shared" si="44"/>
        <v>166</v>
      </c>
      <c r="BO116" s="145">
        <f t="shared" si="44"/>
        <v>166</v>
      </c>
      <c r="BP116" s="145">
        <f t="shared" si="44"/>
        <v>166</v>
      </c>
      <c r="BQ116" s="145">
        <f t="shared" si="44"/>
        <v>165</v>
      </c>
      <c r="BR116" s="145">
        <f t="shared" si="44"/>
        <v>165</v>
      </c>
      <c r="BS116" s="145">
        <f t="shared" si="44"/>
        <v>165</v>
      </c>
      <c r="BT116" s="145">
        <f t="shared" si="44"/>
        <v>165</v>
      </c>
      <c r="BU116" s="145">
        <f t="shared" si="44"/>
        <v>165</v>
      </c>
      <c r="BV116" s="145">
        <f t="shared" si="44"/>
        <v>165</v>
      </c>
      <c r="BW116" s="145">
        <f t="shared" si="44"/>
        <v>165</v>
      </c>
      <c r="BX116" s="145">
        <f t="shared" si="44"/>
        <v>164</v>
      </c>
      <c r="BY116" s="145">
        <f t="shared" si="44"/>
        <v>164</v>
      </c>
      <c r="BZ116" s="145">
        <f t="shared" si="44"/>
        <v>164</v>
      </c>
      <c r="CA116" s="145">
        <f t="shared" si="44"/>
        <v>164</v>
      </c>
      <c r="CB116" s="145">
        <f t="shared" si="44"/>
        <v>164</v>
      </c>
      <c r="CC116" s="145">
        <f t="shared" si="27"/>
        <v>164</v>
      </c>
      <c r="CE116" s="310"/>
    </row>
    <row r="117" spans="1:83">
      <c r="A117" s="170" t="str">
        <f t="shared" ref="A117:B117" si="45">A13</f>
        <v>05</v>
      </c>
      <c r="B117" s="170" t="str">
        <f t="shared" si="45"/>
        <v>Hautes-Alpes</v>
      </c>
      <c r="C117" s="145">
        <f t="shared" si="28"/>
        <v>0</v>
      </c>
      <c r="D117" s="145"/>
      <c r="E117" s="145"/>
      <c r="F117" s="170">
        <f t="shared" ref="F117:AV117" si="46">F13</f>
        <v>97.406999999999996</v>
      </c>
      <c r="G117" s="170">
        <f t="shared" si="46"/>
        <v>98.349000000000004</v>
      </c>
      <c r="H117" s="170">
        <f t="shared" si="46"/>
        <v>99.433000000000007</v>
      </c>
      <c r="I117" s="170">
        <f t="shared" si="46"/>
        <v>100.572</v>
      </c>
      <c r="J117" s="170">
        <f t="shared" si="46"/>
        <v>101.664</v>
      </c>
      <c r="K117" s="170">
        <f t="shared" si="46"/>
        <v>102.738</v>
      </c>
      <c r="L117" s="170">
        <f t="shared" si="46"/>
        <v>103.93899999999999</v>
      </c>
      <c r="M117" s="170">
        <f t="shared" si="46"/>
        <v>105.136</v>
      </c>
      <c r="N117" s="170">
        <f t="shared" si="46"/>
        <v>105.622</v>
      </c>
      <c r="O117" s="170">
        <f t="shared" si="46"/>
        <v>107.188</v>
      </c>
      <c r="P117" s="170">
        <f t="shared" si="46"/>
        <v>107.937</v>
      </c>
      <c r="Q117" s="170">
        <f t="shared" si="46"/>
        <v>109.33199999999999</v>
      </c>
      <c r="R117" s="170">
        <f t="shared" si="46"/>
        <v>110.39</v>
      </c>
      <c r="S117" s="170">
        <f t="shared" si="46"/>
        <v>111.12</v>
      </c>
      <c r="T117" s="170">
        <f t="shared" si="46"/>
        <v>112.13800000000001</v>
      </c>
      <c r="U117" s="170">
        <f t="shared" si="46"/>
        <v>113.265</v>
      </c>
      <c r="V117" s="170">
        <f t="shared" si="46"/>
        <v>114.193</v>
      </c>
      <c r="W117" s="170">
        <f t="shared" si="46"/>
        <v>114.917</v>
      </c>
      <c r="X117" s="170">
        <f t="shared" si="46"/>
        <v>115.376</v>
      </c>
      <c r="Y117" s="170">
        <f t="shared" si="46"/>
        <v>116.68899999999999</v>
      </c>
      <c r="Z117" s="170">
        <f t="shared" si="46"/>
        <v>117.53</v>
      </c>
      <c r="AA117" s="170">
        <f t="shared" si="46"/>
        <v>118.526</v>
      </c>
      <c r="AB117" s="170">
        <f t="shared" si="46"/>
        <v>119.43300000000001</v>
      </c>
      <c r="AC117" s="170">
        <f t="shared" si="46"/>
        <v>120.97199999999999</v>
      </c>
      <c r="AD117" s="170">
        <f t="shared" si="46"/>
        <v>121.33799999999999</v>
      </c>
      <c r="AE117" s="170">
        <f t="shared" si="46"/>
        <v>122.542</v>
      </c>
      <c r="AF117" s="170">
        <f t="shared" si="46"/>
        <v>123.873</v>
      </c>
      <c r="AG117" s="170">
        <f t="shared" si="46"/>
        <v>125.28700000000001</v>
      </c>
      <c r="AH117" s="170">
        <f t="shared" si="46"/>
        <v>126.721</v>
      </c>
      <c r="AI117" s="170">
        <f t="shared" si="46"/>
        <v>128.06700000000001</v>
      </c>
      <c r="AJ117" s="170">
        <f t="shared" si="46"/>
        <v>129.453</v>
      </c>
      <c r="AK117" s="170">
        <f t="shared" si="46"/>
        <v>130.75200000000001</v>
      </c>
      <c r="AL117" s="170">
        <f t="shared" si="46"/>
        <v>132.482</v>
      </c>
      <c r="AM117" s="170">
        <f t="shared" si="46"/>
        <v>134.20500000000001</v>
      </c>
      <c r="AN117" s="170">
        <f t="shared" si="46"/>
        <v>135.83600000000001</v>
      </c>
      <c r="AO117" s="170">
        <f t="shared" si="46"/>
        <v>136.971</v>
      </c>
      <c r="AP117" s="170">
        <f t="shared" si="46"/>
        <v>138.60499999999999</v>
      </c>
      <c r="AQ117" s="170">
        <f t="shared" si="46"/>
        <v>139.554</v>
      </c>
      <c r="AR117" s="170">
        <f t="shared" si="46"/>
        <v>139.279</v>
      </c>
      <c r="AS117" s="170">
        <f t="shared" si="46"/>
        <v>139.88300000000001</v>
      </c>
      <c r="AT117" s="170">
        <f t="shared" si="46"/>
        <v>140.916</v>
      </c>
      <c r="AU117" s="170">
        <f t="shared" si="46"/>
        <v>141.107</v>
      </c>
      <c r="AV117" s="170">
        <f t="shared" si="46"/>
        <v>141.28399999999999</v>
      </c>
      <c r="AW117" s="170">
        <f t="shared" ref="AW117:BA117" si="47">AW431</f>
        <v>141</v>
      </c>
      <c r="AX117" s="170">
        <f t="shared" si="47"/>
        <v>141</v>
      </c>
      <c r="AY117" s="170">
        <f t="shared" si="47"/>
        <v>141</v>
      </c>
      <c r="AZ117" s="170">
        <f t="shared" si="47"/>
        <v>141</v>
      </c>
      <c r="BA117" s="170">
        <f t="shared" si="47"/>
        <v>140</v>
      </c>
      <c r="BB117" s="145">
        <f t="shared" ref="BB117:CB117" si="48">BB431</f>
        <v>140</v>
      </c>
      <c r="BC117" s="145">
        <f t="shared" si="48"/>
        <v>140</v>
      </c>
      <c r="BD117" s="145">
        <f t="shared" si="48"/>
        <v>140</v>
      </c>
      <c r="BE117" s="145">
        <f t="shared" si="48"/>
        <v>140</v>
      </c>
      <c r="BF117" s="145">
        <f t="shared" si="48"/>
        <v>140</v>
      </c>
      <c r="BG117" s="145">
        <f t="shared" si="48"/>
        <v>140</v>
      </c>
      <c r="BH117" s="145">
        <f t="shared" si="48"/>
        <v>140</v>
      </c>
      <c r="BI117" s="145">
        <f t="shared" si="48"/>
        <v>140</v>
      </c>
      <c r="BJ117" s="145">
        <f t="shared" si="48"/>
        <v>139</v>
      </c>
      <c r="BK117" s="145">
        <f t="shared" si="48"/>
        <v>139</v>
      </c>
      <c r="BL117" s="145">
        <f t="shared" si="48"/>
        <v>139</v>
      </c>
      <c r="BM117" s="145">
        <f t="shared" si="48"/>
        <v>139</v>
      </c>
      <c r="BN117" s="145">
        <f t="shared" si="48"/>
        <v>138</v>
      </c>
      <c r="BO117" s="145">
        <f t="shared" si="48"/>
        <v>138</v>
      </c>
      <c r="BP117" s="145">
        <f t="shared" si="48"/>
        <v>138</v>
      </c>
      <c r="BQ117" s="145">
        <f t="shared" si="48"/>
        <v>138</v>
      </c>
      <c r="BR117" s="145">
        <f t="shared" si="48"/>
        <v>137</v>
      </c>
      <c r="BS117" s="145">
        <f t="shared" si="48"/>
        <v>137</v>
      </c>
      <c r="BT117" s="145">
        <f t="shared" si="48"/>
        <v>137</v>
      </c>
      <c r="BU117" s="145">
        <f t="shared" si="48"/>
        <v>137</v>
      </c>
      <c r="BV117" s="145">
        <f t="shared" si="48"/>
        <v>136</v>
      </c>
      <c r="BW117" s="145">
        <f t="shared" si="48"/>
        <v>136</v>
      </c>
      <c r="BX117" s="145">
        <f t="shared" si="48"/>
        <v>136</v>
      </c>
      <c r="BY117" s="145">
        <f t="shared" si="48"/>
        <v>135</v>
      </c>
      <c r="BZ117" s="145">
        <f t="shared" si="48"/>
        <v>135</v>
      </c>
      <c r="CA117" s="145">
        <f t="shared" si="48"/>
        <v>135</v>
      </c>
      <c r="CB117" s="145">
        <f t="shared" si="48"/>
        <v>134</v>
      </c>
      <c r="CC117" s="145">
        <f t="shared" si="27"/>
        <v>134</v>
      </c>
      <c r="CE117" s="310"/>
    </row>
    <row r="118" spans="1:83">
      <c r="A118" s="170" t="str">
        <f t="shared" ref="A118:B118" si="49">A14</f>
        <v>06</v>
      </c>
      <c r="B118" s="170" t="str">
        <f t="shared" si="49"/>
        <v>Alpes-Maritimes</v>
      </c>
      <c r="C118" s="145">
        <f t="shared" si="28"/>
        <v>0</v>
      </c>
      <c r="D118" s="145"/>
      <c r="E118" s="145"/>
      <c r="F118" s="170">
        <f t="shared" ref="F118:AV118" si="50">F14</f>
        <v>815.83799999999997</v>
      </c>
      <c r="G118" s="170">
        <f t="shared" si="50"/>
        <v>823.53599999999994</v>
      </c>
      <c r="H118" s="170">
        <f t="shared" si="50"/>
        <v>832.61099999999999</v>
      </c>
      <c r="I118" s="170">
        <f t="shared" si="50"/>
        <v>841.87699999999995</v>
      </c>
      <c r="J118" s="170">
        <f t="shared" si="50"/>
        <v>850.60699999999997</v>
      </c>
      <c r="K118" s="170">
        <f t="shared" si="50"/>
        <v>860.09400000000005</v>
      </c>
      <c r="L118" s="170">
        <f t="shared" si="50"/>
        <v>870.09500000000003</v>
      </c>
      <c r="M118" s="170">
        <f t="shared" si="50"/>
        <v>880.81399999999996</v>
      </c>
      <c r="N118" s="170">
        <f t="shared" si="50"/>
        <v>893.11099999999999</v>
      </c>
      <c r="O118" s="170">
        <f t="shared" si="50"/>
        <v>901.11199999999997</v>
      </c>
      <c r="P118" s="170">
        <f t="shared" si="50"/>
        <v>908.66899999999998</v>
      </c>
      <c r="Q118" s="170">
        <f t="shared" si="50"/>
        <v>922.32100000000003</v>
      </c>
      <c r="R118" s="170">
        <f t="shared" si="50"/>
        <v>935.60900000000004</v>
      </c>
      <c r="S118" s="170">
        <f t="shared" si="50"/>
        <v>946.85199999999998</v>
      </c>
      <c r="T118" s="170">
        <f t="shared" si="50"/>
        <v>958.44100000000003</v>
      </c>
      <c r="U118" s="170">
        <f t="shared" si="50"/>
        <v>972.38</v>
      </c>
      <c r="V118" s="170">
        <f t="shared" si="50"/>
        <v>981.33100000000002</v>
      </c>
      <c r="W118" s="170">
        <f t="shared" si="50"/>
        <v>989.25099999999998</v>
      </c>
      <c r="X118" s="170">
        <f t="shared" si="50"/>
        <v>993.69500000000005</v>
      </c>
      <c r="Y118" s="170">
        <f t="shared" si="50"/>
        <v>998.779</v>
      </c>
      <c r="Z118" s="170">
        <f t="shared" si="50"/>
        <v>998.702</v>
      </c>
      <c r="AA118" s="170">
        <f t="shared" si="50"/>
        <v>1000.154</v>
      </c>
      <c r="AB118" s="170">
        <f t="shared" si="50"/>
        <v>1002.36</v>
      </c>
      <c r="AC118" s="170">
        <f t="shared" si="50"/>
        <v>1006.282</v>
      </c>
      <c r="AD118" s="170">
        <f t="shared" si="50"/>
        <v>1010.644</v>
      </c>
      <c r="AE118" s="170">
        <f t="shared" si="50"/>
        <v>1017.956</v>
      </c>
      <c r="AF118" s="170">
        <f t="shared" si="50"/>
        <v>1026.4549999999999</v>
      </c>
      <c r="AG118" s="170">
        <f t="shared" si="50"/>
        <v>1035.271</v>
      </c>
      <c r="AH118" s="170">
        <f t="shared" si="50"/>
        <v>1044.4290000000001</v>
      </c>
      <c r="AI118" s="170">
        <f t="shared" si="50"/>
        <v>1053.182</v>
      </c>
      <c r="AJ118" s="170">
        <f t="shared" si="50"/>
        <v>1063.5</v>
      </c>
      <c r="AK118" s="170">
        <f t="shared" si="50"/>
        <v>1073.184</v>
      </c>
      <c r="AL118" s="170">
        <f t="shared" si="50"/>
        <v>1082.4649999999999</v>
      </c>
      <c r="AM118" s="170">
        <f t="shared" si="50"/>
        <v>1084.4280000000001</v>
      </c>
      <c r="AN118" s="170">
        <f t="shared" si="50"/>
        <v>1079.0999999999999</v>
      </c>
      <c r="AO118" s="170">
        <f t="shared" si="50"/>
        <v>1078.729</v>
      </c>
      <c r="AP118" s="170">
        <f t="shared" si="50"/>
        <v>1081.2439999999999</v>
      </c>
      <c r="AQ118" s="170">
        <f t="shared" si="50"/>
        <v>1082.0139999999999</v>
      </c>
      <c r="AR118" s="170">
        <f t="shared" si="50"/>
        <v>1080.771</v>
      </c>
      <c r="AS118" s="170">
        <f t="shared" si="50"/>
        <v>1083.3119999999999</v>
      </c>
      <c r="AT118" s="170">
        <f t="shared" si="50"/>
        <v>1082.44</v>
      </c>
      <c r="AU118" s="170">
        <f t="shared" si="50"/>
        <v>1083.704</v>
      </c>
      <c r="AV118" s="170">
        <f t="shared" si="50"/>
        <v>1083.31</v>
      </c>
      <c r="AW118" s="170">
        <f t="shared" ref="AW118:BA118" si="51">AW432</f>
        <v>1086</v>
      </c>
      <c r="AX118" s="170">
        <f t="shared" si="51"/>
        <v>1088</v>
      </c>
      <c r="AY118" s="170">
        <f t="shared" si="51"/>
        <v>1089</v>
      </c>
      <c r="AZ118" s="170">
        <f t="shared" si="51"/>
        <v>1090</v>
      </c>
      <c r="BA118" s="170">
        <f t="shared" si="51"/>
        <v>1091</v>
      </c>
      <c r="BB118" s="145">
        <f t="shared" ref="BB118:CB118" si="52">BB432</f>
        <v>1092</v>
      </c>
      <c r="BC118" s="145">
        <f t="shared" si="52"/>
        <v>1093</v>
      </c>
      <c r="BD118" s="145">
        <f t="shared" si="52"/>
        <v>1095</v>
      </c>
      <c r="BE118" s="145">
        <f t="shared" si="52"/>
        <v>1096</v>
      </c>
      <c r="BF118" s="145">
        <f t="shared" si="52"/>
        <v>1096</v>
      </c>
      <c r="BG118" s="145">
        <f t="shared" si="52"/>
        <v>1097</v>
      </c>
      <c r="BH118" s="145">
        <f t="shared" si="52"/>
        <v>1098</v>
      </c>
      <c r="BI118" s="145">
        <f t="shared" si="52"/>
        <v>1098</v>
      </c>
      <c r="BJ118" s="145">
        <f t="shared" si="52"/>
        <v>1099</v>
      </c>
      <c r="BK118" s="145">
        <f t="shared" si="52"/>
        <v>1099</v>
      </c>
      <c r="BL118" s="145">
        <f t="shared" si="52"/>
        <v>1099</v>
      </c>
      <c r="BM118" s="145">
        <f t="shared" si="52"/>
        <v>1099</v>
      </c>
      <c r="BN118" s="145">
        <f t="shared" si="52"/>
        <v>1099</v>
      </c>
      <c r="BO118" s="145">
        <f t="shared" si="52"/>
        <v>1099</v>
      </c>
      <c r="BP118" s="145">
        <f t="shared" si="52"/>
        <v>1099</v>
      </c>
      <c r="BQ118" s="145">
        <f t="shared" si="52"/>
        <v>1099</v>
      </c>
      <c r="BR118" s="145">
        <f t="shared" si="52"/>
        <v>1099</v>
      </c>
      <c r="BS118" s="145">
        <f t="shared" si="52"/>
        <v>1098</v>
      </c>
      <c r="BT118" s="145">
        <f t="shared" si="52"/>
        <v>1098</v>
      </c>
      <c r="BU118" s="145">
        <f t="shared" si="52"/>
        <v>1097</v>
      </c>
      <c r="BV118" s="145">
        <f t="shared" si="52"/>
        <v>1097</v>
      </c>
      <c r="BW118" s="145">
        <f t="shared" si="52"/>
        <v>1096</v>
      </c>
      <c r="BX118" s="145">
        <f t="shared" si="52"/>
        <v>1096</v>
      </c>
      <c r="BY118" s="145">
        <f t="shared" si="52"/>
        <v>1095</v>
      </c>
      <c r="BZ118" s="145">
        <f t="shared" si="52"/>
        <v>1095</v>
      </c>
      <c r="CA118" s="145">
        <f t="shared" si="52"/>
        <v>1095</v>
      </c>
      <c r="CB118" s="145">
        <f t="shared" si="52"/>
        <v>1094</v>
      </c>
      <c r="CC118" s="145">
        <f t="shared" si="27"/>
        <v>1094</v>
      </c>
      <c r="CE118" s="310"/>
    </row>
    <row r="119" spans="1:83">
      <c r="A119" s="170" t="str">
        <f t="shared" ref="A119:B119" si="53">A15</f>
        <v>07</v>
      </c>
      <c r="B119" s="170" t="str">
        <f t="shared" si="53"/>
        <v>Ardèche</v>
      </c>
      <c r="C119" s="145">
        <f t="shared" si="28"/>
        <v>0</v>
      </c>
      <c r="D119" s="145"/>
      <c r="E119" s="145"/>
      <c r="F119" s="170">
        <f t="shared" ref="F119:AV119" si="54">F15</f>
        <v>257.41899999999998</v>
      </c>
      <c r="G119" s="170">
        <f t="shared" si="54"/>
        <v>258.56</v>
      </c>
      <c r="H119" s="170">
        <f t="shared" si="54"/>
        <v>259.976</v>
      </c>
      <c r="I119" s="170">
        <f t="shared" si="54"/>
        <v>261.44</v>
      </c>
      <c r="J119" s="170">
        <f t="shared" si="54"/>
        <v>262.858</v>
      </c>
      <c r="K119" s="170">
        <f t="shared" si="54"/>
        <v>264.32600000000002</v>
      </c>
      <c r="L119" s="170">
        <f t="shared" si="54"/>
        <v>266.05099999999999</v>
      </c>
      <c r="M119" s="170">
        <f t="shared" si="54"/>
        <v>267.96899999999999</v>
      </c>
      <c r="N119" s="170">
        <f t="shared" si="54"/>
        <v>270.12200000000001</v>
      </c>
      <c r="O119" s="170">
        <f t="shared" si="54"/>
        <v>271.779</v>
      </c>
      <c r="P119" s="170">
        <f t="shared" si="54"/>
        <v>273.00599999999997</v>
      </c>
      <c r="Q119" s="170">
        <f t="shared" si="54"/>
        <v>274.30599999999998</v>
      </c>
      <c r="R119" s="170">
        <f t="shared" si="54"/>
        <v>275.73</v>
      </c>
      <c r="S119" s="170">
        <f t="shared" si="54"/>
        <v>276.32799999999997</v>
      </c>
      <c r="T119" s="170">
        <f t="shared" si="54"/>
        <v>276.66000000000003</v>
      </c>
      <c r="U119" s="170">
        <f t="shared" si="54"/>
        <v>277.65100000000001</v>
      </c>
      <c r="V119" s="170">
        <f t="shared" si="54"/>
        <v>278.68799999999999</v>
      </c>
      <c r="W119" s="170">
        <f t="shared" si="54"/>
        <v>279.43799999999999</v>
      </c>
      <c r="X119" s="170">
        <f t="shared" si="54"/>
        <v>280.26299999999998</v>
      </c>
      <c r="Y119" s="170">
        <f t="shared" si="54"/>
        <v>280.89699999999999</v>
      </c>
      <c r="Z119" s="170">
        <f t="shared" si="54"/>
        <v>281.48700000000002</v>
      </c>
      <c r="AA119" s="170">
        <f t="shared" si="54"/>
        <v>282.83800000000002</v>
      </c>
      <c r="AB119" s="170">
        <f t="shared" si="54"/>
        <v>283.81099999999998</v>
      </c>
      <c r="AC119" s="170">
        <f t="shared" si="54"/>
        <v>285.18099999999998</v>
      </c>
      <c r="AD119" s="170">
        <f t="shared" si="54"/>
        <v>285.88900000000001</v>
      </c>
      <c r="AE119" s="170">
        <f t="shared" si="54"/>
        <v>288.38600000000002</v>
      </c>
      <c r="AF119" s="170">
        <f t="shared" si="54"/>
        <v>291.07900000000001</v>
      </c>
      <c r="AG119" s="170">
        <f t="shared" si="54"/>
        <v>293.92200000000003</v>
      </c>
      <c r="AH119" s="170">
        <f t="shared" si="54"/>
        <v>296.95999999999998</v>
      </c>
      <c r="AI119" s="170">
        <f t="shared" si="54"/>
        <v>300.02100000000002</v>
      </c>
      <c r="AJ119" s="170">
        <f t="shared" si="54"/>
        <v>303.11700000000002</v>
      </c>
      <c r="AK119" s="170">
        <f t="shared" si="54"/>
        <v>306.238</v>
      </c>
      <c r="AL119" s="170">
        <f t="shared" si="54"/>
        <v>309.45600000000002</v>
      </c>
      <c r="AM119" s="170">
        <f t="shared" si="54"/>
        <v>311.452</v>
      </c>
      <c r="AN119" s="170">
        <f t="shared" si="54"/>
        <v>313.57799999999997</v>
      </c>
      <c r="AO119" s="170">
        <f t="shared" si="54"/>
        <v>315.08999999999997</v>
      </c>
      <c r="AP119" s="170">
        <f t="shared" si="54"/>
        <v>317.27699999999999</v>
      </c>
      <c r="AQ119" s="170">
        <f t="shared" si="54"/>
        <v>318.40699999999998</v>
      </c>
      <c r="AR119" s="170">
        <f t="shared" si="54"/>
        <v>320.37900000000002</v>
      </c>
      <c r="AS119" s="170">
        <f t="shared" si="54"/>
        <v>322.38099999999997</v>
      </c>
      <c r="AT119" s="170">
        <f t="shared" si="54"/>
        <v>324.209</v>
      </c>
      <c r="AU119" s="170">
        <f t="shared" si="54"/>
        <v>325.15699999999998</v>
      </c>
      <c r="AV119" s="170">
        <f t="shared" si="54"/>
        <v>325.71199999999999</v>
      </c>
      <c r="AW119" s="170">
        <f t="shared" ref="AW119:BA119" si="55">AW433</f>
        <v>327</v>
      </c>
      <c r="AX119" s="170">
        <f t="shared" si="55"/>
        <v>327</v>
      </c>
      <c r="AY119" s="170">
        <f t="shared" si="55"/>
        <v>328</v>
      </c>
      <c r="AZ119" s="170">
        <f t="shared" si="55"/>
        <v>328</v>
      </c>
      <c r="BA119" s="170">
        <f t="shared" si="55"/>
        <v>329</v>
      </c>
      <c r="BB119" s="145">
        <f t="shared" ref="BB119:CB119" si="56">BB433</f>
        <v>330</v>
      </c>
      <c r="BC119" s="145">
        <f t="shared" si="56"/>
        <v>330</v>
      </c>
      <c r="BD119" s="145">
        <f t="shared" si="56"/>
        <v>331</v>
      </c>
      <c r="BE119" s="145">
        <f t="shared" si="56"/>
        <v>332</v>
      </c>
      <c r="BF119" s="145">
        <f t="shared" si="56"/>
        <v>332</v>
      </c>
      <c r="BG119" s="145">
        <f t="shared" si="56"/>
        <v>333</v>
      </c>
      <c r="BH119" s="145">
        <f t="shared" si="56"/>
        <v>333</v>
      </c>
      <c r="BI119" s="145">
        <f t="shared" si="56"/>
        <v>334</v>
      </c>
      <c r="BJ119" s="145">
        <f t="shared" si="56"/>
        <v>334</v>
      </c>
      <c r="BK119" s="145">
        <f t="shared" si="56"/>
        <v>335</v>
      </c>
      <c r="BL119" s="145">
        <f t="shared" si="56"/>
        <v>335</v>
      </c>
      <c r="BM119" s="145">
        <f t="shared" si="56"/>
        <v>336</v>
      </c>
      <c r="BN119" s="145">
        <f t="shared" si="56"/>
        <v>336</v>
      </c>
      <c r="BO119" s="145">
        <f t="shared" si="56"/>
        <v>336</v>
      </c>
      <c r="BP119" s="145">
        <f t="shared" si="56"/>
        <v>337</v>
      </c>
      <c r="BQ119" s="145">
        <f t="shared" si="56"/>
        <v>337</v>
      </c>
      <c r="BR119" s="145">
        <f t="shared" si="56"/>
        <v>337</v>
      </c>
      <c r="BS119" s="145">
        <f t="shared" si="56"/>
        <v>338</v>
      </c>
      <c r="BT119" s="145">
        <f t="shared" si="56"/>
        <v>338</v>
      </c>
      <c r="BU119" s="145">
        <f t="shared" si="56"/>
        <v>338</v>
      </c>
      <c r="BV119" s="145">
        <f t="shared" si="56"/>
        <v>338</v>
      </c>
      <c r="BW119" s="145">
        <f t="shared" si="56"/>
        <v>338</v>
      </c>
      <c r="BX119" s="145">
        <f t="shared" si="56"/>
        <v>338</v>
      </c>
      <c r="BY119" s="145">
        <f t="shared" si="56"/>
        <v>338</v>
      </c>
      <c r="BZ119" s="145">
        <f t="shared" si="56"/>
        <v>339</v>
      </c>
      <c r="CA119" s="145">
        <f t="shared" si="56"/>
        <v>339</v>
      </c>
      <c r="CB119" s="145">
        <f t="shared" si="56"/>
        <v>339</v>
      </c>
      <c r="CC119" s="145">
        <f t="shared" si="27"/>
        <v>339</v>
      </c>
      <c r="CE119" s="310"/>
    </row>
    <row r="120" spans="1:83">
      <c r="A120" s="170" t="str">
        <f t="shared" ref="A120:B120" si="57">A16</f>
        <v>08</v>
      </c>
      <c r="B120" s="170" t="str">
        <f t="shared" si="57"/>
        <v>Ardennes</v>
      </c>
      <c r="C120" s="145">
        <f t="shared" si="28"/>
        <v>0</v>
      </c>
      <c r="D120" s="145"/>
      <c r="E120" s="145"/>
      <c r="F120" s="170">
        <f t="shared" ref="F120:AV120" si="58">F16</f>
        <v>309.80399999999997</v>
      </c>
      <c r="G120" s="170">
        <f t="shared" si="58"/>
        <v>308.495</v>
      </c>
      <c r="H120" s="170">
        <f t="shared" si="58"/>
        <v>307.46899999999999</v>
      </c>
      <c r="I120" s="170">
        <f t="shared" si="58"/>
        <v>306.67399999999998</v>
      </c>
      <c r="J120" s="170">
        <f t="shared" si="58"/>
        <v>305.35199999999998</v>
      </c>
      <c r="K120" s="170">
        <f t="shared" si="58"/>
        <v>304.27199999999999</v>
      </c>
      <c r="L120" s="170">
        <f t="shared" si="58"/>
        <v>303.47500000000002</v>
      </c>
      <c r="M120" s="170">
        <f t="shared" si="58"/>
        <v>302.786</v>
      </c>
      <c r="N120" s="170">
        <f t="shared" si="58"/>
        <v>302.02600000000001</v>
      </c>
      <c r="O120" s="170">
        <f t="shared" si="58"/>
        <v>301.45400000000001</v>
      </c>
      <c r="P120" s="170">
        <f t="shared" si="58"/>
        <v>301.09899999999999</v>
      </c>
      <c r="Q120" s="170">
        <f t="shared" si="58"/>
        <v>300.95699999999999</v>
      </c>
      <c r="R120" s="170">
        <f t="shared" si="58"/>
        <v>299.69299999999998</v>
      </c>
      <c r="S120" s="170">
        <f t="shared" si="58"/>
        <v>298.49400000000003</v>
      </c>
      <c r="T120" s="170">
        <f t="shared" si="58"/>
        <v>297.75799999999998</v>
      </c>
      <c r="U120" s="170">
        <f t="shared" si="58"/>
        <v>296.14999999999998</v>
      </c>
      <c r="V120" s="170">
        <f t="shared" si="58"/>
        <v>295.67599999999999</v>
      </c>
      <c r="W120" s="170">
        <f t="shared" si="58"/>
        <v>294.625</v>
      </c>
      <c r="X120" s="170">
        <f t="shared" si="58"/>
        <v>294.60399999999998</v>
      </c>
      <c r="Y120" s="170">
        <f t="shared" si="58"/>
        <v>294.26</v>
      </c>
      <c r="Z120" s="170">
        <f t="shared" si="58"/>
        <v>293.36799999999999</v>
      </c>
      <c r="AA120" s="170">
        <f t="shared" si="58"/>
        <v>292.822</v>
      </c>
      <c r="AB120" s="170">
        <f t="shared" si="58"/>
        <v>292.17500000000001</v>
      </c>
      <c r="AC120" s="170">
        <f t="shared" si="58"/>
        <v>291.32900000000001</v>
      </c>
      <c r="AD120" s="170">
        <f t="shared" si="58"/>
        <v>290.452</v>
      </c>
      <c r="AE120" s="170">
        <f t="shared" si="58"/>
        <v>289.60899999999998</v>
      </c>
      <c r="AF120" s="170">
        <f t="shared" si="58"/>
        <v>289.041</v>
      </c>
      <c r="AG120" s="170">
        <f t="shared" si="58"/>
        <v>288.52</v>
      </c>
      <c r="AH120" s="170">
        <f t="shared" si="58"/>
        <v>287.82</v>
      </c>
      <c r="AI120" s="170">
        <f t="shared" si="58"/>
        <v>287.13600000000002</v>
      </c>
      <c r="AJ120" s="170">
        <f t="shared" si="58"/>
        <v>286.42500000000001</v>
      </c>
      <c r="AK120" s="170">
        <f t="shared" si="58"/>
        <v>285.65300000000002</v>
      </c>
      <c r="AL120" s="170">
        <f t="shared" si="58"/>
        <v>284.74900000000002</v>
      </c>
      <c r="AM120" s="170">
        <f t="shared" si="58"/>
        <v>284.197</v>
      </c>
      <c r="AN120" s="170">
        <f t="shared" si="58"/>
        <v>283.29599999999999</v>
      </c>
      <c r="AO120" s="170">
        <f t="shared" si="58"/>
        <v>283.25</v>
      </c>
      <c r="AP120" s="170">
        <f t="shared" si="58"/>
        <v>283.11</v>
      </c>
      <c r="AQ120" s="170">
        <f t="shared" si="58"/>
        <v>282.77800000000002</v>
      </c>
      <c r="AR120" s="170">
        <f t="shared" si="58"/>
        <v>280.90699999999998</v>
      </c>
      <c r="AS120" s="170">
        <f t="shared" si="58"/>
        <v>279.71499999999997</v>
      </c>
      <c r="AT120" s="170">
        <f t="shared" si="58"/>
        <v>277.75200000000001</v>
      </c>
      <c r="AU120" s="170">
        <f t="shared" si="58"/>
        <v>275.37099999999998</v>
      </c>
      <c r="AV120" s="170">
        <f t="shared" si="58"/>
        <v>273.57900000000001</v>
      </c>
      <c r="AW120" s="170">
        <f t="shared" ref="AW120:BA120" si="59">AW434</f>
        <v>272</v>
      </c>
      <c r="AX120" s="170">
        <f t="shared" si="59"/>
        <v>270</v>
      </c>
      <c r="AY120" s="170">
        <f t="shared" si="59"/>
        <v>268</v>
      </c>
      <c r="AZ120" s="170">
        <f t="shared" si="59"/>
        <v>266</v>
      </c>
      <c r="BA120" s="170">
        <f t="shared" si="59"/>
        <v>264</v>
      </c>
      <c r="BB120" s="145">
        <f t="shared" ref="BB120:CB120" si="60">BB434</f>
        <v>262</v>
      </c>
      <c r="BC120" s="145">
        <f t="shared" si="60"/>
        <v>261</v>
      </c>
      <c r="BD120" s="145">
        <f t="shared" si="60"/>
        <v>259</v>
      </c>
      <c r="BE120" s="145">
        <f t="shared" si="60"/>
        <v>257</v>
      </c>
      <c r="BF120" s="145">
        <f t="shared" si="60"/>
        <v>255</v>
      </c>
      <c r="BG120" s="145">
        <f t="shared" si="60"/>
        <v>253</v>
      </c>
      <c r="BH120" s="145">
        <f t="shared" si="60"/>
        <v>252</v>
      </c>
      <c r="BI120" s="145">
        <f t="shared" si="60"/>
        <v>250</v>
      </c>
      <c r="BJ120" s="145">
        <f t="shared" si="60"/>
        <v>248</v>
      </c>
      <c r="BK120" s="145">
        <f t="shared" si="60"/>
        <v>246</v>
      </c>
      <c r="BL120" s="145">
        <f t="shared" si="60"/>
        <v>245</v>
      </c>
      <c r="BM120" s="145">
        <f t="shared" si="60"/>
        <v>243</v>
      </c>
      <c r="BN120" s="145">
        <f t="shared" si="60"/>
        <v>241</v>
      </c>
      <c r="BO120" s="145">
        <f t="shared" si="60"/>
        <v>240</v>
      </c>
      <c r="BP120" s="145">
        <f t="shared" si="60"/>
        <v>238</v>
      </c>
      <c r="BQ120" s="145">
        <f t="shared" si="60"/>
        <v>236</v>
      </c>
      <c r="BR120" s="145">
        <f t="shared" si="60"/>
        <v>235</v>
      </c>
      <c r="BS120" s="145">
        <f t="shared" si="60"/>
        <v>233</v>
      </c>
      <c r="BT120" s="145">
        <f t="shared" si="60"/>
        <v>231</v>
      </c>
      <c r="BU120" s="145">
        <f t="shared" si="60"/>
        <v>230</v>
      </c>
      <c r="BV120" s="145">
        <f t="shared" si="60"/>
        <v>228</v>
      </c>
      <c r="BW120" s="145">
        <f t="shared" si="60"/>
        <v>226</v>
      </c>
      <c r="BX120" s="145">
        <f t="shared" si="60"/>
        <v>225</v>
      </c>
      <c r="BY120" s="145">
        <f t="shared" si="60"/>
        <v>223</v>
      </c>
      <c r="BZ120" s="145">
        <f t="shared" si="60"/>
        <v>221</v>
      </c>
      <c r="CA120" s="145">
        <f t="shared" si="60"/>
        <v>220</v>
      </c>
      <c r="CB120" s="145">
        <f t="shared" si="60"/>
        <v>218</v>
      </c>
      <c r="CC120" s="145">
        <f t="shared" si="27"/>
        <v>217</v>
      </c>
      <c r="CE120" s="310"/>
    </row>
    <row r="121" spans="1:83">
      <c r="A121" s="170" t="str">
        <f t="shared" ref="A121:B121" si="61">A17</f>
        <v>09</v>
      </c>
      <c r="B121" s="170" t="str">
        <f t="shared" si="61"/>
        <v>Ariège</v>
      </c>
      <c r="C121" s="145">
        <f t="shared" si="28"/>
        <v>0</v>
      </c>
      <c r="D121" s="145"/>
      <c r="E121" s="145"/>
      <c r="F121" s="170">
        <f t="shared" ref="F121:AV121" si="62">F17</f>
        <v>138.09299999999999</v>
      </c>
      <c r="G121" s="170">
        <f t="shared" si="62"/>
        <v>137.54499999999999</v>
      </c>
      <c r="H121" s="170">
        <f t="shared" si="62"/>
        <v>137.24100000000001</v>
      </c>
      <c r="I121" s="170">
        <f t="shared" si="62"/>
        <v>136.898</v>
      </c>
      <c r="J121" s="170">
        <f t="shared" si="62"/>
        <v>136.535</v>
      </c>
      <c r="K121" s="170">
        <f t="shared" si="62"/>
        <v>136.15299999999999</v>
      </c>
      <c r="L121" s="170">
        <f t="shared" si="62"/>
        <v>135.99100000000001</v>
      </c>
      <c r="M121" s="170">
        <f t="shared" si="62"/>
        <v>135.73400000000001</v>
      </c>
      <c r="N121" s="170">
        <f t="shared" si="62"/>
        <v>136.45599999999999</v>
      </c>
      <c r="O121" s="170">
        <f t="shared" si="62"/>
        <v>136.80600000000001</v>
      </c>
      <c r="P121" s="170">
        <f t="shared" si="62"/>
        <v>136.941</v>
      </c>
      <c r="Q121" s="170">
        <f t="shared" si="62"/>
        <v>136.67599999999999</v>
      </c>
      <c r="R121" s="170">
        <f t="shared" si="62"/>
        <v>136.46100000000001</v>
      </c>
      <c r="S121" s="170">
        <f t="shared" si="62"/>
        <v>136.25399999999999</v>
      </c>
      <c r="T121" s="170">
        <f t="shared" si="62"/>
        <v>136.459</v>
      </c>
      <c r="U121" s="170">
        <f t="shared" si="62"/>
        <v>136.68100000000001</v>
      </c>
      <c r="V121" s="170">
        <f t="shared" si="62"/>
        <v>136.77199999999999</v>
      </c>
      <c r="W121" s="170">
        <f t="shared" si="62"/>
        <v>136.87</v>
      </c>
      <c r="X121" s="170">
        <f t="shared" si="62"/>
        <v>136.63200000000001</v>
      </c>
      <c r="Y121" s="170">
        <f t="shared" si="62"/>
        <v>136.613</v>
      </c>
      <c r="Z121" s="170">
        <f t="shared" si="62"/>
        <v>136.49600000000001</v>
      </c>
      <c r="AA121" s="170">
        <f t="shared" si="62"/>
        <v>136.21899999999999</v>
      </c>
      <c r="AB121" s="170">
        <f t="shared" si="62"/>
        <v>136.54400000000001</v>
      </c>
      <c r="AC121" s="170">
        <f t="shared" si="62"/>
        <v>136.732</v>
      </c>
      <c r="AD121" s="170">
        <f t="shared" si="62"/>
        <v>137.20099999999999</v>
      </c>
      <c r="AE121" s="170">
        <f t="shared" si="62"/>
        <v>138.19900000000001</v>
      </c>
      <c r="AF121" s="170">
        <f t="shared" si="62"/>
        <v>139.38800000000001</v>
      </c>
      <c r="AG121" s="170">
        <f t="shared" si="62"/>
        <v>140.68100000000001</v>
      </c>
      <c r="AH121" s="170">
        <f t="shared" si="62"/>
        <v>142.04300000000001</v>
      </c>
      <c r="AI121" s="170">
        <f t="shared" si="62"/>
        <v>143.37100000000001</v>
      </c>
      <c r="AJ121" s="170">
        <f t="shared" si="62"/>
        <v>144.88800000000001</v>
      </c>
      <c r="AK121" s="170">
        <f t="shared" si="62"/>
        <v>146.28899999999999</v>
      </c>
      <c r="AL121" s="170">
        <f t="shared" si="62"/>
        <v>148.56800000000001</v>
      </c>
      <c r="AM121" s="170">
        <f t="shared" si="62"/>
        <v>150.20099999999999</v>
      </c>
      <c r="AN121" s="170">
        <f t="shared" si="62"/>
        <v>151.11699999999999</v>
      </c>
      <c r="AO121" s="170">
        <f t="shared" si="62"/>
        <v>152.03800000000001</v>
      </c>
      <c r="AP121" s="170">
        <f t="shared" si="62"/>
        <v>152.286</v>
      </c>
      <c r="AQ121" s="170">
        <f t="shared" si="62"/>
        <v>152.36600000000001</v>
      </c>
      <c r="AR121" s="170">
        <f t="shared" si="62"/>
        <v>152.684</v>
      </c>
      <c r="AS121" s="170">
        <f t="shared" si="62"/>
        <v>152.57400000000001</v>
      </c>
      <c r="AT121" s="170">
        <f t="shared" si="62"/>
        <v>152.499</v>
      </c>
      <c r="AU121" s="170">
        <f t="shared" si="62"/>
        <v>153.06700000000001</v>
      </c>
      <c r="AV121" s="170">
        <f t="shared" si="62"/>
        <v>153.15299999999999</v>
      </c>
      <c r="AW121" s="170">
        <f t="shared" ref="AW121:BA121" si="63">AW435</f>
        <v>153</v>
      </c>
      <c r="AX121" s="170">
        <f t="shared" si="63"/>
        <v>153</v>
      </c>
      <c r="AY121" s="170">
        <f t="shared" si="63"/>
        <v>153</v>
      </c>
      <c r="AZ121" s="170">
        <f t="shared" si="63"/>
        <v>153</v>
      </c>
      <c r="BA121" s="170">
        <f t="shared" si="63"/>
        <v>153</v>
      </c>
      <c r="BB121" s="145">
        <f t="shared" ref="BB121:CB121" si="64">BB435</f>
        <v>153</v>
      </c>
      <c r="BC121" s="145">
        <f t="shared" si="64"/>
        <v>153</v>
      </c>
      <c r="BD121" s="145">
        <f t="shared" si="64"/>
        <v>153</v>
      </c>
      <c r="BE121" s="145">
        <f t="shared" si="64"/>
        <v>153</v>
      </c>
      <c r="BF121" s="145">
        <f t="shared" si="64"/>
        <v>153</v>
      </c>
      <c r="BG121" s="145">
        <f t="shared" si="64"/>
        <v>154</v>
      </c>
      <c r="BH121" s="145">
        <f t="shared" si="64"/>
        <v>154</v>
      </c>
      <c r="BI121" s="145">
        <f t="shared" si="64"/>
        <v>154</v>
      </c>
      <c r="BJ121" s="145">
        <f t="shared" si="64"/>
        <v>154</v>
      </c>
      <c r="BK121" s="145">
        <f t="shared" si="64"/>
        <v>154</v>
      </c>
      <c r="BL121" s="145">
        <f t="shared" si="64"/>
        <v>154</v>
      </c>
      <c r="BM121" s="145">
        <f t="shared" si="64"/>
        <v>154</v>
      </c>
      <c r="BN121" s="145">
        <f t="shared" si="64"/>
        <v>154</v>
      </c>
      <c r="BO121" s="145">
        <f t="shared" si="64"/>
        <v>154</v>
      </c>
      <c r="BP121" s="145">
        <f t="shared" si="64"/>
        <v>154</v>
      </c>
      <c r="BQ121" s="145">
        <f t="shared" si="64"/>
        <v>154</v>
      </c>
      <c r="BR121" s="145">
        <f t="shared" si="64"/>
        <v>155</v>
      </c>
      <c r="BS121" s="145">
        <f t="shared" si="64"/>
        <v>155</v>
      </c>
      <c r="BT121" s="145">
        <f t="shared" si="64"/>
        <v>155</v>
      </c>
      <c r="BU121" s="145">
        <f t="shared" si="64"/>
        <v>155</v>
      </c>
      <c r="BV121" s="145">
        <f t="shared" si="64"/>
        <v>155</v>
      </c>
      <c r="BW121" s="145">
        <f t="shared" si="64"/>
        <v>155</v>
      </c>
      <c r="BX121" s="145">
        <f t="shared" si="64"/>
        <v>155</v>
      </c>
      <c r="BY121" s="145">
        <f t="shared" si="64"/>
        <v>155</v>
      </c>
      <c r="BZ121" s="145">
        <f t="shared" si="64"/>
        <v>155</v>
      </c>
      <c r="CA121" s="145">
        <f t="shared" si="64"/>
        <v>155</v>
      </c>
      <c r="CB121" s="145">
        <f t="shared" si="64"/>
        <v>155</v>
      </c>
      <c r="CC121" s="145">
        <f t="shared" si="27"/>
        <v>155</v>
      </c>
      <c r="CE121" s="310"/>
    </row>
    <row r="122" spans="1:83">
      <c r="A122" s="170" t="str">
        <f t="shared" ref="A122:B122" si="65">A18</f>
        <v>10</v>
      </c>
      <c r="B122" s="170" t="str">
        <f t="shared" si="65"/>
        <v>Aube</v>
      </c>
      <c r="C122" s="145">
        <f t="shared" si="28"/>
        <v>0</v>
      </c>
      <c r="D122" s="145"/>
      <c r="E122" s="145"/>
      <c r="F122" s="170">
        <f t="shared" ref="F122:AV122" si="66">F18</f>
        <v>285.06200000000001</v>
      </c>
      <c r="G122" s="170">
        <f t="shared" si="66"/>
        <v>285.68900000000002</v>
      </c>
      <c r="H122" s="170">
        <f t="shared" si="66"/>
        <v>286.209</v>
      </c>
      <c r="I122" s="170">
        <f t="shared" si="66"/>
        <v>286.73399999999998</v>
      </c>
      <c r="J122" s="170">
        <f t="shared" si="66"/>
        <v>287.238</v>
      </c>
      <c r="K122" s="170">
        <f t="shared" si="66"/>
        <v>287.86700000000002</v>
      </c>
      <c r="L122" s="170">
        <f t="shared" si="66"/>
        <v>288.67099999999999</v>
      </c>
      <c r="M122" s="170">
        <f t="shared" si="66"/>
        <v>289.47899999999998</v>
      </c>
      <c r="N122" s="170">
        <f t="shared" si="66"/>
        <v>289.12799999999999</v>
      </c>
      <c r="O122" s="170">
        <f t="shared" si="66"/>
        <v>291.23</v>
      </c>
      <c r="P122" s="170">
        <f t="shared" si="66"/>
        <v>290.85199999999998</v>
      </c>
      <c r="Q122" s="170">
        <f t="shared" si="66"/>
        <v>291.04599999999999</v>
      </c>
      <c r="R122" s="170">
        <f t="shared" si="66"/>
        <v>290.78199999999998</v>
      </c>
      <c r="S122" s="170">
        <f t="shared" si="66"/>
        <v>289.36900000000003</v>
      </c>
      <c r="T122" s="170">
        <f t="shared" si="66"/>
        <v>289.404</v>
      </c>
      <c r="U122" s="170">
        <f t="shared" si="66"/>
        <v>289.13799999999998</v>
      </c>
      <c r="V122" s="170">
        <f t="shared" si="66"/>
        <v>290.11799999999999</v>
      </c>
      <c r="W122" s="170">
        <f t="shared" si="66"/>
        <v>290.73099999999999</v>
      </c>
      <c r="X122" s="170">
        <f t="shared" si="66"/>
        <v>291.35899999999998</v>
      </c>
      <c r="Y122" s="170">
        <f t="shared" si="66"/>
        <v>291.96800000000002</v>
      </c>
      <c r="Z122" s="170">
        <f t="shared" si="66"/>
        <v>292.57499999999999</v>
      </c>
      <c r="AA122" s="170">
        <f t="shared" si="66"/>
        <v>292.38099999999997</v>
      </c>
      <c r="AB122" s="170">
        <f t="shared" si="66"/>
        <v>292.71199999999999</v>
      </c>
      <c r="AC122" s="170">
        <f t="shared" si="66"/>
        <v>292.67599999999999</v>
      </c>
      <c r="AD122" s="170">
        <f t="shared" si="66"/>
        <v>292.31700000000001</v>
      </c>
      <c r="AE122" s="170">
        <f t="shared" si="66"/>
        <v>293.185</v>
      </c>
      <c r="AF122" s="170">
        <f t="shared" si="66"/>
        <v>294.31</v>
      </c>
      <c r="AG122" s="170">
        <f t="shared" si="66"/>
        <v>295.41899999999998</v>
      </c>
      <c r="AH122" s="170">
        <f t="shared" si="66"/>
        <v>296.29399999999998</v>
      </c>
      <c r="AI122" s="170">
        <f t="shared" si="66"/>
        <v>297.154</v>
      </c>
      <c r="AJ122" s="170">
        <f t="shared" si="66"/>
        <v>298.483</v>
      </c>
      <c r="AK122" s="170">
        <f t="shared" si="66"/>
        <v>299.70400000000001</v>
      </c>
      <c r="AL122" s="170">
        <f t="shared" si="66"/>
        <v>300.83999999999997</v>
      </c>
      <c r="AM122" s="170">
        <f t="shared" si="66"/>
        <v>301.327</v>
      </c>
      <c r="AN122" s="170">
        <f t="shared" si="66"/>
        <v>303.298</v>
      </c>
      <c r="AO122" s="170">
        <f t="shared" si="66"/>
        <v>303.327</v>
      </c>
      <c r="AP122" s="170">
        <f t="shared" si="66"/>
        <v>303.99700000000001</v>
      </c>
      <c r="AQ122" s="170">
        <f t="shared" si="66"/>
        <v>305.60599999999999</v>
      </c>
      <c r="AR122" s="170">
        <f t="shared" si="66"/>
        <v>306.58100000000002</v>
      </c>
      <c r="AS122" s="170">
        <f t="shared" si="66"/>
        <v>308.09399999999999</v>
      </c>
      <c r="AT122" s="170">
        <f t="shared" si="66"/>
        <v>309.05599999999998</v>
      </c>
      <c r="AU122" s="170">
        <f t="shared" si="66"/>
        <v>308.91000000000003</v>
      </c>
      <c r="AV122" s="170">
        <f t="shared" si="66"/>
        <v>310.02</v>
      </c>
      <c r="AW122" s="170">
        <f t="shared" ref="AW122:BA122" si="67">AW436</f>
        <v>310</v>
      </c>
      <c r="AX122" s="170">
        <f t="shared" si="67"/>
        <v>310</v>
      </c>
      <c r="AY122" s="170">
        <f t="shared" si="67"/>
        <v>310</v>
      </c>
      <c r="AZ122" s="170">
        <f t="shared" si="67"/>
        <v>310</v>
      </c>
      <c r="BA122" s="170">
        <f t="shared" si="67"/>
        <v>310</v>
      </c>
      <c r="BB122" s="145">
        <f t="shared" ref="BB122:CB122" si="68">BB436</f>
        <v>310</v>
      </c>
      <c r="BC122" s="145">
        <f t="shared" si="68"/>
        <v>311</v>
      </c>
      <c r="BD122" s="145">
        <f t="shared" si="68"/>
        <v>311</v>
      </c>
      <c r="BE122" s="145">
        <f t="shared" si="68"/>
        <v>311</v>
      </c>
      <c r="BF122" s="145">
        <f t="shared" si="68"/>
        <v>310</v>
      </c>
      <c r="BG122" s="145">
        <f t="shared" si="68"/>
        <v>310</v>
      </c>
      <c r="BH122" s="145">
        <f t="shared" si="68"/>
        <v>310</v>
      </c>
      <c r="BI122" s="145">
        <f t="shared" si="68"/>
        <v>310</v>
      </c>
      <c r="BJ122" s="145">
        <f t="shared" si="68"/>
        <v>310</v>
      </c>
      <c r="BK122" s="145">
        <f t="shared" si="68"/>
        <v>309</v>
      </c>
      <c r="BL122" s="145">
        <f t="shared" si="68"/>
        <v>309</v>
      </c>
      <c r="BM122" s="145">
        <f t="shared" si="68"/>
        <v>309</v>
      </c>
      <c r="BN122" s="145">
        <f t="shared" si="68"/>
        <v>309</v>
      </c>
      <c r="BO122" s="145">
        <f t="shared" si="68"/>
        <v>308</v>
      </c>
      <c r="BP122" s="145">
        <f t="shared" si="68"/>
        <v>308</v>
      </c>
      <c r="BQ122" s="145">
        <f t="shared" si="68"/>
        <v>308</v>
      </c>
      <c r="BR122" s="145">
        <f t="shared" si="68"/>
        <v>307</v>
      </c>
      <c r="BS122" s="145">
        <f t="shared" si="68"/>
        <v>307</v>
      </c>
      <c r="BT122" s="145">
        <f t="shared" si="68"/>
        <v>306</v>
      </c>
      <c r="BU122" s="145">
        <f t="shared" si="68"/>
        <v>306</v>
      </c>
      <c r="BV122" s="145">
        <f t="shared" si="68"/>
        <v>305</v>
      </c>
      <c r="BW122" s="145">
        <f t="shared" si="68"/>
        <v>305</v>
      </c>
      <c r="BX122" s="145">
        <f t="shared" si="68"/>
        <v>304</v>
      </c>
      <c r="BY122" s="145">
        <f t="shared" si="68"/>
        <v>303</v>
      </c>
      <c r="BZ122" s="145">
        <f t="shared" si="68"/>
        <v>303</v>
      </c>
      <c r="CA122" s="145">
        <f t="shared" si="68"/>
        <v>302</v>
      </c>
      <c r="CB122" s="145">
        <f t="shared" si="68"/>
        <v>302</v>
      </c>
      <c r="CC122" s="145">
        <f t="shared" si="27"/>
        <v>301</v>
      </c>
      <c r="CE122" s="310"/>
    </row>
    <row r="123" spans="1:83">
      <c r="A123" s="170" t="str">
        <f t="shared" ref="A123:B123" si="69">A19</f>
        <v>11</v>
      </c>
      <c r="B123" s="170" t="str">
        <f t="shared" si="69"/>
        <v>Aude</v>
      </c>
      <c r="C123" s="145">
        <f t="shared" si="28"/>
        <v>0</v>
      </c>
      <c r="D123" s="145"/>
      <c r="E123" s="145"/>
      <c r="F123" s="170">
        <f t="shared" ref="F123:AV123" si="70">F19</f>
        <v>272.91500000000002</v>
      </c>
      <c r="G123" s="170">
        <f t="shared" si="70"/>
        <v>273.721</v>
      </c>
      <c r="H123" s="170">
        <f t="shared" si="70"/>
        <v>274.608</v>
      </c>
      <c r="I123" s="170">
        <f t="shared" si="70"/>
        <v>275.78300000000002</v>
      </c>
      <c r="J123" s="170">
        <f t="shared" si="70"/>
        <v>276.57799999999997</v>
      </c>
      <c r="K123" s="170">
        <f t="shared" si="70"/>
        <v>277.75200000000001</v>
      </c>
      <c r="L123" s="170">
        <f t="shared" si="70"/>
        <v>279.19099999999997</v>
      </c>
      <c r="M123" s="170">
        <f t="shared" si="70"/>
        <v>280.59100000000001</v>
      </c>
      <c r="N123" s="170">
        <f t="shared" si="70"/>
        <v>283.18299999999999</v>
      </c>
      <c r="O123" s="170">
        <f t="shared" si="70"/>
        <v>284.99700000000001</v>
      </c>
      <c r="P123" s="170">
        <f t="shared" si="70"/>
        <v>286.22199999999998</v>
      </c>
      <c r="Q123" s="170">
        <f t="shared" si="70"/>
        <v>287.59699999999998</v>
      </c>
      <c r="R123" s="170">
        <f t="shared" si="70"/>
        <v>289.08600000000001</v>
      </c>
      <c r="S123" s="170">
        <f t="shared" si="70"/>
        <v>293.52600000000001</v>
      </c>
      <c r="T123" s="170">
        <f t="shared" si="70"/>
        <v>295.91500000000002</v>
      </c>
      <c r="U123" s="170">
        <f t="shared" si="70"/>
        <v>298.91699999999997</v>
      </c>
      <c r="V123" s="170">
        <f t="shared" si="70"/>
        <v>300.61500000000001</v>
      </c>
      <c r="W123" s="170">
        <f t="shared" si="70"/>
        <v>301.04500000000002</v>
      </c>
      <c r="X123" s="170">
        <f t="shared" si="70"/>
        <v>301.69299999999998</v>
      </c>
      <c r="Y123" s="170">
        <f t="shared" si="70"/>
        <v>302.56900000000002</v>
      </c>
      <c r="Z123" s="170">
        <f t="shared" si="70"/>
        <v>303.404</v>
      </c>
      <c r="AA123" s="170">
        <f t="shared" si="70"/>
        <v>304.52999999999997</v>
      </c>
      <c r="AB123" s="170">
        <f t="shared" si="70"/>
        <v>305.60399999999998</v>
      </c>
      <c r="AC123" s="170">
        <f t="shared" si="70"/>
        <v>308.125</v>
      </c>
      <c r="AD123" s="170">
        <f t="shared" si="70"/>
        <v>309.46300000000002</v>
      </c>
      <c r="AE123" s="170">
        <f t="shared" si="70"/>
        <v>313.34100000000001</v>
      </c>
      <c r="AF123" s="170">
        <f t="shared" si="70"/>
        <v>317.54899999999998</v>
      </c>
      <c r="AG123" s="170">
        <f t="shared" si="70"/>
        <v>321.97199999999998</v>
      </c>
      <c r="AH123" s="170">
        <f t="shared" si="70"/>
        <v>326.49099999999999</v>
      </c>
      <c r="AI123" s="170">
        <f t="shared" si="70"/>
        <v>331.267</v>
      </c>
      <c r="AJ123" s="170">
        <f t="shared" si="70"/>
        <v>336.23700000000002</v>
      </c>
      <c r="AK123" s="170">
        <f t="shared" si="70"/>
        <v>341.02199999999999</v>
      </c>
      <c r="AL123" s="170">
        <f t="shared" si="70"/>
        <v>345.779</v>
      </c>
      <c r="AM123" s="170">
        <f t="shared" si="70"/>
        <v>349.23700000000002</v>
      </c>
      <c r="AN123" s="170">
        <f t="shared" si="70"/>
        <v>353.98</v>
      </c>
      <c r="AO123" s="170">
        <f t="shared" si="70"/>
        <v>356.46699999999998</v>
      </c>
      <c r="AP123" s="170">
        <f t="shared" si="70"/>
        <v>359.96699999999998</v>
      </c>
      <c r="AQ123" s="170">
        <f t="shared" si="70"/>
        <v>362.339</v>
      </c>
      <c r="AR123" s="170">
        <f t="shared" si="70"/>
        <v>364.87700000000001</v>
      </c>
      <c r="AS123" s="170">
        <f t="shared" si="70"/>
        <v>365.47800000000001</v>
      </c>
      <c r="AT123" s="170">
        <f t="shared" si="70"/>
        <v>366.95699999999999</v>
      </c>
      <c r="AU123" s="170">
        <f t="shared" si="70"/>
        <v>368.02499999999998</v>
      </c>
      <c r="AV123" s="170">
        <f t="shared" si="70"/>
        <v>370.26</v>
      </c>
      <c r="AW123" s="170">
        <f t="shared" ref="AW123:BA123" si="71">AW437</f>
        <v>373</v>
      </c>
      <c r="AX123" s="170">
        <f t="shared" si="71"/>
        <v>374</v>
      </c>
      <c r="AY123" s="170">
        <f t="shared" si="71"/>
        <v>375</v>
      </c>
      <c r="AZ123" s="170">
        <f t="shared" si="71"/>
        <v>376</v>
      </c>
      <c r="BA123" s="170">
        <f t="shared" si="71"/>
        <v>377</v>
      </c>
      <c r="BB123" s="145">
        <f t="shared" ref="BB123:CB123" si="72">BB437</f>
        <v>378</v>
      </c>
      <c r="BC123" s="145">
        <f t="shared" si="72"/>
        <v>379</v>
      </c>
      <c r="BD123" s="145">
        <f t="shared" si="72"/>
        <v>380</v>
      </c>
      <c r="BE123" s="145">
        <f t="shared" si="72"/>
        <v>381</v>
      </c>
      <c r="BF123" s="145">
        <f t="shared" si="72"/>
        <v>382</v>
      </c>
      <c r="BG123" s="145">
        <f t="shared" si="72"/>
        <v>383</v>
      </c>
      <c r="BH123" s="145">
        <f t="shared" si="72"/>
        <v>384</v>
      </c>
      <c r="BI123" s="145">
        <f t="shared" si="72"/>
        <v>385</v>
      </c>
      <c r="BJ123" s="145">
        <f t="shared" si="72"/>
        <v>386</v>
      </c>
      <c r="BK123" s="145">
        <f t="shared" si="72"/>
        <v>387</v>
      </c>
      <c r="BL123" s="145">
        <f t="shared" si="72"/>
        <v>387</v>
      </c>
      <c r="BM123" s="145">
        <f t="shared" si="72"/>
        <v>388</v>
      </c>
      <c r="BN123" s="145">
        <f t="shared" si="72"/>
        <v>389</v>
      </c>
      <c r="BO123" s="145">
        <f t="shared" si="72"/>
        <v>389</v>
      </c>
      <c r="BP123" s="145">
        <f t="shared" si="72"/>
        <v>390</v>
      </c>
      <c r="BQ123" s="145">
        <f t="shared" si="72"/>
        <v>390</v>
      </c>
      <c r="BR123" s="145">
        <f t="shared" si="72"/>
        <v>391</v>
      </c>
      <c r="BS123" s="145">
        <f t="shared" si="72"/>
        <v>391</v>
      </c>
      <c r="BT123" s="145">
        <f t="shared" si="72"/>
        <v>392</v>
      </c>
      <c r="BU123" s="145">
        <f t="shared" si="72"/>
        <v>392</v>
      </c>
      <c r="BV123" s="145">
        <f t="shared" si="72"/>
        <v>393</v>
      </c>
      <c r="BW123" s="145">
        <f t="shared" si="72"/>
        <v>393</v>
      </c>
      <c r="BX123" s="145">
        <f t="shared" si="72"/>
        <v>393</v>
      </c>
      <c r="BY123" s="145">
        <f t="shared" si="72"/>
        <v>393</v>
      </c>
      <c r="BZ123" s="145">
        <f t="shared" si="72"/>
        <v>394</v>
      </c>
      <c r="CA123" s="145">
        <f t="shared" si="72"/>
        <v>394</v>
      </c>
      <c r="CB123" s="145">
        <f t="shared" si="72"/>
        <v>394</v>
      </c>
      <c r="CC123" s="145">
        <f t="shared" si="27"/>
        <v>394</v>
      </c>
      <c r="CE123" s="310"/>
    </row>
    <row r="124" spans="1:83">
      <c r="A124" s="170" t="str">
        <f t="shared" ref="A124:B124" si="73">A20</f>
        <v>12</v>
      </c>
      <c r="B124" s="170" t="str">
        <f t="shared" si="73"/>
        <v>Aveyron</v>
      </c>
      <c r="C124" s="145">
        <f t="shared" si="28"/>
        <v>0</v>
      </c>
      <c r="D124" s="145"/>
      <c r="E124" s="145"/>
      <c r="F124" s="170">
        <f t="shared" ref="F124:AV124" si="74">F20</f>
        <v>278.84399999999999</v>
      </c>
      <c r="G124" s="170">
        <f t="shared" si="74"/>
        <v>278.66899999999998</v>
      </c>
      <c r="H124" s="170">
        <f t="shared" si="74"/>
        <v>278.584</v>
      </c>
      <c r="I124" s="170">
        <f t="shared" si="74"/>
        <v>278.59399999999999</v>
      </c>
      <c r="J124" s="170">
        <f t="shared" si="74"/>
        <v>278.50299999999999</v>
      </c>
      <c r="K124" s="170">
        <f t="shared" si="74"/>
        <v>278.46499999999997</v>
      </c>
      <c r="L124" s="170">
        <f t="shared" si="74"/>
        <v>278.72899999999998</v>
      </c>
      <c r="M124" s="170">
        <f t="shared" si="74"/>
        <v>278.86599999999999</v>
      </c>
      <c r="N124" s="170">
        <f t="shared" si="74"/>
        <v>278.548</v>
      </c>
      <c r="O124" s="170">
        <f t="shared" si="74"/>
        <v>278.40899999999999</v>
      </c>
      <c r="P124" s="170">
        <f t="shared" si="74"/>
        <v>277.97699999999998</v>
      </c>
      <c r="Q124" s="170">
        <f t="shared" si="74"/>
        <v>276.21199999999999</v>
      </c>
      <c r="R124" s="170">
        <f t="shared" si="74"/>
        <v>273.67599999999999</v>
      </c>
      <c r="S124" s="170">
        <f t="shared" si="74"/>
        <v>272.60000000000002</v>
      </c>
      <c r="T124" s="170">
        <f t="shared" si="74"/>
        <v>271.58600000000001</v>
      </c>
      <c r="U124" s="170">
        <f t="shared" si="74"/>
        <v>270.40800000000002</v>
      </c>
      <c r="V124" s="170">
        <f t="shared" si="74"/>
        <v>269.11399999999998</v>
      </c>
      <c r="W124" s="170">
        <f t="shared" si="74"/>
        <v>268.53500000000003</v>
      </c>
      <c r="X124" s="170">
        <f t="shared" si="74"/>
        <v>267.72800000000001</v>
      </c>
      <c r="Y124" s="170">
        <f t="shared" si="74"/>
        <v>267.02499999999998</v>
      </c>
      <c r="Z124" s="170">
        <f t="shared" si="74"/>
        <v>266.47300000000001</v>
      </c>
      <c r="AA124" s="170">
        <f t="shared" si="74"/>
        <v>265.49200000000002</v>
      </c>
      <c r="AB124" s="170">
        <f t="shared" si="74"/>
        <v>265.02699999999999</v>
      </c>
      <c r="AC124" s="170">
        <f t="shared" si="74"/>
        <v>264.41899999999998</v>
      </c>
      <c r="AD124" s="170">
        <f t="shared" si="74"/>
        <v>264.048</v>
      </c>
      <c r="AE124" s="170">
        <f t="shared" si="74"/>
        <v>265.065</v>
      </c>
      <c r="AF124" s="170">
        <f t="shared" si="74"/>
        <v>266.36900000000003</v>
      </c>
      <c r="AG124" s="170">
        <f t="shared" si="74"/>
        <v>267.76600000000002</v>
      </c>
      <c r="AH124" s="170">
        <f t="shared" si="74"/>
        <v>269.11399999999998</v>
      </c>
      <c r="AI124" s="170">
        <f t="shared" si="74"/>
        <v>270.27499999999998</v>
      </c>
      <c r="AJ124" s="170">
        <f t="shared" si="74"/>
        <v>271.97899999999998</v>
      </c>
      <c r="AK124" s="170">
        <f t="shared" si="74"/>
        <v>273.37700000000001</v>
      </c>
      <c r="AL124" s="170">
        <f t="shared" si="74"/>
        <v>274.42500000000001</v>
      </c>
      <c r="AM124" s="170">
        <f t="shared" si="74"/>
        <v>275.88900000000001</v>
      </c>
      <c r="AN124" s="170">
        <f t="shared" si="74"/>
        <v>277.048</v>
      </c>
      <c r="AO124" s="170">
        <f t="shared" si="74"/>
        <v>276.80500000000001</v>
      </c>
      <c r="AP124" s="170">
        <f t="shared" si="74"/>
        <v>275.81299999999999</v>
      </c>
      <c r="AQ124" s="170">
        <f t="shared" si="74"/>
        <v>276.22899999999998</v>
      </c>
      <c r="AR124" s="170">
        <f t="shared" si="74"/>
        <v>277.74</v>
      </c>
      <c r="AS124" s="170">
        <f t="shared" si="74"/>
        <v>278.64400000000001</v>
      </c>
      <c r="AT124" s="170">
        <f t="shared" si="74"/>
        <v>279.16899999999998</v>
      </c>
      <c r="AU124" s="170">
        <f t="shared" si="74"/>
        <v>278.697</v>
      </c>
      <c r="AV124" s="170">
        <f t="shared" si="74"/>
        <v>279.20600000000002</v>
      </c>
      <c r="AW124" s="170">
        <f t="shared" ref="AW124:BA124" si="75">AW438</f>
        <v>279</v>
      </c>
      <c r="AX124" s="170">
        <f t="shared" si="75"/>
        <v>280</v>
      </c>
      <c r="AY124" s="170">
        <f t="shared" si="75"/>
        <v>280</v>
      </c>
      <c r="AZ124" s="170">
        <f t="shared" si="75"/>
        <v>280</v>
      </c>
      <c r="BA124" s="170">
        <f t="shared" si="75"/>
        <v>280</v>
      </c>
      <c r="BB124" s="145">
        <f t="shared" ref="BB124:CB124" si="76">BB438</f>
        <v>280</v>
      </c>
      <c r="BC124" s="145">
        <f t="shared" si="76"/>
        <v>280</v>
      </c>
      <c r="BD124" s="145">
        <f t="shared" si="76"/>
        <v>281</v>
      </c>
      <c r="BE124" s="145">
        <f t="shared" si="76"/>
        <v>281</v>
      </c>
      <c r="BF124" s="145">
        <f t="shared" si="76"/>
        <v>281</v>
      </c>
      <c r="BG124" s="145">
        <f t="shared" si="76"/>
        <v>281</v>
      </c>
      <c r="BH124" s="145">
        <f t="shared" si="76"/>
        <v>282</v>
      </c>
      <c r="BI124" s="145">
        <f t="shared" si="76"/>
        <v>282</v>
      </c>
      <c r="BJ124" s="145">
        <f t="shared" si="76"/>
        <v>282</v>
      </c>
      <c r="BK124" s="145">
        <f t="shared" si="76"/>
        <v>282</v>
      </c>
      <c r="BL124" s="145">
        <f t="shared" si="76"/>
        <v>282</v>
      </c>
      <c r="BM124" s="145">
        <f t="shared" si="76"/>
        <v>283</v>
      </c>
      <c r="BN124" s="145">
        <f t="shared" si="76"/>
        <v>283</v>
      </c>
      <c r="BO124" s="145">
        <f t="shared" si="76"/>
        <v>283</v>
      </c>
      <c r="BP124" s="145">
        <f t="shared" si="76"/>
        <v>283</v>
      </c>
      <c r="BQ124" s="145">
        <f t="shared" si="76"/>
        <v>283</v>
      </c>
      <c r="BR124" s="145">
        <f t="shared" si="76"/>
        <v>283</v>
      </c>
      <c r="BS124" s="145">
        <f t="shared" si="76"/>
        <v>283</v>
      </c>
      <c r="BT124" s="145">
        <f t="shared" si="76"/>
        <v>283</v>
      </c>
      <c r="BU124" s="145">
        <f t="shared" si="76"/>
        <v>283</v>
      </c>
      <c r="BV124" s="145">
        <f t="shared" si="76"/>
        <v>283</v>
      </c>
      <c r="BW124" s="145">
        <f t="shared" si="76"/>
        <v>283</v>
      </c>
      <c r="BX124" s="145">
        <f t="shared" si="76"/>
        <v>283</v>
      </c>
      <c r="BY124" s="145">
        <f t="shared" si="76"/>
        <v>283</v>
      </c>
      <c r="BZ124" s="145">
        <f t="shared" si="76"/>
        <v>283</v>
      </c>
      <c r="CA124" s="145">
        <f t="shared" si="76"/>
        <v>282</v>
      </c>
      <c r="CB124" s="145">
        <f t="shared" si="76"/>
        <v>282</v>
      </c>
      <c r="CC124" s="145">
        <f t="shared" si="27"/>
        <v>282</v>
      </c>
      <c r="CE124" s="310"/>
    </row>
    <row r="125" spans="1:83">
      <c r="A125" s="170" t="str">
        <f t="shared" ref="A125:B125" si="77">A21</f>
        <v>13</v>
      </c>
      <c r="B125" s="170" t="str">
        <f t="shared" si="77"/>
        <v>Bouches-du-Rhône</v>
      </c>
      <c r="C125" s="145">
        <f t="shared" si="28"/>
        <v>0</v>
      </c>
      <c r="D125" s="145"/>
      <c r="E125" s="145"/>
      <c r="F125" s="170">
        <f t="shared" ref="F125:AV125" si="78">F21</f>
        <v>1631.982</v>
      </c>
      <c r="G125" s="170">
        <f t="shared" si="78"/>
        <v>1643.806</v>
      </c>
      <c r="H125" s="170">
        <f t="shared" si="78"/>
        <v>1656.202</v>
      </c>
      <c r="I125" s="170">
        <f t="shared" si="78"/>
        <v>1669.5170000000001</v>
      </c>
      <c r="J125" s="170">
        <f t="shared" si="78"/>
        <v>1682.1479999999999</v>
      </c>
      <c r="K125" s="170">
        <f t="shared" si="78"/>
        <v>1695.44</v>
      </c>
      <c r="L125" s="170">
        <f t="shared" si="78"/>
        <v>1710.194</v>
      </c>
      <c r="M125" s="170">
        <f t="shared" si="78"/>
        <v>1724.6969999999999</v>
      </c>
      <c r="N125" s="170">
        <f t="shared" si="78"/>
        <v>1729.336</v>
      </c>
      <c r="O125" s="170">
        <f t="shared" si="78"/>
        <v>1732.8050000000001</v>
      </c>
      <c r="P125" s="170">
        <f t="shared" si="78"/>
        <v>1735.7629999999999</v>
      </c>
      <c r="Q125" s="170">
        <f t="shared" si="78"/>
        <v>1737.2439999999999</v>
      </c>
      <c r="R125" s="170">
        <f t="shared" si="78"/>
        <v>1742.242</v>
      </c>
      <c r="S125" s="170">
        <f t="shared" si="78"/>
        <v>1750.7670000000001</v>
      </c>
      <c r="T125" s="170">
        <f t="shared" si="78"/>
        <v>1755.288</v>
      </c>
      <c r="U125" s="170">
        <f t="shared" si="78"/>
        <v>1758.0640000000001</v>
      </c>
      <c r="V125" s="170">
        <f t="shared" si="78"/>
        <v>1768.0540000000001</v>
      </c>
      <c r="W125" s="170">
        <f t="shared" si="78"/>
        <v>1777.3510000000001</v>
      </c>
      <c r="X125" s="170">
        <f t="shared" si="78"/>
        <v>1788.0250000000001</v>
      </c>
      <c r="Y125" s="170">
        <f t="shared" si="78"/>
        <v>1794.222</v>
      </c>
      <c r="Z125" s="170">
        <f t="shared" si="78"/>
        <v>1802.202</v>
      </c>
      <c r="AA125" s="170">
        <f t="shared" si="78"/>
        <v>1809.2260000000001</v>
      </c>
      <c r="AB125" s="170">
        <f t="shared" si="78"/>
        <v>1815.271</v>
      </c>
      <c r="AC125" s="170">
        <f t="shared" si="78"/>
        <v>1824.39</v>
      </c>
      <c r="AD125" s="170">
        <f t="shared" si="78"/>
        <v>1833.982</v>
      </c>
      <c r="AE125" s="170">
        <f t="shared" si="78"/>
        <v>1846.8779999999999</v>
      </c>
      <c r="AF125" s="170">
        <f t="shared" si="78"/>
        <v>1860.9480000000001</v>
      </c>
      <c r="AG125" s="170">
        <f t="shared" si="78"/>
        <v>1876.31</v>
      </c>
      <c r="AH125" s="170">
        <f t="shared" si="78"/>
        <v>1891.3440000000001</v>
      </c>
      <c r="AI125" s="170">
        <f t="shared" si="78"/>
        <v>1905.6890000000001</v>
      </c>
      <c r="AJ125" s="170">
        <f t="shared" si="78"/>
        <v>1921.8209999999999</v>
      </c>
      <c r="AK125" s="170">
        <f t="shared" si="78"/>
        <v>1937.405</v>
      </c>
      <c r="AL125" s="170">
        <f t="shared" si="78"/>
        <v>1958.9259999999999</v>
      </c>
      <c r="AM125" s="170">
        <f t="shared" si="78"/>
        <v>1966.0050000000001</v>
      </c>
      <c r="AN125" s="170">
        <f t="shared" si="78"/>
        <v>1967.299</v>
      </c>
      <c r="AO125" s="170">
        <f t="shared" si="78"/>
        <v>1972.018</v>
      </c>
      <c r="AP125" s="170">
        <f t="shared" si="78"/>
        <v>1975.896</v>
      </c>
      <c r="AQ125" s="170">
        <f t="shared" si="78"/>
        <v>1984.7840000000001</v>
      </c>
      <c r="AR125" s="170">
        <f t="shared" si="78"/>
        <v>1993.1769999999999</v>
      </c>
      <c r="AS125" s="170">
        <f t="shared" si="78"/>
        <v>2006.069</v>
      </c>
      <c r="AT125" s="170">
        <f t="shared" si="78"/>
        <v>2016.6220000000001</v>
      </c>
      <c r="AU125" s="170">
        <f t="shared" si="78"/>
        <v>2019.7170000000001</v>
      </c>
      <c r="AV125" s="170">
        <f t="shared" si="78"/>
        <v>2024.162</v>
      </c>
      <c r="AW125" s="170">
        <f t="shared" ref="AW125:BA125" si="79">AW439</f>
        <v>2034</v>
      </c>
      <c r="AX125" s="170">
        <f t="shared" si="79"/>
        <v>2039</v>
      </c>
      <c r="AY125" s="170">
        <f t="shared" si="79"/>
        <v>2043</v>
      </c>
      <c r="AZ125" s="170">
        <f t="shared" si="79"/>
        <v>2046</v>
      </c>
      <c r="BA125" s="170">
        <f t="shared" si="79"/>
        <v>2050</v>
      </c>
      <c r="BB125" s="145">
        <f t="shared" ref="BB125:CB125" si="80">BB439</f>
        <v>2054</v>
      </c>
      <c r="BC125" s="145">
        <f t="shared" si="80"/>
        <v>2059</v>
      </c>
      <c r="BD125" s="145">
        <f t="shared" si="80"/>
        <v>2063</v>
      </c>
      <c r="BE125" s="145">
        <f t="shared" si="80"/>
        <v>2067</v>
      </c>
      <c r="BF125" s="145">
        <f t="shared" si="80"/>
        <v>2071</v>
      </c>
      <c r="BG125" s="145">
        <f t="shared" si="80"/>
        <v>2075</v>
      </c>
      <c r="BH125" s="145">
        <f t="shared" si="80"/>
        <v>2078</v>
      </c>
      <c r="BI125" s="145">
        <f t="shared" si="80"/>
        <v>2081</v>
      </c>
      <c r="BJ125" s="145">
        <f t="shared" si="80"/>
        <v>2084</v>
      </c>
      <c r="BK125" s="145">
        <f t="shared" si="80"/>
        <v>2087</v>
      </c>
      <c r="BL125" s="145">
        <f t="shared" si="80"/>
        <v>2090</v>
      </c>
      <c r="BM125" s="145">
        <f t="shared" si="80"/>
        <v>2092</v>
      </c>
      <c r="BN125" s="145">
        <f t="shared" si="80"/>
        <v>2094</v>
      </c>
      <c r="BO125" s="145">
        <f t="shared" si="80"/>
        <v>2096</v>
      </c>
      <c r="BP125" s="145">
        <f t="shared" si="80"/>
        <v>2098</v>
      </c>
      <c r="BQ125" s="145">
        <f t="shared" si="80"/>
        <v>2099</v>
      </c>
      <c r="BR125" s="145">
        <f t="shared" si="80"/>
        <v>2101</v>
      </c>
      <c r="BS125" s="145">
        <f t="shared" si="80"/>
        <v>2102</v>
      </c>
      <c r="BT125" s="145">
        <f t="shared" si="80"/>
        <v>2103</v>
      </c>
      <c r="BU125" s="145">
        <f t="shared" si="80"/>
        <v>2104</v>
      </c>
      <c r="BV125" s="145">
        <f t="shared" si="80"/>
        <v>2105</v>
      </c>
      <c r="BW125" s="145">
        <f t="shared" si="80"/>
        <v>2105</v>
      </c>
      <c r="BX125" s="145">
        <f t="shared" si="80"/>
        <v>2106</v>
      </c>
      <c r="BY125" s="145">
        <f t="shared" si="80"/>
        <v>2107</v>
      </c>
      <c r="BZ125" s="145">
        <f t="shared" si="80"/>
        <v>2107</v>
      </c>
      <c r="CA125" s="145">
        <f t="shared" si="80"/>
        <v>2107</v>
      </c>
      <c r="CB125" s="145">
        <f t="shared" si="80"/>
        <v>2108</v>
      </c>
      <c r="CC125" s="145">
        <f t="shared" si="27"/>
        <v>2108</v>
      </c>
      <c r="CE125" s="310"/>
    </row>
    <row r="126" spans="1:83">
      <c r="A126" s="170" t="str">
        <f t="shared" ref="A126:B126" si="81">A22</f>
        <v>14</v>
      </c>
      <c r="B126" s="170" t="str">
        <f t="shared" si="81"/>
        <v>Calvados</v>
      </c>
      <c r="C126" s="145">
        <f t="shared" si="28"/>
        <v>0</v>
      </c>
      <c r="D126" s="145"/>
      <c r="E126" s="145"/>
      <c r="F126" s="170">
        <f t="shared" ref="F126:AV126" si="82">F22</f>
        <v>560.87800000000004</v>
      </c>
      <c r="G126" s="170">
        <f t="shared" si="82"/>
        <v>564.49400000000003</v>
      </c>
      <c r="H126" s="170">
        <f t="shared" si="82"/>
        <v>568.30799999999999</v>
      </c>
      <c r="I126" s="170">
        <f t="shared" si="82"/>
        <v>572.29499999999996</v>
      </c>
      <c r="J126" s="170">
        <f t="shared" si="82"/>
        <v>576.06600000000003</v>
      </c>
      <c r="K126" s="170">
        <f t="shared" si="82"/>
        <v>580.16600000000005</v>
      </c>
      <c r="L126" s="170">
        <f t="shared" si="82"/>
        <v>584.83799999999997</v>
      </c>
      <c r="M126" s="170">
        <f t="shared" si="82"/>
        <v>589.26199999999994</v>
      </c>
      <c r="N126" s="170">
        <f t="shared" si="82"/>
        <v>595.30899999999997</v>
      </c>
      <c r="O126" s="170">
        <f t="shared" si="82"/>
        <v>599.76400000000001</v>
      </c>
      <c r="P126" s="170">
        <f t="shared" si="82"/>
        <v>603.22199999999998</v>
      </c>
      <c r="Q126" s="170">
        <f t="shared" si="82"/>
        <v>605.67200000000003</v>
      </c>
      <c r="R126" s="170">
        <f t="shared" si="82"/>
        <v>607.83600000000001</v>
      </c>
      <c r="S126" s="170">
        <f t="shared" si="82"/>
        <v>611.43399999999997</v>
      </c>
      <c r="T126" s="170">
        <f t="shared" si="82"/>
        <v>614.91499999999996</v>
      </c>
      <c r="U126" s="170">
        <f t="shared" si="82"/>
        <v>618.11699999999996</v>
      </c>
      <c r="V126" s="170">
        <f t="shared" si="82"/>
        <v>621.78</v>
      </c>
      <c r="W126" s="170">
        <f t="shared" si="82"/>
        <v>625.07899999999995</v>
      </c>
      <c r="X126" s="170">
        <f t="shared" si="82"/>
        <v>628.68700000000001</v>
      </c>
      <c r="Y126" s="170">
        <f t="shared" si="82"/>
        <v>631.18200000000002</v>
      </c>
      <c r="Z126" s="170">
        <f t="shared" si="82"/>
        <v>633.73800000000006</v>
      </c>
      <c r="AA126" s="170">
        <f t="shared" si="82"/>
        <v>637.66899999999998</v>
      </c>
      <c r="AB126" s="170">
        <f t="shared" si="82"/>
        <v>641.86800000000005</v>
      </c>
      <c r="AC126" s="170">
        <f t="shared" si="82"/>
        <v>644.51300000000003</v>
      </c>
      <c r="AD126" s="170">
        <f t="shared" si="82"/>
        <v>647.95100000000002</v>
      </c>
      <c r="AE126" s="170">
        <f t="shared" si="82"/>
        <v>651.19299999999998</v>
      </c>
      <c r="AF126" s="170">
        <f t="shared" si="82"/>
        <v>654.68399999999997</v>
      </c>
      <c r="AG126" s="170">
        <f t="shared" si="82"/>
        <v>658.18899999999996</v>
      </c>
      <c r="AH126" s="170">
        <f t="shared" si="82"/>
        <v>661.49800000000005</v>
      </c>
      <c r="AI126" s="170">
        <f t="shared" si="82"/>
        <v>664.76900000000001</v>
      </c>
      <c r="AJ126" s="170">
        <f t="shared" si="82"/>
        <v>668.21</v>
      </c>
      <c r="AK126" s="170">
        <f t="shared" si="82"/>
        <v>671.351</v>
      </c>
      <c r="AL126" s="170">
        <f t="shared" si="82"/>
        <v>673.66700000000003</v>
      </c>
      <c r="AM126" s="170">
        <f t="shared" si="82"/>
        <v>678.20600000000002</v>
      </c>
      <c r="AN126" s="170">
        <f t="shared" si="82"/>
        <v>680.90800000000002</v>
      </c>
      <c r="AO126" s="170">
        <f t="shared" si="82"/>
        <v>683.10500000000002</v>
      </c>
      <c r="AP126" s="170">
        <f t="shared" si="82"/>
        <v>685.26199999999994</v>
      </c>
      <c r="AQ126" s="170">
        <f t="shared" si="82"/>
        <v>687.85400000000004</v>
      </c>
      <c r="AR126" s="170">
        <f t="shared" si="82"/>
        <v>689.94500000000005</v>
      </c>
      <c r="AS126" s="170">
        <f t="shared" si="82"/>
        <v>691.67</v>
      </c>
      <c r="AT126" s="170">
        <f t="shared" si="82"/>
        <v>693.57899999999995</v>
      </c>
      <c r="AU126" s="170">
        <f t="shared" si="82"/>
        <v>693.67899999999997</v>
      </c>
      <c r="AV126" s="170">
        <f t="shared" si="82"/>
        <v>694.00199999999995</v>
      </c>
      <c r="AW126" s="170">
        <f t="shared" ref="AW126:BA126" si="83">AW440</f>
        <v>694</v>
      </c>
      <c r="AX126" s="170">
        <f t="shared" si="83"/>
        <v>695</v>
      </c>
      <c r="AY126" s="170">
        <f t="shared" si="83"/>
        <v>695</v>
      </c>
      <c r="AZ126" s="170">
        <f t="shared" si="83"/>
        <v>695</v>
      </c>
      <c r="BA126" s="170">
        <f t="shared" si="83"/>
        <v>695</v>
      </c>
      <c r="BB126" s="145">
        <f t="shared" ref="BB126:CB126" si="84">BB440</f>
        <v>695</v>
      </c>
      <c r="BC126" s="145">
        <f t="shared" si="84"/>
        <v>695</v>
      </c>
      <c r="BD126" s="145">
        <f t="shared" si="84"/>
        <v>696</v>
      </c>
      <c r="BE126" s="145">
        <f t="shared" si="84"/>
        <v>696</v>
      </c>
      <c r="BF126" s="145">
        <f t="shared" si="84"/>
        <v>696</v>
      </c>
      <c r="BG126" s="145">
        <f t="shared" si="84"/>
        <v>696</v>
      </c>
      <c r="BH126" s="145">
        <f t="shared" si="84"/>
        <v>696</v>
      </c>
      <c r="BI126" s="145">
        <f t="shared" si="84"/>
        <v>696</v>
      </c>
      <c r="BJ126" s="145">
        <f t="shared" si="84"/>
        <v>696</v>
      </c>
      <c r="BK126" s="145">
        <f t="shared" si="84"/>
        <v>695</v>
      </c>
      <c r="BL126" s="145">
        <f t="shared" si="84"/>
        <v>695</v>
      </c>
      <c r="BM126" s="145">
        <f t="shared" si="84"/>
        <v>694</v>
      </c>
      <c r="BN126" s="145">
        <f t="shared" si="84"/>
        <v>694</v>
      </c>
      <c r="BO126" s="145">
        <f t="shared" si="84"/>
        <v>693</v>
      </c>
      <c r="BP126" s="145">
        <f t="shared" si="84"/>
        <v>692</v>
      </c>
      <c r="BQ126" s="145">
        <f t="shared" si="84"/>
        <v>691</v>
      </c>
      <c r="BR126" s="145">
        <f t="shared" si="84"/>
        <v>690</v>
      </c>
      <c r="BS126" s="145">
        <f t="shared" si="84"/>
        <v>689</v>
      </c>
      <c r="BT126" s="145">
        <f t="shared" si="84"/>
        <v>687</v>
      </c>
      <c r="BU126" s="145">
        <f t="shared" si="84"/>
        <v>686</v>
      </c>
      <c r="BV126" s="145">
        <f t="shared" si="84"/>
        <v>685</v>
      </c>
      <c r="BW126" s="145">
        <f t="shared" si="84"/>
        <v>683</v>
      </c>
      <c r="BX126" s="145">
        <f t="shared" si="84"/>
        <v>681</v>
      </c>
      <c r="BY126" s="145">
        <f t="shared" si="84"/>
        <v>680</v>
      </c>
      <c r="BZ126" s="145">
        <f t="shared" si="84"/>
        <v>678</v>
      </c>
      <c r="CA126" s="145">
        <f t="shared" si="84"/>
        <v>676</v>
      </c>
      <c r="CB126" s="145">
        <f t="shared" si="84"/>
        <v>675</v>
      </c>
      <c r="CC126" s="145">
        <f t="shared" si="27"/>
        <v>673</v>
      </c>
      <c r="CE126" s="310"/>
    </row>
    <row r="127" spans="1:83">
      <c r="A127" s="170" t="str">
        <f t="shared" ref="A127:B127" si="85">A23</f>
        <v>15</v>
      </c>
      <c r="B127" s="170" t="str">
        <f t="shared" si="85"/>
        <v>Cantal</v>
      </c>
      <c r="C127" s="145">
        <f t="shared" si="28"/>
        <v>0</v>
      </c>
      <c r="D127" s="145"/>
      <c r="E127" s="145"/>
      <c r="F127" s="170">
        <f t="shared" ref="F127:AV127" si="86">F23</f>
        <v>166.827</v>
      </c>
      <c r="G127" s="170">
        <f t="shared" si="86"/>
        <v>166.30600000000001</v>
      </c>
      <c r="H127" s="170">
        <f t="shared" si="86"/>
        <v>165.65899999999999</v>
      </c>
      <c r="I127" s="170">
        <f t="shared" si="86"/>
        <v>165.30699999999999</v>
      </c>
      <c r="J127" s="170">
        <f t="shared" si="86"/>
        <v>164.63399999999999</v>
      </c>
      <c r="K127" s="170">
        <f t="shared" si="86"/>
        <v>164.143</v>
      </c>
      <c r="L127" s="170">
        <f t="shared" si="86"/>
        <v>163.60599999999999</v>
      </c>
      <c r="M127" s="170">
        <f t="shared" si="86"/>
        <v>163.16900000000001</v>
      </c>
      <c r="N127" s="170">
        <f t="shared" si="86"/>
        <v>162.18899999999999</v>
      </c>
      <c r="O127" s="170">
        <f t="shared" si="86"/>
        <v>161.55500000000001</v>
      </c>
      <c r="P127" s="170">
        <f t="shared" si="86"/>
        <v>160.97999999999999</v>
      </c>
      <c r="Q127" s="170">
        <f t="shared" si="86"/>
        <v>160.63900000000001</v>
      </c>
      <c r="R127" s="170">
        <f t="shared" si="86"/>
        <v>160.38800000000001</v>
      </c>
      <c r="S127" s="170">
        <f t="shared" si="86"/>
        <v>160.06399999999999</v>
      </c>
      <c r="T127" s="170">
        <f t="shared" si="86"/>
        <v>159.458</v>
      </c>
      <c r="U127" s="170">
        <f t="shared" si="86"/>
        <v>158.84</v>
      </c>
      <c r="V127" s="170">
        <f t="shared" si="86"/>
        <v>158.30500000000001</v>
      </c>
      <c r="W127" s="170">
        <f t="shared" si="86"/>
        <v>157.22</v>
      </c>
      <c r="X127" s="170">
        <f t="shared" si="86"/>
        <v>156.44900000000001</v>
      </c>
      <c r="Y127" s="170">
        <f t="shared" si="86"/>
        <v>155.57400000000001</v>
      </c>
      <c r="Z127" s="170">
        <f t="shared" si="86"/>
        <v>154.63</v>
      </c>
      <c r="AA127" s="170">
        <f t="shared" si="86"/>
        <v>153.77699999999999</v>
      </c>
      <c r="AB127" s="170">
        <f t="shared" si="86"/>
        <v>152.74</v>
      </c>
      <c r="AC127" s="170">
        <f t="shared" si="86"/>
        <v>151.84100000000001</v>
      </c>
      <c r="AD127" s="170">
        <f t="shared" si="86"/>
        <v>150.977</v>
      </c>
      <c r="AE127" s="170">
        <f t="shared" si="86"/>
        <v>150.63999999999999</v>
      </c>
      <c r="AF127" s="170">
        <f t="shared" si="86"/>
        <v>150.45699999999999</v>
      </c>
      <c r="AG127" s="170">
        <f t="shared" si="86"/>
        <v>150.18100000000001</v>
      </c>
      <c r="AH127" s="170">
        <f t="shared" si="86"/>
        <v>150.11799999999999</v>
      </c>
      <c r="AI127" s="170">
        <f t="shared" si="86"/>
        <v>149.94399999999999</v>
      </c>
      <c r="AJ127" s="170">
        <f t="shared" si="86"/>
        <v>149.83000000000001</v>
      </c>
      <c r="AK127" s="170">
        <f t="shared" si="86"/>
        <v>149.68199999999999</v>
      </c>
      <c r="AL127" s="170">
        <f t="shared" si="86"/>
        <v>149.05699999999999</v>
      </c>
      <c r="AM127" s="170">
        <f t="shared" si="86"/>
        <v>148.73699999999999</v>
      </c>
      <c r="AN127" s="170">
        <f t="shared" si="86"/>
        <v>148.38</v>
      </c>
      <c r="AO127" s="170">
        <f t="shared" si="86"/>
        <v>148.16200000000001</v>
      </c>
      <c r="AP127" s="170">
        <f t="shared" si="86"/>
        <v>147.577</v>
      </c>
      <c r="AQ127" s="170">
        <f t="shared" si="86"/>
        <v>147.41499999999999</v>
      </c>
      <c r="AR127" s="170">
        <f t="shared" si="86"/>
        <v>147.035</v>
      </c>
      <c r="AS127" s="170">
        <f t="shared" si="86"/>
        <v>146.61799999999999</v>
      </c>
      <c r="AT127" s="170">
        <f t="shared" si="86"/>
        <v>146.21899999999999</v>
      </c>
      <c r="AU127" s="170">
        <f t="shared" si="86"/>
        <v>145.96899999999999</v>
      </c>
      <c r="AV127" s="170">
        <f t="shared" si="86"/>
        <v>145.143</v>
      </c>
      <c r="AW127" s="170">
        <f t="shared" ref="AW127:BA127" si="87">AW441</f>
        <v>145</v>
      </c>
      <c r="AX127" s="170">
        <f t="shared" si="87"/>
        <v>145</v>
      </c>
      <c r="AY127" s="170">
        <f t="shared" si="87"/>
        <v>144</v>
      </c>
      <c r="AZ127" s="170">
        <f t="shared" si="87"/>
        <v>144</v>
      </c>
      <c r="BA127" s="170">
        <f t="shared" si="87"/>
        <v>143</v>
      </c>
      <c r="BB127" s="145">
        <f t="shared" ref="BB127:CB127" si="88">BB441</f>
        <v>143</v>
      </c>
      <c r="BC127" s="145">
        <f t="shared" si="88"/>
        <v>143</v>
      </c>
      <c r="BD127" s="145">
        <f t="shared" si="88"/>
        <v>143</v>
      </c>
      <c r="BE127" s="145">
        <f t="shared" si="88"/>
        <v>142</v>
      </c>
      <c r="BF127" s="145">
        <f t="shared" si="88"/>
        <v>142</v>
      </c>
      <c r="BG127" s="145">
        <f t="shared" si="88"/>
        <v>142</v>
      </c>
      <c r="BH127" s="145">
        <f t="shared" si="88"/>
        <v>142</v>
      </c>
      <c r="BI127" s="145">
        <f t="shared" si="88"/>
        <v>141</v>
      </c>
      <c r="BJ127" s="145">
        <f t="shared" si="88"/>
        <v>141</v>
      </c>
      <c r="BK127" s="145">
        <f t="shared" si="88"/>
        <v>141</v>
      </c>
      <c r="BL127" s="145">
        <f t="shared" si="88"/>
        <v>141</v>
      </c>
      <c r="BM127" s="145">
        <f t="shared" si="88"/>
        <v>140</v>
      </c>
      <c r="BN127" s="145">
        <f t="shared" si="88"/>
        <v>140</v>
      </c>
      <c r="BO127" s="145">
        <f t="shared" si="88"/>
        <v>140</v>
      </c>
      <c r="BP127" s="145">
        <f t="shared" si="88"/>
        <v>140</v>
      </c>
      <c r="BQ127" s="145">
        <f t="shared" si="88"/>
        <v>139</v>
      </c>
      <c r="BR127" s="145">
        <f t="shared" si="88"/>
        <v>139</v>
      </c>
      <c r="BS127" s="145">
        <f t="shared" si="88"/>
        <v>139</v>
      </c>
      <c r="BT127" s="145">
        <f t="shared" si="88"/>
        <v>138</v>
      </c>
      <c r="BU127" s="145">
        <f t="shared" si="88"/>
        <v>138</v>
      </c>
      <c r="BV127" s="145">
        <f t="shared" si="88"/>
        <v>138</v>
      </c>
      <c r="BW127" s="145">
        <f t="shared" si="88"/>
        <v>137</v>
      </c>
      <c r="BX127" s="145">
        <f t="shared" si="88"/>
        <v>137</v>
      </c>
      <c r="BY127" s="145">
        <f t="shared" si="88"/>
        <v>137</v>
      </c>
      <c r="BZ127" s="145">
        <f t="shared" si="88"/>
        <v>136</v>
      </c>
      <c r="CA127" s="145">
        <f t="shared" si="88"/>
        <v>136</v>
      </c>
      <c r="CB127" s="145">
        <f t="shared" si="88"/>
        <v>136</v>
      </c>
      <c r="CC127" s="145">
        <f t="shared" si="27"/>
        <v>135</v>
      </c>
      <c r="CE127" s="310"/>
    </row>
    <row r="128" spans="1:83">
      <c r="A128" s="170" t="str">
        <f t="shared" ref="A128:B128" si="89">A24</f>
        <v>16</v>
      </c>
      <c r="B128" s="170" t="str">
        <f t="shared" si="89"/>
        <v>Charente</v>
      </c>
      <c r="C128" s="145">
        <f t="shared" si="28"/>
        <v>0</v>
      </c>
      <c r="D128" s="145"/>
      <c r="E128" s="145"/>
      <c r="F128" s="170">
        <f t="shared" ref="F128:AV128" si="90">F24</f>
        <v>337.541</v>
      </c>
      <c r="G128" s="170">
        <f t="shared" si="90"/>
        <v>337.85199999999998</v>
      </c>
      <c r="H128" s="170">
        <f t="shared" si="90"/>
        <v>338.27199999999999</v>
      </c>
      <c r="I128" s="170">
        <f t="shared" si="90"/>
        <v>338.96499999999997</v>
      </c>
      <c r="J128" s="170">
        <f t="shared" si="90"/>
        <v>339.339</v>
      </c>
      <c r="K128" s="170">
        <f t="shared" si="90"/>
        <v>339.74400000000003</v>
      </c>
      <c r="L128" s="170">
        <f t="shared" si="90"/>
        <v>340.46899999999999</v>
      </c>
      <c r="M128" s="170">
        <f t="shared" si="90"/>
        <v>341.01900000000001</v>
      </c>
      <c r="N128" s="170">
        <f t="shared" si="90"/>
        <v>341.01799999999997</v>
      </c>
      <c r="O128" s="170">
        <f t="shared" si="90"/>
        <v>340.77300000000002</v>
      </c>
      <c r="P128" s="170">
        <f t="shared" si="90"/>
        <v>340.83800000000002</v>
      </c>
      <c r="Q128" s="170">
        <f t="shared" si="90"/>
        <v>340.98700000000002</v>
      </c>
      <c r="R128" s="170">
        <f t="shared" si="90"/>
        <v>341.08800000000002</v>
      </c>
      <c r="S128" s="170">
        <f t="shared" si="90"/>
        <v>342.096</v>
      </c>
      <c r="T128" s="170">
        <f t="shared" si="90"/>
        <v>342.16</v>
      </c>
      <c r="U128" s="170">
        <f t="shared" si="90"/>
        <v>342.041</v>
      </c>
      <c r="V128" s="170">
        <f t="shared" si="90"/>
        <v>342.24400000000003</v>
      </c>
      <c r="W128" s="170">
        <f t="shared" si="90"/>
        <v>342.24200000000002</v>
      </c>
      <c r="X128" s="170">
        <f t="shared" si="90"/>
        <v>342.38099999999997</v>
      </c>
      <c r="Y128" s="170">
        <f t="shared" si="90"/>
        <v>341.75</v>
      </c>
      <c r="Z128" s="170">
        <f t="shared" si="90"/>
        <v>341.37099999999998</v>
      </c>
      <c r="AA128" s="170">
        <f t="shared" si="90"/>
        <v>340.786</v>
      </c>
      <c r="AB128" s="170">
        <f t="shared" si="90"/>
        <v>340.43099999999998</v>
      </c>
      <c r="AC128" s="170">
        <f t="shared" si="90"/>
        <v>339.93200000000002</v>
      </c>
      <c r="AD128" s="170">
        <f t="shared" si="90"/>
        <v>339.82799999999997</v>
      </c>
      <c r="AE128" s="170">
        <f t="shared" si="90"/>
        <v>340.76100000000002</v>
      </c>
      <c r="AF128" s="170">
        <f t="shared" si="90"/>
        <v>341.959</v>
      </c>
      <c r="AG128" s="170">
        <f t="shared" si="90"/>
        <v>343.012</v>
      </c>
      <c r="AH128" s="170">
        <f t="shared" si="90"/>
        <v>343.89400000000001</v>
      </c>
      <c r="AI128" s="170">
        <f t="shared" si="90"/>
        <v>344.70800000000003</v>
      </c>
      <c r="AJ128" s="170">
        <f t="shared" si="90"/>
        <v>345.911</v>
      </c>
      <c r="AK128" s="170">
        <f t="shared" si="90"/>
        <v>347.03699999999998</v>
      </c>
      <c r="AL128" s="170">
        <f t="shared" si="90"/>
        <v>349.53500000000003</v>
      </c>
      <c r="AM128" s="170">
        <f t="shared" si="90"/>
        <v>351.58100000000002</v>
      </c>
      <c r="AN128" s="170">
        <f t="shared" si="90"/>
        <v>351.56299999999999</v>
      </c>
      <c r="AO128" s="170">
        <f t="shared" si="90"/>
        <v>351.577</v>
      </c>
      <c r="AP128" s="170">
        <f t="shared" si="90"/>
        <v>352.70499999999998</v>
      </c>
      <c r="AQ128" s="170">
        <f t="shared" si="90"/>
        <v>353.65699999999998</v>
      </c>
      <c r="AR128" s="170">
        <f t="shared" si="90"/>
        <v>353.48200000000003</v>
      </c>
      <c r="AS128" s="170">
        <f t="shared" si="90"/>
        <v>353.85300000000001</v>
      </c>
      <c r="AT128" s="170">
        <f t="shared" si="90"/>
        <v>353.613</v>
      </c>
      <c r="AU128" s="170">
        <f t="shared" si="90"/>
        <v>353.28800000000001</v>
      </c>
      <c r="AV128" s="170">
        <f t="shared" si="90"/>
        <v>352.33499999999998</v>
      </c>
      <c r="AW128" s="170">
        <f t="shared" ref="AW128:BA128" si="91">AW442</f>
        <v>352</v>
      </c>
      <c r="AX128" s="170">
        <f t="shared" si="91"/>
        <v>351</v>
      </c>
      <c r="AY128" s="170">
        <f t="shared" si="91"/>
        <v>350</v>
      </c>
      <c r="AZ128" s="170">
        <f t="shared" si="91"/>
        <v>349</v>
      </c>
      <c r="BA128" s="170">
        <f t="shared" si="91"/>
        <v>348</v>
      </c>
      <c r="BB128" s="145">
        <f t="shared" ref="BB128:CB128" si="92">BB442</f>
        <v>348</v>
      </c>
      <c r="BC128" s="145">
        <f t="shared" si="92"/>
        <v>347</v>
      </c>
      <c r="BD128" s="145">
        <f t="shared" si="92"/>
        <v>347</v>
      </c>
      <c r="BE128" s="145">
        <f t="shared" si="92"/>
        <v>346</v>
      </c>
      <c r="BF128" s="145">
        <f t="shared" si="92"/>
        <v>346</v>
      </c>
      <c r="BG128" s="145">
        <f t="shared" si="92"/>
        <v>345</v>
      </c>
      <c r="BH128" s="145">
        <f t="shared" si="92"/>
        <v>345</v>
      </c>
      <c r="BI128" s="145">
        <f t="shared" si="92"/>
        <v>344</v>
      </c>
      <c r="BJ128" s="145">
        <f t="shared" si="92"/>
        <v>343</v>
      </c>
      <c r="BK128" s="145">
        <f t="shared" si="92"/>
        <v>343</v>
      </c>
      <c r="BL128" s="145">
        <f t="shared" si="92"/>
        <v>342</v>
      </c>
      <c r="BM128" s="145">
        <f t="shared" si="92"/>
        <v>341</v>
      </c>
      <c r="BN128" s="145">
        <f t="shared" si="92"/>
        <v>341</v>
      </c>
      <c r="BO128" s="145">
        <f t="shared" si="92"/>
        <v>340</v>
      </c>
      <c r="BP128" s="145">
        <f t="shared" si="92"/>
        <v>339</v>
      </c>
      <c r="BQ128" s="145">
        <f t="shared" si="92"/>
        <v>339</v>
      </c>
      <c r="BR128" s="145">
        <f t="shared" si="92"/>
        <v>338</v>
      </c>
      <c r="BS128" s="145">
        <f t="shared" si="92"/>
        <v>337</v>
      </c>
      <c r="BT128" s="145">
        <f t="shared" si="92"/>
        <v>336</v>
      </c>
      <c r="BU128" s="145">
        <f t="shared" si="92"/>
        <v>336</v>
      </c>
      <c r="BV128" s="145">
        <f t="shared" si="92"/>
        <v>335</v>
      </c>
      <c r="BW128" s="145">
        <f t="shared" si="92"/>
        <v>334</v>
      </c>
      <c r="BX128" s="145">
        <f t="shared" si="92"/>
        <v>333</v>
      </c>
      <c r="BY128" s="145">
        <f t="shared" si="92"/>
        <v>332</v>
      </c>
      <c r="BZ128" s="145">
        <f t="shared" si="92"/>
        <v>331</v>
      </c>
      <c r="CA128" s="145">
        <f t="shared" si="92"/>
        <v>330</v>
      </c>
      <c r="CB128" s="145">
        <f t="shared" si="92"/>
        <v>329</v>
      </c>
      <c r="CC128" s="145">
        <f t="shared" si="27"/>
        <v>328</v>
      </c>
      <c r="CE128" s="310"/>
    </row>
    <row r="129" spans="1:83">
      <c r="A129" s="170" t="str">
        <f t="shared" ref="A129:B129" si="93">A25</f>
        <v>17</v>
      </c>
      <c r="B129" s="170" t="str">
        <f t="shared" si="93"/>
        <v>Charente-Maritime</v>
      </c>
      <c r="C129" s="145">
        <f t="shared" si="28"/>
        <v>0</v>
      </c>
      <c r="D129" s="145"/>
      <c r="E129" s="145"/>
      <c r="F129" s="170">
        <f t="shared" ref="F129:AV129" si="94">F25</f>
        <v>498.197</v>
      </c>
      <c r="G129" s="170">
        <f t="shared" si="94"/>
        <v>500.05599999999998</v>
      </c>
      <c r="H129" s="170">
        <f t="shared" si="94"/>
        <v>501.92099999999999</v>
      </c>
      <c r="I129" s="170">
        <f t="shared" si="94"/>
        <v>504.08100000000002</v>
      </c>
      <c r="J129" s="170">
        <f t="shared" si="94"/>
        <v>505.99599999999998</v>
      </c>
      <c r="K129" s="170">
        <f t="shared" si="94"/>
        <v>508.32799999999997</v>
      </c>
      <c r="L129" s="170">
        <f t="shared" si="94"/>
        <v>510.85199999999998</v>
      </c>
      <c r="M129" s="170">
        <f t="shared" si="94"/>
        <v>513.30600000000004</v>
      </c>
      <c r="N129" s="170">
        <f t="shared" si="94"/>
        <v>515.18700000000001</v>
      </c>
      <c r="O129" s="170">
        <f t="shared" si="94"/>
        <v>516.38599999999997</v>
      </c>
      <c r="P129" s="170">
        <f t="shared" si="94"/>
        <v>517.88099999999997</v>
      </c>
      <c r="Q129" s="170">
        <f t="shared" si="94"/>
        <v>519.54399999999998</v>
      </c>
      <c r="R129" s="170">
        <f t="shared" si="94"/>
        <v>521.21</v>
      </c>
      <c r="S129" s="170">
        <f t="shared" si="94"/>
        <v>523.76099999999997</v>
      </c>
      <c r="T129" s="170">
        <f t="shared" si="94"/>
        <v>525.44799999999998</v>
      </c>
      <c r="U129" s="170">
        <f t="shared" si="94"/>
        <v>527.18600000000004</v>
      </c>
      <c r="V129" s="170">
        <f t="shared" si="94"/>
        <v>530.63199999999995</v>
      </c>
      <c r="W129" s="170">
        <f t="shared" si="94"/>
        <v>533.43100000000004</v>
      </c>
      <c r="X129" s="170">
        <f t="shared" si="94"/>
        <v>535.89300000000003</v>
      </c>
      <c r="Y129" s="170">
        <f t="shared" si="94"/>
        <v>538.26</v>
      </c>
      <c r="Z129" s="170">
        <f t="shared" si="94"/>
        <v>540.779</v>
      </c>
      <c r="AA129" s="170">
        <f t="shared" si="94"/>
        <v>543.83500000000004</v>
      </c>
      <c r="AB129" s="170">
        <f t="shared" si="94"/>
        <v>547.04100000000005</v>
      </c>
      <c r="AC129" s="170">
        <f t="shared" si="94"/>
        <v>552.64099999999996</v>
      </c>
      <c r="AD129" s="170">
        <f t="shared" si="94"/>
        <v>556.41899999999998</v>
      </c>
      <c r="AE129" s="170">
        <f t="shared" si="94"/>
        <v>561.74199999999996</v>
      </c>
      <c r="AF129" s="170">
        <f t="shared" si="94"/>
        <v>567.61699999999996</v>
      </c>
      <c r="AG129" s="170">
        <f t="shared" si="94"/>
        <v>573.81700000000001</v>
      </c>
      <c r="AH129" s="170">
        <f t="shared" si="94"/>
        <v>579.87699999999995</v>
      </c>
      <c r="AI129" s="170">
        <f t="shared" si="94"/>
        <v>586.08199999999999</v>
      </c>
      <c r="AJ129" s="170">
        <f t="shared" si="94"/>
        <v>592.64</v>
      </c>
      <c r="AK129" s="170">
        <f t="shared" si="94"/>
        <v>598.91499999999996</v>
      </c>
      <c r="AL129" s="170">
        <f t="shared" si="94"/>
        <v>605.41</v>
      </c>
      <c r="AM129" s="170">
        <f t="shared" si="94"/>
        <v>611.71400000000006</v>
      </c>
      <c r="AN129" s="170">
        <f t="shared" si="94"/>
        <v>616.60699999999997</v>
      </c>
      <c r="AO129" s="170">
        <f t="shared" si="94"/>
        <v>622.32299999999998</v>
      </c>
      <c r="AP129" s="170">
        <f t="shared" si="94"/>
        <v>625.68200000000002</v>
      </c>
      <c r="AQ129" s="170">
        <f t="shared" si="94"/>
        <v>628.73299999999995</v>
      </c>
      <c r="AR129" s="170">
        <f t="shared" si="94"/>
        <v>633.41700000000003</v>
      </c>
      <c r="AS129" s="170">
        <f t="shared" si="94"/>
        <v>637.08900000000006</v>
      </c>
      <c r="AT129" s="170">
        <f t="shared" si="94"/>
        <v>639.93799999999999</v>
      </c>
      <c r="AU129" s="170">
        <f t="shared" si="94"/>
        <v>642.19100000000003</v>
      </c>
      <c r="AV129" s="170">
        <f t="shared" si="94"/>
        <v>644.303</v>
      </c>
      <c r="AW129" s="170">
        <f t="shared" ref="AW129:BA129" si="95">AW443</f>
        <v>647</v>
      </c>
      <c r="AX129" s="170">
        <f t="shared" si="95"/>
        <v>651</v>
      </c>
      <c r="AY129" s="170">
        <f t="shared" si="95"/>
        <v>655</v>
      </c>
      <c r="AZ129" s="170">
        <f t="shared" si="95"/>
        <v>658</v>
      </c>
      <c r="BA129" s="170">
        <f t="shared" si="95"/>
        <v>662</v>
      </c>
      <c r="BB129" s="145">
        <f t="shared" ref="BB129:CB129" si="96">BB443</f>
        <v>666</v>
      </c>
      <c r="BC129" s="145">
        <f t="shared" si="96"/>
        <v>669</v>
      </c>
      <c r="BD129" s="145">
        <f t="shared" si="96"/>
        <v>673</v>
      </c>
      <c r="BE129" s="145">
        <f t="shared" si="96"/>
        <v>676</v>
      </c>
      <c r="BF129" s="145">
        <f t="shared" si="96"/>
        <v>680</v>
      </c>
      <c r="BG129" s="145">
        <f t="shared" si="96"/>
        <v>683</v>
      </c>
      <c r="BH129" s="145">
        <f t="shared" si="96"/>
        <v>686</v>
      </c>
      <c r="BI129" s="145">
        <f t="shared" si="96"/>
        <v>689</v>
      </c>
      <c r="BJ129" s="145">
        <f t="shared" si="96"/>
        <v>692</v>
      </c>
      <c r="BK129" s="145">
        <f t="shared" si="96"/>
        <v>694</v>
      </c>
      <c r="BL129" s="145">
        <f t="shared" si="96"/>
        <v>697</v>
      </c>
      <c r="BM129" s="145">
        <f t="shared" si="96"/>
        <v>699</v>
      </c>
      <c r="BN129" s="145">
        <f t="shared" si="96"/>
        <v>701</v>
      </c>
      <c r="BO129" s="145">
        <f t="shared" si="96"/>
        <v>703</v>
      </c>
      <c r="BP129" s="145">
        <f t="shared" si="96"/>
        <v>705</v>
      </c>
      <c r="BQ129" s="145">
        <f t="shared" si="96"/>
        <v>706</v>
      </c>
      <c r="BR129" s="145">
        <f t="shared" si="96"/>
        <v>708</v>
      </c>
      <c r="BS129" s="145">
        <f t="shared" si="96"/>
        <v>709</v>
      </c>
      <c r="BT129" s="145">
        <f t="shared" si="96"/>
        <v>710</v>
      </c>
      <c r="BU129" s="145">
        <f t="shared" si="96"/>
        <v>712</v>
      </c>
      <c r="BV129" s="145">
        <f t="shared" si="96"/>
        <v>713</v>
      </c>
      <c r="BW129" s="145">
        <f t="shared" si="96"/>
        <v>713</v>
      </c>
      <c r="BX129" s="145">
        <f t="shared" si="96"/>
        <v>714</v>
      </c>
      <c r="BY129" s="145">
        <f t="shared" si="96"/>
        <v>715</v>
      </c>
      <c r="BZ129" s="145">
        <f t="shared" si="96"/>
        <v>716</v>
      </c>
      <c r="CA129" s="145">
        <f t="shared" si="96"/>
        <v>716</v>
      </c>
      <c r="CB129" s="145">
        <f t="shared" si="96"/>
        <v>717</v>
      </c>
      <c r="CC129" s="145">
        <f t="shared" si="27"/>
        <v>717</v>
      </c>
      <c r="CE129" s="310"/>
    </row>
    <row r="130" spans="1:83">
      <c r="A130" s="170" t="str">
        <f t="shared" ref="A130:B130" si="97">A26</f>
        <v>18</v>
      </c>
      <c r="B130" s="170" t="str">
        <f t="shared" si="97"/>
        <v>Cher</v>
      </c>
      <c r="C130" s="145">
        <f t="shared" si="28"/>
        <v>0</v>
      </c>
      <c r="D130" s="145"/>
      <c r="E130" s="145"/>
      <c r="F130" s="170">
        <f t="shared" ref="F130:AV130" si="98">F26</f>
        <v>316.53100000000001</v>
      </c>
      <c r="G130" s="170">
        <f t="shared" si="98"/>
        <v>317.024</v>
      </c>
      <c r="H130" s="170">
        <f t="shared" si="98"/>
        <v>317.351</v>
      </c>
      <c r="I130" s="170">
        <f t="shared" si="98"/>
        <v>317.83100000000002</v>
      </c>
      <c r="J130" s="170">
        <f t="shared" si="98"/>
        <v>318.09800000000001</v>
      </c>
      <c r="K130" s="170">
        <f t="shared" si="98"/>
        <v>318.54199999999997</v>
      </c>
      <c r="L130" s="170">
        <f t="shared" si="98"/>
        <v>319.23899999999998</v>
      </c>
      <c r="M130" s="170">
        <f t="shared" si="98"/>
        <v>319.97800000000001</v>
      </c>
      <c r="N130" s="170">
        <f t="shared" si="98"/>
        <v>321.74200000000002</v>
      </c>
      <c r="O130" s="170">
        <f t="shared" si="98"/>
        <v>321.81700000000001</v>
      </c>
      <c r="P130" s="170">
        <f t="shared" si="98"/>
        <v>321.46499999999997</v>
      </c>
      <c r="Q130" s="170">
        <f t="shared" si="98"/>
        <v>321.22500000000002</v>
      </c>
      <c r="R130" s="170">
        <f t="shared" si="98"/>
        <v>320.96199999999999</v>
      </c>
      <c r="S130" s="170">
        <f t="shared" si="98"/>
        <v>321.137</v>
      </c>
      <c r="T130" s="170">
        <f t="shared" si="98"/>
        <v>321.47899999999998</v>
      </c>
      <c r="U130" s="170">
        <f t="shared" si="98"/>
        <v>321.48700000000002</v>
      </c>
      <c r="V130" s="170">
        <f t="shared" si="98"/>
        <v>321.274</v>
      </c>
      <c r="W130" s="170">
        <f t="shared" si="98"/>
        <v>321.04199999999997</v>
      </c>
      <c r="X130" s="170">
        <f t="shared" si="98"/>
        <v>320.25700000000001</v>
      </c>
      <c r="Y130" s="170">
        <f t="shared" si="98"/>
        <v>319.29399999999998</v>
      </c>
      <c r="Z130" s="170">
        <f t="shared" si="98"/>
        <v>318.25</v>
      </c>
      <c r="AA130" s="170">
        <f t="shared" si="98"/>
        <v>316.91300000000001</v>
      </c>
      <c r="AB130" s="170">
        <f t="shared" si="98"/>
        <v>316.12099999999998</v>
      </c>
      <c r="AC130" s="170">
        <f t="shared" si="98"/>
        <v>315.255</v>
      </c>
      <c r="AD130" s="170">
        <f t="shared" si="98"/>
        <v>314.60300000000001</v>
      </c>
      <c r="AE130" s="170">
        <f t="shared" si="98"/>
        <v>314.584</v>
      </c>
      <c r="AF130" s="170">
        <f t="shared" si="98"/>
        <v>314.63600000000002</v>
      </c>
      <c r="AG130" s="170">
        <f t="shared" si="98"/>
        <v>314.887</v>
      </c>
      <c r="AH130" s="170">
        <f t="shared" si="98"/>
        <v>314.78100000000001</v>
      </c>
      <c r="AI130" s="170">
        <f t="shared" si="98"/>
        <v>314.49</v>
      </c>
      <c r="AJ130" s="170">
        <f t="shared" si="98"/>
        <v>314.642</v>
      </c>
      <c r="AK130" s="170">
        <f t="shared" si="98"/>
        <v>314.67500000000001</v>
      </c>
      <c r="AL130" s="170">
        <f t="shared" si="98"/>
        <v>314.59899999999999</v>
      </c>
      <c r="AM130" s="170">
        <f t="shared" si="98"/>
        <v>313.25099999999998</v>
      </c>
      <c r="AN130" s="170">
        <f t="shared" si="98"/>
        <v>311.02199999999999</v>
      </c>
      <c r="AO130" s="170">
        <f t="shared" si="98"/>
        <v>311.25700000000001</v>
      </c>
      <c r="AP130" s="170">
        <f t="shared" si="98"/>
        <v>311.69400000000002</v>
      </c>
      <c r="AQ130" s="170">
        <f t="shared" si="98"/>
        <v>311.89699999999999</v>
      </c>
      <c r="AR130" s="170">
        <f t="shared" si="98"/>
        <v>311.64999999999998</v>
      </c>
      <c r="AS130" s="170">
        <f t="shared" si="98"/>
        <v>310.27</v>
      </c>
      <c r="AT130" s="170">
        <f t="shared" si="98"/>
        <v>308.99200000000002</v>
      </c>
      <c r="AU130" s="170">
        <f t="shared" si="98"/>
        <v>307.11</v>
      </c>
      <c r="AV130" s="170">
        <f t="shared" si="98"/>
        <v>304.25599999999997</v>
      </c>
      <c r="AW130" s="170">
        <f t="shared" ref="AW130:BA130" si="99">AW444</f>
        <v>303</v>
      </c>
      <c r="AX130" s="170">
        <f t="shared" si="99"/>
        <v>302</v>
      </c>
      <c r="AY130" s="170">
        <f t="shared" si="99"/>
        <v>300</v>
      </c>
      <c r="AZ130" s="170">
        <f t="shared" si="99"/>
        <v>299</v>
      </c>
      <c r="BA130" s="170">
        <f t="shared" si="99"/>
        <v>297</v>
      </c>
      <c r="BB130" s="145">
        <f t="shared" ref="BB130:CB130" si="100">BB444</f>
        <v>296</v>
      </c>
      <c r="BC130" s="145">
        <f t="shared" si="100"/>
        <v>295</v>
      </c>
      <c r="BD130" s="145">
        <f t="shared" si="100"/>
        <v>294</v>
      </c>
      <c r="BE130" s="145">
        <f t="shared" si="100"/>
        <v>292</v>
      </c>
      <c r="BF130" s="145">
        <f t="shared" si="100"/>
        <v>291</v>
      </c>
      <c r="BG130" s="145">
        <f t="shared" si="100"/>
        <v>290</v>
      </c>
      <c r="BH130" s="145">
        <f t="shared" si="100"/>
        <v>289</v>
      </c>
      <c r="BI130" s="145">
        <f t="shared" si="100"/>
        <v>287</v>
      </c>
      <c r="BJ130" s="145">
        <f t="shared" si="100"/>
        <v>286</v>
      </c>
      <c r="BK130" s="145">
        <f t="shared" si="100"/>
        <v>285</v>
      </c>
      <c r="BL130" s="145">
        <f t="shared" si="100"/>
        <v>284</v>
      </c>
      <c r="BM130" s="145">
        <f t="shared" si="100"/>
        <v>283</v>
      </c>
      <c r="BN130" s="145">
        <f t="shared" si="100"/>
        <v>282</v>
      </c>
      <c r="BO130" s="145">
        <f t="shared" si="100"/>
        <v>280</v>
      </c>
      <c r="BP130" s="145">
        <f t="shared" si="100"/>
        <v>279</v>
      </c>
      <c r="BQ130" s="145">
        <f t="shared" si="100"/>
        <v>278</v>
      </c>
      <c r="BR130" s="145">
        <f t="shared" si="100"/>
        <v>277</v>
      </c>
      <c r="BS130" s="145">
        <f t="shared" si="100"/>
        <v>276</v>
      </c>
      <c r="BT130" s="145">
        <f t="shared" si="100"/>
        <v>275</v>
      </c>
      <c r="BU130" s="145">
        <f t="shared" si="100"/>
        <v>274</v>
      </c>
      <c r="BV130" s="145">
        <f t="shared" si="100"/>
        <v>273</v>
      </c>
      <c r="BW130" s="145">
        <f t="shared" si="100"/>
        <v>272</v>
      </c>
      <c r="BX130" s="145">
        <f t="shared" si="100"/>
        <v>271</v>
      </c>
      <c r="BY130" s="145">
        <f t="shared" si="100"/>
        <v>270</v>
      </c>
      <c r="BZ130" s="145">
        <f t="shared" si="100"/>
        <v>269</v>
      </c>
      <c r="CA130" s="145">
        <f t="shared" si="100"/>
        <v>268</v>
      </c>
      <c r="CB130" s="145">
        <f t="shared" si="100"/>
        <v>267</v>
      </c>
      <c r="CC130" s="145">
        <f t="shared" si="27"/>
        <v>266</v>
      </c>
      <c r="CE130" s="310"/>
    </row>
    <row r="131" spans="1:83">
      <c r="A131" s="170" t="str">
        <f t="shared" ref="A131:B131" si="101">A27</f>
        <v>19</v>
      </c>
      <c r="B131" s="170" t="str">
        <f t="shared" si="101"/>
        <v>Corrèze</v>
      </c>
      <c r="C131" s="145">
        <f t="shared" si="28"/>
        <v>0</v>
      </c>
      <c r="D131" s="145"/>
      <c r="E131" s="145"/>
      <c r="F131" s="170">
        <f t="shared" ref="F131:AV131" si="102">F27</f>
        <v>240.71899999999999</v>
      </c>
      <c r="G131" s="170">
        <f t="shared" si="102"/>
        <v>240.744</v>
      </c>
      <c r="H131" s="170">
        <f t="shared" si="102"/>
        <v>241.02799999999999</v>
      </c>
      <c r="I131" s="170">
        <f t="shared" si="102"/>
        <v>241.215</v>
      </c>
      <c r="J131" s="170">
        <f t="shared" si="102"/>
        <v>241.17099999999999</v>
      </c>
      <c r="K131" s="170">
        <f t="shared" si="102"/>
        <v>241.36799999999999</v>
      </c>
      <c r="L131" s="170">
        <f t="shared" si="102"/>
        <v>241.667</v>
      </c>
      <c r="M131" s="170">
        <f t="shared" si="102"/>
        <v>241.821</v>
      </c>
      <c r="N131" s="170">
        <f t="shared" si="102"/>
        <v>241.053</v>
      </c>
      <c r="O131" s="170">
        <f t="shared" si="102"/>
        <v>240.65</v>
      </c>
      <c r="P131" s="170">
        <f t="shared" si="102"/>
        <v>240.928</v>
      </c>
      <c r="Q131" s="170">
        <f t="shared" si="102"/>
        <v>240.55799999999999</v>
      </c>
      <c r="R131" s="170">
        <f t="shared" si="102"/>
        <v>239.96199999999999</v>
      </c>
      <c r="S131" s="170">
        <f t="shared" si="102"/>
        <v>239.07</v>
      </c>
      <c r="T131" s="170">
        <f t="shared" si="102"/>
        <v>238.58699999999999</v>
      </c>
      <c r="U131" s="170">
        <f t="shared" si="102"/>
        <v>238.05099999999999</v>
      </c>
      <c r="V131" s="170">
        <f t="shared" si="102"/>
        <v>237.51</v>
      </c>
      <c r="W131" s="170">
        <f t="shared" si="102"/>
        <v>236.94200000000001</v>
      </c>
      <c r="X131" s="170">
        <f t="shared" si="102"/>
        <v>236.30799999999999</v>
      </c>
      <c r="Y131" s="170">
        <f t="shared" si="102"/>
        <v>235.827</v>
      </c>
      <c r="Z131" s="170">
        <f t="shared" si="102"/>
        <v>235.422</v>
      </c>
      <c r="AA131" s="170">
        <f t="shared" si="102"/>
        <v>234.541</v>
      </c>
      <c r="AB131" s="170">
        <f t="shared" si="102"/>
        <v>233.767</v>
      </c>
      <c r="AC131" s="170">
        <f t="shared" si="102"/>
        <v>233.34700000000001</v>
      </c>
      <c r="AD131" s="170">
        <f t="shared" si="102"/>
        <v>232.81899999999999</v>
      </c>
      <c r="AE131" s="170">
        <f t="shared" si="102"/>
        <v>233.631</v>
      </c>
      <c r="AF131" s="170">
        <f t="shared" si="102"/>
        <v>234.56700000000001</v>
      </c>
      <c r="AG131" s="170">
        <f t="shared" si="102"/>
        <v>235.77500000000001</v>
      </c>
      <c r="AH131" s="170">
        <f t="shared" si="102"/>
        <v>236.80500000000001</v>
      </c>
      <c r="AI131" s="170">
        <f t="shared" si="102"/>
        <v>237.82300000000001</v>
      </c>
      <c r="AJ131" s="170">
        <f t="shared" si="102"/>
        <v>239.185</v>
      </c>
      <c r="AK131" s="170">
        <f t="shared" si="102"/>
        <v>240.363</v>
      </c>
      <c r="AL131" s="170">
        <f t="shared" si="102"/>
        <v>242.03800000000001</v>
      </c>
      <c r="AM131" s="170">
        <f t="shared" si="102"/>
        <v>242.89599999999999</v>
      </c>
      <c r="AN131" s="170">
        <f t="shared" si="102"/>
        <v>243.352</v>
      </c>
      <c r="AO131" s="170">
        <f t="shared" si="102"/>
        <v>243.55099999999999</v>
      </c>
      <c r="AP131" s="170">
        <f t="shared" si="102"/>
        <v>242.45400000000001</v>
      </c>
      <c r="AQ131" s="170">
        <f t="shared" si="102"/>
        <v>241.24700000000001</v>
      </c>
      <c r="AR131" s="170">
        <f t="shared" si="102"/>
        <v>240.78100000000001</v>
      </c>
      <c r="AS131" s="170">
        <f t="shared" si="102"/>
        <v>241.34</v>
      </c>
      <c r="AT131" s="170">
        <f t="shared" si="102"/>
        <v>241.87100000000001</v>
      </c>
      <c r="AU131" s="170">
        <f t="shared" si="102"/>
        <v>241.535</v>
      </c>
      <c r="AV131" s="170">
        <f t="shared" si="102"/>
        <v>241.464</v>
      </c>
      <c r="AW131" s="170">
        <f t="shared" ref="AW131:BA131" si="103">AW445</f>
        <v>241</v>
      </c>
      <c r="AX131" s="170">
        <f t="shared" si="103"/>
        <v>240</v>
      </c>
      <c r="AY131" s="170">
        <f t="shared" si="103"/>
        <v>240</v>
      </c>
      <c r="AZ131" s="170">
        <f t="shared" si="103"/>
        <v>240</v>
      </c>
      <c r="BA131" s="170">
        <f t="shared" si="103"/>
        <v>240</v>
      </c>
      <c r="BB131" s="145">
        <f t="shared" ref="BB131:CB131" si="104">BB445</f>
        <v>239</v>
      </c>
      <c r="BC131" s="145">
        <f t="shared" si="104"/>
        <v>239</v>
      </c>
      <c r="BD131" s="145">
        <f t="shared" si="104"/>
        <v>239</v>
      </c>
      <c r="BE131" s="145">
        <f t="shared" si="104"/>
        <v>239</v>
      </c>
      <c r="BF131" s="145">
        <f t="shared" si="104"/>
        <v>239</v>
      </c>
      <c r="BG131" s="145">
        <f t="shared" si="104"/>
        <v>239</v>
      </c>
      <c r="BH131" s="145">
        <f t="shared" si="104"/>
        <v>238</v>
      </c>
      <c r="BI131" s="145">
        <f t="shared" si="104"/>
        <v>238</v>
      </c>
      <c r="BJ131" s="145">
        <f t="shared" si="104"/>
        <v>238</v>
      </c>
      <c r="BK131" s="145">
        <f t="shared" si="104"/>
        <v>238</v>
      </c>
      <c r="BL131" s="145">
        <f t="shared" si="104"/>
        <v>238</v>
      </c>
      <c r="BM131" s="145">
        <f t="shared" si="104"/>
        <v>237</v>
      </c>
      <c r="BN131" s="145">
        <f t="shared" si="104"/>
        <v>237</v>
      </c>
      <c r="BO131" s="145">
        <f t="shared" si="104"/>
        <v>237</v>
      </c>
      <c r="BP131" s="145">
        <f t="shared" si="104"/>
        <v>236</v>
      </c>
      <c r="BQ131" s="145">
        <f t="shared" si="104"/>
        <v>236</v>
      </c>
      <c r="BR131" s="145">
        <f t="shared" si="104"/>
        <v>236</v>
      </c>
      <c r="BS131" s="145">
        <f t="shared" si="104"/>
        <v>235</v>
      </c>
      <c r="BT131" s="145">
        <f t="shared" si="104"/>
        <v>235</v>
      </c>
      <c r="BU131" s="145">
        <f t="shared" si="104"/>
        <v>235</v>
      </c>
      <c r="BV131" s="145">
        <f t="shared" si="104"/>
        <v>234</v>
      </c>
      <c r="BW131" s="145">
        <f t="shared" si="104"/>
        <v>234</v>
      </c>
      <c r="BX131" s="145">
        <f t="shared" si="104"/>
        <v>233</v>
      </c>
      <c r="BY131" s="145">
        <f t="shared" si="104"/>
        <v>233</v>
      </c>
      <c r="BZ131" s="145">
        <f t="shared" si="104"/>
        <v>232</v>
      </c>
      <c r="CA131" s="145">
        <f t="shared" si="104"/>
        <v>232</v>
      </c>
      <c r="CB131" s="145">
        <f t="shared" si="104"/>
        <v>231</v>
      </c>
      <c r="CC131" s="145">
        <f t="shared" si="27"/>
        <v>231</v>
      </c>
      <c r="CE131" s="310"/>
    </row>
    <row r="132" spans="1:83">
      <c r="A132" s="170" t="str">
        <f t="shared" ref="A132:B132" si="105">A28</f>
        <v>2A</v>
      </c>
      <c r="B132" s="170" t="str">
        <f t="shared" si="105"/>
        <v>Corse-du-Sud</v>
      </c>
      <c r="C132" s="145">
        <f t="shared" si="28"/>
        <v>0</v>
      </c>
      <c r="D132" s="145"/>
      <c r="E132" s="145"/>
      <c r="F132" s="170">
        <f t="shared" ref="F132:AV132" si="106">F28</f>
        <v>101.496</v>
      </c>
      <c r="G132" s="170">
        <f t="shared" si="106"/>
        <v>102.35</v>
      </c>
      <c r="H132" s="170">
        <f t="shared" si="106"/>
        <v>103.34</v>
      </c>
      <c r="I132" s="170">
        <f t="shared" si="106"/>
        <v>104.333</v>
      </c>
      <c r="J132" s="170">
        <f t="shared" si="106"/>
        <v>105.09099999999999</v>
      </c>
      <c r="K132" s="170">
        <f t="shared" si="106"/>
        <v>106.18600000000001</v>
      </c>
      <c r="L132" s="170">
        <f t="shared" si="106"/>
        <v>107.38800000000001</v>
      </c>
      <c r="M132" s="170">
        <f t="shared" si="106"/>
        <v>108.60299999999999</v>
      </c>
      <c r="N132" s="170">
        <f t="shared" si="106"/>
        <v>109.76</v>
      </c>
      <c r="O132" s="170">
        <f t="shared" si="106"/>
        <v>111.14400000000001</v>
      </c>
      <c r="P132" s="170">
        <f t="shared" si="106"/>
        <v>112.24299999999999</v>
      </c>
      <c r="Q132" s="170">
        <f t="shared" si="106"/>
        <v>113.35299999999999</v>
      </c>
      <c r="R132" s="170">
        <f t="shared" si="106"/>
        <v>114.30200000000001</v>
      </c>
      <c r="S132" s="170">
        <f t="shared" si="106"/>
        <v>115.58</v>
      </c>
      <c r="T132" s="170">
        <f t="shared" si="106"/>
        <v>116.75</v>
      </c>
      <c r="U132" s="170">
        <f t="shared" si="106"/>
        <v>118.452</v>
      </c>
      <c r="V132" s="170">
        <f t="shared" si="106"/>
        <v>118.863</v>
      </c>
      <c r="W132" s="170">
        <f t="shared" si="106"/>
        <v>119.07599999999999</v>
      </c>
      <c r="X132" s="170">
        <f t="shared" si="106"/>
        <v>119.59399999999999</v>
      </c>
      <c r="Y132" s="170">
        <f t="shared" si="106"/>
        <v>119.67700000000001</v>
      </c>
      <c r="Z132" s="170">
        <f t="shared" si="106"/>
        <v>119.753</v>
      </c>
      <c r="AA132" s="170">
        <f t="shared" si="106"/>
        <v>119.16500000000001</v>
      </c>
      <c r="AB132" s="170">
        <f t="shared" si="106"/>
        <v>118.712</v>
      </c>
      <c r="AC132" s="170">
        <f t="shared" si="106"/>
        <v>118.46299999999999</v>
      </c>
      <c r="AD132" s="170">
        <f t="shared" si="106"/>
        <v>118.46599999999999</v>
      </c>
      <c r="AE132" s="170">
        <f t="shared" si="106"/>
        <v>120.753</v>
      </c>
      <c r="AF132" s="170">
        <f t="shared" si="106"/>
        <v>123.185</v>
      </c>
      <c r="AG132" s="170">
        <f t="shared" si="106"/>
        <v>125.66200000000001</v>
      </c>
      <c r="AH132" s="170">
        <f t="shared" si="106"/>
        <v>128.09800000000001</v>
      </c>
      <c r="AI132" s="170">
        <f t="shared" si="106"/>
        <v>130.613</v>
      </c>
      <c r="AJ132" s="170">
        <f t="shared" si="106"/>
        <v>133.12799999999999</v>
      </c>
      <c r="AK132" s="170">
        <f t="shared" si="106"/>
        <v>135.71799999999999</v>
      </c>
      <c r="AL132" s="170">
        <f t="shared" si="106"/>
        <v>139.36199999999999</v>
      </c>
      <c r="AM132" s="170">
        <f t="shared" si="106"/>
        <v>140.953</v>
      </c>
      <c r="AN132" s="170">
        <f t="shared" si="106"/>
        <v>141.33000000000001</v>
      </c>
      <c r="AO132" s="170">
        <f t="shared" si="106"/>
        <v>143.6</v>
      </c>
      <c r="AP132" s="170">
        <f t="shared" si="106"/>
        <v>145.846</v>
      </c>
      <c r="AQ132" s="170">
        <f t="shared" si="106"/>
        <v>145.429</v>
      </c>
      <c r="AR132" s="170">
        <f t="shared" si="106"/>
        <v>149.23400000000001</v>
      </c>
      <c r="AS132" s="170">
        <f t="shared" si="106"/>
        <v>151.65199999999999</v>
      </c>
      <c r="AT132" s="170">
        <f t="shared" si="106"/>
        <v>152.72999999999999</v>
      </c>
      <c r="AU132" s="170">
        <f t="shared" si="106"/>
        <v>154.303</v>
      </c>
      <c r="AV132" s="170">
        <f t="shared" si="106"/>
        <v>157.249</v>
      </c>
      <c r="AW132" s="170">
        <f t="shared" ref="AW132:BA132" si="107">AW446</f>
        <v>533</v>
      </c>
      <c r="AX132" s="170">
        <f t="shared" si="107"/>
        <v>534</v>
      </c>
      <c r="AY132" s="170">
        <f t="shared" si="107"/>
        <v>534</v>
      </c>
      <c r="AZ132" s="170">
        <f t="shared" si="107"/>
        <v>534</v>
      </c>
      <c r="BA132" s="170">
        <f t="shared" si="107"/>
        <v>534</v>
      </c>
      <c r="BB132" s="145">
        <f t="shared" ref="BB132:CB132" si="108">BB446</f>
        <v>534</v>
      </c>
      <c r="BC132" s="145">
        <f t="shared" si="108"/>
        <v>535</v>
      </c>
      <c r="BD132" s="145">
        <f t="shared" si="108"/>
        <v>535</v>
      </c>
      <c r="BE132" s="145">
        <f t="shared" si="108"/>
        <v>535</v>
      </c>
      <c r="BF132" s="145">
        <f t="shared" si="108"/>
        <v>536</v>
      </c>
      <c r="BG132" s="145">
        <f t="shared" si="108"/>
        <v>536</v>
      </c>
      <c r="BH132" s="145">
        <f t="shared" si="108"/>
        <v>536</v>
      </c>
      <c r="BI132" s="145">
        <f t="shared" si="108"/>
        <v>537</v>
      </c>
      <c r="BJ132" s="145">
        <f t="shared" si="108"/>
        <v>537</v>
      </c>
      <c r="BK132" s="145">
        <f t="shared" si="108"/>
        <v>537</v>
      </c>
      <c r="BL132" s="145">
        <f t="shared" si="108"/>
        <v>537</v>
      </c>
      <c r="BM132" s="145">
        <f t="shared" si="108"/>
        <v>537</v>
      </c>
      <c r="BN132" s="145">
        <f t="shared" si="108"/>
        <v>536</v>
      </c>
      <c r="BO132" s="145">
        <f t="shared" si="108"/>
        <v>536</v>
      </c>
      <c r="BP132" s="145">
        <f t="shared" si="108"/>
        <v>535</v>
      </c>
      <c r="BQ132" s="145">
        <f t="shared" si="108"/>
        <v>535</v>
      </c>
      <c r="BR132" s="145">
        <f t="shared" si="108"/>
        <v>534</v>
      </c>
      <c r="BS132" s="145">
        <f t="shared" si="108"/>
        <v>533</v>
      </c>
      <c r="BT132" s="145">
        <f t="shared" si="108"/>
        <v>533</v>
      </c>
      <c r="BU132" s="145">
        <f t="shared" si="108"/>
        <v>532</v>
      </c>
      <c r="BV132" s="145">
        <f t="shared" si="108"/>
        <v>531</v>
      </c>
      <c r="BW132" s="145">
        <f t="shared" si="108"/>
        <v>529</v>
      </c>
      <c r="BX132" s="145">
        <f t="shared" si="108"/>
        <v>528</v>
      </c>
      <c r="BY132" s="145">
        <f t="shared" si="108"/>
        <v>527</v>
      </c>
      <c r="BZ132" s="145">
        <f t="shared" si="108"/>
        <v>526</v>
      </c>
      <c r="CA132" s="145">
        <f t="shared" si="108"/>
        <v>525</v>
      </c>
      <c r="CB132" s="145">
        <f t="shared" si="108"/>
        <v>524</v>
      </c>
      <c r="CC132" s="145">
        <f t="shared" si="27"/>
        <v>523</v>
      </c>
      <c r="CE132" s="310"/>
    </row>
    <row r="133" spans="1:83">
      <c r="A133" s="170" t="str">
        <f t="shared" ref="A133:B133" si="109">A29</f>
        <v>2B</v>
      </c>
      <c r="B133" s="170" t="str">
        <f t="shared" si="109"/>
        <v>Haute-Corse</v>
      </c>
      <c r="C133" s="145">
        <f t="shared" si="28"/>
        <v>0</v>
      </c>
      <c r="D133" s="145"/>
      <c r="E133" s="145"/>
      <c r="F133" s="170">
        <f t="shared" ref="F133:AV133" si="110">F29</f>
        <v>125.495</v>
      </c>
      <c r="G133" s="170">
        <f t="shared" si="110"/>
        <v>126.26</v>
      </c>
      <c r="H133" s="170">
        <f t="shared" si="110"/>
        <v>127.099</v>
      </c>
      <c r="I133" s="170">
        <f t="shared" si="110"/>
        <v>128.02199999999999</v>
      </c>
      <c r="J133" s="170">
        <f t="shared" si="110"/>
        <v>128.714</v>
      </c>
      <c r="K133" s="170">
        <f t="shared" si="110"/>
        <v>129.547</v>
      </c>
      <c r="L133" s="170">
        <f t="shared" si="110"/>
        <v>130.48699999999999</v>
      </c>
      <c r="M133" s="170">
        <f t="shared" si="110"/>
        <v>131.572</v>
      </c>
      <c r="N133" s="170">
        <f t="shared" si="110"/>
        <v>131.66900000000001</v>
      </c>
      <c r="O133" s="170">
        <f t="shared" si="110"/>
        <v>132.18199999999999</v>
      </c>
      <c r="P133" s="170">
        <f t="shared" si="110"/>
        <v>132.21199999999999</v>
      </c>
      <c r="Q133" s="170">
        <f t="shared" si="110"/>
        <v>132.018</v>
      </c>
      <c r="R133" s="170">
        <f t="shared" si="110"/>
        <v>131.61099999999999</v>
      </c>
      <c r="S133" s="170">
        <f t="shared" si="110"/>
        <v>131.595</v>
      </c>
      <c r="T133" s="170">
        <f t="shared" si="110"/>
        <v>131.60400000000001</v>
      </c>
      <c r="U133" s="170">
        <f t="shared" si="110"/>
        <v>131.19300000000001</v>
      </c>
      <c r="V133" s="170">
        <f t="shared" si="110"/>
        <v>132.79599999999999</v>
      </c>
      <c r="W133" s="170">
        <f t="shared" si="110"/>
        <v>132.62200000000001</v>
      </c>
      <c r="X133" s="170">
        <f t="shared" si="110"/>
        <v>134.001</v>
      </c>
      <c r="Y133" s="170">
        <f t="shared" si="110"/>
        <v>137.30000000000001</v>
      </c>
      <c r="Z133" s="170">
        <f t="shared" si="110"/>
        <v>138.66300000000001</v>
      </c>
      <c r="AA133" s="170">
        <f t="shared" si="110"/>
        <v>140.00299999999999</v>
      </c>
      <c r="AB133" s="170">
        <f t="shared" si="110"/>
        <v>140.38499999999999</v>
      </c>
      <c r="AC133" s="170">
        <f t="shared" si="110"/>
        <v>141.00299999999999</v>
      </c>
      <c r="AD133" s="170">
        <f t="shared" si="110"/>
        <v>141.68600000000001</v>
      </c>
      <c r="AE133" s="170">
        <f t="shared" si="110"/>
        <v>143.786</v>
      </c>
      <c r="AF133" s="170">
        <f t="shared" si="110"/>
        <v>146.08799999999999</v>
      </c>
      <c r="AG133" s="170">
        <f t="shared" si="110"/>
        <v>148.43100000000001</v>
      </c>
      <c r="AH133" s="170">
        <f t="shared" si="110"/>
        <v>150.929</v>
      </c>
      <c r="AI133" s="170">
        <f t="shared" si="110"/>
        <v>153.35900000000001</v>
      </c>
      <c r="AJ133" s="170">
        <f t="shared" si="110"/>
        <v>155.964</v>
      </c>
      <c r="AK133" s="170">
        <f t="shared" si="110"/>
        <v>158.4</v>
      </c>
      <c r="AL133" s="170">
        <f t="shared" si="110"/>
        <v>159.84700000000001</v>
      </c>
      <c r="AM133" s="170">
        <f t="shared" si="110"/>
        <v>162.01300000000001</v>
      </c>
      <c r="AN133" s="170">
        <f t="shared" si="110"/>
        <v>164.34399999999999</v>
      </c>
      <c r="AO133" s="170">
        <f t="shared" si="110"/>
        <v>166.09299999999999</v>
      </c>
      <c r="AP133" s="170">
        <f t="shared" si="110"/>
        <v>168.64</v>
      </c>
      <c r="AQ133" s="170">
        <f t="shared" si="110"/>
        <v>170.828</v>
      </c>
      <c r="AR133" s="170">
        <f t="shared" si="110"/>
        <v>170.97399999999999</v>
      </c>
      <c r="AS133" s="170">
        <f t="shared" si="110"/>
        <v>172.56</v>
      </c>
      <c r="AT133" s="170">
        <f t="shared" si="110"/>
        <v>174.553</v>
      </c>
      <c r="AU133" s="170">
        <f t="shared" si="110"/>
        <v>176.15199999999999</v>
      </c>
      <c r="AV133" s="170">
        <f t="shared" si="110"/>
        <v>177.68899999999999</v>
      </c>
      <c r="AW133" s="170">
        <f t="shared" ref="AW133:BA133" si="111">AW447</f>
        <v>600</v>
      </c>
      <c r="AX133" s="170">
        <f t="shared" si="111"/>
        <v>600</v>
      </c>
      <c r="AY133" s="170">
        <f t="shared" si="111"/>
        <v>601</v>
      </c>
      <c r="AZ133" s="170">
        <f t="shared" si="111"/>
        <v>601</v>
      </c>
      <c r="BA133" s="170">
        <f t="shared" si="111"/>
        <v>601</v>
      </c>
      <c r="BB133" s="145">
        <f t="shared" ref="BB133:CB133" si="112">BB447</f>
        <v>602</v>
      </c>
      <c r="BC133" s="145">
        <f t="shared" si="112"/>
        <v>602</v>
      </c>
      <c r="BD133" s="145">
        <f t="shared" si="112"/>
        <v>603</v>
      </c>
      <c r="BE133" s="145">
        <f t="shared" si="112"/>
        <v>603</v>
      </c>
      <c r="BF133" s="145">
        <f t="shared" si="112"/>
        <v>604</v>
      </c>
      <c r="BG133" s="145">
        <f t="shared" si="112"/>
        <v>604</v>
      </c>
      <c r="BH133" s="145">
        <f t="shared" si="112"/>
        <v>604</v>
      </c>
      <c r="BI133" s="145">
        <f t="shared" si="112"/>
        <v>605</v>
      </c>
      <c r="BJ133" s="145">
        <f t="shared" si="112"/>
        <v>605</v>
      </c>
      <c r="BK133" s="145">
        <f t="shared" si="112"/>
        <v>605</v>
      </c>
      <c r="BL133" s="145">
        <f t="shared" si="112"/>
        <v>606</v>
      </c>
      <c r="BM133" s="145">
        <f t="shared" si="112"/>
        <v>606</v>
      </c>
      <c r="BN133" s="145">
        <f t="shared" si="112"/>
        <v>606</v>
      </c>
      <c r="BO133" s="145">
        <f t="shared" si="112"/>
        <v>607</v>
      </c>
      <c r="BP133" s="145">
        <f t="shared" si="112"/>
        <v>607</v>
      </c>
      <c r="BQ133" s="145">
        <f t="shared" si="112"/>
        <v>607</v>
      </c>
      <c r="BR133" s="145">
        <f t="shared" si="112"/>
        <v>607</v>
      </c>
      <c r="BS133" s="145">
        <f t="shared" si="112"/>
        <v>607</v>
      </c>
      <c r="BT133" s="145">
        <f t="shared" si="112"/>
        <v>607</v>
      </c>
      <c r="BU133" s="145">
        <f t="shared" si="112"/>
        <v>607</v>
      </c>
      <c r="BV133" s="145">
        <f t="shared" si="112"/>
        <v>607</v>
      </c>
      <c r="BW133" s="145">
        <f t="shared" si="112"/>
        <v>607</v>
      </c>
      <c r="BX133" s="145">
        <f t="shared" si="112"/>
        <v>606</v>
      </c>
      <c r="BY133" s="145">
        <f t="shared" si="112"/>
        <v>606</v>
      </c>
      <c r="BZ133" s="145">
        <f t="shared" si="112"/>
        <v>606</v>
      </c>
      <c r="CA133" s="145">
        <f t="shared" si="112"/>
        <v>605</v>
      </c>
      <c r="CB133" s="145">
        <f t="shared" si="112"/>
        <v>605</v>
      </c>
      <c r="CC133" s="145">
        <f t="shared" si="27"/>
        <v>604</v>
      </c>
      <c r="CE133" s="310"/>
    </row>
    <row r="134" spans="1:83">
      <c r="A134" s="170" t="str">
        <f t="shared" ref="A134:B134" si="113">A30</f>
        <v>21</v>
      </c>
      <c r="B134" s="170" t="str">
        <f t="shared" si="113"/>
        <v>Côte-d'Or</v>
      </c>
      <c r="C134" s="145">
        <f t="shared" si="28"/>
        <v>0</v>
      </c>
      <c r="D134" s="145"/>
      <c r="E134" s="145"/>
      <c r="F134" s="170">
        <f t="shared" ref="F134:AV134" si="114">F30</f>
        <v>455.93400000000003</v>
      </c>
      <c r="G134" s="170">
        <f t="shared" si="114"/>
        <v>458.18</v>
      </c>
      <c r="H134" s="170">
        <f t="shared" si="114"/>
        <v>460.30799999999999</v>
      </c>
      <c r="I134" s="170">
        <f t="shared" si="114"/>
        <v>463.01799999999997</v>
      </c>
      <c r="J134" s="170">
        <f t="shared" si="114"/>
        <v>465.375</v>
      </c>
      <c r="K134" s="170">
        <f t="shared" si="114"/>
        <v>467.99799999999999</v>
      </c>
      <c r="L134" s="170">
        <f t="shared" si="114"/>
        <v>470.84500000000003</v>
      </c>
      <c r="M134" s="170">
        <f t="shared" si="114"/>
        <v>473.61399999999998</v>
      </c>
      <c r="N134" s="170">
        <f t="shared" si="114"/>
        <v>475.971</v>
      </c>
      <c r="O134" s="170">
        <f t="shared" si="114"/>
        <v>478.33499999999998</v>
      </c>
      <c r="P134" s="170">
        <f t="shared" si="114"/>
        <v>481.03199999999998</v>
      </c>
      <c r="Q134" s="170">
        <f t="shared" si="114"/>
        <v>483.85</v>
      </c>
      <c r="R134" s="170">
        <f t="shared" si="114"/>
        <v>486.81400000000002</v>
      </c>
      <c r="S134" s="170">
        <f t="shared" si="114"/>
        <v>489.02800000000002</v>
      </c>
      <c r="T134" s="170">
        <f t="shared" si="114"/>
        <v>491.43700000000001</v>
      </c>
      <c r="U134" s="170">
        <f t="shared" si="114"/>
        <v>493.471</v>
      </c>
      <c r="V134" s="170">
        <f t="shared" si="114"/>
        <v>495.53100000000001</v>
      </c>
      <c r="W134" s="170">
        <f t="shared" si="114"/>
        <v>497.56299999999999</v>
      </c>
      <c r="X134" s="170">
        <f t="shared" si="114"/>
        <v>499.51900000000001</v>
      </c>
      <c r="Y134" s="170">
        <f t="shared" si="114"/>
        <v>500.92899999999997</v>
      </c>
      <c r="Z134" s="170">
        <f t="shared" si="114"/>
        <v>502.767</v>
      </c>
      <c r="AA134" s="170">
        <f t="shared" si="114"/>
        <v>504.02199999999999</v>
      </c>
      <c r="AB134" s="170">
        <f t="shared" si="114"/>
        <v>505.71600000000001</v>
      </c>
      <c r="AC134" s="170">
        <f t="shared" si="114"/>
        <v>506.21199999999999</v>
      </c>
      <c r="AD134" s="170">
        <f t="shared" si="114"/>
        <v>506.69900000000001</v>
      </c>
      <c r="AE134" s="170">
        <f t="shared" si="114"/>
        <v>508.01499999999999</v>
      </c>
      <c r="AF134" s="170">
        <f t="shared" si="114"/>
        <v>509.714</v>
      </c>
      <c r="AG134" s="170">
        <f t="shared" si="114"/>
        <v>511.197</v>
      </c>
      <c r="AH134" s="170">
        <f t="shared" si="114"/>
        <v>512.59100000000001</v>
      </c>
      <c r="AI134" s="170">
        <f t="shared" si="114"/>
        <v>514.02200000000005</v>
      </c>
      <c r="AJ134" s="170">
        <f t="shared" si="114"/>
        <v>515.82899999999995</v>
      </c>
      <c r="AK134" s="170">
        <f t="shared" si="114"/>
        <v>517.16800000000001</v>
      </c>
      <c r="AL134" s="170">
        <f t="shared" si="114"/>
        <v>519.14300000000003</v>
      </c>
      <c r="AM134" s="170">
        <f t="shared" si="114"/>
        <v>521.60799999999995</v>
      </c>
      <c r="AN134" s="170">
        <f t="shared" si="114"/>
        <v>524.14400000000001</v>
      </c>
      <c r="AO134" s="170">
        <f t="shared" si="114"/>
        <v>524.35799999999995</v>
      </c>
      <c r="AP134" s="170">
        <f t="shared" si="114"/>
        <v>525.93100000000004</v>
      </c>
      <c r="AQ134" s="170">
        <f t="shared" si="114"/>
        <v>527.40300000000002</v>
      </c>
      <c r="AR134" s="170">
        <f t="shared" si="114"/>
        <v>529.76099999999997</v>
      </c>
      <c r="AS134" s="170">
        <f t="shared" si="114"/>
        <v>531.38</v>
      </c>
      <c r="AT134" s="170">
        <f t="shared" si="114"/>
        <v>533.14700000000005</v>
      </c>
      <c r="AU134" s="170">
        <f t="shared" si="114"/>
        <v>533.21299999999997</v>
      </c>
      <c r="AV134" s="170">
        <f t="shared" si="114"/>
        <v>533.81899999999996</v>
      </c>
      <c r="AW134" s="170">
        <f t="shared" ref="AW134:BA134" si="115">AW448</f>
        <v>118</v>
      </c>
      <c r="AX134" s="170">
        <f t="shared" si="115"/>
        <v>117</v>
      </c>
      <c r="AY134" s="170">
        <f t="shared" si="115"/>
        <v>116</v>
      </c>
      <c r="AZ134" s="170">
        <f t="shared" si="115"/>
        <v>115</v>
      </c>
      <c r="BA134" s="170">
        <f t="shared" si="115"/>
        <v>114</v>
      </c>
      <c r="BB134" s="145">
        <f t="shared" ref="BB134:CB134" si="116">BB448</f>
        <v>113</v>
      </c>
      <c r="BC134" s="145">
        <f t="shared" si="116"/>
        <v>113</v>
      </c>
      <c r="BD134" s="145">
        <f t="shared" si="116"/>
        <v>112</v>
      </c>
      <c r="BE134" s="145">
        <f t="shared" si="116"/>
        <v>111</v>
      </c>
      <c r="BF134" s="145">
        <f t="shared" si="116"/>
        <v>111</v>
      </c>
      <c r="BG134" s="145">
        <f t="shared" si="116"/>
        <v>110</v>
      </c>
      <c r="BH134" s="145">
        <f t="shared" si="116"/>
        <v>110</v>
      </c>
      <c r="BI134" s="145">
        <f t="shared" si="116"/>
        <v>109</v>
      </c>
      <c r="BJ134" s="145">
        <f t="shared" si="116"/>
        <v>109</v>
      </c>
      <c r="BK134" s="145">
        <f t="shared" si="116"/>
        <v>108</v>
      </c>
      <c r="BL134" s="145">
        <f t="shared" si="116"/>
        <v>107</v>
      </c>
      <c r="BM134" s="145">
        <f t="shared" si="116"/>
        <v>107</v>
      </c>
      <c r="BN134" s="145">
        <f t="shared" si="116"/>
        <v>106</v>
      </c>
      <c r="BO134" s="145">
        <f t="shared" si="116"/>
        <v>106</v>
      </c>
      <c r="BP134" s="145">
        <f t="shared" si="116"/>
        <v>105</v>
      </c>
      <c r="BQ134" s="145">
        <f t="shared" si="116"/>
        <v>105</v>
      </c>
      <c r="BR134" s="145">
        <f t="shared" si="116"/>
        <v>104</v>
      </c>
      <c r="BS134" s="145">
        <f t="shared" si="116"/>
        <v>104</v>
      </c>
      <c r="BT134" s="145">
        <f t="shared" si="116"/>
        <v>103</v>
      </c>
      <c r="BU134" s="145">
        <f t="shared" si="116"/>
        <v>103</v>
      </c>
      <c r="BV134" s="145">
        <f t="shared" si="116"/>
        <v>102</v>
      </c>
      <c r="BW134" s="145">
        <f t="shared" si="116"/>
        <v>102</v>
      </c>
      <c r="BX134" s="145">
        <f t="shared" si="116"/>
        <v>101</v>
      </c>
      <c r="BY134" s="145">
        <f t="shared" si="116"/>
        <v>101</v>
      </c>
      <c r="BZ134" s="145">
        <f t="shared" si="116"/>
        <v>100</v>
      </c>
      <c r="CA134" s="145">
        <f t="shared" si="116"/>
        <v>100</v>
      </c>
      <c r="CB134" s="145">
        <f t="shared" si="116"/>
        <v>99</v>
      </c>
      <c r="CC134" s="145">
        <f t="shared" si="27"/>
        <v>99</v>
      </c>
      <c r="CE134" s="310"/>
    </row>
    <row r="135" spans="1:83">
      <c r="A135" s="170" t="str">
        <f t="shared" ref="A135:B135" si="117">A31</f>
        <v>22</v>
      </c>
      <c r="B135" s="170" t="str">
        <f t="shared" si="117"/>
        <v>Côtes-d'Armor</v>
      </c>
      <c r="C135" s="145">
        <f t="shared" si="28"/>
        <v>0</v>
      </c>
      <c r="D135" s="145"/>
      <c r="E135" s="145"/>
      <c r="F135" s="170">
        <f t="shared" ref="F135:AV135" si="118">F31</f>
        <v>525.93200000000002</v>
      </c>
      <c r="G135" s="170">
        <f t="shared" si="118"/>
        <v>527.60799999999995</v>
      </c>
      <c r="H135" s="170">
        <f t="shared" si="118"/>
        <v>529.34900000000005</v>
      </c>
      <c r="I135" s="170">
        <f t="shared" si="118"/>
        <v>531.24</v>
      </c>
      <c r="J135" s="170">
        <f t="shared" si="118"/>
        <v>532.87900000000002</v>
      </c>
      <c r="K135" s="170">
        <f t="shared" si="118"/>
        <v>534.73299999999995</v>
      </c>
      <c r="L135" s="170">
        <f t="shared" si="118"/>
        <v>536.70799999999997</v>
      </c>
      <c r="M135" s="170">
        <f t="shared" si="118"/>
        <v>538.947</v>
      </c>
      <c r="N135" s="170">
        <f t="shared" si="118"/>
        <v>539.399</v>
      </c>
      <c r="O135" s="170">
        <f t="shared" si="118"/>
        <v>538.923</v>
      </c>
      <c r="P135" s="170">
        <f t="shared" si="118"/>
        <v>538.673</v>
      </c>
      <c r="Q135" s="170">
        <f t="shared" si="118"/>
        <v>538.64700000000005</v>
      </c>
      <c r="R135" s="170">
        <f t="shared" si="118"/>
        <v>538.447</v>
      </c>
      <c r="S135" s="170">
        <f t="shared" si="118"/>
        <v>538.62599999999998</v>
      </c>
      <c r="T135" s="170">
        <f t="shared" si="118"/>
        <v>538.78700000000003</v>
      </c>
      <c r="U135" s="170">
        <f t="shared" si="118"/>
        <v>538.44299999999998</v>
      </c>
      <c r="V135" s="170">
        <f t="shared" si="118"/>
        <v>538.21299999999997</v>
      </c>
      <c r="W135" s="170">
        <f t="shared" si="118"/>
        <v>537.25400000000002</v>
      </c>
      <c r="X135" s="170">
        <f t="shared" si="118"/>
        <v>537.43499999999995</v>
      </c>
      <c r="Y135" s="170">
        <f t="shared" si="118"/>
        <v>536.79300000000001</v>
      </c>
      <c r="Z135" s="170">
        <f t="shared" si="118"/>
        <v>537.00900000000001</v>
      </c>
      <c r="AA135" s="170">
        <f t="shared" si="118"/>
        <v>536.85599999999999</v>
      </c>
      <c r="AB135" s="170">
        <f t="shared" si="118"/>
        <v>539.32399999999996</v>
      </c>
      <c r="AC135" s="170">
        <f t="shared" si="118"/>
        <v>541.39099999999996</v>
      </c>
      <c r="AD135" s="170">
        <f t="shared" si="118"/>
        <v>542.39800000000002</v>
      </c>
      <c r="AE135" s="170">
        <f t="shared" si="118"/>
        <v>545.65599999999995</v>
      </c>
      <c r="AF135" s="170">
        <f t="shared" si="118"/>
        <v>549.50300000000004</v>
      </c>
      <c r="AG135" s="170">
        <f t="shared" si="118"/>
        <v>553.55600000000004</v>
      </c>
      <c r="AH135" s="170">
        <f t="shared" si="118"/>
        <v>557.83100000000002</v>
      </c>
      <c r="AI135" s="170">
        <f t="shared" si="118"/>
        <v>562.226</v>
      </c>
      <c r="AJ135" s="170">
        <f t="shared" si="118"/>
        <v>566.68799999999999</v>
      </c>
      <c r="AK135" s="170">
        <f t="shared" si="118"/>
        <v>570.86099999999999</v>
      </c>
      <c r="AL135" s="170">
        <f t="shared" si="118"/>
        <v>576.04899999999998</v>
      </c>
      <c r="AM135" s="170">
        <f t="shared" si="118"/>
        <v>581.57000000000005</v>
      </c>
      <c r="AN135" s="170">
        <f t="shared" si="118"/>
        <v>587.51900000000001</v>
      </c>
      <c r="AO135" s="170">
        <f t="shared" si="118"/>
        <v>591.64099999999996</v>
      </c>
      <c r="AP135" s="170">
        <f t="shared" si="118"/>
        <v>594.375</v>
      </c>
      <c r="AQ135" s="170">
        <f t="shared" si="118"/>
        <v>595.53099999999995</v>
      </c>
      <c r="AR135" s="170">
        <f t="shared" si="118"/>
        <v>597.08500000000004</v>
      </c>
      <c r="AS135" s="170">
        <f t="shared" si="118"/>
        <v>597.39700000000005</v>
      </c>
      <c r="AT135" s="170">
        <f t="shared" si="118"/>
        <v>598.35699999999997</v>
      </c>
      <c r="AU135" s="170">
        <f t="shared" si="118"/>
        <v>598.95299999999997</v>
      </c>
      <c r="AV135" s="170">
        <f t="shared" si="118"/>
        <v>598.81399999999996</v>
      </c>
      <c r="AW135" s="170">
        <f t="shared" ref="AW135:BA135" si="119">AW449</f>
        <v>413</v>
      </c>
      <c r="AX135" s="170">
        <f t="shared" si="119"/>
        <v>413</v>
      </c>
      <c r="AY135" s="170">
        <f t="shared" si="119"/>
        <v>412</v>
      </c>
      <c r="AZ135" s="170">
        <f t="shared" si="119"/>
        <v>411</v>
      </c>
      <c r="BA135" s="170">
        <f t="shared" si="119"/>
        <v>410</v>
      </c>
      <c r="BB135" s="145">
        <f t="shared" ref="BB135:CB135" si="120">BB449</f>
        <v>409</v>
      </c>
      <c r="BC135" s="145">
        <f t="shared" si="120"/>
        <v>409</v>
      </c>
      <c r="BD135" s="145">
        <f t="shared" si="120"/>
        <v>408</v>
      </c>
      <c r="BE135" s="145">
        <f t="shared" si="120"/>
        <v>408</v>
      </c>
      <c r="BF135" s="145">
        <f t="shared" si="120"/>
        <v>407</v>
      </c>
      <c r="BG135" s="145">
        <f t="shared" si="120"/>
        <v>407</v>
      </c>
      <c r="BH135" s="145">
        <f t="shared" si="120"/>
        <v>406</v>
      </c>
      <c r="BI135" s="145">
        <f t="shared" si="120"/>
        <v>406</v>
      </c>
      <c r="BJ135" s="145">
        <f t="shared" si="120"/>
        <v>405</v>
      </c>
      <c r="BK135" s="145">
        <f t="shared" si="120"/>
        <v>404</v>
      </c>
      <c r="BL135" s="145">
        <f t="shared" si="120"/>
        <v>404</v>
      </c>
      <c r="BM135" s="145">
        <f t="shared" si="120"/>
        <v>403</v>
      </c>
      <c r="BN135" s="145">
        <f t="shared" si="120"/>
        <v>402</v>
      </c>
      <c r="BO135" s="145">
        <f t="shared" si="120"/>
        <v>402</v>
      </c>
      <c r="BP135" s="145">
        <f t="shared" si="120"/>
        <v>401</v>
      </c>
      <c r="BQ135" s="145">
        <f t="shared" si="120"/>
        <v>400</v>
      </c>
      <c r="BR135" s="145">
        <f t="shared" si="120"/>
        <v>399</v>
      </c>
      <c r="BS135" s="145">
        <f t="shared" si="120"/>
        <v>398</v>
      </c>
      <c r="BT135" s="145">
        <f t="shared" si="120"/>
        <v>397</v>
      </c>
      <c r="BU135" s="145">
        <f t="shared" si="120"/>
        <v>396</v>
      </c>
      <c r="BV135" s="145">
        <f t="shared" si="120"/>
        <v>396</v>
      </c>
      <c r="BW135" s="145">
        <f t="shared" si="120"/>
        <v>395</v>
      </c>
      <c r="BX135" s="145">
        <f t="shared" si="120"/>
        <v>394</v>
      </c>
      <c r="BY135" s="145">
        <f t="shared" si="120"/>
        <v>393</v>
      </c>
      <c r="BZ135" s="145">
        <f t="shared" si="120"/>
        <v>392</v>
      </c>
      <c r="CA135" s="145">
        <f t="shared" si="120"/>
        <v>391</v>
      </c>
      <c r="CB135" s="145">
        <f t="shared" si="120"/>
        <v>390</v>
      </c>
      <c r="CC135" s="145">
        <f t="shared" si="27"/>
        <v>389</v>
      </c>
      <c r="CE135" s="310"/>
    </row>
    <row r="136" spans="1:83">
      <c r="A136" s="170" t="str">
        <f t="shared" ref="A136:B136" si="121">A32</f>
        <v>23</v>
      </c>
      <c r="B136" s="170" t="str">
        <f t="shared" si="121"/>
        <v>Creuse</v>
      </c>
      <c r="C136" s="145">
        <f t="shared" si="28"/>
        <v>0</v>
      </c>
      <c r="D136" s="145"/>
      <c r="E136" s="145"/>
      <c r="F136" s="170">
        <f t="shared" ref="F136:AV136" si="122">F32</f>
        <v>146.648</v>
      </c>
      <c r="G136" s="170">
        <f t="shared" si="122"/>
        <v>145.63</v>
      </c>
      <c r="H136" s="170">
        <f t="shared" si="122"/>
        <v>144.62700000000001</v>
      </c>
      <c r="I136" s="170">
        <f t="shared" si="122"/>
        <v>143.81299999999999</v>
      </c>
      <c r="J136" s="170">
        <f t="shared" si="122"/>
        <v>142.81399999999999</v>
      </c>
      <c r="K136" s="170">
        <f t="shared" si="122"/>
        <v>141.833</v>
      </c>
      <c r="L136" s="170">
        <f t="shared" si="122"/>
        <v>141.02699999999999</v>
      </c>
      <c r="M136" s="170">
        <f t="shared" si="122"/>
        <v>140.01599999999999</v>
      </c>
      <c r="N136" s="170">
        <f t="shared" si="122"/>
        <v>139.32</v>
      </c>
      <c r="O136" s="170">
        <f t="shared" si="122"/>
        <v>137.40299999999999</v>
      </c>
      <c r="P136" s="170">
        <f t="shared" si="122"/>
        <v>136.60599999999999</v>
      </c>
      <c r="Q136" s="170">
        <f t="shared" si="122"/>
        <v>135.50299999999999</v>
      </c>
      <c r="R136" s="170">
        <f t="shared" si="122"/>
        <v>134.97</v>
      </c>
      <c r="S136" s="170">
        <f t="shared" si="122"/>
        <v>133.68</v>
      </c>
      <c r="T136" s="170">
        <f t="shared" si="122"/>
        <v>132.654</v>
      </c>
      <c r="U136" s="170">
        <f t="shared" si="122"/>
        <v>131.58500000000001</v>
      </c>
      <c r="V136" s="170">
        <f t="shared" si="122"/>
        <v>130.554</v>
      </c>
      <c r="W136" s="170">
        <f t="shared" si="122"/>
        <v>129.648</v>
      </c>
      <c r="X136" s="170">
        <f t="shared" si="122"/>
        <v>128.976</v>
      </c>
      <c r="Y136" s="170">
        <f t="shared" si="122"/>
        <v>127.959</v>
      </c>
      <c r="Z136" s="170">
        <f t="shared" si="122"/>
        <v>127.002</v>
      </c>
      <c r="AA136" s="170">
        <f t="shared" si="122"/>
        <v>126.35899999999999</v>
      </c>
      <c r="AB136" s="170">
        <f t="shared" si="122"/>
        <v>125.85599999999999</v>
      </c>
      <c r="AC136" s="170">
        <f t="shared" si="122"/>
        <v>125.31399999999999</v>
      </c>
      <c r="AD136" s="170">
        <f t="shared" si="122"/>
        <v>124.59699999999999</v>
      </c>
      <c r="AE136" s="170">
        <f t="shared" si="122"/>
        <v>124.303</v>
      </c>
      <c r="AF136" s="170">
        <f t="shared" si="122"/>
        <v>124.095</v>
      </c>
      <c r="AG136" s="170">
        <f t="shared" si="122"/>
        <v>123.953</v>
      </c>
      <c r="AH136" s="170">
        <f t="shared" si="122"/>
        <v>123.797</v>
      </c>
      <c r="AI136" s="170">
        <f t="shared" si="122"/>
        <v>123.56100000000001</v>
      </c>
      <c r="AJ136" s="170">
        <f t="shared" si="122"/>
        <v>123.423</v>
      </c>
      <c r="AK136" s="170">
        <f t="shared" si="122"/>
        <v>123.401</v>
      </c>
      <c r="AL136" s="170">
        <f t="shared" si="122"/>
        <v>123.861</v>
      </c>
      <c r="AM136" s="170">
        <f t="shared" si="122"/>
        <v>123.907</v>
      </c>
      <c r="AN136" s="170">
        <f t="shared" si="122"/>
        <v>123.584</v>
      </c>
      <c r="AO136" s="170">
        <f t="shared" si="122"/>
        <v>123.029</v>
      </c>
      <c r="AP136" s="170">
        <f t="shared" si="122"/>
        <v>122.56</v>
      </c>
      <c r="AQ136" s="170">
        <f t="shared" si="122"/>
        <v>121.517</v>
      </c>
      <c r="AR136" s="170">
        <f t="shared" si="122"/>
        <v>120.872</v>
      </c>
      <c r="AS136" s="170">
        <f t="shared" si="122"/>
        <v>120.581</v>
      </c>
      <c r="AT136" s="170">
        <f t="shared" si="122"/>
        <v>120.36499999999999</v>
      </c>
      <c r="AU136" s="170">
        <f t="shared" si="122"/>
        <v>119.502</v>
      </c>
      <c r="AV136" s="170">
        <f t="shared" si="122"/>
        <v>118.63800000000001</v>
      </c>
      <c r="AW136" s="170">
        <f t="shared" ref="AW136:BA136" si="123">AW450</f>
        <v>541</v>
      </c>
      <c r="AX136" s="170">
        <f t="shared" si="123"/>
        <v>542</v>
      </c>
      <c r="AY136" s="170">
        <f t="shared" si="123"/>
        <v>543</v>
      </c>
      <c r="AZ136" s="170">
        <f t="shared" si="123"/>
        <v>544</v>
      </c>
      <c r="BA136" s="170">
        <f t="shared" si="123"/>
        <v>544</v>
      </c>
      <c r="BB136" s="145">
        <f t="shared" ref="BB136:CB136" si="124">BB450</f>
        <v>544</v>
      </c>
      <c r="BC136" s="145">
        <f t="shared" si="124"/>
        <v>545</v>
      </c>
      <c r="BD136" s="145">
        <f t="shared" si="124"/>
        <v>545</v>
      </c>
      <c r="BE136" s="145">
        <f t="shared" si="124"/>
        <v>545</v>
      </c>
      <c r="BF136" s="145">
        <f t="shared" si="124"/>
        <v>545</v>
      </c>
      <c r="BG136" s="145">
        <f t="shared" si="124"/>
        <v>545</v>
      </c>
      <c r="BH136" s="145">
        <f t="shared" si="124"/>
        <v>545</v>
      </c>
      <c r="BI136" s="145">
        <f t="shared" si="124"/>
        <v>545</v>
      </c>
      <c r="BJ136" s="145">
        <f t="shared" si="124"/>
        <v>545</v>
      </c>
      <c r="BK136" s="145">
        <f t="shared" si="124"/>
        <v>544</v>
      </c>
      <c r="BL136" s="145">
        <f t="shared" si="124"/>
        <v>544</v>
      </c>
      <c r="BM136" s="145">
        <f t="shared" si="124"/>
        <v>543</v>
      </c>
      <c r="BN136" s="145">
        <f t="shared" si="124"/>
        <v>543</v>
      </c>
      <c r="BO136" s="145">
        <f t="shared" si="124"/>
        <v>542</v>
      </c>
      <c r="BP136" s="145">
        <f t="shared" si="124"/>
        <v>541</v>
      </c>
      <c r="BQ136" s="145">
        <f t="shared" si="124"/>
        <v>540</v>
      </c>
      <c r="BR136" s="145">
        <f t="shared" si="124"/>
        <v>539</v>
      </c>
      <c r="BS136" s="145">
        <f t="shared" si="124"/>
        <v>538</v>
      </c>
      <c r="BT136" s="145">
        <f t="shared" si="124"/>
        <v>537</v>
      </c>
      <c r="BU136" s="145">
        <f t="shared" si="124"/>
        <v>536</v>
      </c>
      <c r="BV136" s="145">
        <f t="shared" si="124"/>
        <v>535</v>
      </c>
      <c r="BW136" s="145">
        <f t="shared" si="124"/>
        <v>534</v>
      </c>
      <c r="BX136" s="145">
        <f t="shared" si="124"/>
        <v>533</v>
      </c>
      <c r="BY136" s="145">
        <f t="shared" si="124"/>
        <v>532</v>
      </c>
      <c r="BZ136" s="145">
        <f t="shared" si="124"/>
        <v>530</v>
      </c>
      <c r="CA136" s="145">
        <f t="shared" si="124"/>
        <v>529</v>
      </c>
      <c r="CB136" s="145">
        <f t="shared" si="124"/>
        <v>528</v>
      </c>
      <c r="CC136" s="145">
        <f t="shared" si="27"/>
        <v>526</v>
      </c>
      <c r="CE136" s="310"/>
    </row>
    <row r="137" spans="1:83">
      <c r="A137" s="170" t="str">
        <f t="shared" ref="A137:B137" si="125">A33</f>
        <v>24</v>
      </c>
      <c r="B137" s="170" t="str">
        <f t="shared" si="125"/>
        <v>Dordogne</v>
      </c>
      <c r="C137" s="145">
        <f t="shared" si="28"/>
        <v>0</v>
      </c>
      <c r="D137" s="145"/>
      <c r="E137" s="145"/>
      <c r="F137" s="170">
        <f t="shared" ref="F137:AV137" si="126">F33</f>
        <v>373.709</v>
      </c>
      <c r="G137" s="170">
        <f t="shared" si="126"/>
        <v>373.87099999999998</v>
      </c>
      <c r="H137" s="170">
        <f t="shared" si="126"/>
        <v>374.27800000000002</v>
      </c>
      <c r="I137" s="170">
        <f t="shared" si="126"/>
        <v>374.971</v>
      </c>
      <c r="J137" s="170">
        <f t="shared" si="126"/>
        <v>375.30799999999999</v>
      </c>
      <c r="K137" s="170">
        <f t="shared" si="126"/>
        <v>375.90300000000002</v>
      </c>
      <c r="L137" s="170">
        <f t="shared" si="126"/>
        <v>376.685</v>
      </c>
      <c r="M137" s="170">
        <f t="shared" si="126"/>
        <v>377.52199999999999</v>
      </c>
      <c r="N137" s="170">
        <f t="shared" si="126"/>
        <v>379.39299999999997</v>
      </c>
      <c r="O137" s="170">
        <f t="shared" si="126"/>
        <v>381.52800000000002</v>
      </c>
      <c r="P137" s="170">
        <f t="shared" si="126"/>
        <v>382.43299999999999</v>
      </c>
      <c r="Q137" s="170">
        <f t="shared" si="126"/>
        <v>383.66800000000001</v>
      </c>
      <c r="R137" s="170">
        <f t="shared" si="126"/>
        <v>383.64800000000002</v>
      </c>
      <c r="S137" s="170">
        <f t="shared" si="126"/>
        <v>384.15800000000002</v>
      </c>
      <c r="T137" s="170">
        <f t="shared" si="126"/>
        <v>385.32900000000001</v>
      </c>
      <c r="U137" s="170">
        <f t="shared" si="126"/>
        <v>386.69</v>
      </c>
      <c r="V137" s="170">
        <f t="shared" si="126"/>
        <v>387.13900000000001</v>
      </c>
      <c r="W137" s="170">
        <f t="shared" si="126"/>
        <v>387.06599999999997</v>
      </c>
      <c r="X137" s="170">
        <f t="shared" si="126"/>
        <v>387.22699999999998</v>
      </c>
      <c r="Y137" s="170">
        <f t="shared" si="126"/>
        <v>387.11399999999998</v>
      </c>
      <c r="Z137" s="170">
        <f t="shared" si="126"/>
        <v>386.94099999999997</v>
      </c>
      <c r="AA137" s="170">
        <f t="shared" si="126"/>
        <v>386.685</v>
      </c>
      <c r="AB137" s="170">
        <f t="shared" si="126"/>
        <v>387.39299999999997</v>
      </c>
      <c r="AC137" s="170">
        <f t="shared" si="126"/>
        <v>388.05</v>
      </c>
      <c r="AD137" s="170">
        <f t="shared" si="126"/>
        <v>388.40699999999998</v>
      </c>
      <c r="AE137" s="170">
        <f t="shared" si="126"/>
        <v>390.27199999999999</v>
      </c>
      <c r="AF137" s="170">
        <f t="shared" si="126"/>
        <v>392.49299999999999</v>
      </c>
      <c r="AG137" s="170">
        <f t="shared" si="126"/>
        <v>394.74700000000001</v>
      </c>
      <c r="AH137" s="170">
        <f t="shared" si="126"/>
        <v>396.90499999999997</v>
      </c>
      <c r="AI137" s="170">
        <f t="shared" si="126"/>
        <v>398.99400000000003</v>
      </c>
      <c r="AJ137" s="170">
        <f t="shared" si="126"/>
        <v>401.60700000000003</v>
      </c>
      <c r="AK137" s="170">
        <f t="shared" si="126"/>
        <v>404.05200000000002</v>
      </c>
      <c r="AL137" s="170">
        <f t="shared" si="126"/>
        <v>406.79300000000001</v>
      </c>
      <c r="AM137" s="170">
        <f t="shared" si="126"/>
        <v>409.38799999999998</v>
      </c>
      <c r="AN137" s="170">
        <f t="shared" si="126"/>
        <v>412.08199999999999</v>
      </c>
      <c r="AO137" s="170">
        <f t="shared" si="126"/>
        <v>414.149</v>
      </c>
      <c r="AP137" s="170">
        <f t="shared" si="126"/>
        <v>415.16800000000001</v>
      </c>
      <c r="AQ137" s="170">
        <f t="shared" si="126"/>
        <v>416.38400000000001</v>
      </c>
      <c r="AR137" s="170">
        <f t="shared" si="126"/>
        <v>416.90899999999999</v>
      </c>
      <c r="AS137" s="170">
        <f t="shared" si="126"/>
        <v>416.35</v>
      </c>
      <c r="AT137" s="170">
        <f t="shared" si="126"/>
        <v>415.41699999999997</v>
      </c>
      <c r="AU137" s="170">
        <f t="shared" si="126"/>
        <v>414.78899999999999</v>
      </c>
      <c r="AV137" s="170">
        <f t="shared" si="126"/>
        <v>413.60599999999999</v>
      </c>
      <c r="AW137" s="170">
        <f t="shared" ref="AW137:BA137" si="127">AW451</f>
        <v>515</v>
      </c>
      <c r="AX137" s="170">
        <f t="shared" si="127"/>
        <v>518</v>
      </c>
      <c r="AY137" s="170">
        <f t="shared" si="127"/>
        <v>521</v>
      </c>
      <c r="AZ137" s="170">
        <f t="shared" si="127"/>
        <v>524</v>
      </c>
      <c r="BA137" s="170">
        <f t="shared" si="127"/>
        <v>526</v>
      </c>
      <c r="BB137" s="145">
        <f t="shared" ref="BB137:CB137" si="128">BB451</f>
        <v>529</v>
      </c>
      <c r="BC137" s="145">
        <f t="shared" si="128"/>
        <v>532</v>
      </c>
      <c r="BD137" s="145">
        <f t="shared" si="128"/>
        <v>534</v>
      </c>
      <c r="BE137" s="145">
        <f t="shared" si="128"/>
        <v>536</v>
      </c>
      <c r="BF137" s="145">
        <f t="shared" si="128"/>
        <v>539</v>
      </c>
      <c r="BG137" s="145">
        <f t="shared" si="128"/>
        <v>541</v>
      </c>
      <c r="BH137" s="145">
        <f t="shared" si="128"/>
        <v>542</v>
      </c>
      <c r="BI137" s="145">
        <f t="shared" si="128"/>
        <v>544</v>
      </c>
      <c r="BJ137" s="145">
        <f t="shared" si="128"/>
        <v>546</v>
      </c>
      <c r="BK137" s="145">
        <f t="shared" si="128"/>
        <v>548</v>
      </c>
      <c r="BL137" s="145">
        <f t="shared" si="128"/>
        <v>549</v>
      </c>
      <c r="BM137" s="145">
        <f t="shared" si="128"/>
        <v>551</v>
      </c>
      <c r="BN137" s="145">
        <f t="shared" si="128"/>
        <v>552</v>
      </c>
      <c r="BO137" s="145">
        <f t="shared" si="128"/>
        <v>554</v>
      </c>
      <c r="BP137" s="145">
        <f t="shared" si="128"/>
        <v>555</v>
      </c>
      <c r="BQ137" s="145">
        <f t="shared" si="128"/>
        <v>557</v>
      </c>
      <c r="BR137" s="145">
        <f t="shared" si="128"/>
        <v>558</v>
      </c>
      <c r="BS137" s="145">
        <f t="shared" si="128"/>
        <v>559</v>
      </c>
      <c r="BT137" s="145">
        <f t="shared" si="128"/>
        <v>560</v>
      </c>
      <c r="BU137" s="145">
        <f t="shared" si="128"/>
        <v>561</v>
      </c>
      <c r="BV137" s="145">
        <f t="shared" si="128"/>
        <v>562</v>
      </c>
      <c r="BW137" s="145">
        <f t="shared" si="128"/>
        <v>563</v>
      </c>
      <c r="BX137" s="145">
        <f t="shared" si="128"/>
        <v>564</v>
      </c>
      <c r="BY137" s="145">
        <f t="shared" si="128"/>
        <v>565</v>
      </c>
      <c r="BZ137" s="145">
        <f t="shared" si="128"/>
        <v>566</v>
      </c>
      <c r="CA137" s="145">
        <f t="shared" si="128"/>
        <v>567</v>
      </c>
      <c r="CB137" s="145">
        <f t="shared" si="128"/>
        <v>567</v>
      </c>
      <c r="CC137" s="145">
        <f t="shared" si="27"/>
        <v>568</v>
      </c>
      <c r="CE137" s="310"/>
    </row>
    <row r="138" spans="1:83">
      <c r="A138" s="170" t="str">
        <f t="shared" ref="A138:B138" si="129">A34</f>
        <v>25</v>
      </c>
      <c r="B138" s="170" t="str">
        <f t="shared" si="129"/>
        <v>Doubs</v>
      </c>
      <c r="C138" s="145">
        <f t="shared" si="28"/>
        <v>0</v>
      </c>
      <c r="D138" s="145"/>
      <c r="E138" s="145"/>
      <c r="F138" s="170">
        <f t="shared" ref="F138:AV138" si="130">F34</f>
        <v>470.68700000000001</v>
      </c>
      <c r="G138" s="170">
        <f t="shared" si="130"/>
        <v>471.38099999999997</v>
      </c>
      <c r="H138" s="170">
        <f t="shared" si="130"/>
        <v>472.52699999999999</v>
      </c>
      <c r="I138" s="170">
        <f t="shared" si="130"/>
        <v>473.541</v>
      </c>
      <c r="J138" s="170">
        <f t="shared" si="130"/>
        <v>473.90600000000001</v>
      </c>
      <c r="K138" s="170">
        <f t="shared" si="130"/>
        <v>474.89299999999997</v>
      </c>
      <c r="L138" s="170">
        <f t="shared" si="130"/>
        <v>476.14499999999998</v>
      </c>
      <c r="M138" s="170">
        <f t="shared" si="130"/>
        <v>477.255</v>
      </c>
      <c r="N138" s="170">
        <f t="shared" si="130"/>
        <v>479.89100000000002</v>
      </c>
      <c r="O138" s="170">
        <f t="shared" si="130"/>
        <v>483.202</v>
      </c>
      <c r="P138" s="170">
        <f t="shared" si="130"/>
        <v>484.21100000000001</v>
      </c>
      <c r="Q138" s="170">
        <f t="shared" si="130"/>
        <v>482.06299999999999</v>
      </c>
      <c r="R138" s="170">
        <f t="shared" si="130"/>
        <v>482.36099999999999</v>
      </c>
      <c r="S138" s="170">
        <f t="shared" si="130"/>
        <v>484.06799999999998</v>
      </c>
      <c r="T138" s="170">
        <f t="shared" si="130"/>
        <v>484.69499999999999</v>
      </c>
      <c r="U138" s="170">
        <f t="shared" si="130"/>
        <v>484.26400000000001</v>
      </c>
      <c r="V138" s="170">
        <f t="shared" si="130"/>
        <v>486.50700000000001</v>
      </c>
      <c r="W138" s="170">
        <f t="shared" si="130"/>
        <v>488.95600000000002</v>
      </c>
      <c r="X138" s="170">
        <f t="shared" si="130"/>
        <v>491.10899999999998</v>
      </c>
      <c r="Y138" s="170">
        <f t="shared" si="130"/>
        <v>492.81200000000001</v>
      </c>
      <c r="Z138" s="170">
        <f t="shared" si="130"/>
        <v>495.06299999999999</v>
      </c>
      <c r="AA138" s="170">
        <f t="shared" si="130"/>
        <v>496.84800000000001</v>
      </c>
      <c r="AB138" s="170">
        <f t="shared" si="130"/>
        <v>497.71899999999999</v>
      </c>
      <c r="AC138" s="170">
        <f t="shared" si="130"/>
        <v>498.613</v>
      </c>
      <c r="AD138" s="170">
        <f t="shared" si="130"/>
        <v>499.22300000000001</v>
      </c>
      <c r="AE138" s="170">
        <f t="shared" si="130"/>
        <v>501.423</v>
      </c>
      <c r="AF138" s="170">
        <f t="shared" si="130"/>
        <v>503.92899999999997</v>
      </c>
      <c r="AG138" s="170">
        <f t="shared" si="130"/>
        <v>506.24099999999999</v>
      </c>
      <c r="AH138" s="170">
        <f t="shared" si="130"/>
        <v>508.53199999999998</v>
      </c>
      <c r="AI138" s="170">
        <f t="shared" si="130"/>
        <v>510.79399999999998</v>
      </c>
      <c r="AJ138" s="170">
        <f t="shared" si="130"/>
        <v>513.57100000000003</v>
      </c>
      <c r="AK138" s="170">
        <f t="shared" si="130"/>
        <v>516.15700000000004</v>
      </c>
      <c r="AL138" s="170">
        <f t="shared" si="130"/>
        <v>520.13300000000004</v>
      </c>
      <c r="AM138" s="170">
        <f t="shared" si="130"/>
        <v>522.68499999999995</v>
      </c>
      <c r="AN138" s="170">
        <f t="shared" si="130"/>
        <v>525.27599999999995</v>
      </c>
      <c r="AO138" s="170">
        <f t="shared" si="130"/>
        <v>527.77</v>
      </c>
      <c r="AP138" s="170">
        <f t="shared" si="130"/>
        <v>529.10299999999995</v>
      </c>
      <c r="AQ138" s="170">
        <f t="shared" si="130"/>
        <v>531.06200000000001</v>
      </c>
      <c r="AR138" s="170">
        <f t="shared" si="130"/>
        <v>533.32000000000005</v>
      </c>
      <c r="AS138" s="170">
        <f t="shared" si="130"/>
        <v>534.71</v>
      </c>
      <c r="AT138" s="170">
        <f t="shared" si="130"/>
        <v>536.95899999999995</v>
      </c>
      <c r="AU138" s="170">
        <f t="shared" si="130"/>
        <v>538.54899999999998</v>
      </c>
      <c r="AV138" s="170">
        <f t="shared" si="130"/>
        <v>539.06700000000001</v>
      </c>
      <c r="AW138" s="170">
        <f t="shared" ref="AW138:BA138" si="131">AW452</f>
        <v>600</v>
      </c>
      <c r="AX138" s="170">
        <f t="shared" si="131"/>
        <v>597</v>
      </c>
      <c r="AY138" s="170">
        <f t="shared" si="131"/>
        <v>595</v>
      </c>
      <c r="AZ138" s="170">
        <f t="shared" si="131"/>
        <v>592</v>
      </c>
      <c r="BA138" s="170">
        <f t="shared" si="131"/>
        <v>589</v>
      </c>
      <c r="BB138" s="145">
        <f t="shared" ref="BB138:CB138" si="132">BB452</f>
        <v>587</v>
      </c>
      <c r="BC138" s="145">
        <f t="shared" si="132"/>
        <v>585</v>
      </c>
      <c r="BD138" s="145">
        <f t="shared" si="132"/>
        <v>582</v>
      </c>
      <c r="BE138" s="145">
        <f t="shared" si="132"/>
        <v>580</v>
      </c>
      <c r="BF138" s="145">
        <f t="shared" si="132"/>
        <v>578</v>
      </c>
      <c r="BG138" s="145">
        <f t="shared" si="132"/>
        <v>575</v>
      </c>
      <c r="BH138" s="145">
        <f t="shared" si="132"/>
        <v>572</v>
      </c>
      <c r="BI138" s="145">
        <f t="shared" si="132"/>
        <v>570</v>
      </c>
      <c r="BJ138" s="145">
        <f t="shared" si="132"/>
        <v>567</v>
      </c>
      <c r="BK138" s="145">
        <f t="shared" si="132"/>
        <v>565</v>
      </c>
      <c r="BL138" s="145">
        <f t="shared" si="132"/>
        <v>562</v>
      </c>
      <c r="BM138" s="145">
        <f t="shared" si="132"/>
        <v>559</v>
      </c>
      <c r="BN138" s="145">
        <f t="shared" si="132"/>
        <v>557</v>
      </c>
      <c r="BO138" s="145">
        <f t="shared" si="132"/>
        <v>554</v>
      </c>
      <c r="BP138" s="145">
        <f t="shared" si="132"/>
        <v>552</v>
      </c>
      <c r="BQ138" s="145">
        <f t="shared" si="132"/>
        <v>549</v>
      </c>
      <c r="BR138" s="145">
        <f t="shared" si="132"/>
        <v>547</v>
      </c>
      <c r="BS138" s="145">
        <f t="shared" si="132"/>
        <v>545</v>
      </c>
      <c r="BT138" s="145">
        <f t="shared" si="132"/>
        <v>542</v>
      </c>
      <c r="BU138" s="145">
        <f t="shared" si="132"/>
        <v>540</v>
      </c>
      <c r="BV138" s="145">
        <f t="shared" si="132"/>
        <v>538</v>
      </c>
      <c r="BW138" s="145">
        <f t="shared" si="132"/>
        <v>535</v>
      </c>
      <c r="BX138" s="145">
        <f t="shared" si="132"/>
        <v>533</v>
      </c>
      <c r="BY138" s="145">
        <f t="shared" si="132"/>
        <v>530</v>
      </c>
      <c r="BZ138" s="145">
        <f t="shared" si="132"/>
        <v>528</v>
      </c>
      <c r="CA138" s="145">
        <f t="shared" si="132"/>
        <v>526</v>
      </c>
      <c r="CB138" s="145">
        <f t="shared" si="132"/>
        <v>523</v>
      </c>
      <c r="CC138" s="145">
        <f t="shared" si="27"/>
        <v>521</v>
      </c>
      <c r="CE138" s="310"/>
    </row>
    <row r="139" spans="1:83">
      <c r="A139" s="170" t="str">
        <f t="shared" ref="A139:B139" si="133">A35</f>
        <v>26</v>
      </c>
      <c r="B139" s="170" t="str">
        <f t="shared" si="133"/>
        <v>Drôme</v>
      </c>
      <c r="C139" s="145">
        <f t="shared" si="28"/>
        <v>0</v>
      </c>
      <c r="D139" s="145"/>
      <c r="E139" s="145"/>
      <c r="F139" s="170">
        <f t="shared" ref="F139:AV139" si="134">F35</f>
        <v>361.976</v>
      </c>
      <c r="G139" s="170">
        <f t="shared" si="134"/>
        <v>365.15100000000001</v>
      </c>
      <c r="H139" s="170">
        <f t="shared" si="134"/>
        <v>368.56099999999998</v>
      </c>
      <c r="I139" s="170">
        <f t="shared" si="134"/>
        <v>372.33300000000003</v>
      </c>
      <c r="J139" s="170">
        <f t="shared" si="134"/>
        <v>376.06700000000001</v>
      </c>
      <c r="K139" s="170">
        <f t="shared" si="134"/>
        <v>380.17200000000003</v>
      </c>
      <c r="L139" s="170">
        <f t="shared" si="134"/>
        <v>384.65699999999998</v>
      </c>
      <c r="M139" s="170">
        <f t="shared" si="134"/>
        <v>389.18799999999999</v>
      </c>
      <c r="N139" s="170">
        <f t="shared" si="134"/>
        <v>393.72300000000001</v>
      </c>
      <c r="O139" s="170">
        <f t="shared" si="134"/>
        <v>397.673</v>
      </c>
      <c r="P139" s="170">
        <f t="shared" si="134"/>
        <v>400.84800000000001</v>
      </c>
      <c r="Q139" s="170">
        <f t="shared" si="134"/>
        <v>403.839</v>
      </c>
      <c r="R139" s="170">
        <f t="shared" si="134"/>
        <v>407.06700000000001</v>
      </c>
      <c r="S139" s="170">
        <f t="shared" si="134"/>
        <v>409.38299999999998</v>
      </c>
      <c r="T139" s="170">
        <f t="shared" si="134"/>
        <v>411.07600000000002</v>
      </c>
      <c r="U139" s="170">
        <f t="shared" si="134"/>
        <v>413.82900000000001</v>
      </c>
      <c r="V139" s="170">
        <f t="shared" si="134"/>
        <v>417.01900000000001</v>
      </c>
      <c r="W139" s="170">
        <f t="shared" si="134"/>
        <v>419.44499999999999</v>
      </c>
      <c r="X139" s="170">
        <f t="shared" si="134"/>
        <v>422.57499999999999</v>
      </c>
      <c r="Y139" s="170">
        <f t="shared" si="134"/>
        <v>424.62599999999998</v>
      </c>
      <c r="Z139" s="170">
        <f t="shared" si="134"/>
        <v>427.50799999999998</v>
      </c>
      <c r="AA139" s="170">
        <f t="shared" si="134"/>
        <v>429.21100000000001</v>
      </c>
      <c r="AB139" s="170">
        <f t="shared" si="134"/>
        <v>432.25099999999998</v>
      </c>
      <c r="AC139" s="170">
        <f t="shared" si="134"/>
        <v>435.25599999999997</v>
      </c>
      <c r="AD139" s="170">
        <f t="shared" si="134"/>
        <v>437.654</v>
      </c>
      <c r="AE139" s="170">
        <f t="shared" si="134"/>
        <v>441.48</v>
      </c>
      <c r="AF139" s="170">
        <f t="shared" si="134"/>
        <v>445.86200000000002</v>
      </c>
      <c r="AG139" s="170">
        <f t="shared" si="134"/>
        <v>450.214</v>
      </c>
      <c r="AH139" s="170">
        <f t="shared" si="134"/>
        <v>454.702</v>
      </c>
      <c r="AI139" s="170">
        <f t="shared" si="134"/>
        <v>459.07600000000002</v>
      </c>
      <c r="AJ139" s="170">
        <f t="shared" si="134"/>
        <v>463.976</v>
      </c>
      <c r="AK139" s="170">
        <f t="shared" si="134"/>
        <v>468.608</v>
      </c>
      <c r="AL139" s="170">
        <f t="shared" si="134"/>
        <v>473.428</v>
      </c>
      <c r="AM139" s="170">
        <f t="shared" si="134"/>
        <v>478.06900000000002</v>
      </c>
      <c r="AN139" s="170">
        <f t="shared" si="134"/>
        <v>482.98399999999998</v>
      </c>
      <c r="AO139" s="170">
        <f t="shared" si="134"/>
        <v>484.71499999999997</v>
      </c>
      <c r="AP139" s="170">
        <f t="shared" si="134"/>
        <v>487.99299999999999</v>
      </c>
      <c r="AQ139" s="170">
        <f t="shared" si="134"/>
        <v>491.334</v>
      </c>
      <c r="AR139" s="170">
        <f t="shared" si="134"/>
        <v>494.71199999999999</v>
      </c>
      <c r="AS139" s="170">
        <f t="shared" si="134"/>
        <v>499.15899999999999</v>
      </c>
      <c r="AT139" s="170">
        <f t="shared" si="134"/>
        <v>504.637</v>
      </c>
      <c r="AU139" s="170">
        <f t="shared" si="134"/>
        <v>508.00599999999997</v>
      </c>
      <c r="AV139" s="170">
        <f t="shared" si="134"/>
        <v>511.553</v>
      </c>
      <c r="AW139" s="170">
        <f t="shared" ref="AW139:BA139" si="135">AW453</f>
        <v>432</v>
      </c>
      <c r="AX139" s="170">
        <f t="shared" si="135"/>
        <v>431</v>
      </c>
      <c r="AY139" s="170">
        <f t="shared" si="135"/>
        <v>430</v>
      </c>
      <c r="AZ139" s="170">
        <f t="shared" si="135"/>
        <v>429</v>
      </c>
      <c r="BA139" s="170">
        <f t="shared" si="135"/>
        <v>428</v>
      </c>
      <c r="BB139" s="145">
        <f t="shared" ref="BB139:CB139" si="136">BB453</f>
        <v>427</v>
      </c>
      <c r="BC139" s="145">
        <f t="shared" si="136"/>
        <v>426</v>
      </c>
      <c r="BD139" s="145">
        <f t="shared" si="136"/>
        <v>425</v>
      </c>
      <c r="BE139" s="145">
        <f t="shared" si="136"/>
        <v>424</v>
      </c>
      <c r="BF139" s="145">
        <f t="shared" si="136"/>
        <v>422</v>
      </c>
      <c r="BG139" s="145">
        <f t="shared" si="136"/>
        <v>421</v>
      </c>
      <c r="BH139" s="145">
        <f t="shared" si="136"/>
        <v>420</v>
      </c>
      <c r="BI139" s="145">
        <f t="shared" si="136"/>
        <v>419</v>
      </c>
      <c r="BJ139" s="145">
        <f t="shared" si="136"/>
        <v>417</v>
      </c>
      <c r="BK139" s="145">
        <f t="shared" si="136"/>
        <v>416</v>
      </c>
      <c r="BL139" s="145">
        <f t="shared" si="136"/>
        <v>415</v>
      </c>
      <c r="BM139" s="145">
        <f t="shared" si="136"/>
        <v>414</v>
      </c>
      <c r="BN139" s="145">
        <f t="shared" si="136"/>
        <v>413</v>
      </c>
      <c r="BO139" s="145">
        <f t="shared" si="136"/>
        <v>412</v>
      </c>
      <c r="BP139" s="145">
        <f t="shared" si="136"/>
        <v>410</v>
      </c>
      <c r="BQ139" s="145">
        <f t="shared" si="136"/>
        <v>409</v>
      </c>
      <c r="BR139" s="145">
        <f t="shared" si="136"/>
        <v>408</v>
      </c>
      <c r="BS139" s="145">
        <f t="shared" si="136"/>
        <v>407</v>
      </c>
      <c r="BT139" s="145">
        <f t="shared" si="136"/>
        <v>406</v>
      </c>
      <c r="BU139" s="145">
        <f t="shared" si="136"/>
        <v>405</v>
      </c>
      <c r="BV139" s="145">
        <f t="shared" si="136"/>
        <v>404</v>
      </c>
      <c r="BW139" s="145">
        <f t="shared" si="136"/>
        <v>403</v>
      </c>
      <c r="BX139" s="145">
        <f t="shared" si="136"/>
        <v>402</v>
      </c>
      <c r="BY139" s="145">
        <f t="shared" si="136"/>
        <v>401</v>
      </c>
      <c r="BZ139" s="145">
        <f t="shared" si="136"/>
        <v>400</v>
      </c>
      <c r="CA139" s="145">
        <f t="shared" si="136"/>
        <v>399</v>
      </c>
      <c r="CB139" s="145">
        <f t="shared" si="136"/>
        <v>398</v>
      </c>
      <c r="CC139" s="145">
        <f t="shared" si="27"/>
        <v>397</v>
      </c>
      <c r="CE139" s="310"/>
    </row>
    <row r="140" spans="1:83">
      <c r="A140" s="170" t="str">
        <f t="shared" ref="A140:B140" si="137">A36</f>
        <v>27</v>
      </c>
      <c r="B140" s="170" t="str">
        <f t="shared" si="137"/>
        <v>Eure</v>
      </c>
      <c r="C140" s="145">
        <f t="shared" si="28"/>
        <v>0</v>
      </c>
      <c r="D140" s="145"/>
      <c r="E140" s="145"/>
      <c r="F140" s="170">
        <f t="shared" ref="F140:AV140" si="138">F36</f>
        <v>422.71899999999999</v>
      </c>
      <c r="G140" s="170">
        <f t="shared" si="138"/>
        <v>427.73899999999998</v>
      </c>
      <c r="H140" s="170">
        <f t="shared" si="138"/>
        <v>433.05900000000003</v>
      </c>
      <c r="I140" s="170">
        <f t="shared" si="138"/>
        <v>438.37299999999999</v>
      </c>
      <c r="J140" s="170">
        <f t="shared" si="138"/>
        <v>443.673</v>
      </c>
      <c r="K140" s="170">
        <f t="shared" si="138"/>
        <v>449.27300000000002</v>
      </c>
      <c r="L140" s="170">
        <f t="shared" si="138"/>
        <v>455.63400000000001</v>
      </c>
      <c r="M140" s="170">
        <f t="shared" si="138"/>
        <v>461.78100000000001</v>
      </c>
      <c r="N140" s="170">
        <f t="shared" si="138"/>
        <v>467.58499999999998</v>
      </c>
      <c r="O140" s="170">
        <f t="shared" si="138"/>
        <v>474.30200000000002</v>
      </c>
      <c r="P140" s="170">
        <f t="shared" si="138"/>
        <v>480.661</v>
      </c>
      <c r="Q140" s="170">
        <f t="shared" si="138"/>
        <v>487.17099999999999</v>
      </c>
      <c r="R140" s="170">
        <f t="shared" si="138"/>
        <v>491.09500000000003</v>
      </c>
      <c r="S140" s="170">
        <f t="shared" si="138"/>
        <v>499.72</v>
      </c>
      <c r="T140" s="170">
        <f t="shared" si="138"/>
        <v>506.37799999999999</v>
      </c>
      <c r="U140" s="170">
        <f t="shared" si="138"/>
        <v>513.46500000000003</v>
      </c>
      <c r="V140" s="170">
        <f t="shared" si="138"/>
        <v>517.47799999999995</v>
      </c>
      <c r="W140" s="170">
        <f t="shared" si="138"/>
        <v>522.47699999999998</v>
      </c>
      <c r="X140" s="170">
        <f t="shared" si="138"/>
        <v>525.82299999999998</v>
      </c>
      <c r="Y140" s="170">
        <f t="shared" si="138"/>
        <v>528.99099999999999</v>
      </c>
      <c r="Z140" s="170">
        <f t="shared" si="138"/>
        <v>531.67700000000002</v>
      </c>
      <c r="AA140" s="170">
        <f t="shared" si="138"/>
        <v>534.51300000000003</v>
      </c>
      <c r="AB140" s="170">
        <f t="shared" si="138"/>
        <v>537.18600000000004</v>
      </c>
      <c r="AC140" s="170">
        <f t="shared" si="138"/>
        <v>539.60799999999995</v>
      </c>
      <c r="AD140" s="170">
        <f t="shared" si="138"/>
        <v>540.91800000000001</v>
      </c>
      <c r="AE140" s="170">
        <f t="shared" si="138"/>
        <v>544.63499999999999</v>
      </c>
      <c r="AF140" s="170">
        <f t="shared" si="138"/>
        <v>548.50199999999995</v>
      </c>
      <c r="AG140" s="170">
        <f t="shared" si="138"/>
        <v>552.21100000000001</v>
      </c>
      <c r="AH140" s="170">
        <f t="shared" si="138"/>
        <v>555.822</v>
      </c>
      <c r="AI140" s="170">
        <f t="shared" si="138"/>
        <v>559.39300000000003</v>
      </c>
      <c r="AJ140" s="170">
        <f t="shared" si="138"/>
        <v>563.31600000000003</v>
      </c>
      <c r="AK140" s="170">
        <f t="shared" si="138"/>
        <v>567.221</v>
      </c>
      <c r="AL140" s="170">
        <f t="shared" si="138"/>
        <v>572.10500000000002</v>
      </c>
      <c r="AM140" s="170">
        <f t="shared" si="138"/>
        <v>577.08699999999999</v>
      </c>
      <c r="AN140" s="170">
        <f t="shared" si="138"/>
        <v>582.822</v>
      </c>
      <c r="AO140" s="170">
        <f t="shared" si="138"/>
        <v>586.54300000000001</v>
      </c>
      <c r="AP140" s="170">
        <f t="shared" si="138"/>
        <v>588.11099999999999</v>
      </c>
      <c r="AQ140" s="170">
        <f t="shared" si="138"/>
        <v>591.61599999999999</v>
      </c>
      <c r="AR140" s="170">
        <f t="shared" si="138"/>
        <v>595.04300000000001</v>
      </c>
      <c r="AS140" s="170">
        <f t="shared" si="138"/>
        <v>598.34699999999998</v>
      </c>
      <c r="AT140" s="170">
        <f t="shared" si="138"/>
        <v>601.94799999999998</v>
      </c>
      <c r="AU140" s="170">
        <f t="shared" si="138"/>
        <v>602.82500000000005</v>
      </c>
      <c r="AV140" s="170">
        <f t="shared" si="138"/>
        <v>601.84299999999996</v>
      </c>
      <c r="AW140" s="170">
        <f t="shared" ref="AW140:BA140" si="139">AW454</f>
        <v>912</v>
      </c>
      <c r="AX140" s="170">
        <f t="shared" si="139"/>
        <v>913</v>
      </c>
      <c r="AY140" s="170">
        <f t="shared" si="139"/>
        <v>915</v>
      </c>
      <c r="AZ140" s="170">
        <f t="shared" si="139"/>
        <v>916</v>
      </c>
      <c r="BA140" s="170">
        <f t="shared" si="139"/>
        <v>916</v>
      </c>
      <c r="BB140" s="145">
        <f t="shared" ref="BB140:CB140" si="140">BB454</f>
        <v>918</v>
      </c>
      <c r="BC140" s="145">
        <f t="shared" si="140"/>
        <v>920</v>
      </c>
      <c r="BD140" s="145">
        <f t="shared" si="140"/>
        <v>921</v>
      </c>
      <c r="BE140" s="145">
        <f t="shared" si="140"/>
        <v>923</v>
      </c>
      <c r="BF140" s="145">
        <f t="shared" si="140"/>
        <v>924</v>
      </c>
      <c r="BG140" s="145">
        <f t="shared" si="140"/>
        <v>926</v>
      </c>
      <c r="BH140" s="145">
        <f t="shared" si="140"/>
        <v>927</v>
      </c>
      <c r="BI140" s="145">
        <f t="shared" si="140"/>
        <v>928</v>
      </c>
      <c r="BJ140" s="145">
        <f t="shared" si="140"/>
        <v>929</v>
      </c>
      <c r="BK140" s="145">
        <f t="shared" si="140"/>
        <v>931</v>
      </c>
      <c r="BL140" s="145">
        <f t="shared" si="140"/>
        <v>932</v>
      </c>
      <c r="BM140" s="145">
        <f t="shared" si="140"/>
        <v>933</v>
      </c>
      <c r="BN140" s="145">
        <f t="shared" si="140"/>
        <v>934</v>
      </c>
      <c r="BO140" s="145">
        <f t="shared" si="140"/>
        <v>935</v>
      </c>
      <c r="BP140" s="145">
        <f t="shared" si="140"/>
        <v>935</v>
      </c>
      <c r="BQ140" s="145">
        <f t="shared" si="140"/>
        <v>936</v>
      </c>
      <c r="BR140" s="145">
        <f t="shared" si="140"/>
        <v>936</v>
      </c>
      <c r="BS140" s="145">
        <f t="shared" si="140"/>
        <v>936</v>
      </c>
      <c r="BT140" s="145">
        <f t="shared" si="140"/>
        <v>937</v>
      </c>
      <c r="BU140" s="145">
        <f t="shared" si="140"/>
        <v>937</v>
      </c>
      <c r="BV140" s="145">
        <f t="shared" si="140"/>
        <v>936</v>
      </c>
      <c r="BW140" s="145">
        <f t="shared" si="140"/>
        <v>936</v>
      </c>
      <c r="BX140" s="145">
        <f t="shared" si="140"/>
        <v>936</v>
      </c>
      <c r="BY140" s="145">
        <f t="shared" si="140"/>
        <v>935</v>
      </c>
      <c r="BZ140" s="145">
        <f t="shared" si="140"/>
        <v>935</v>
      </c>
      <c r="CA140" s="145">
        <f t="shared" si="140"/>
        <v>934</v>
      </c>
      <c r="CB140" s="145">
        <f t="shared" si="140"/>
        <v>934</v>
      </c>
      <c r="CC140" s="145">
        <f t="shared" si="27"/>
        <v>933</v>
      </c>
      <c r="CE140" s="310"/>
    </row>
    <row r="141" spans="1:83">
      <c r="A141" s="170" t="str">
        <f t="shared" ref="A141:B141" si="141">A37</f>
        <v>28</v>
      </c>
      <c r="B141" s="170" t="str">
        <f t="shared" si="141"/>
        <v>Eure-et-Loir</v>
      </c>
      <c r="C141" s="145">
        <f t="shared" si="28"/>
        <v>0</v>
      </c>
      <c r="D141" s="145"/>
      <c r="E141" s="145"/>
      <c r="F141" s="170">
        <f t="shared" ref="F141:AV141" si="142">F37</f>
        <v>334.93099999999998</v>
      </c>
      <c r="G141" s="170">
        <f t="shared" si="142"/>
        <v>338.37200000000001</v>
      </c>
      <c r="H141" s="170">
        <f t="shared" si="142"/>
        <v>342.02800000000002</v>
      </c>
      <c r="I141" s="170">
        <f t="shared" si="142"/>
        <v>346.04199999999997</v>
      </c>
      <c r="J141" s="170">
        <f t="shared" si="142"/>
        <v>349.75400000000002</v>
      </c>
      <c r="K141" s="170">
        <f t="shared" si="142"/>
        <v>353.86900000000003</v>
      </c>
      <c r="L141" s="170">
        <f t="shared" si="142"/>
        <v>358.04399999999998</v>
      </c>
      <c r="M141" s="170">
        <f t="shared" si="142"/>
        <v>362.55099999999999</v>
      </c>
      <c r="N141" s="170">
        <f t="shared" si="142"/>
        <v>366.75900000000001</v>
      </c>
      <c r="O141" s="170">
        <f t="shared" si="142"/>
        <v>371.233</v>
      </c>
      <c r="P141" s="170">
        <f t="shared" si="142"/>
        <v>375.79199999999997</v>
      </c>
      <c r="Q141" s="170">
        <f t="shared" si="142"/>
        <v>379.59899999999999</v>
      </c>
      <c r="R141" s="170">
        <f t="shared" si="142"/>
        <v>382.73700000000002</v>
      </c>
      <c r="S141" s="170">
        <f t="shared" si="142"/>
        <v>387.18400000000003</v>
      </c>
      <c r="T141" s="170">
        <f t="shared" si="142"/>
        <v>391.358</v>
      </c>
      <c r="U141" s="170">
        <f t="shared" si="142"/>
        <v>395.68299999999999</v>
      </c>
      <c r="V141" s="170">
        <f t="shared" si="142"/>
        <v>398.57499999999999</v>
      </c>
      <c r="W141" s="170">
        <f t="shared" si="142"/>
        <v>401.32299999999998</v>
      </c>
      <c r="X141" s="170">
        <f t="shared" si="142"/>
        <v>403.52800000000002</v>
      </c>
      <c r="Y141" s="170">
        <f t="shared" si="142"/>
        <v>405.29300000000001</v>
      </c>
      <c r="Z141" s="170">
        <f t="shared" si="142"/>
        <v>406.36799999999999</v>
      </c>
      <c r="AA141" s="170">
        <f t="shared" si="142"/>
        <v>406.96100000000001</v>
      </c>
      <c r="AB141" s="170">
        <f t="shared" si="142"/>
        <v>407.79300000000001</v>
      </c>
      <c r="AC141" s="170">
        <f t="shared" si="142"/>
        <v>408.21199999999999</v>
      </c>
      <c r="AD141" s="170">
        <f t="shared" si="142"/>
        <v>407.70699999999999</v>
      </c>
      <c r="AE141" s="170">
        <f t="shared" si="142"/>
        <v>409.34199999999998</v>
      </c>
      <c r="AF141" s="170">
        <f t="shared" si="142"/>
        <v>411.29199999999997</v>
      </c>
      <c r="AG141" s="170">
        <f t="shared" si="142"/>
        <v>413.125</v>
      </c>
      <c r="AH141" s="170">
        <f t="shared" si="142"/>
        <v>415.03199999999998</v>
      </c>
      <c r="AI141" s="170">
        <f t="shared" si="142"/>
        <v>416.80799999999999</v>
      </c>
      <c r="AJ141" s="170">
        <f t="shared" si="142"/>
        <v>418.96800000000002</v>
      </c>
      <c r="AK141" s="170">
        <f t="shared" si="142"/>
        <v>421.11399999999998</v>
      </c>
      <c r="AL141" s="170">
        <f t="shared" si="142"/>
        <v>422.411</v>
      </c>
      <c r="AM141" s="170">
        <f t="shared" si="142"/>
        <v>423.55900000000003</v>
      </c>
      <c r="AN141" s="170">
        <f t="shared" si="142"/>
        <v>425.50200000000001</v>
      </c>
      <c r="AO141" s="170">
        <f t="shared" si="142"/>
        <v>428.93299999999999</v>
      </c>
      <c r="AP141" s="170">
        <f t="shared" si="142"/>
        <v>430.416</v>
      </c>
      <c r="AQ141" s="170">
        <f t="shared" si="142"/>
        <v>432.10700000000003</v>
      </c>
      <c r="AR141" s="170">
        <f t="shared" si="142"/>
        <v>432.96699999999998</v>
      </c>
      <c r="AS141" s="170">
        <f t="shared" si="142"/>
        <v>433.762</v>
      </c>
      <c r="AT141" s="170">
        <f t="shared" si="142"/>
        <v>434.03500000000003</v>
      </c>
      <c r="AU141" s="170">
        <f t="shared" si="142"/>
        <v>433.92899999999997</v>
      </c>
      <c r="AV141" s="170">
        <f t="shared" si="142"/>
        <v>433.233</v>
      </c>
      <c r="AW141" s="170">
        <f t="shared" ref="AW141:BA141" si="143">AW455</f>
        <v>158</v>
      </c>
      <c r="AX141" s="170">
        <f t="shared" si="143"/>
        <v>159</v>
      </c>
      <c r="AY141" s="170">
        <f t="shared" si="143"/>
        <v>160</v>
      </c>
      <c r="AZ141" s="170">
        <f t="shared" si="143"/>
        <v>160</v>
      </c>
      <c r="BA141" s="170">
        <f t="shared" si="143"/>
        <v>161</v>
      </c>
      <c r="BB141" s="145">
        <f t="shared" ref="BB141:CB141" si="144">BB455</f>
        <v>162</v>
      </c>
      <c r="BC141" s="145">
        <f t="shared" si="144"/>
        <v>162</v>
      </c>
      <c r="BD141" s="145">
        <f t="shared" si="144"/>
        <v>163</v>
      </c>
      <c r="BE141" s="145">
        <f t="shared" si="144"/>
        <v>164</v>
      </c>
      <c r="BF141" s="145">
        <f t="shared" si="144"/>
        <v>164</v>
      </c>
      <c r="BG141" s="145">
        <f t="shared" si="144"/>
        <v>164</v>
      </c>
      <c r="BH141" s="145">
        <f t="shared" si="144"/>
        <v>165</v>
      </c>
      <c r="BI141" s="145">
        <f t="shared" si="144"/>
        <v>165</v>
      </c>
      <c r="BJ141" s="145">
        <f t="shared" si="144"/>
        <v>165</v>
      </c>
      <c r="BK141" s="145">
        <f t="shared" si="144"/>
        <v>165</v>
      </c>
      <c r="BL141" s="145">
        <f t="shared" si="144"/>
        <v>166</v>
      </c>
      <c r="BM141" s="145">
        <f t="shared" si="144"/>
        <v>166</v>
      </c>
      <c r="BN141" s="145">
        <f t="shared" si="144"/>
        <v>166</v>
      </c>
      <c r="BO141" s="145">
        <f t="shared" si="144"/>
        <v>166</v>
      </c>
      <c r="BP141" s="145">
        <f t="shared" si="144"/>
        <v>166</v>
      </c>
      <c r="BQ141" s="145">
        <f t="shared" si="144"/>
        <v>166</v>
      </c>
      <c r="BR141" s="145">
        <f t="shared" si="144"/>
        <v>166</v>
      </c>
      <c r="BS141" s="145">
        <f t="shared" si="144"/>
        <v>166</v>
      </c>
      <c r="BT141" s="145">
        <f t="shared" si="144"/>
        <v>166</v>
      </c>
      <c r="BU141" s="145">
        <f t="shared" si="144"/>
        <v>166</v>
      </c>
      <c r="BV141" s="145">
        <f t="shared" si="144"/>
        <v>166</v>
      </c>
      <c r="BW141" s="145">
        <f t="shared" si="144"/>
        <v>166</v>
      </c>
      <c r="BX141" s="145">
        <f t="shared" si="144"/>
        <v>166</v>
      </c>
      <c r="BY141" s="145">
        <f t="shared" si="144"/>
        <v>167</v>
      </c>
      <c r="BZ141" s="145">
        <f t="shared" si="144"/>
        <v>167</v>
      </c>
      <c r="CA141" s="145">
        <f t="shared" si="144"/>
        <v>167</v>
      </c>
      <c r="CB141" s="145">
        <f t="shared" si="144"/>
        <v>167</v>
      </c>
      <c r="CC141" s="145">
        <f t="shared" si="27"/>
        <v>167</v>
      </c>
      <c r="CE141" s="310"/>
    </row>
    <row r="142" spans="1:83">
      <c r="A142" s="170" t="str">
        <f t="shared" ref="A142:B142" si="145">A38</f>
        <v>29</v>
      </c>
      <c r="B142" s="170" t="str">
        <f t="shared" si="145"/>
        <v>Finistère</v>
      </c>
      <c r="C142" s="145">
        <f t="shared" si="28"/>
        <v>0</v>
      </c>
      <c r="D142" s="145"/>
      <c r="E142" s="145"/>
      <c r="F142" s="170">
        <f t="shared" ref="F142:AV142" si="146">F38</f>
        <v>804.48</v>
      </c>
      <c r="G142" s="170">
        <f t="shared" si="146"/>
        <v>807.44600000000003</v>
      </c>
      <c r="H142" s="170">
        <f t="shared" si="146"/>
        <v>810.27</v>
      </c>
      <c r="I142" s="170">
        <f t="shared" si="146"/>
        <v>813.91099999999994</v>
      </c>
      <c r="J142" s="170">
        <f t="shared" si="146"/>
        <v>817.02599999999995</v>
      </c>
      <c r="K142" s="170">
        <f t="shared" si="146"/>
        <v>820.43899999999996</v>
      </c>
      <c r="L142" s="170">
        <f t="shared" si="146"/>
        <v>824.57100000000003</v>
      </c>
      <c r="M142" s="170">
        <f t="shared" si="146"/>
        <v>828.75099999999998</v>
      </c>
      <c r="N142" s="170">
        <f t="shared" si="146"/>
        <v>830.21500000000003</v>
      </c>
      <c r="O142" s="170">
        <f t="shared" si="146"/>
        <v>830.83399999999995</v>
      </c>
      <c r="P142" s="170">
        <f t="shared" si="146"/>
        <v>832.03700000000003</v>
      </c>
      <c r="Q142" s="170">
        <f t="shared" si="146"/>
        <v>833.23</v>
      </c>
      <c r="R142" s="170">
        <f t="shared" si="146"/>
        <v>834.19100000000003</v>
      </c>
      <c r="S142" s="170">
        <f t="shared" si="146"/>
        <v>835.45699999999999</v>
      </c>
      <c r="T142" s="170">
        <f t="shared" si="146"/>
        <v>836.88900000000001</v>
      </c>
      <c r="U142" s="170">
        <f t="shared" si="146"/>
        <v>838.36599999999999</v>
      </c>
      <c r="V142" s="170">
        <f t="shared" si="146"/>
        <v>838.40099999999995</v>
      </c>
      <c r="W142" s="170">
        <f t="shared" si="146"/>
        <v>838.45699999999999</v>
      </c>
      <c r="X142" s="170">
        <f t="shared" si="146"/>
        <v>839.67200000000003</v>
      </c>
      <c r="Y142" s="170">
        <f t="shared" si="146"/>
        <v>840.56500000000005</v>
      </c>
      <c r="Z142" s="170">
        <f t="shared" si="146"/>
        <v>841.298</v>
      </c>
      <c r="AA142" s="170">
        <f t="shared" si="146"/>
        <v>844.11599999999999</v>
      </c>
      <c r="AB142" s="170">
        <f t="shared" si="146"/>
        <v>847.07500000000005</v>
      </c>
      <c r="AC142" s="170">
        <f t="shared" si="146"/>
        <v>849.779</v>
      </c>
      <c r="AD142" s="170">
        <f t="shared" si="146"/>
        <v>852.27300000000002</v>
      </c>
      <c r="AE142" s="170">
        <f t="shared" si="146"/>
        <v>855.92399999999998</v>
      </c>
      <c r="AF142" s="170">
        <f t="shared" si="146"/>
        <v>860.54</v>
      </c>
      <c r="AG142" s="170">
        <f t="shared" si="146"/>
        <v>865.00599999999997</v>
      </c>
      <c r="AH142" s="170">
        <f t="shared" si="146"/>
        <v>869.20500000000004</v>
      </c>
      <c r="AI142" s="170">
        <f t="shared" si="146"/>
        <v>873.56799999999998</v>
      </c>
      <c r="AJ142" s="170">
        <f t="shared" si="146"/>
        <v>878.53200000000004</v>
      </c>
      <c r="AK142" s="170">
        <f t="shared" si="146"/>
        <v>883.00099999999998</v>
      </c>
      <c r="AL142" s="170">
        <f t="shared" si="146"/>
        <v>885.90599999999995</v>
      </c>
      <c r="AM142" s="170">
        <f t="shared" si="146"/>
        <v>890.50900000000001</v>
      </c>
      <c r="AN142" s="170">
        <f t="shared" si="146"/>
        <v>893.91399999999999</v>
      </c>
      <c r="AO142" s="170">
        <f t="shared" si="146"/>
        <v>897.62800000000004</v>
      </c>
      <c r="AP142" s="170">
        <f t="shared" si="146"/>
        <v>899.87</v>
      </c>
      <c r="AQ142" s="170">
        <f t="shared" si="146"/>
        <v>901.29300000000001</v>
      </c>
      <c r="AR142" s="170">
        <f t="shared" si="146"/>
        <v>903.92100000000005</v>
      </c>
      <c r="AS142" s="170">
        <f t="shared" si="146"/>
        <v>905.85500000000002</v>
      </c>
      <c r="AT142" s="170">
        <f t="shared" si="146"/>
        <v>907.79600000000005</v>
      </c>
      <c r="AU142" s="170">
        <f t="shared" si="146"/>
        <v>908.24900000000002</v>
      </c>
      <c r="AV142" s="170">
        <f t="shared" si="146"/>
        <v>909.02800000000002</v>
      </c>
      <c r="AW142" s="170">
        <f t="shared" ref="AW142:BA142" si="147">AW456</f>
        <v>181</v>
      </c>
      <c r="AX142" s="170">
        <f t="shared" si="147"/>
        <v>182</v>
      </c>
      <c r="AY142" s="170">
        <f t="shared" si="147"/>
        <v>183</v>
      </c>
      <c r="AZ142" s="170">
        <f t="shared" si="147"/>
        <v>184</v>
      </c>
      <c r="BA142" s="170">
        <f t="shared" si="147"/>
        <v>186</v>
      </c>
      <c r="BB142" s="145">
        <f t="shared" ref="BB142:CB142" si="148">BB456</f>
        <v>187</v>
      </c>
      <c r="BC142" s="145">
        <f t="shared" si="148"/>
        <v>188</v>
      </c>
      <c r="BD142" s="145">
        <f t="shared" si="148"/>
        <v>189</v>
      </c>
      <c r="BE142" s="145">
        <f t="shared" si="148"/>
        <v>190</v>
      </c>
      <c r="BF142" s="145">
        <f t="shared" si="148"/>
        <v>191</v>
      </c>
      <c r="BG142" s="145">
        <f t="shared" si="148"/>
        <v>192</v>
      </c>
      <c r="BH142" s="145">
        <f t="shared" si="148"/>
        <v>193</v>
      </c>
      <c r="BI142" s="145">
        <f t="shared" si="148"/>
        <v>194</v>
      </c>
      <c r="BJ142" s="145">
        <f t="shared" si="148"/>
        <v>195</v>
      </c>
      <c r="BK142" s="145">
        <f t="shared" si="148"/>
        <v>196</v>
      </c>
      <c r="BL142" s="145">
        <f t="shared" si="148"/>
        <v>197</v>
      </c>
      <c r="BM142" s="145">
        <f t="shared" si="148"/>
        <v>198</v>
      </c>
      <c r="BN142" s="145">
        <f t="shared" si="148"/>
        <v>198</v>
      </c>
      <c r="BO142" s="145">
        <f t="shared" si="148"/>
        <v>199</v>
      </c>
      <c r="BP142" s="145">
        <f t="shared" si="148"/>
        <v>200</v>
      </c>
      <c r="BQ142" s="145">
        <f t="shared" si="148"/>
        <v>200</v>
      </c>
      <c r="BR142" s="145">
        <f t="shared" si="148"/>
        <v>201</v>
      </c>
      <c r="BS142" s="145">
        <f t="shared" si="148"/>
        <v>201</v>
      </c>
      <c r="BT142" s="145">
        <f t="shared" si="148"/>
        <v>202</v>
      </c>
      <c r="BU142" s="145">
        <f t="shared" si="148"/>
        <v>203</v>
      </c>
      <c r="BV142" s="145">
        <f t="shared" si="148"/>
        <v>203</v>
      </c>
      <c r="BW142" s="145">
        <f t="shared" si="148"/>
        <v>203</v>
      </c>
      <c r="BX142" s="145">
        <f t="shared" si="148"/>
        <v>204</v>
      </c>
      <c r="BY142" s="145">
        <f t="shared" si="148"/>
        <v>204</v>
      </c>
      <c r="BZ142" s="145">
        <f t="shared" si="148"/>
        <v>205</v>
      </c>
      <c r="CA142" s="145">
        <f t="shared" si="148"/>
        <v>205</v>
      </c>
      <c r="CB142" s="145">
        <f t="shared" si="148"/>
        <v>205</v>
      </c>
      <c r="CC142" s="145">
        <f t="shared" si="27"/>
        <v>206</v>
      </c>
      <c r="CE142" s="310"/>
    </row>
    <row r="143" spans="1:83">
      <c r="A143" s="170" t="str">
        <f t="shared" ref="A143:B143" si="149">A39</f>
        <v>30</v>
      </c>
      <c r="B143" s="170" t="str">
        <f t="shared" si="149"/>
        <v>Gard</v>
      </c>
      <c r="C143" s="145">
        <f t="shared" si="28"/>
        <v>0</v>
      </c>
      <c r="D143" s="145"/>
      <c r="E143" s="145"/>
      <c r="F143" s="170">
        <f t="shared" ref="F143:AV143" si="150">F39</f>
        <v>494.90100000000001</v>
      </c>
      <c r="G143" s="170">
        <f t="shared" si="150"/>
        <v>499.279</v>
      </c>
      <c r="H143" s="170">
        <f t="shared" si="150"/>
        <v>503.58300000000003</v>
      </c>
      <c r="I143" s="170">
        <f t="shared" si="150"/>
        <v>508.339</v>
      </c>
      <c r="J143" s="170">
        <f t="shared" si="150"/>
        <v>512.81299999999999</v>
      </c>
      <c r="K143" s="170">
        <f t="shared" si="150"/>
        <v>517.92700000000002</v>
      </c>
      <c r="L143" s="170">
        <f t="shared" si="150"/>
        <v>523.66</v>
      </c>
      <c r="M143" s="170">
        <f t="shared" si="150"/>
        <v>529.56100000000004</v>
      </c>
      <c r="N143" s="170">
        <f t="shared" si="150"/>
        <v>537.76900000000001</v>
      </c>
      <c r="O143" s="170">
        <f t="shared" si="150"/>
        <v>544.76199999999994</v>
      </c>
      <c r="P143" s="170">
        <f t="shared" si="150"/>
        <v>551.53899999999999</v>
      </c>
      <c r="Q143" s="170">
        <f t="shared" si="150"/>
        <v>555.25900000000001</v>
      </c>
      <c r="R143" s="170">
        <f t="shared" si="150"/>
        <v>563.279</v>
      </c>
      <c r="S143" s="170">
        <f t="shared" si="150"/>
        <v>569.66700000000003</v>
      </c>
      <c r="T143" s="170">
        <f t="shared" si="150"/>
        <v>576.75300000000004</v>
      </c>
      <c r="U143" s="170">
        <f t="shared" si="150"/>
        <v>584.98199999999997</v>
      </c>
      <c r="V143" s="170">
        <f t="shared" si="150"/>
        <v>588.745</v>
      </c>
      <c r="W143" s="170">
        <f t="shared" si="150"/>
        <v>593.423</v>
      </c>
      <c r="X143" s="170">
        <f t="shared" si="150"/>
        <v>598.65499999999997</v>
      </c>
      <c r="Y143" s="170">
        <f t="shared" si="150"/>
        <v>602.89599999999996</v>
      </c>
      <c r="Z143" s="170">
        <f t="shared" si="150"/>
        <v>605.41300000000001</v>
      </c>
      <c r="AA143" s="170">
        <f t="shared" si="150"/>
        <v>608.97199999999998</v>
      </c>
      <c r="AB143" s="170">
        <f t="shared" si="150"/>
        <v>612.98099999999999</v>
      </c>
      <c r="AC143" s="170">
        <f t="shared" si="150"/>
        <v>618.15099999999995</v>
      </c>
      <c r="AD143" s="170">
        <f t="shared" si="150"/>
        <v>622.50900000000001</v>
      </c>
      <c r="AE143" s="170">
        <f t="shared" si="150"/>
        <v>630.05100000000004</v>
      </c>
      <c r="AF143" s="170">
        <f t="shared" si="150"/>
        <v>638.16600000000005</v>
      </c>
      <c r="AG143" s="170">
        <f t="shared" si="150"/>
        <v>646.976</v>
      </c>
      <c r="AH143" s="170">
        <f t="shared" si="150"/>
        <v>655.89200000000005</v>
      </c>
      <c r="AI143" s="170">
        <f t="shared" si="150"/>
        <v>664.62199999999996</v>
      </c>
      <c r="AJ143" s="170">
        <f t="shared" si="150"/>
        <v>674.06200000000001</v>
      </c>
      <c r="AK143" s="170">
        <f t="shared" si="150"/>
        <v>683.16899999999998</v>
      </c>
      <c r="AL143" s="170">
        <f t="shared" si="150"/>
        <v>689.84699999999998</v>
      </c>
      <c r="AM143" s="170">
        <f t="shared" si="150"/>
        <v>694.32299999999998</v>
      </c>
      <c r="AN143" s="170">
        <f t="shared" si="150"/>
        <v>701.88300000000004</v>
      </c>
      <c r="AO143" s="170">
        <f t="shared" si="150"/>
        <v>709.7</v>
      </c>
      <c r="AP143" s="170">
        <f t="shared" si="150"/>
        <v>718.35699999999997</v>
      </c>
      <c r="AQ143" s="170">
        <f t="shared" si="150"/>
        <v>725.61800000000005</v>
      </c>
      <c r="AR143" s="170">
        <f t="shared" si="150"/>
        <v>733.20100000000002</v>
      </c>
      <c r="AS143" s="170">
        <f t="shared" si="150"/>
        <v>736.029</v>
      </c>
      <c r="AT143" s="170">
        <f t="shared" si="150"/>
        <v>738.18899999999996</v>
      </c>
      <c r="AU143" s="170">
        <f t="shared" si="150"/>
        <v>742.00599999999997</v>
      </c>
      <c r="AV143" s="170">
        <f t="shared" si="150"/>
        <v>744.178</v>
      </c>
      <c r="AW143" s="170">
        <f t="shared" ref="AW143:BA143" si="151">AW457</f>
        <v>745</v>
      </c>
      <c r="AX143" s="170">
        <f t="shared" si="151"/>
        <v>747</v>
      </c>
      <c r="AY143" s="170">
        <f t="shared" si="151"/>
        <v>748</v>
      </c>
      <c r="AZ143" s="170">
        <f t="shared" si="151"/>
        <v>750</v>
      </c>
      <c r="BA143" s="170">
        <f t="shared" si="151"/>
        <v>751</v>
      </c>
      <c r="BB143" s="145">
        <f t="shared" ref="BB143:CB143" si="152">BB457</f>
        <v>752</v>
      </c>
      <c r="BC143" s="145">
        <f t="shared" si="152"/>
        <v>754</v>
      </c>
      <c r="BD143" s="145">
        <f t="shared" si="152"/>
        <v>755</v>
      </c>
      <c r="BE143" s="145">
        <f t="shared" si="152"/>
        <v>757</v>
      </c>
      <c r="BF143" s="145">
        <f t="shared" si="152"/>
        <v>758</v>
      </c>
      <c r="BG143" s="145">
        <f t="shared" si="152"/>
        <v>760</v>
      </c>
      <c r="BH143" s="145">
        <f t="shared" si="152"/>
        <v>761</v>
      </c>
      <c r="BI143" s="145">
        <f t="shared" si="152"/>
        <v>762</v>
      </c>
      <c r="BJ143" s="145">
        <f t="shared" si="152"/>
        <v>763</v>
      </c>
      <c r="BK143" s="145">
        <f t="shared" si="152"/>
        <v>764</v>
      </c>
      <c r="BL143" s="145">
        <f t="shared" si="152"/>
        <v>765</v>
      </c>
      <c r="BM143" s="145">
        <f t="shared" si="152"/>
        <v>766</v>
      </c>
      <c r="BN143" s="145">
        <f t="shared" si="152"/>
        <v>766</v>
      </c>
      <c r="BO143" s="145">
        <f t="shared" si="152"/>
        <v>767</v>
      </c>
      <c r="BP143" s="145">
        <f t="shared" si="152"/>
        <v>768</v>
      </c>
      <c r="BQ143" s="145">
        <f t="shared" si="152"/>
        <v>768</v>
      </c>
      <c r="BR143" s="145">
        <f t="shared" si="152"/>
        <v>769</v>
      </c>
      <c r="BS143" s="145">
        <f t="shared" si="152"/>
        <v>769</v>
      </c>
      <c r="BT143" s="145">
        <f t="shared" si="152"/>
        <v>770</v>
      </c>
      <c r="BU143" s="145">
        <f t="shared" si="152"/>
        <v>770</v>
      </c>
      <c r="BV143" s="145">
        <f t="shared" si="152"/>
        <v>770</v>
      </c>
      <c r="BW143" s="145">
        <f t="shared" si="152"/>
        <v>770</v>
      </c>
      <c r="BX143" s="145">
        <f t="shared" si="152"/>
        <v>770</v>
      </c>
      <c r="BY143" s="145">
        <f t="shared" si="152"/>
        <v>770</v>
      </c>
      <c r="BZ143" s="145">
        <f t="shared" si="152"/>
        <v>770</v>
      </c>
      <c r="CA143" s="145">
        <f t="shared" si="152"/>
        <v>770</v>
      </c>
      <c r="CB143" s="145">
        <f t="shared" si="152"/>
        <v>770</v>
      </c>
      <c r="CC143" s="145">
        <f t="shared" si="27"/>
        <v>770</v>
      </c>
      <c r="CE143" s="310"/>
    </row>
    <row r="144" spans="1:83">
      <c r="A144" s="170" t="str">
        <f t="shared" ref="A144:B144" si="153">A40</f>
        <v>31</v>
      </c>
      <c r="B144" s="170" t="str">
        <f t="shared" si="153"/>
        <v>Haute-Garonne</v>
      </c>
      <c r="C144" s="145">
        <f t="shared" si="28"/>
        <v>0</v>
      </c>
      <c r="D144" s="145"/>
      <c r="E144" s="145"/>
      <c r="F144" s="170">
        <f t="shared" ref="F144:AV144" si="154">F40</f>
        <v>777.01900000000001</v>
      </c>
      <c r="G144" s="170">
        <f t="shared" si="154"/>
        <v>783.12300000000005</v>
      </c>
      <c r="H144" s="170">
        <f t="shared" si="154"/>
        <v>789.63599999999997</v>
      </c>
      <c r="I144" s="170">
        <f t="shared" si="154"/>
        <v>796.51300000000003</v>
      </c>
      <c r="J144" s="170">
        <f t="shared" si="154"/>
        <v>802.60599999999999</v>
      </c>
      <c r="K144" s="170">
        <f t="shared" si="154"/>
        <v>809.16700000000003</v>
      </c>
      <c r="L144" s="170">
        <f t="shared" si="154"/>
        <v>816.33500000000004</v>
      </c>
      <c r="M144" s="170">
        <f t="shared" si="154"/>
        <v>823.82899999999995</v>
      </c>
      <c r="N144" s="170">
        <f t="shared" si="154"/>
        <v>837.17700000000002</v>
      </c>
      <c r="O144" s="170">
        <f t="shared" si="154"/>
        <v>848.45799999999997</v>
      </c>
      <c r="P144" s="170">
        <f t="shared" si="154"/>
        <v>862.84400000000005</v>
      </c>
      <c r="Q144" s="170">
        <f t="shared" si="154"/>
        <v>872.27700000000004</v>
      </c>
      <c r="R144" s="170">
        <f t="shared" si="154"/>
        <v>884.78099999999995</v>
      </c>
      <c r="S144" s="170">
        <f t="shared" si="154"/>
        <v>897.12699999999995</v>
      </c>
      <c r="T144" s="170">
        <f t="shared" si="154"/>
        <v>910.49199999999996</v>
      </c>
      <c r="U144" s="170">
        <f t="shared" si="154"/>
        <v>925.11599999999999</v>
      </c>
      <c r="V144" s="170">
        <f t="shared" si="154"/>
        <v>938.87699999999995</v>
      </c>
      <c r="W144" s="170">
        <f t="shared" si="154"/>
        <v>955.12900000000002</v>
      </c>
      <c r="X144" s="170">
        <f t="shared" si="154"/>
        <v>970.74599999999998</v>
      </c>
      <c r="Y144" s="170">
        <f t="shared" si="154"/>
        <v>979.11</v>
      </c>
      <c r="Z144" s="170">
        <f t="shared" si="154"/>
        <v>991.13300000000004</v>
      </c>
      <c r="AA144" s="170">
        <f t="shared" si="154"/>
        <v>1004.1660000000001</v>
      </c>
      <c r="AB144" s="170">
        <f t="shared" si="154"/>
        <v>1016.846</v>
      </c>
      <c r="AC144" s="170">
        <f t="shared" si="154"/>
        <v>1029.4659999999999</v>
      </c>
      <c r="AD144" s="170">
        <f t="shared" si="154"/>
        <v>1044.2080000000001</v>
      </c>
      <c r="AE144" s="170">
        <f t="shared" si="154"/>
        <v>1062.5139999999999</v>
      </c>
      <c r="AF144" s="170">
        <f t="shared" si="154"/>
        <v>1082.1400000000001</v>
      </c>
      <c r="AG144" s="170">
        <f t="shared" si="154"/>
        <v>1102.414</v>
      </c>
      <c r="AH144" s="170">
        <f t="shared" si="154"/>
        <v>1122.778</v>
      </c>
      <c r="AI144" s="170">
        <f t="shared" si="154"/>
        <v>1143.7059999999999</v>
      </c>
      <c r="AJ144" s="170">
        <f t="shared" si="154"/>
        <v>1165.193</v>
      </c>
      <c r="AK144" s="170">
        <f t="shared" si="154"/>
        <v>1186.33</v>
      </c>
      <c r="AL144" s="170">
        <f t="shared" si="154"/>
        <v>1202.92</v>
      </c>
      <c r="AM144" s="170">
        <f t="shared" si="154"/>
        <v>1217.3440000000001</v>
      </c>
      <c r="AN144" s="170">
        <f t="shared" si="154"/>
        <v>1230.82</v>
      </c>
      <c r="AO144" s="170">
        <f t="shared" si="154"/>
        <v>1243.6410000000001</v>
      </c>
      <c r="AP144" s="170">
        <f t="shared" si="154"/>
        <v>1260.2260000000001</v>
      </c>
      <c r="AQ144" s="170">
        <f t="shared" si="154"/>
        <v>1279.3489999999999</v>
      </c>
      <c r="AR144" s="170">
        <f t="shared" si="154"/>
        <v>1298.5619999999999</v>
      </c>
      <c r="AS144" s="170">
        <f t="shared" si="154"/>
        <v>1317.6679999999999</v>
      </c>
      <c r="AT144" s="170">
        <f t="shared" si="154"/>
        <v>1335.1030000000001</v>
      </c>
      <c r="AU144" s="170">
        <f t="shared" si="154"/>
        <v>1348.183</v>
      </c>
      <c r="AV144" s="170">
        <f t="shared" si="154"/>
        <v>1362.672</v>
      </c>
      <c r="AW144" s="170">
        <f t="shared" ref="AW144:BA144" si="155">AW458</f>
        <v>1381</v>
      </c>
      <c r="AX144" s="170">
        <f t="shared" si="155"/>
        <v>1395</v>
      </c>
      <c r="AY144" s="170">
        <f t="shared" si="155"/>
        <v>1409</v>
      </c>
      <c r="AZ144" s="170">
        <f t="shared" si="155"/>
        <v>1423</v>
      </c>
      <c r="BA144" s="170">
        <f t="shared" si="155"/>
        <v>1436</v>
      </c>
      <c r="BB144" s="145">
        <f t="shared" ref="BB144:CB144" si="156">BB458</f>
        <v>1450</v>
      </c>
      <c r="BC144" s="145">
        <f t="shared" si="156"/>
        <v>1464</v>
      </c>
      <c r="BD144" s="145">
        <f t="shared" si="156"/>
        <v>1478</v>
      </c>
      <c r="BE144" s="145">
        <f t="shared" si="156"/>
        <v>1491</v>
      </c>
      <c r="BF144" s="145">
        <f t="shared" si="156"/>
        <v>1505</v>
      </c>
      <c r="BG144" s="145">
        <f t="shared" si="156"/>
        <v>1518</v>
      </c>
      <c r="BH144" s="145">
        <f t="shared" si="156"/>
        <v>1531</v>
      </c>
      <c r="BI144" s="145">
        <f t="shared" si="156"/>
        <v>1543</v>
      </c>
      <c r="BJ144" s="145">
        <f t="shared" si="156"/>
        <v>1556</v>
      </c>
      <c r="BK144" s="145">
        <f t="shared" si="156"/>
        <v>1567</v>
      </c>
      <c r="BL144" s="145">
        <f t="shared" si="156"/>
        <v>1579</v>
      </c>
      <c r="BM144" s="145">
        <f t="shared" si="156"/>
        <v>1590</v>
      </c>
      <c r="BN144" s="145">
        <f t="shared" si="156"/>
        <v>1600</v>
      </c>
      <c r="BO144" s="145">
        <f t="shared" si="156"/>
        <v>1610</v>
      </c>
      <c r="BP144" s="145">
        <f t="shared" si="156"/>
        <v>1619</v>
      </c>
      <c r="BQ144" s="145">
        <f t="shared" si="156"/>
        <v>1628</v>
      </c>
      <c r="BR144" s="145">
        <f t="shared" si="156"/>
        <v>1636</v>
      </c>
      <c r="BS144" s="145">
        <f t="shared" si="156"/>
        <v>1644</v>
      </c>
      <c r="BT144" s="145">
        <f t="shared" si="156"/>
        <v>1652</v>
      </c>
      <c r="BU144" s="145">
        <f t="shared" si="156"/>
        <v>1659</v>
      </c>
      <c r="BV144" s="145">
        <f t="shared" si="156"/>
        <v>1666</v>
      </c>
      <c r="BW144" s="145">
        <f t="shared" si="156"/>
        <v>1673</v>
      </c>
      <c r="BX144" s="145">
        <f t="shared" si="156"/>
        <v>1679</v>
      </c>
      <c r="BY144" s="145">
        <f t="shared" si="156"/>
        <v>1685</v>
      </c>
      <c r="BZ144" s="145">
        <f t="shared" si="156"/>
        <v>1691</v>
      </c>
      <c r="CA144" s="145">
        <f t="shared" si="156"/>
        <v>1697</v>
      </c>
      <c r="CB144" s="145">
        <f t="shared" si="156"/>
        <v>1702</v>
      </c>
      <c r="CC144" s="145">
        <f t="shared" si="27"/>
        <v>1707</v>
      </c>
      <c r="CE144" s="310"/>
    </row>
    <row r="145" spans="1:83">
      <c r="A145" s="170">
        <f t="shared" ref="A145:B145" si="157">A41</f>
        <v>32</v>
      </c>
      <c r="B145" s="170" t="str">
        <f t="shared" si="157"/>
        <v>Gers</v>
      </c>
      <c r="C145" s="145">
        <f t="shared" si="28"/>
        <v>0</v>
      </c>
      <c r="D145" s="145"/>
      <c r="E145" s="145"/>
      <c r="F145" s="170">
        <f t="shared" ref="F145:AV145" si="158">F41</f>
        <v>175.68299999999999</v>
      </c>
      <c r="G145" s="170">
        <f t="shared" si="158"/>
        <v>175.596</v>
      </c>
      <c r="H145" s="170">
        <f t="shared" si="158"/>
        <v>175.38200000000001</v>
      </c>
      <c r="I145" s="170">
        <f t="shared" si="158"/>
        <v>175.21899999999999</v>
      </c>
      <c r="J145" s="170">
        <f t="shared" si="158"/>
        <v>174.9</v>
      </c>
      <c r="K145" s="170">
        <f t="shared" si="158"/>
        <v>174.715</v>
      </c>
      <c r="L145" s="170">
        <f t="shared" si="158"/>
        <v>174.59399999999999</v>
      </c>
      <c r="M145" s="170">
        <f t="shared" si="158"/>
        <v>174.45500000000001</v>
      </c>
      <c r="N145" s="170">
        <f t="shared" si="158"/>
        <v>173.44399999999999</v>
      </c>
      <c r="O145" s="170">
        <f t="shared" si="158"/>
        <v>174.87899999999999</v>
      </c>
      <c r="P145" s="170">
        <f t="shared" si="158"/>
        <v>174.398</v>
      </c>
      <c r="Q145" s="170">
        <f t="shared" si="158"/>
        <v>174.81399999999999</v>
      </c>
      <c r="R145" s="170">
        <f t="shared" si="158"/>
        <v>174.61099999999999</v>
      </c>
      <c r="S145" s="170">
        <f t="shared" si="158"/>
        <v>174.46100000000001</v>
      </c>
      <c r="T145" s="170">
        <f t="shared" si="158"/>
        <v>174.50800000000001</v>
      </c>
      <c r="U145" s="170">
        <f t="shared" si="158"/>
        <v>174.74600000000001</v>
      </c>
      <c r="V145" s="170">
        <f t="shared" si="158"/>
        <v>174.899</v>
      </c>
      <c r="W145" s="170">
        <f t="shared" si="158"/>
        <v>174.102</v>
      </c>
      <c r="X145" s="170">
        <f t="shared" si="158"/>
        <v>173.73500000000001</v>
      </c>
      <c r="Y145" s="170">
        <f t="shared" si="158"/>
        <v>173.19399999999999</v>
      </c>
      <c r="Z145" s="170">
        <f t="shared" si="158"/>
        <v>172.65</v>
      </c>
      <c r="AA145" s="170">
        <f t="shared" si="158"/>
        <v>172.56</v>
      </c>
      <c r="AB145" s="170">
        <f t="shared" si="158"/>
        <v>172.40100000000001</v>
      </c>
      <c r="AC145" s="170">
        <f t="shared" si="158"/>
        <v>172.58</v>
      </c>
      <c r="AD145" s="170">
        <f t="shared" si="158"/>
        <v>172.48400000000001</v>
      </c>
      <c r="AE145" s="170">
        <f t="shared" si="158"/>
        <v>173.52199999999999</v>
      </c>
      <c r="AF145" s="170">
        <f t="shared" si="158"/>
        <v>174.68100000000001</v>
      </c>
      <c r="AG145" s="170">
        <f t="shared" si="158"/>
        <v>176.04900000000001</v>
      </c>
      <c r="AH145" s="170">
        <f t="shared" si="158"/>
        <v>177.185</v>
      </c>
      <c r="AI145" s="170">
        <f t="shared" si="158"/>
        <v>178.51499999999999</v>
      </c>
      <c r="AJ145" s="170">
        <f t="shared" si="158"/>
        <v>179.995</v>
      </c>
      <c r="AK145" s="170">
        <f t="shared" si="158"/>
        <v>181.375</v>
      </c>
      <c r="AL145" s="170">
        <f t="shared" si="158"/>
        <v>183.61500000000001</v>
      </c>
      <c r="AM145" s="170">
        <f t="shared" si="158"/>
        <v>185.26599999999999</v>
      </c>
      <c r="AN145" s="170">
        <f t="shared" si="158"/>
        <v>187.18100000000001</v>
      </c>
      <c r="AO145" s="170">
        <f t="shared" si="158"/>
        <v>188.15899999999999</v>
      </c>
      <c r="AP145" s="170">
        <f t="shared" si="158"/>
        <v>188.893</v>
      </c>
      <c r="AQ145" s="170">
        <f t="shared" si="158"/>
        <v>189.53</v>
      </c>
      <c r="AR145" s="170">
        <f t="shared" si="158"/>
        <v>190.27600000000001</v>
      </c>
      <c r="AS145" s="170">
        <f t="shared" si="158"/>
        <v>190.625</v>
      </c>
      <c r="AT145" s="170">
        <f t="shared" si="158"/>
        <v>190.93199999999999</v>
      </c>
      <c r="AU145" s="170">
        <f t="shared" si="158"/>
        <v>190.66399999999999</v>
      </c>
      <c r="AV145" s="170">
        <f t="shared" si="158"/>
        <v>191.09100000000001</v>
      </c>
      <c r="AW145" s="170">
        <f t="shared" ref="AW145:BA145" si="159">AW459</f>
        <v>191</v>
      </c>
      <c r="AX145" s="170">
        <f t="shared" si="159"/>
        <v>191</v>
      </c>
      <c r="AY145" s="170">
        <f t="shared" si="159"/>
        <v>192</v>
      </c>
      <c r="AZ145" s="170">
        <f t="shared" si="159"/>
        <v>192</v>
      </c>
      <c r="BA145" s="170">
        <f t="shared" si="159"/>
        <v>192</v>
      </c>
      <c r="BB145" s="145">
        <f t="shared" ref="BB145:CB145" si="160">BB459</f>
        <v>192</v>
      </c>
      <c r="BC145" s="145">
        <f t="shared" si="160"/>
        <v>192</v>
      </c>
      <c r="BD145" s="145">
        <f t="shared" si="160"/>
        <v>192</v>
      </c>
      <c r="BE145" s="145">
        <f t="shared" si="160"/>
        <v>193</v>
      </c>
      <c r="BF145" s="145">
        <f t="shared" si="160"/>
        <v>193</v>
      </c>
      <c r="BG145" s="145">
        <f t="shared" si="160"/>
        <v>193</v>
      </c>
      <c r="BH145" s="145">
        <f t="shared" si="160"/>
        <v>193</v>
      </c>
      <c r="BI145" s="145">
        <f t="shared" si="160"/>
        <v>193</v>
      </c>
      <c r="BJ145" s="145">
        <f t="shared" si="160"/>
        <v>193</v>
      </c>
      <c r="BK145" s="145">
        <f t="shared" si="160"/>
        <v>194</v>
      </c>
      <c r="BL145" s="145">
        <f t="shared" si="160"/>
        <v>194</v>
      </c>
      <c r="BM145" s="145">
        <f t="shared" si="160"/>
        <v>194</v>
      </c>
      <c r="BN145" s="145">
        <f t="shared" si="160"/>
        <v>194</v>
      </c>
      <c r="BO145" s="145">
        <f t="shared" si="160"/>
        <v>194</v>
      </c>
      <c r="BP145" s="145">
        <f t="shared" si="160"/>
        <v>195</v>
      </c>
      <c r="BQ145" s="145">
        <f t="shared" si="160"/>
        <v>195</v>
      </c>
      <c r="BR145" s="145">
        <f t="shared" si="160"/>
        <v>195</v>
      </c>
      <c r="BS145" s="145">
        <f t="shared" si="160"/>
        <v>195</v>
      </c>
      <c r="BT145" s="145">
        <f t="shared" si="160"/>
        <v>195</v>
      </c>
      <c r="BU145" s="145">
        <f t="shared" si="160"/>
        <v>195</v>
      </c>
      <c r="BV145" s="145">
        <f t="shared" si="160"/>
        <v>195</v>
      </c>
      <c r="BW145" s="145">
        <f t="shared" si="160"/>
        <v>195</v>
      </c>
      <c r="BX145" s="145">
        <f t="shared" si="160"/>
        <v>195</v>
      </c>
      <c r="BY145" s="145">
        <f t="shared" si="160"/>
        <v>195</v>
      </c>
      <c r="BZ145" s="145">
        <f t="shared" si="160"/>
        <v>195</v>
      </c>
      <c r="CA145" s="145">
        <f t="shared" si="160"/>
        <v>195</v>
      </c>
      <c r="CB145" s="145">
        <f t="shared" si="160"/>
        <v>195</v>
      </c>
      <c r="CC145" s="145">
        <f t="shared" si="27"/>
        <v>195</v>
      </c>
      <c r="CE145" s="310"/>
    </row>
    <row r="146" spans="1:83">
      <c r="A146" s="170" t="str">
        <f t="shared" ref="A146:B146" si="161">A42</f>
        <v>33</v>
      </c>
      <c r="B146" s="170" t="str">
        <f t="shared" si="161"/>
        <v>Gironde</v>
      </c>
      <c r="C146" s="145">
        <f t="shared" si="28"/>
        <v>0</v>
      </c>
      <c r="D146" s="145"/>
      <c r="E146" s="145"/>
      <c r="F146" s="170">
        <f t="shared" ref="F146:AV146" si="162">F42</f>
        <v>1061.6949999999999</v>
      </c>
      <c r="G146" s="170">
        <f t="shared" si="162"/>
        <v>1069.68</v>
      </c>
      <c r="H146" s="170">
        <f t="shared" si="162"/>
        <v>1079.046</v>
      </c>
      <c r="I146" s="170">
        <f t="shared" si="162"/>
        <v>1088.355</v>
      </c>
      <c r="J146" s="170">
        <f t="shared" si="162"/>
        <v>1096.876</v>
      </c>
      <c r="K146" s="170">
        <f t="shared" si="162"/>
        <v>1106.5139999999999</v>
      </c>
      <c r="L146" s="170">
        <f t="shared" si="162"/>
        <v>1117.2280000000001</v>
      </c>
      <c r="M146" s="170">
        <f t="shared" si="162"/>
        <v>1127.934</v>
      </c>
      <c r="N146" s="170">
        <f t="shared" si="162"/>
        <v>1137.9280000000001</v>
      </c>
      <c r="O146" s="170">
        <f t="shared" si="162"/>
        <v>1146.298</v>
      </c>
      <c r="P146" s="170">
        <f t="shared" si="162"/>
        <v>1159.5150000000001</v>
      </c>
      <c r="Q146" s="170">
        <f t="shared" si="162"/>
        <v>1170.7329999999999</v>
      </c>
      <c r="R146" s="170">
        <f t="shared" si="162"/>
        <v>1180.145</v>
      </c>
      <c r="S146" s="170">
        <f t="shared" si="162"/>
        <v>1190.415</v>
      </c>
      <c r="T146" s="170">
        <f t="shared" si="162"/>
        <v>1201.2180000000001</v>
      </c>
      <c r="U146" s="170">
        <f t="shared" si="162"/>
        <v>1213.54</v>
      </c>
      <c r="V146" s="170">
        <f t="shared" si="162"/>
        <v>1223.9570000000001</v>
      </c>
      <c r="W146" s="170">
        <f t="shared" si="162"/>
        <v>1233.3779999999999</v>
      </c>
      <c r="X146" s="170">
        <f t="shared" si="162"/>
        <v>1243.0920000000001</v>
      </c>
      <c r="Y146" s="170">
        <f t="shared" si="162"/>
        <v>1249.2260000000001</v>
      </c>
      <c r="Z146" s="170">
        <f t="shared" si="162"/>
        <v>1256.4649999999999</v>
      </c>
      <c r="AA146" s="170">
        <f t="shared" si="162"/>
        <v>1263.4269999999999</v>
      </c>
      <c r="AB146" s="170">
        <f t="shared" si="162"/>
        <v>1270.1590000000001</v>
      </c>
      <c r="AC146" s="170">
        <f t="shared" si="162"/>
        <v>1276.453</v>
      </c>
      <c r="AD146" s="170">
        <f t="shared" si="162"/>
        <v>1286.0719999999999</v>
      </c>
      <c r="AE146" s="170">
        <f t="shared" si="162"/>
        <v>1299.777</v>
      </c>
      <c r="AF146" s="170">
        <f t="shared" si="162"/>
        <v>1314.6669999999999</v>
      </c>
      <c r="AG146" s="170">
        <f t="shared" si="162"/>
        <v>1330.095</v>
      </c>
      <c r="AH146" s="170">
        <f t="shared" si="162"/>
        <v>1345.768</v>
      </c>
      <c r="AI146" s="170">
        <f t="shared" si="162"/>
        <v>1361.2249999999999</v>
      </c>
      <c r="AJ146" s="170">
        <f t="shared" si="162"/>
        <v>1377.991</v>
      </c>
      <c r="AK146" s="170">
        <f t="shared" si="162"/>
        <v>1393.758</v>
      </c>
      <c r="AL146" s="170">
        <f t="shared" si="162"/>
        <v>1409.345</v>
      </c>
      <c r="AM146" s="170">
        <f t="shared" si="162"/>
        <v>1421.2760000000001</v>
      </c>
      <c r="AN146" s="170">
        <f t="shared" si="162"/>
        <v>1434.6610000000001</v>
      </c>
      <c r="AO146" s="170">
        <f t="shared" si="162"/>
        <v>1449.2449999999999</v>
      </c>
      <c r="AP146" s="170">
        <f t="shared" si="162"/>
        <v>1463.662</v>
      </c>
      <c r="AQ146" s="170">
        <f t="shared" si="162"/>
        <v>1483.712</v>
      </c>
      <c r="AR146" s="170">
        <f t="shared" si="162"/>
        <v>1505.5170000000001</v>
      </c>
      <c r="AS146" s="170">
        <f t="shared" si="162"/>
        <v>1526.0160000000001</v>
      </c>
      <c r="AT146" s="170">
        <f t="shared" si="162"/>
        <v>1548.4780000000001</v>
      </c>
      <c r="AU146" s="170">
        <f t="shared" si="162"/>
        <v>1566.6790000000001</v>
      </c>
      <c r="AV146" s="170">
        <f t="shared" si="162"/>
        <v>1583.384</v>
      </c>
      <c r="AW146" s="170">
        <f t="shared" ref="AW146:BA146" si="163">AW460</f>
        <v>1602</v>
      </c>
      <c r="AX146" s="170">
        <f t="shared" si="163"/>
        <v>1619</v>
      </c>
      <c r="AY146" s="170">
        <f t="shared" si="163"/>
        <v>1636</v>
      </c>
      <c r="AZ146" s="170">
        <f t="shared" si="163"/>
        <v>1653</v>
      </c>
      <c r="BA146" s="170">
        <f t="shared" si="163"/>
        <v>1668</v>
      </c>
      <c r="BB146" s="145">
        <f t="shared" ref="BB146:CB146" si="164">BB460</f>
        <v>1685</v>
      </c>
      <c r="BC146" s="145">
        <f t="shared" si="164"/>
        <v>1701</v>
      </c>
      <c r="BD146" s="145">
        <f t="shared" si="164"/>
        <v>1717</v>
      </c>
      <c r="BE146" s="145">
        <f t="shared" si="164"/>
        <v>1733</v>
      </c>
      <c r="BF146" s="145">
        <f t="shared" si="164"/>
        <v>1749</v>
      </c>
      <c r="BG146" s="145">
        <f t="shared" si="164"/>
        <v>1764</v>
      </c>
      <c r="BH146" s="145">
        <f t="shared" si="164"/>
        <v>1778</v>
      </c>
      <c r="BI146" s="145">
        <f t="shared" si="164"/>
        <v>1793</v>
      </c>
      <c r="BJ146" s="145">
        <f t="shared" si="164"/>
        <v>1807</v>
      </c>
      <c r="BK146" s="145">
        <f t="shared" si="164"/>
        <v>1820</v>
      </c>
      <c r="BL146" s="145">
        <f t="shared" si="164"/>
        <v>1833</v>
      </c>
      <c r="BM146" s="145">
        <f t="shared" si="164"/>
        <v>1845</v>
      </c>
      <c r="BN146" s="145">
        <f t="shared" si="164"/>
        <v>1857</v>
      </c>
      <c r="BO146" s="145">
        <f t="shared" si="164"/>
        <v>1869</v>
      </c>
      <c r="BP146" s="145">
        <f t="shared" si="164"/>
        <v>1880</v>
      </c>
      <c r="BQ146" s="145">
        <f t="shared" si="164"/>
        <v>1890</v>
      </c>
      <c r="BR146" s="145">
        <f t="shared" si="164"/>
        <v>1900</v>
      </c>
      <c r="BS146" s="145">
        <f t="shared" si="164"/>
        <v>1910</v>
      </c>
      <c r="BT146" s="145">
        <f t="shared" si="164"/>
        <v>1919</v>
      </c>
      <c r="BU146" s="145">
        <f t="shared" si="164"/>
        <v>1927</v>
      </c>
      <c r="BV146" s="145">
        <f t="shared" si="164"/>
        <v>1936</v>
      </c>
      <c r="BW146" s="145">
        <f t="shared" si="164"/>
        <v>1944</v>
      </c>
      <c r="BX146" s="145">
        <f t="shared" si="164"/>
        <v>1951</v>
      </c>
      <c r="BY146" s="145">
        <f t="shared" si="164"/>
        <v>1959</v>
      </c>
      <c r="BZ146" s="145">
        <f t="shared" si="164"/>
        <v>1966</v>
      </c>
      <c r="CA146" s="145">
        <f t="shared" si="164"/>
        <v>1972</v>
      </c>
      <c r="CB146" s="145">
        <f t="shared" si="164"/>
        <v>1979</v>
      </c>
      <c r="CC146" s="145">
        <f t="shared" si="27"/>
        <v>1985</v>
      </c>
      <c r="CE146" s="310"/>
    </row>
    <row r="147" spans="1:83">
      <c r="A147" s="170" t="str">
        <f t="shared" ref="A147:B147" si="165">A43</f>
        <v>34</v>
      </c>
      <c r="B147" s="170" t="str">
        <f t="shared" si="165"/>
        <v>Hérault</v>
      </c>
      <c r="C147" s="145">
        <f t="shared" si="28"/>
        <v>0</v>
      </c>
      <c r="D147" s="145"/>
      <c r="E147" s="145"/>
      <c r="F147" s="170">
        <f t="shared" ref="F147:AV147" si="166">F43</f>
        <v>648.02700000000004</v>
      </c>
      <c r="G147" s="170">
        <f t="shared" si="166"/>
        <v>654.84900000000005</v>
      </c>
      <c r="H147" s="170">
        <f t="shared" si="166"/>
        <v>662.97500000000002</v>
      </c>
      <c r="I147" s="170">
        <f t="shared" si="166"/>
        <v>671.09</v>
      </c>
      <c r="J147" s="170">
        <f t="shared" si="166"/>
        <v>678.45299999999997</v>
      </c>
      <c r="K147" s="170">
        <f t="shared" si="166"/>
        <v>686.63300000000004</v>
      </c>
      <c r="L147" s="170">
        <f t="shared" si="166"/>
        <v>695.45399999999995</v>
      </c>
      <c r="M147" s="170">
        <f t="shared" si="166"/>
        <v>704.60500000000002</v>
      </c>
      <c r="N147" s="170">
        <f t="shared" si="166"/>
        <v>718.62</v>
      </c>
      <c r="O147" s="170">
        <f t="shared" si="166"/>
        <v>730.53099999999995</v>
      </c>
      <c r="P147" s="170">
        <f t="shared" si="166"/>
        <v>745.875</v>
      </c>
      <c r="Q147" s="170">
        <f t="shared" si="166"/>
        <v>752.72699999999998</v>
      </c>
      <c r="R147" s="170">
        <f t="shared" si="166"/>
        <v>762.10299999999995</v>
      </c>
      <c r="S147" s="170">
        <f t="shared" si="166"/>
        <v>769.01599999999996</v>
      </c>
      <c r="T147" s="170">
        <f t="shared" si="166"/>
        <v>780.75199999999995</v>
      </c>
      <c r="U147" s="170">
        <f t="shared" si="166"/>
        <v>794.64200000000005</v>
      </c>
      <c r="V147" s="170">
        <f t="shared" si="166"/>
        <v>805.88699999999994</v>
      </c>
      <c r="W147" s="170">
        <f t="shared" si="166"/>
        <v>817.31700000000001</v>
      </c>
      <c r="X147" s="170">
        <f t="shared" si="166"/>
        <v>829.197</v>
      </c>
      <c r="Y147" s="170">
        <f t="shared" si="166"/>
        <v>839.56799999999998</v>
      </c>
      <c r="Z147" s="170">
        <f t="shared" si="166"/>
        <v>850.03700000000003</v>
      </c>
      <c r="AA147" s="170">
        <f t="shared" si="166"/>
        <v>861.68100000000004</v>
      </c>
      <c r="AB147" s="170">
        <f t="shared" si="166"/>
        <v>872.27</v>
      </c>
      <c r="AC147" s="170">
        <f t="shared" si="166"/>
        <v>884.89</v>
      </c>
      <c r="AD147" s="170">
        <f t="shared" si="166"/>
        <v>894.53700000000003</v>
      </c>
      <c r="AE147" s="170">
        <f t="shared" si="166"/>
        <v>907.74699999999996</v>
      </c>
      <c r="AF147" s="170">
        <f t="shared" si="166"/>
        <v>921.52099999999996</v>
      </c>
      <c r="AG147" s="170">
        <f t="shared" si="166"/>
        <v>936.98699999999997</v>
      </c>
      <c r="AH147" s="170">
        <f t="shared" si="166"/>
        <v>952.86500000000001</v>
      </c>
      <c r="AI147" s="170">
        <f t="shared" si="166"/>
        <v>968.476</v>
      </c>
      <c r="AJ147" s="170">
        <f t="shared" si="166"/>
        <v>985.11300000000006</v>
      </c>
      <c r="AK147" s="170">
        <f t="shared" si="166"/>
        <v>1001.0410000000001</v>
      </c>
      <c r="AL147" s="170">
        <f t="shared" si="166"/>
        <v>1011.207</v>
      </c>
      <c r="AM147" s="170">
        <f t="shared" si="166"/>
        <v>1019.798</v>
      </c>
      <c r="AN147" s="170">
        <f t="shared" si="166"/>
        <v>1031.9739999999999</v>
      </c>
      <c r="AO147" s="170">
        <f t="shared" si="166"/>
        <v>1044.558</v>
      </c>
      <c r="AP147" s="170">
        <f t="shared" si="166"/>
        <v>1062.0360000000001</v>
      </c>
      <c r="AQ147" s="170">
        <f t="shared" si="166"/>
        <v>1077.627</v>
      </c>
      <c r="AR147" s="170">
        <f t="shared" si="166"/>
        <v>1092.3309999999999</v>
      </c>
      <c r="AS147" s="170">
        <f t="shared" si="166"/>
        <v>1107.3979999999999</v>
      </c>
      <c r="AT147" s="170">
        <f t="shared" si="166"/>
        <v>1120.19</v>
      </c>
      <c r="AU147" s="170">
        <f t="shared" si="166"/>
        <v>1132.481</v>
      </c>
      <c r="AV147" s="170">
        <f t="shared" si="166"/>
        <v>1144.8920000000001</v>
      </c>
      <c r="AW147" s="170">
        <f t="shared" ref="AW147:BA147" si="167">AW461</f>
        <v>1159</v>
      </c>
      <c r="AX147" s="170">
        <f t="shared" si="167"/>
        <v>1172</v>
      </c>
      <c r="AY147" s="170">
        <f t="shared" si="167"/>
        <v>1184</v>
      </c>
      <c r="AZ147" s="170">
        <f t="shared" si="167"/>
        <v>1196</v>
      </c>
      <c r="BA147" s="170">
        <f t="shared" si="167"/>
        <v>1207</v>
      </c>
      <c r="BB147" s="145">
        <f t="shared" ref="BB147:CB147" si="168">BB461</f>
        <v>1219</v>
      </c>
      <c r="BC147" s="145">
        <f t="shared" si="168"/>
        <v>1231</v>
      </c>
      <c r="BD147" s="145">
        <f t="shared" si="168"/>
        <v>1242</v>
      </c>
      <c r="BE147" s="145">
        <f t="shared" si="168"/>
        <v>1253</v>
      </c>
      <c r="BF147" s="145">
        <f t="shared" si="168"/>
        <v>1264</v>
      </c>
      <c r="BG147" s="145">
        <f t="shared" si="168"/>
        <v>1275</v>
      </c>
      <c r="BH147" s="145">
        <f t="shared" si="168"/>
        <v>1285</v>
      </c>
      <c r="BI147" s="145">
        <f t="shared" si="168"/>
        <v>1296</v>
      </c>
      <c r="BJ147" s="145">
        <f t="shared" si="168"/>
        <v>1306</v>
      </c>
      <c r="BK147" s="145">
        <f t="shared" si="168"/>
        <v>1315</v>
      </c>
      <c r="BL147" s="145">
        <f t="shared" si="168"/>
        <v>1324</v>
      </c>
      <c r="BM147" s="145">
        <f t="shared" si="168"/>
        <v>1333</v>
      </c>
      <c r="BN147" s="145">
        <f t="shared" si="168"/>
        <v>1342</v>
      </c>
      <c r="BO147" s="145">
        <f t="shared" si="168"/>
        <v>1350</v>
      </c>
      <c r="BP147" s="145">
        <f t="shared" si="168"/>
        <v>1357</v>
      </c>
      <c r="BQ147" s="145">
        <f t="shared" si="168"/>
        <v>1365</v>
      </c>
      <c r="BR147" s="145">
        <f t="shared" si="168"/>
        <v>1372</v>
      </c>
      <c r="BS147" s="145">
        <f t="shared" si="168"/>
        <v>1378</v>
      </c>
      <c r="BT147" s="145">
        <f t="shared" si="168"/>
        <v>1384</v>
      </c>
      <c r="BU147" s="145">
        <f t="shared" si="168"/>
        <v>1390</v>
      </c>
      <c r="BV147" s="145">
        <f t="shared" si="168"/>
        <v>1396</v>
      </c>
      <c r="BW147" s="145">
        <f t="shared" si="168"/>
        <v>1401</v>
      </c>
      <c r="BX147" s="145">
        <f t="shared" si="168"/>
        <v>1407</v>
      </c>
      <c r="BY147" s="145">
        <f t="shared" si="168"/>
        <v>1412</v>
      </c>
      <c r="BZ147" s="145">
        <f t="shared" si="168"/>
        <v>1416</v>
      </c>
      <c r="CA147" s="145">
        <f t="shared" si="168"/>
        <v>1421</v>
      </c>
      <c r="CB147" s="145">
        <f t="shared" si="168"/>
        <v>1425</v>
      </c>
      <c r="CC147" s="145">
        <f t="shared" si="27"/>
        <v>1430</v>
      </c>
      <c r="CE147" s="310"/>
    </row>
    <row r="148" spans="1:83">
      <c r="A148" s="170" t="str">
        <f t="shared" ref="A148:B148" si="169">A44</f>
        <v>35</v>
      </c>
      <c r="B148" s="170" t="str">
        <f t="shared" si="169"/>
        <v>Ille-et-Vilaine</v>
      </c>
      <c r="C148" s="145">
        <f t="shared" si="28"/>
        <v>0</v>
      </c>
      <c r="D148" s="145"/>
      <c r="E148" s="145"/>
      <c r="F148" s="170">
        <f t="shared" ref="F148:AV148" si="170">F44</f>
        <v>702.02800000000002</v>
      </c>
      <c r="G148" s="170">
        <f t="shared" si="170"/>
        <v>708.63199999999995</v>
      </c>
      <c r="H148" s="170">
        <f t="shared" si="170"/>
        <v>714.81399999999996</v>
      </c>
      <c r="I148" s="170">
        <f t="shared" si="170"/>
        <v>721.47299999999996</v>
      </c>
      <c r="J148" s="170">
        <f t="shared" si="170"/>
        <v>727.87099999999998</v>
      </c>
      <c r="K148" s="170">
        <f t="shared" si="170"/>
        <v>734.77800000000002</v>
      </c>
      <c r="L148" s="170">
        <f t="shared" si="170"/>
        <v>742.51700000000005</v>
      </c>
      <c r="M148" s="170">
        <f t="shared" si="170"/>
        <v>749.76700000000005</v>
      </c>
      <c r="N148" s="170">
        <f t="shared" si="170"/>
        <v>755.48900000000003</v>
      </c>
      <c r="O148" s="170">
        <f t="shared" si="170"/>
        <v>760.89400000000001</v>
      </c>
      <c r="P148" s="170">
        <f t="shared" si="170"/>
        <v>766.67200000000003</v>
      </c>
      <c r="Q148" s="170">
        <f t="shared" si="170"/>
        <v>772.42</v>
      </c>
      <c r="R148" s="170">
        <f t="shared" si="170"/>
        <v>778.54600000000005</v>
      </c>
      <c r="S148" s="170">
        <f t="shared" si="170"/>
        <v>784.75</v>
      </c>
      <c r="T148" s="170">
        <f t="shared" si="170"/>
        <v>791.255</v>
      </c>
      <c r="U148" s="170">
        <f t="shared" si="170"/>
        <v>797.78499999999997</v>
      </c>
      <c r="V148" s="170">
        <f t="shared" si="170"/>
        <v>805.12900000000002</v>
      </c>
      <c r="W148" s="170">
        <f t="shared" si="170"/>
        <v>812.30499999999995</v>
      </c>
      <c r="X148" s="170">
        <f t="shared" si="170"/>
        <v>819.45500000000004</v>
      </c>
      <c r="Y148" s="170">
        <f t="shared" si="170"/>
        <v>826.09699999999998</v>
      </c>
      <c r="Z148" s="170">
        <f t="shared" si="170"/>
        <v>832.85500000000002</v>
      </c>
      <c r="AA148" s="170">
        <f t="shared" si="170"/>
        <v>840.65</v>
      </c>
      <c r="AB148" s="170">
        <f t="shared" si="170"/>
        <v>848.726</v>
      </c>
      <c r="AC148" s="170">
        <f t="shared" si="170"/>
        <v>857.29499999999996</v>
      </c>
      <c r="AD148" s="170">
        <f t="shared" si="170"/>
        <v>866.11099999999999</v>
      </c>
      <c r="AE148" s="170">
        <f t="shared" si="170"/>
        <v>876.20100000000002</v>
      </c>
      <c r="AF148" s="170">
        <f t="shared" si="170"/>
        <v>887.423</v>
      </c>
      <c r="AG148" s="170">
        <f t="shared" si="170"/>
        <v>898.90899999999999</v>
      </c>
      <c r="AH148" s="170">
        <f t="shared" si="170"/>
        <v>910.36699999999996</v>
      </c>
      <c r="AI148" s="170">
        <f t="shared" si="170"/>
        <v>921.91099999999994</v>
      </c>
      <c r="AJ148" s="170">
        <f t="shared" si="170"/>
        <v>933.88499999999999</v>
      </c>
      <c r="AK148" s="170">
        <f t="shared" si="170"/>
        <v>945.851</v>
      </c>
      <c r="AL148" s="170">
        <f t="shared" si="170"/>
        <v>955.846</v>
      </c>
      <c r="AM148" s="170">
        <f t="shared" si="170"/>
        <v>967.58799999999997</v>
      </c>
      <c r="AN148" s="170">
        <f t="shared" si="170"/>
        <v>977.44899999999996</v>
      </c>
      <c r="AO148" s="170">
        <f t="shared" si="170"/>
        <v>988.14</v>
      </c>
      <c r="AP148" s="170">
        <f t="shared" si="170"/>
        <v>996.43899999999996</v>
      </c>
      <c r="AQ148" s="170">
        <f t="shared" si="170"/>
        <v>1007.901</v>
      </c>
      <c r="AR148" s="170">
        <f t="shared" si="170"/>
        <v>1019.923</v>
      </c>
      <c r="AS148" s="170">
        <f t="shared" si="170"/>
        <v>1032.24</v>
      </c>
      <c r="AT148" s="170">
        <f t="shared" si="170"/>
        <v>1042.884</v>
      </c>
      <c r="AU148" s="170">
        <f t="shared" si="170"/>
        <v>1051.779</v>
      </c>
      <c r="AV148" s="170">
        <f t="shared" si="170"/>
        <v>1060.1990000000001</v>
      </c>
      <c r="AW148" s="170">
        <f t="shared" ref="AW148:BA148" si="171">AW462</f>
        <v>1069</v>
      </c>
      <c r="AX148" s="170">
        <f t="shared" si="171"/>
        <v>1079</v>
      </c>
      <c r="AY148" s="170">
        <f t="shared" si="171"/>
        <v>1088</v>
      </c>
      <c r="AZ148" s="170">
        <f t="shared" si="171"/>
        <v>1096</v>
      </c>
      <c r="BA148" s="170">
        <f t="shared" si="171"/>
        <v>1105</v>
      </c>
      <c r="BB148" s="145">
        <f t="shared" ref="BB148:CB148" si="172">BB462</f>
        <v>1113</v>
      </c>
      <c r="BC148" s="145">
        <f t="shared" si="172"/>
        <v>1122</v>
      </c>
      <c r="BD148" s="145">
        <f t="shared" si="172"/>
        <v>1131</v>
      </c>
      <c r="BE148" s="145">
        <f t="shared" si="172"/>
        <v>1139</v>
      </c>
      <c r="BF148" s="145">
        <f t="shared" si="172"/>
        <v>1147</v>
      </c>
      <c r="BG148" s="145">
        <f t="shared" si="172"/>
        <v>1155</v>
      </c>
      <c r="BH148" s="145">
        <f t="shared" si="172"/>
        <v>1163</v>
      </c>
      <c r="BI148" s="145">
        <f t="shared" si="172"/>
        <v>1171</v>
      </c>
      <c r="BJ148" s="145">
        <f t="shared" si="172"/>
        <v>1178</v>
      </c>
      <c r="BK148" s="145">
        <f t="shared" si="172"/>
        <v>1185</v>
      </c>
      <c r="BL148" s="145">
        <f t="shared" si="172"/>
        <v>1192</v>
      </c>
      <c r="BM148" s="145">
        <f t="shared" si="172"/>
        <v>1199</v>
      </c>
      <c r="BN148" s="145">
        <f t="shared" si="172"/>
        <v>1205</v>
      </c>
      <c r="BO148" s="145">
        <f t="shared" si="172"/>
        <v>1211</v>
      </c>
      <c r="BP148" s="145">
        <f t="shared" si="172"/>
        <v>1217</v>
      </c>
      <c r="BQ148" s="145">
        <f t="shared" si="172"/>
        <v>1223</v>
      </c>
      <c r="BR148" s="145">
        <f t="shared" si="172"/>
        <v>1228</v>
      </c>
      <c r="BS148" s="145">
        <f t="shared" si="172"/>
        <v>1233</v>
      </c>
      <c r="BT148" s="145">
        <f t="shared" si="172"/>
        <v>1238</v>
      </c>
      <c r="BU148" s="145">
        <f t="shared" si="172"/>
        <v>1243</v>
      </c>
      <c r="BV148" s="145">
        <f t="shared" si="172"/>
        <v>1247</v>
      </c>
      <c r="BW148" s="145">
        <f t="shared" si="172"/>
        <v>1251</v>
      </c>
      <c r="BX148" s="145">
        <f t="shared" si="172"/>
        <v>1255</v>
      </c>
      <c r="BY148" s="145">
        <f t="shared" si="172"/>
        <v>1259</v>
      </c>
      <c r="BZ148" s="145">
        <f t="shared" si="172"/>
        <v>1262</v>
      </c>
      <c r="CA148" s="145">
        <f t="shared" si="172"/>
        <v>1266</v>
      </c>
      <c r="CB148" s="145">
        <f t="shared" si="172"/>
        <v>1269</v>
      </c>
      <c r="CC148" s="145">
        <f t="shared" si="27"/>
        <v>1272</v>
      </c>
      <c r="CE148" s="310"/>
    </row>
    <row r="149" spans="1:83">
      <c r="A149" s="170" t="str">
        <f t="shared" ref="A149:B149" si="173">A45</f>
        <v>36</v>
      </c>
      <c r="B149" s="170" t="str">
        <f t="shared" si="173"/>
        <v>Indre</v>
      </c>
      <c r="C149" s="145">
        <f t="shared" si="28"/>
        <v>0</v>
      </c>
      <c r="D149" s="145"/>
      <c r="E149" s="145"/>
      <c r="F149" s="170">
        <f t="shared" ref="F149:AV149" si="174">F45</f>
        <v>248.928</v>
      </c>
      <c r="G149" s="170">
        <f t="shared" si="174"/>
        <v>248.07499999999999</v>
      </c>
      <c r="H149" s="170">
        <f t="shared" si="174"/>
        <v>247.38900000000001</v>
      </c>
      <c r="I149" s="170">
        <f t="shared" si="174"/>
        <v>246.75399999999999</v>
      </c>
      <c r="J149" s="170">
        <f t="shared" si="174"/>
        <v>245.904</v>
      </c>
      <c r="K149" s="170">
        <f t="shared" si="174"/>
        <v>245.018</v>
      </c>
      <c r="L149" s="170">
        <f t="shared" si="174"/>
        <v>244.16</v>
      </c>
      <c r="M149" s="170">
        <f t="shared" si="174"/>
        <v>243.39400000000001</v>
      </c>
      <c r="N149" s="170">
        <f t="shared" si="174"/>
        <v>243.387</v>
      </c>
      <c r="O149" s="170">
        <f t="shared" si="174"/>
        <v>242.82</v>
      </c>
      <c r="P149" s="170">
        <f t="shared" si="174"/>
        <v>241.93299999999999</v>
      </c>
      <c r="Q149" s="170">
        <f t="shared" si="174"/>
        <v>240.989</v>
      </c>
      <c r="R149" s="170">
        <f t="shared" si="174"/>
        <v>239.78899999999999</v>
      </c>
      <c r="S149" s="170">
        <f t="shared" si="174"/>
        <v>239.136</v>
      </c>
      <c r="T149" s="170">
        <f t="shared" si="174"/>
        <v>238.59</v>
      </c>
      <c r="U149" s="170">
        <f t="shared" si="174"/>
        <v>237.60900000000001</v>
      </c>
      <c r="V149" s="170">
        <f t="shared" si="174"/>
        <v>237.10900000000001</v>
      </c>
      <c r="W149" s="170">
        <f t="shared" si="174"/>
        <v>236.46700000000001</v>
      </c>
      <c r="X149" s="170">
        <f t="shared" si="174"/>
        <v>235.83099999999999</v>
      </c>
      <c r="Y149" s="170">
        <f t="shared" si="174"/>
        <v>234.577</v>
      </c>
      <c r="Z149" s="170">
        <f t="shared" si="174"/>
        <v>234.05600000000001</v>
      </c>
      <c r="AA149" s="170">
        <f t="shared" si="174"/>
        <v>233.375</v>
      </c>
      <c r="AB149" s="170">
        <f t="shared" si="174"/>
        <v>232.82900000000001</v>
      </c>
      <c r="AC149" s="170">
        <f t="shared" si="174"/>
        <v>232.25200000000001</v>
      </c>
      <c r="AD149" s="170">
        <f t="shared" si="174"/>
        <v>231.36500000000001</v>
      </c>
      <c r="AE149" s="170">
        <f t="shared" si="174"/>
        <v>231.441</v>
      </c>
      <c r="AF149" s="170">
        <f t="shared" si="174"/>
        <v>231.68100000000001</v>
      </c>
      <c r="AG149" s="170">
        <f t="shared" si="174"/>
        <v>231.86600000000001</v>
      </c>
      <c r="AH149" s="170">
        <f t="shared" si="174"/>
        <v>232.155</v>
      </c>
      <c r="AI149" s="170">
        <f t="shared" si="174"/>
        <v>232.21100000000001</v>
      </c>
      <c r="AJ149" s="170">
        <f t="shared" si="174"/>
        <v>232.61199999999999</v>
      </c>
      <c r="AK149" s="170">
        <f t="shared" si="174"/>
        <v>232.959</v>
      </c>
      <c r="AL149" s="170">
        <f t="shared" si="174"/>
        <v>232.79900000000001</v>
      </c>
      <c r="AM149" s="170">
        <f t="shared" si="174"/>
        <v>232.00399999999999</v>
      </c>
      <c r="AN149" s="170">
        <f t="shared" si="174"/>
        <v>232.268</v>
      </c>
      <c r="AO149" s="170">
        <f t="shared" si="174"/>
        <v>231.17599999999999</v>
      </c>
      <c r="AP149" s="170">
        <f t="shared" si="174"/>
        <v>230.17500000000001</v>
      </c>
      <c r="AQ149" s="170">
        <f t="shared" si="174"/>
        <v>228.69200000000001</v>
      </c>
      <c r="AR149" s="170">
        <f t="shared" si="174"/>
        <v>228.09100000000001</v>
      </c>
      <c r="AS149" s="170">
        <f t="shared" si="174"/>
        <v>226.17500000000001</v>
      </c>
      <c r="AT149" s="170">
        <f t="shared" si="174"/>
        <v>224.2</v>
      </c>
      <c r="AU149" s="170">
        <f t="shared" si="174"/>
        <v>223.505</v>
      </c>
      <c r="AV149" s="170">
        <f t="shared" si="174"/>
        <v>222.232</v>
      </c>
      <c r="AW149" s="170">
        <f t="shared" ref="AW149:BA149" si="175">AW463</f>
        <v>221</v>
      </c>
      <c r="AX149" s="170">
        <f t="shared" si="175"/>
        <v>219</v>
      </c>
      <c r="AY149" s="170">
        <f t="shared" si="175"/>
        <v>218</v>
      </c>
      <c r="AZ149" s="170">
        <f t="shared" si="175"/>
        <v>217</v>
      </c>
      <c r="BA149" s="170">
        <f t="shared" si="175"/>
        <v>216</v>
      </c>
      <c r="BB149" s="145">
        <f t="shared" ref="BB149:CB149" si="176">BB463</f>
        <v>215</v>
      </c>
      <c r="BC149" s="145">
        <f t="shared" si="176"/>
        <v>214</v>
      </c>
      <c r="BD149" s="145">
        <f t="shared" si="176"/>
        <v>213</v>
      </c>
      <c r="BE149" s="145">
        <f t="shared" si="176"/>
        <v>212</v>
      </c>
      <c r="BF149" s="145">
        <f t="shared" si="176"/>
        <v>211</v>
      </c>
      <c r="BG149" s="145">
        <f t="shared" si="176"/>
        <v>210</v>
      </c>
      <c r="BH149" s="145">
        <f t="shared" si="176"/>
        <v>209</v>
      </c>
      <c r="BI149" s="145">
        <f t="shared" si="176"/>
        <v>209</v>
      </c>
      <c r="BJ149" s="145">
        <f t="shared" si="176"/>
        <v>208</v>
      </c>
      <c r="BK149" s="145">
        <f t="shared" si="176"/>
        <v>207</v>
      </c>
      <c r="BL149" s="145">
        <f t="shared" si="176"/>
        <v>206</v>
      </c>
      <c r="BM149" s="145">
        <f t="shared" si="176"/>
        <v>206</v>
      </c>
      <c r="BN149" s="145">
        <f t="shared" si="176"/>
        <v>205</v>
      </c>
      <c r="BO149" s="145">
        <f t="shared" si="176"/>
        <v>204</v>
      </c>
      <c r="BP149" s="145">
        <f t="shared" si="176"/>
        <v>203</v>
      </c>
      <c r="BQ149" s="145">
        <f t="shared" si="176"/>
        <v>203</v>
      </c>
      <c r="BR149" s="145">
        <f t="shared" si="176"/>
        <v>202</v>
      </c>
      <c r="BS149" s="145">
        <f t="shared" si="176"/>
        <v>201</v>
      </c>
      <c r="BT149" s="145">
        <f t="shared" si="176"/>
        <v>200</v>
      </c>
      <c r="BU149" s="145">
        <f t="shared" si="176"/>
        <v>199</v>
      </c>
      <c r="BV149" s="145">
        <f t="shared" si="176"/>
        <v>199</v>
      </c>
      <c r="BW149" s="145">
        <f t="shared" si="176"/>
        <v>198</v>
      </c>
      <c r="BX149" s="145">
        <f t="shared" si="176"/>
        <v>197</v>
      </c>
      <c r="BY149" s="145">
        <f t="shared" si="176"/>
        <v>196</v>
      </c>
      <c r="BZ149" s="145">
        <f t="shared" si="176"/>
        <v>196</v>
      </c>
      <c r="CA149" s="145">
        <f t="shared" si="176"/>
        <v>195</v>
      </c>
      <c r="CB149" s="145">
        <f t="shared" si="176"/>
        <v>194</v>
      </c>
      <c r="CC149" s="145">
        <f t="shared" si="27"/>
        <v>193</v>
      </c>
      <c r="CE149" s="310"/>
    </row>
    <row r="150" spans="1:83">
      <c r="A150" s="170" t="str">
        <f t="shared" ref="A150:B150" si="177">A46</f>
        <v>37</v>
      </c>
      <c r="B150" s="170" t="str">
        <f t="shared" si="177"/>
        <v>Indre-et-Loire</v>
      </c>
      <c r="C150" s="145">
        <f t="shared" si="28"/>
        <v>0</v>
      </c>
      <c r="D150" s="145"/>
      <c r="E150" s="145"/>
      <c r="F150" s="170">
        <f t="shared" ref="F150:AV150" si="178">F46</f>
        <v>478.38600000000002</v>
      </c>
      <c r="G150" s="170">
        <f t="shared" si="178"/>
        <v>482.21199999999999</v>
      </c>
      <c r="H150" s="170">
        <f t="shared" si="178"/>
        <v>486.11</v>
      </c>
      <c r="I150" s="170">
        <f t="shared" si="178"/>
        <v>490.005</v>
      </c>
      <c r="J150" s="170">
        <f t="shared" si="178"/>
        <v>493.654</v>
      </c>
      <c r="K150" s="170">
        <f t="shared" si="178"/>
        <v>497.2</v>
      </c>
      <c r="L150" s="170">
        <f t="shared" si="178"/>
        <v>501.42099999999999</v>
      </c>
      <c r="M150" s="170">
        <f t="shared" si="178"/>
        <v>505.72800000000001</v>
      </c>
      <c r="N150" s="170">
        <f t="shared" si="178"/>
        <v>510.13400000000001</v>
      </c>
      <c r="O150" s="170">
        <f t="shared" si="178"/>
        <v>513.06700000000001</v>
      </c>
      <c r="P150" s="170">
        <f t="shared" si="178"/>
        <v>515.97299999999996</v>
      </c>
      <c r="Q150" s="170">
        <f t="shared" si="178"/>
        <v>519.48500000000001</v>
      </c>
      <c r="R150" s="170">
        <f t="shared" si="178"/>
        <v>522.33799999999997</v>
      </c>
      <c r="S150" s="170">
        <f t="shared" si="178"/>
        <v>523.26499999999999</v>
      </c>
      <c r="T150" s="170">
        <f t="shared" si="178"/>
        <v>526.28</v>
      </c>
      <c r="U150" s="170">
        <f t="shared" si="178"/>
        <v>529.15</v>
      </c>
      <c r="V150" s="170">
        <f t="shared" si="178"/>
        <v>531.64400000000001</v>
      </c>
      <c r="W150" s="170">
        <f t="shared" si="178"/>
        <v>534.70000000000005</v>
      </c>
      <c r="X150" s="170">
        <f t="shared" si="178"/>
        <v>538.14700000000005</v>
      </c>
      <c r="Y150" s="170">
        <f t="shared" si="178"/>
        <v>540.56299999999999</v>
      </c>
      <c r="Z150" s="170">
        <f t="shared" si="178"/>
        <v>543.48199999999997</v>
      </c>
      <c r="AA150" s="170">
        <f t="shared" si="178"/>
        <v>546.15599999999995</v>
      </c>
      <c r="AB150" s="170">
        <f t="shared" si="178"/>
        <v>549.26199999999994</v>
      </c>
      <c r="AC150" s="170">
        <f t="shared" si="178"/>
        <v>551.49800000000005</v>
      </c>
      <c r="AD150" s="170">
        <f t="shared" si="178"/>
        <v>553.69000000000005</v>
      </c>
      <c r="AE150" s="170">
        <f t="shared" si="178"/>
        <v>557.16999999999996</v>
      </c>
      <c r="AF150" s="170">
        <f t="shared" si="178"/>
        <v>561.15099999999995</v>
      </c>
      <c r="AG150" s="170">
        <f t="shared" si="178"/>
        <v>564.88599999999997</v>
      </c>
      <c r="AH150" s="170">
        <f t="shared" si="178"/>
        <v>568.76499999999999</v>
      </c>
      <c r="AI150" s="170">
        <f t="shared" si="178"/>
        <v>572.255</v>
      </c>
      <c r="AJ150" s="170">
        <f t="shared" si="178"/>
        <v>576.36599999999999</v>
      </c>
      <c r="AK150" s="170">
        <f t="shared" si="178"/>
        <v>580.31200000000001</v>
      </c>
      <c r="AL150" s="170">
        <f t="shared" si="178"/>
        <v>583.08600000000001</v>
      </c>
      <c r="AM150" s="170">
        <f t="shared" si="178"/>
        <v>585.40599999999995</v>
      </c>
      <c r="AN150" s="170">
        <f t="shared" si="178"/>
        <v>588.41999999999996</v>
      </c>
      <c r="AO150" s="170">
        <f t="shared" si="178"/>
        <v>590.51499999999999</v>
      </c>
      <c r="AP150" s="170">
        <f t="shared" si="178"/>
        <v>593.68299999999999</v>
      </c>
      <c r="AQ150" s="170">
        <f t="shared" si="178"/>
        <v>596.93700000000001</v>
      </c>
      <c r="AR150" s="170">
        <f t="shared" si="178"/>
        <v>600.25199999999995</v>
      </c>
      <c r="AS150" s="170">
        <f t="shared" si="178"/>
        <v>603.92399999999998</v>
      </c>
      <c r="AT150" s="170">
        <f t="shared" si="178"/>
        <v>604.96600000000001</v>
      </c>
      <c r="AU150" s="170">
        <f t="shared" si="178"/>
        <v>606.22299999999996</v>
      </c>
      <c r="AV150" s="170">
        <f t="shared" si="178"/>
        <v>606.51099999999997</v>
      </c>
      <c r="AW150" s="170">
        <f t="shared" ref="AW150:BA150" si="179">AW464</f>
        <v>608</v>
      </c>
      <c r="AX150" s="170">
        <f t="shared" si="179"/>
        <v>610</v>
      </c>
      <c r="AY150" s="170">
        <f t="shared" si="179"/>
        <v>612</v>
      </c>
      <c r="AZ150" s="170">
        <f t="shared" si="179"/>
        <v>614</v>
      </c>
      <c r="BA150" s="170">
        <f t="shared" si="179"/>
        <v>615</v>
      </c>
      <c r="BB150" s="145">
        <f t="shared" ref="BB150:CB150" si="180">BB464</f>
        <v>617</v>
      </c>
      <c r="BC150" s="145">
        <f t="shared" si="180"/>
        <v>619</v>
      </c>
      <c r="BD150" s="145">
        <f t="shared" si="180"/>
        <v>621</v>
      </c>
      <c r="BE150" s="145">
        <f t="shared" si="180"/>
        <v>623</v>
      </c>
      <c r="BF150" s="145">
        <f t="shared" si="180"/>
        <v>625</v>
      </c>
      <c r="BG150" s="145">
        <f t="shared" si="180"/>
        <v>626</v>
      </c>
      <c r="BH150" s="145">
        <f t="shared" si="180"/>
        <v>628</v>
      </c>
      <c r="BI150" s="145">
        <f t="shared" si="180"/>
        <v>629</v>
      </c>
      <c r="BJ150" s="145">
        <f t="shared" si="180"/>
        <v>631</v>
      </c>
      <c r="BK150" s="145">
        <f t="shared" si="180"/>
        <v>632</v>
      </c>
      <c r="BL150" s="145">
        <f t="shared" si="180"/>
        <v>633</v>
      </c>
      <c r="BM150" s="145">
        <f t="shared" si="180"/>
        <v>634</v>
      </c>
      <c r="BN150" s="145">
        <f t="shared" si="180"/>
        <v>635</v>
      </c>
      <c r="BO150" s="145">
        <f t="shared" si="180"/>
        <v>636</v>
      </c>
      <c r="BP150" s="145">
        <f t="shared" si="180"/>
        <v>637</v>
      </c>
      <c r="BQ150" s="145">
        <f t="shared" si="180"/>
        <v>638</v>
      </c>
      <c r="BR150" s="145">
        <f t="shared" si="180"/>
        <v>638</v>
      </c>
      <c r="BS150" s="145">
        <f t="shared" si="180"/>
        <v>639</v>
      </c>
      <c r="BT150" s="145">
        <f t="shared" si="180"/>
        <v>639</v>
      </c>
      <c r="BU150" s="145">
        <f t="shared" si="180"/>
        <v>639</v>
      </c>
      <c r="BV150" s="145">
        <f t="shared" si="180"/>
        <v>640</v>
      </c>
      <c r="BW150" s="145">
        <f t="shared" si="180"/>
        <v>640</v>
      </c>
      <c r="BX150" s="145">
        <f t="shared" si="180"/>
        <v>640</v>
      </c>
      <c r="BY150" s="145">
        <f t="shared" si="180"/>
        <v>640</v>
      </c>
      <c r="BZ150" s="145">
        <f t="shared" si="180"/>
        <v>640</v>
      </c>
      <c r="CA150" s="145">
        <f t="shared" si="180"/>
        <v>640</v>
      </c>
      <c r="CB150" s="145">
        <f t="shared" si="180"/>
        <v>640</v>
      </c>
      <c r="CC150" s="145">
        <f t="shared" si="27"/>
        <v>639</v>
      </c>
      <c r="CE150" s="310"/>
    </row>
    <row r="151" spans="1:83">
      <c r="A151" s="170" t="str">
        <f t="shared" ref="A151:B151" si="181">A47</f>
        <v>38</v>
      </c>
      <c r="B151" s="170" t="str">
        <f t="shared" si="181"/>
        <v>Isère</v>
      </c>
      <c r="C151" s="145">
        <f t="shared" si="28"/>
        <v>0</v>
      </c>
      <c r="D151" s="145"/>
      <c r="E151" s="145"/>
      <c r="F151" s="170">
        <f t="shared" ref="F151:AV151" si="182">F47</f>
        <v>859.71299999999997</v>
      </c>
      <c r="G151" s="170">
        <f t="shared" si="182"/>
        <v>869.35400000000004</v>
      </c>
      <c r="H151" s="170">
        <f t="shared" si="182"/>
        <v>880.01</v>
      </c>
      <c r="I151" s="170">
        <f t="shared" si="182"/>
        <v>890.55499999999995</v>
      </c>
      <c r="J151" s="170">
        <f t="shared" si="182"/>
        <v>900.65700000000004</v>
      </c>
      <c r="K151" s="170">
        <f t="shared" si="182"/>
        <v>911.88199999999995</v>
      </c>
      <c r="L151" s="170">
        <f t="shared" si="182"/>
        <v>923.62800000000004</v>
      </c>
      <c r="M151" s="170">
        <f t="shared" si="182"/>
        <v>935.87800000000004</v>
      </c>
      <c r="N151" s="170">
        <f t="shared" si="182"/>
        <v>945.77099999999996</v>
      </c>
      <c r="O151" s="170">
        <f t="shared" si="182"/>
        <v>955.59299999999996</v>
      </c>
      <c r="P151" s="170">
        <f t="shared" si="182"/>
        <v>964.61500000000001</v>
      </c>
      <c r="Q151" s="170">
        <f t="shared" si="182"/>
        <v>972.42399999999998</v>
      </c>
      <c r="R151" s="170">
        <f t="shared" si="182"/>
        <v>980.70299999999997</v>
      </c>
      <c r="S151" s="170">
        <f t="shared" si="182"/>
        <v>990.45699999999999</v>
      </c>
      <c r="T151" s="170">
        <f t="shared" si="182"/>
        <v>1001.823</v>
      </c>
      <c r="U151" s="170">
        <f t="shared" si="182"/>
        <v>1015.2380000000001</v>
      </c>
      <c r="V151" s="170">
        <f t="shared" si="182"/>
        <v>1024.568</v>
      </c>
      <c r="W151" s="170">
        <f t="shared" si="182"/>
        <v>1035.067</v>
      </c>
      <c r="X151" s="170">
        <f t="shared" si="182"/>
        <v>1044.6769999999999</v>
      </c>
      <c r="Y151" s="170">
        <f t="shared" si="182"/>
        <v>1051.932</v>
      </c>
      <c r="Z151" s="170">
        <f t="shared" si="182"/>
        <v>1059.768</v>
      </c>
      <c r="AA151" s="170">
        <f t="shared" si="182"/>
        <v>1067.838</v>
      </c>
      <c r="AB151" s="170">
        <f t="shared" si="182"/>
        <v>1076.8869999999999</v>
      </c>
      <c r="AC151" s="170">
        <f t="shared" si="182"/>
        <v>1085.203</v>
      </c>
      <c r="AD151" s="170">
        <f t="shared" si="182"/>
        <v>1092.778</v>
      </c>
      <c r="AE151" s="170">
        <f t="shared" si="182"/>
        <v>1102.3309999999999</v>
      </c>
      <c r="AF151" s="170">
        <f t="shared" si="182"/>
        <v>1113.0170000000001</v>
      </c>
      <c r="AG151" s="170">
        <f t="shared" si="182"/>
        <v>1124.1849999999999</v>
      </c>
      <c r="AH151" s="170">
        <f t="shared" si="182"/>
        <v>1135.08</v>
      </c>
      <c r="AI151" s="170">
        <f t="shared" si="182"/>
        <v>1145.8969999999999</v>
      </c>
      <c r="AJ151" s="170">
        <f t="shared" si="182"/>
        <v>1157.903</v>
      </c>
      <c r="AK151" s="170">
        <f t="shared" si="182"/>
        <v>1169.491</v>
      </c>
      <c r="AL151" s="170">
        <f t="shared" si="182"/>
        <v>1178.7139999999999</v>
      </c>
      <c r="AM151" s="170">
        <f t="shared" si="182"/>
        <v>1188.6600000000001</v>
      </c>
      <c r="AN151" s="170">
        <f t="shared" si="182"/>
        <v>1197.038</v>
      </c>
      <c r="AO151" s="170">
        <f t="shared" si="182"/>
        <v>1206.374</v>
      </c>
      <c r="AP151" s="170">
        <f t="shared" si="182"/>
        <v>1215.212</v>
      </c>
      <c r="AQ151" s="170">
        <f t="shared" si="182"/>
        <v>1224.9929999999999</v>
      </c>
      <c r="AR151" s="170">
        <f t="shared" si="182"/>
        <v>1235.3869999999999</v>
      </c>
      <c r="AS151" s="170">
        <f t="shared" si="182"/>
        <v>1243.597</v>
      </c>
      <c r="AT151" s="170">
        <f t="shared" si="182"/>
        <v>1251.06</v>
      </c>
      <c r="AU151" s="170">
        <f t="shared" si="182"/>
        <v>1252.912</v>
      </c>
      <c r="AV151" s="170">
        <f t="shared" si="182"/>
        <v>1258.722</v>
      </c>
      <c r="AW151" s="170">
        <f t="shared" ref="AW151:BA151" si="183">AW465</f>
        <v>1264</v>
      </c>
      <c r="AX151" s="170">
        <f t="shared" si="183"/>
        <v>1269</v>
      </c>
      <c r="AY151" s="170">
        <f t="shared" si="183"/>
        <v>1274</v>
      </c>
      <c r="AZ151" s="170">
        <f t="shared" si="183"/>
        <v>1279</v>
      </c>
      <c r="BA151" s="170">
        <f t="shared" si="183"/>
        <v>1283</v>
      </c>
      <c r="BB151" s="145">
        <f t="shared" ref="BB151:BP151" si="184">BB465</f>
        <v>1288</v>
      </c>
      <c r="BC151" s="145">
        <f t="shared" si="184"/>
        <v>1293</v>
      </c>
      <c r="BD151" s="145">
        <f t="shared" si="184"/>
        <v>1298</v>
      </c>
      <c r="BE151" s="145">
        <f t="shared" si="184"/>
        <v>1303</v>
      </c>
      <c r="BF151" s="145">
        <f t="shared" si="184"/>
        <v>1308</v>
      </c>
      <c r="BG151" s="145">
        <f t="shared" si="184"/>
        <v>1312</v>
      </c>
      <c r="BH151" s="145">
        <f t="shared" si="184"/>
        <v>1317</v>
      </c>
      <c r="BI151" s="145">
        <f t="shared" si="184"/>
        <v>1321</v>
      </c>
      <c r="BJ151" s="145">
        <f t="shared" si="184"/>
        <v>1325</v>
      </c>
      <c r="BK151" s="145">
        <f t="shared" si="184"/>
        <v>1329</v>
      </c>
      <c r="BL151" s="145">
        <f t="shared" si="184"/>
        <v>1332</v>
      </c>
      <c r="BM151" s="145">
        <f t="shared" si="184"/>
        <v>1336</v>
      </c>
      <c r="BN151" s="145">
        <f t="shared" si="184"/>
        <v>1339</v>
      </c>
      <c r="BO151" s="145">
        <f t="shared" si="184"/>
        <v>1343</v>
      </c>
      <c r="BP151" s="145">
        <f t="shared" si="184"/>
        <v>1346</v>
      </c>
      <c r="BQ151" s="145">
        <f t="shared" ref="BQ151:CB151" si="185">BQ465</f>
        <v>1349</v>
      </c>
      <c r="BR151" s="145">
        <f t="shared" si="185"/>
        <v>1351</v>
      </c>
      <c r="BS151" s="145">
        <f t="shared" si="185"/>
        <v>1354</v>
      </c>
      <c r="BT151" s="145">
        <f t="shared" si="185"/>
        <v>1357</v>
      </c>
      <c r="BU151" s="145">
        <f t="shared" si="185"/>
        <v>1359</v>
      </c>
      <c r="BV151" s="145">
        <f t="shared" si="185"/>
        <v>1362</v>
      </c>
      <c r="BW151" s="145">
        <f t="shared" si="185"/>
        <v>1364</v>
      </c>
      <c r="BX151" s="145">
        <f t="shared" si="185"/>
        <v>1366</v>
      </c>
      <c r="BY151" s="145">
        <f t="shared" si="185"/>
        <v>1368</v>
      </c>
      <c r="BZ151" s="145">
        <f t="shared" si="185"/>
        <v>1370</v>
      </c>
      <c r="CA151" s="145">
        <f t="shared" si="185"/>
        <v>1371</v>
      </c>
      <c r="CB151" s="145">
        <f t="shared" si="185"/>
        <v>1373</v>
      </c>
      <c r="CC151" s="145">
        <f t="shared" si="27"/>
        <v>1374</v>
      </c>
      <c r="CE151" s="310"/>
    </row>
    <row r="152" spans="1:83">
      <c r="A152" s="170" t="str">
        <f t="shared" ref="A152:B152" si="186">A48</f>
        <v>39</v>
      </c>
      <c r="B152" s="170" t="str">
        <f t="shared" si="186"/>
        <v>Jura</v>
      </c>
      <c r="C152" s="145">
        <f t="shared" si="28"/>
        <v>0</v>
      </c>
      <c r="D152" s="145"/>
      <c r="E152" s="145"/>
      <c r="F152" s="170">
        <f t="shared" ref="F152:AV152" si="187">F48</f>
        <v>239.18899999999999</v>
      </c>
      <c r="G152" s="170">
        <f t="shared" si="187"/>
        <v>239.65199999999999</v>
      </c>
      <c r="H152" s="170">
        <f t="shared" si="187"/>
        <v>240.08099999999999</v>
      </c>
      <c r="I152" s="170">
        <f t="shared" si="187"/>
        <v>240.58199999999999</v>
      </c>
      <c r="J152" s="170">
        <f t="shared" si="187"/>
        <v>240.88200000000001</v>
      </c>
      <c r="K152" s="170">
        <f t="shared" si="187"/>
        <v>241.702</v>
      </c>
      <c r="L152" s="170">
        <f t="shared" si="187"/>
        <v>242.52199999999999</v>
      </c>
      <c r="M152" s="170">
        <f t="shared" si="187"/>
        <v>243.155</v>
      </c>
      <c r="N152" s="170">
        <f t="shared" si="187"/>
        <v>243.553</v>
      </c>
      <c r="O152" s="170">
        <f t="shared" si="187"/>
        <v>244.03299999999999</v>
      </c>
      <c r="P152" s="170">
        <f t="shared" si="187"/>
        <v>245.01400000000001</v>
      </c>
      <c r="Q152" s="170">
        <f t="shared" si="187"/>
        <v>246.36199999999999</v>
      </c>
      <c r="R152" s="170">
        <f t="shared" si="187"/>
        <v>247.70599999999999</v>
      </c>
      <c r="S152" s="170">
        <f t="shared" si="187"/>
        <v>247.321</v>
      </c>
      <c r="T152" s="170">
        <f t="shared" si="187"/>
        <v>248.00200000000001</v>
      </c>
      <c r="U152" s="170">
        <f t="shared" si="187"/>
        <v>248.70699999999999</v>
      </c>
      <c r="V152" s="170">
        <f t="shared" si="187"/>
        <v>249.43</v>
      </c>
      <c r="W152" s="170">
        <f t="shared" si="187"/>
        <v>249.821</v>
      </c>
      <c r="X152" s="170">
        <f t="shared" si="187"/>
        <v>250.215</v>
      </c>
      <c r="Y152" s="170">
        <f t="shared" si="187"/>
        <v>250.29400000000001</v>
      </c>
      <c r="Z152" s="170">
        <f t="shared" si="187"/>
        <v>250.50899999999999</v>
      </c>
      <c r="AA152" s="170">
        <f t="shared" si="187"/>
        <v>250.869</v>
      </c>
      <c r="AB152" s="170">
        <f t="shared" si="187"/>
        <v>250.65899999999999</v>
      </c>
      <c r="AC152" s="170">
        <f t="shared" si="187"/>
        <v>250.917</v>
      </c>
      <c r="AD152" s="170">
        <f t="shared" si="187"/>
        <v>250.905</v>
      </c>
      <c r="AE152" s="170">
        <f t="shared" si="187"/>
        <v>251.81100000000001</v>
      </c>
      <c r="AF152" s="170">
        <f t="shared" si="187"/>
        <v>252.84</v>
      </c>
      <c r="AG152" s="170">
        <f t="shared" si="187"/>
        <v>253.875</v>
      </c>
      <c r="AH152" s="170">
        <f t="shared" si="187"/>
        <v>254.691</v>
      </c>
      <c r="AI152" s="170">
        <f t="shared" si="187"/>
        <v>255.536</v>
      </c>
      <c r="AJ152" s="170">
        <f t="shared" si="187"/>
        <v>256.56700000000001</v>
      </c>
      <c r="AK152" s="170">
        <f t="shared" si="187"/>
        <v>257.399</v>
      </c>
      <c r="AL152" s="170">
        <f t="shared" si="187"/>
        <v>258.89699999999999</v>
      </c>
      <c r="AM152" s="170">
        <f t="shared" si="187"/>
        <v>260.74</v>
      </c>
      <c r="AN152" s="170">
        <f t="shared" si="187"/>
        <v>261.27699999999999</v>
      </c>
      <c r="AO152" s="170">
        <f t="shared" si="187"/>
        <v>261.53399999999999</v>
      </c>
      <c r="AP152" s="170">
        <f t="shared" si="187"/>
        <v>261.29399999999998</v>
      </c>
      <c r="AQ152" s="170">
        <f t="shared" si="187"/>
        <v>260.93200000000002</v>
      </c>
      <c r="AR152" s="170">
        <f t="shared" si="187"/>
        <v>260.50200000000001</v>
      </c>
      <c r="AS152" s="170">
        <f t="shared" si="187"/>
        <v>260.68099999999998</v>
      </c>
      <c r="AT152" s="170">
        <f t="shared" si="187"/>
        <v>260.58699999999999</v>
      </c>
      <c r="AU152" s="170">
        <f t="shared" si="187"/>
        <v>260.517</v>
      </c>
      <c r="AV152" s="170">
        <f t="shared" si="187"/>
        <v>260.18799999999999</v>
      </c>
      <c r="AW152" s="170">
        <f t="shared" ref="AW152:BA152" si="188">AW466</f>
        <v>260</v>
      </c>
      <c r="AX152" s="170">
        <f t="shared" si="188"/>
        <v>259</v>
      </c>
      <c r="AY152" s="170">
        <f t="shared" si="188"/>
        <v>259</v>
      </c>
      <c r="AZ152" s="170">
        <f t="shared" si="188"/>
        <v>258</v>
      </c>
      <c r="BA152" s="170">
        <f t="shared" si="188"/>
        <v>258</v>
      </c>
      <c r="BB152" s="145">
        <f t="shared" ref="BB152:BP152" si="189">BB466</f>
        <v>257</v>
      </c>
      <c r="BC152" s="145">
        <f t="shared" si="189"/>
        <v>257</v>
      </c>
      <c r="BD152" s="145">
        <f t="shared" si="189"/>
        <v>256</v>
      </c>
      <c r="BE152" s="145">
        <f t="shared" si="189"/>
        <v>256</v>
      </c>
      <c r="BF152" s="145">
        <f t="shared" si="189"/>
        <v>256</v>
      </c>
      <c r="BG152" s="145">
        <f t="shared" si="189"/>
        <v>255</v>
      </c>
      <c r="BH152" s="145">
        <f t="shared" si="189"/>
        <v>255</v>
      </c>
      <c r="BI152" s="145">
        <f t="shared" si="189"/>
        <v>254</v>
      </c>
      <c r="BJ152" s="145">
        <f t="shared" si="189"/>
        <v>254</v>
      </c>
      <c r="BK152" s="145">
        <f t="shared" si="189"/>
        <v>253</v>
      </c>
      <c r="BL152" s="145">
        <f t="shared" si="189"/>
        <v>253</v>
      </c>
      <c r="BM152" s="145">
        <f t="shared" si="189"/>
        <v>252</v>
      </c>
      <c r="BN152" s="145">
        <f t="shared" si="189"/>
        <v>252</v>
      </c>
      <c r="BO152" s="145">
        <f t="shared" si="189"/>
        <v>251</v>
      </c>
      <c r="BP152" s="145">
        <f t="shared" si="189"/>
        <v>251</v>
      </c>
      <c r="BQ152" s="145">
        <f t="shared" ref="BQ152:CB152" si="190">BQ466</f>
        <v>250</v>
      </c>
      <c r="BR152" s="145">
        <f t="shared" si="190"/>
        <v>250</v>
      </c>
      <c r="BS152" s="145">
        <f t="shared" si="190"/>
        <v>249</v>
      </c>
      <c r="BT152" s="145">
        <f t="shared" si="190"/>
        <v>249</v>
      </c>
      <c r="BU152" s="145">
        <f t="shared" si="190"/>
        <v>248</v>
      </c>
      <c r="BV152" s="145">
        <f t="shared" si="190"/>
        <v>248</v>
      </c>
      <c r="BW152" s="145">
        <f t="shared" si="190"/>
        <v>247</v>
      </c>
      <c r="BX152" s="145">
        <f t="shared" si="190"/>
        <v>246</v>
      </c>
      <c r="BY152" s="145">
        <f t="shared" si="190"/>
        <v>246</v>
      </c>
      <c r="BZ152" s="145">
        <f t="shared" si="190"/>
        <v>245</v>
      </c>
      <c r="CA152" s="145">
        <f t="shared" si="190"/>
        <v>244</v>
      </c>
      <c r="CB152" s="145">
        <f t="shared" si="190"/>
        <v>244</v>
      </c>
      <c r="CC152" s="145">
        <f t="shared" si="27"/>
        <v>243</v>
      </c>
      <c r="CE152" s="310"/>
    </row>
    <row r="153" spans="1:83">
      <c r="A153" s="170" t="str">
        <f t="shared" ref="A153:B153" si="191">A49</f>
        <v>40</v>
      </c>
      <c r="B153" s="170" t="str">
        <f t="shared" si="191"/>
        <v>Landes</v>
      </c>
      <c r="C153" s="145">
        <f t="shared" si="28"/>
        <v>0</v>
      </c>
      <c r="D153" s="145"/>
      <c r="E153" s="145"/>
      <c r="F153" s="170">
        <f t="shared" ref="F153:AV153" si="192">F49</f>
        <v>288.56</v>
      </c>
      <c r="G153" s="170">
        <f t="shared" si="192"/>
        <v>289.56700000000001</v>
      </c>
      <c r="H153" s="170">
        <f t="shared" si="192"/>
        <v>290.77800000000002</v>
      </c>
      <c r="I153" s="170">
        <f t="shared" si="192"/>
        <v>292.12700000000001</v>
      </c>
      <c r="J153" s="170">
        <f t="shared" si="192"/>
        <v>293.22699999999998</v>
      </c>
      <c r="K153" s="170">
        <f t="shared" si="192"/>
        <v>294.517</v>
      </c>
      <c r="L153" s="170">
        <f t="shared" si="192"/>
        <v>295.92</v>
      </c>
      <c r="M153" s="170">
        <f t="shared" si="192"/>
        <v>297.33100000000002</v>
      </c>
      <c r="N153" s="170">
        <f t="shared" si="192"/>
        <v>299.06</v>
      </c>
      <c r="O153" s="170">
        <f t="shared" si="192"/>
        <v>301.23399999999998</v>
      </c>
      <c r="P153" s="170">
        <f t="shared" si="192"/>
        <v>303.53300000000002</v>
      </c>
      <c r="Q153" s="170">
        <f t="shared" si="192"/>
        <v>305.73899999999998</v>
      </c>
      <c r="R153" s="170">
        <f t="shared" si="192"/>
        <v>306.69200000000001</v>
      </c>
      <c r="S153" s="170">
        <f t="shared" si="192"/>
        <v>307.49799999999999</v>
      </c>
      <c r="T153" s="170">
        <f t="shared" si="192"/>
        <v>309.43099999999998</v>
      </c>
      <c r="U153" s="170">
        <f t="shared" si="192"/>
        <v>311.50700000000001</v>
      </c>
      <c r="V153" s="170">
        <f t="shared" si="192"/>
        <v>313.28699999999998</v>
      </c>
      <c r="W153" s="170">
        <f t="shared" si="192"/>
        <v>315.26100000000002</v>
      </c>
      <c r="X153" s="170">
        <f t="shared" si="192"/>
        <v>317.12599999999998</v>
      </c>
      <c r="Y153" s="170">
        <f t="shared" si="192"/>
        <v>318.63</v>
      </c>
      <c r="Z153" s="170">
        <f t="shared" si="192"/>
        <v>319.77800000000002</v>
      </c>
      <c r="AA153" s="170">
        <f t="shared" si="192"/>
        <v>321.24</v>
      </c>
      <c r="AB153" s="170">
        <f t="shared" si="192"/>
        <v>323.14999999999998</v>
      </c>
      <c r="AC153" s="170">
        <f t="shared" si="192"/>
        <v>325.077</v>
      </c>
      <c r="AD153" s="170">
        <f t="shared" si="192"/>
        <v>327.24</v>
      </c>
      <c r="AE153" s="170">
        <f t="shared" si="192"/>
        <v>331.51</v>
      </c>
      <c r="AF153" s="170">
        <f t="shared" si="192"/>
        <v>336.47</v>
      </c>
      <c r="AG153" s="170">
        <f t="shared" si="192"/>
        <v>341.45600000000002</v>
      </c>
      <c r="AH153" s="170">
        <f t="shared" si="192"/>
        <v>346.62</v>
      </c>
      <c r="AI153" s="170">
        <f t="shared" si="192"/>
        <v>351.827</v>
      </c>
      <c r="AJ153" s="170">
        <f t="shared" si="192"/>
        <v>357.54399999999998</v>
      </c>
      <c r="AK153" s="170">
        <f t="shared" si="192"/>
        <v>362.827</v>
      </c>
      <c r="AL153" s="170">
        <f t="shared" si="192"/>
        <v>367.49200000000002</v>
      </c>
      <c r="AM153" s="170">
        <f t="shared" si="192"/>
        <v>373.142</v>
      </c>
      <c r="AN153" s="170">
        <f t="shared" si="192"/>
        <v>379.34100000000001</v>
      </c>
      <c r="AO153" s="170">
        <f t="shared" si="192"/>
        <v>384.32</v>
      </c>
      <c r="AP153" s="170">
        <f t="shared" si="192"/>
        <v>387.92899999999997</v>
      </c>
      <c r="AQ153" s="170">
        <f t="shared" si="192"/>
        <v>392.88400000000001</v>
      </c>
      <c r="AR153" s="170">
        <f t="shared" si="192"/>
        <v>397.226</v>
      </c>
      <c r="AS153" s="170">
        <f t="shared" si="192"/>
        <v>400.47699999999998</v>
      </c>
      <c r="AT153" s="170">
        <f t="shared" si="192"/>
        <v>403.23399999999998</v>
      </c>
      <c r="AU153" s="170">
        <f t="shared" si="192"/>
        <v>405.01</v>
      </c>
      <c r="AV153" s="170">
        <f t="shared" si="192"/>
        <v>407.44400000000002</v>
      </c>
      <c r="AW153" s="170">
        <f t="shared" ref="AW153:BA153" si="193">AW467</f>
        <v>410</v>
      </c>
      <c r="AX153" s="170">
        <f t="shared" si="193"/>
        <v>413</v>
      </c>
      <c r="AY153" s="170">
        <f t="shared" si="193"/>
        <v>415</v>
      </c>
      <c r="AZ153" s="170">
        <f t="shared" si="193"/>
        <v>417</v>
      </c>
      <c r="BA153" s="170">
        <f t="shared" si="193"/>
        <v>419</v>
      </c>
      <c r="BB153" s="145">
        <f t="shared" ref="BB153:BP153" si="194">BB467</f>
        <v>421</v>
      </c>
      <c r="BC153" s="145">
        <f t="shared" si="194"/>
        <v>424</v>
      </c>
      <c r="BD153" s="145">
        <f t="shared" si="194"/>
        <v>426</v>
      </c>
      <c r="BE153" s="145">
        <f t="shared" si="194"/>
        <v>428</v>
      </c>
      <c r="BF153" s="145">
        <f t="shared" si="194"/>
        <v>429</v>
      </c>
      <c r="BG153" s="145">
        <f t="shared" si="194"/>
        <v>431</v>
      </c>
      <c r="BH153" s="145">
        <f t="shared" si="194"/>
        <v>433</v>
      </c>
      <c r="BI153" s="145">
        <f t="shared" si="194"/>
        <v>434</v>
      </c>
      <c r="BJ153" s="145">
        <f t="shared" si="194"/>
        <v>436</v>
      </c>
      <c r="BK153" s="145">
        <f t="shared" si="194"/>
        <v>437</v>
      </c>
      <c r="BL153" s="145">
        <f t="shared" si="194"/>
        <v>439</v>
      </c>
      <c r="BM153" s="145">
        <f t="shared" si="194"/>
        <v>440</v>
      </c>
      <c r="BN153" s="145">
        <f t="shared" si="194"/>
        <v>441</v>
      </c>
      <c r="BO153" s="145">
        <f t="shared" si="194"/>
        <v>443</v>
      </c>
      <c r="BP153" s="145">
        <f t="shared" si="194"/>
        <v>444</v>
      </c>
      <c r="BQ153" s="145">
        <f t="shared" ref="BQ153:CB153" si="195">BQ467</f>
        <v>445</v>
      </c>
      <c r="BR153" s="145">
        <f t="shared" si="195"/>
        <v>446</v>
      </c>
      <c r="BS153" s="145">
        <f t="shared" si="195"/>
        <v>447</v>
      </c>
      <c r="BT153" s="145">
        <f t="shared" si="195"/>
        <v>448</v>
      </c>
      <c r="BU153" s="145">
        <f t="shared" si="195"/>
        <v>449</v>
      </c>
      <c r="BV153" s="145">
        <f t="shared" si="195"/>
        <v>450</v>
      </c>
      <c r="BW153" s="145">
        <f t="shared" si="195"/>
        <v>450</v>
      </c>
      <c r="BX153" s="145">
        <f t="shared" si="195"/>
        <v>451</v>
      </c>
      <c r="BY153" s="145">
        <f t="shared" si="195"/>
        <v>452</v>
      </c>
      <c r="BZ153" s="145">
        <f t="shared" si="195"/>
        <v>452</v>
      </c>
      <c r="CA153" s="145">
        <f t="shared" si="195"/>
        <v>453</v>
      </c>
      <c r="CB153" s="145">
        <f t="shared" si="195"/>
        <v>454</v>
      </c>
      <c r="CC153" s="145">
        <f t="shared" si="27"/>
        <v>454</v>
      </c>
      <c r="CE153" s="310"/>
    </row>
    <row r="154" spans="1:83">
      <c r="A154" s="170" t="str">
        <f t="shared" ref="A154:B154" si="196">A50</f>
        <v>41</v>
      </c>
      <c r="B154" s="170" t="str">
        <f t="shared" si="196"/>
        <v>Loir-et-Cher</v>
      </c>
      <c r="C154" s="145">
        <f t="shared" si="28"/>
        <v>0</v>
      </c>
      <c r="D154" s="145"/>
      <c r="E154" s="145"/>
      <c r="F154" s="170">
        <f t="shared" ref="F154:AV154" si="197">F50</f>
        <v>283.75400000000002</v>
      </c>
      <c r="G154" s="170">
        <f t="shared" si="197"/>
        <v>285.45699999999999</v>
      </c>
      <c r="H154" s="170">
        <f t="shared" si="197"/>
        <v>287.23399999999998</v>
      </c>
      <c r="I154" s="170">
        <f t="shared" si="197"/>
        <v>289.18299999999999</v>
      </c>
      <c r="J154" s="170">
        <f t="shared" si="197"/>
        <v>290.85300000000001</v>
      </c>
      <c r="K154" s="170">
        <f t="shared" si="197"/>
        <v>292.49700000000001</v>
      </c>
      <c r="L154" s="170">
        <f t="shared" si="197"/>
        <v>294.29399999999998</v>
      </c>
      <c r="M154" s="170">
        <f t="shared" si="197"/>
        <v>296.24700000000001</v>
      </c>
      <c r="N154" s="170">
        <f t="shared" si="197"/>
        <v>297.74799999999999</v>
      </c>
      <c r="O154" s="170">
        <f t="shared" si="197"/>
        <v>299.161</v>
      </c>
      <c r="P154" s="170">
        <f t="shared" si="197"/>
        <v>300.30700000000002</v>
      </c>
      <c r="Q154" s="170">
        <f t="shared" si="197"/>
        <v>301.39800000000002</v>
      </c>
      <c r="R154" s="170">
        <f t="shared" si="197"/>
        <v>302.01499999999999</v>
      </c>
      <c r="S154" s="170">
        <f t="shared" si="197"/>
        <v>303.40800000000002</v>
      </c>
      <c r="T154" s="170">
        <f t="shared" si="197"/>
        <v>304.73500000000001</v>
      </c>
      <c r="U154" s="170">
        <f t="shared" si="197"/>
        <v>305.86900000000003</v>
      </c>
      <c r="V154" s="170">
        <f t="shared" si="197"/>
        <v>307.21699999999998</v>
      </c>
      <c r="W154" s="170">
        <f t="shared" si="197"/>
        <v>308.48200000000003</v>
      </c>
      <c r="X154" s="170">
        <f t="shared" si="197"/>
        <v>309.798</v>
      </c>
      <c r="Y154" s="170">
        <f t="shared" si="197"/>
        <v>310.47199999999998</v>
      </c>
      <c r="Z154" s="170">
        <f t="shared" si="197"/>
        <v>311.58999999999997</v>
      </c>
      <c r="AA154" s="170">
        <f t="shared" si="197"/>
        <v>312.58999999999997</v>
      </c>
      <c r="AB154" s="170">
        <f t="shared" si="197"/>
        <v>313.66000000000003</v>
      </c>
      <c r="AC154" s="170">
        <f t="shared" si="197"/>
        <v>314.61599999999999</v>
      </c>
      <c r="AD154" s="170">
        <f t="shared" si="197"/>
        <v>314.995</v>
      </c>
      <c r="AE154" s="170">
        <f t="shared" si="197"/>
        <v>316.35399999999998</v>
      </c>
      <c r="AF154" s="170">
        <f t="shared" si="197"/>
        <v>317.78300000000002</v>
      </c>
      <c r="AG154" s="170">
        <f t="shared" si="197"/>
        <v>319.14400000000001</v>
      </c>
      <c r="AH154" s="170">
        <f t="shared" si="197"/>
        <v>320.536</v>
      </c>
      <c r="AI154" s="170">
        <f t="shared" si="197"/>
        <v>321.80799999999999</v>
      </c>
      <c r="AJ154" s="170">
        <f t="shared" si="197"/>
        <v>323.48899999999998</v>
      </c>
      <c r="AK154" s="170">
        <f t="shared" si="197"/>
        <v>325.18200000000002</v>
      </c>
      <c r="AL154" s="170">
        <f t="shared" si="197"/>
        <v>326.291</v>
      </c>
      <c r="AM154" s="170">
        <f t="shared" si="197"/>
        <v>326.59899999999999</v>
      </c>
      <c r="AN154" s="170">
        <f t="shared" si="197"/>
        <v>327.86799999999999</v>
      </c>
      <c r="AO154" s="170">
        <f t="shared" si="197"/>
        <v>330.07900000000001</v>
      </c>
      <c r="AP154" s="170">
        <f t="shared" si="197"/>
        <v>331.28</v>
      </c>
      <c r="AQ154" s="170">
        <f t="shared" si="197"/>
        <v>331.65600000000001</v>
      </c>
      <c r="AR154" s="170">
        <f t="shared" si="197"/>
        <v>332.00099999999998</v>
      </c>
      <c r="AS154" s="170">
        <f t="shared" si="197"/>
        <v>333.56700000000001</v>
      </c>
      <c r="AT154" s="170">
        <f t="shared" si="197"/>
        <v>333.05</v>
      </c>
      <c r="AU154" s="170">
        <f t="shared" si="197"/>
        <v>332.76900000000001</v>
      </c>
      <c r="AV154" s="170">
        <f t="shared" si="197"/>
        <v>331.91500000000002</v>
      </c>
      <c r="AW154" s="170">
        <f t="shared" ref="AW154:BA154" si="198">AW468</f>
        <v>330</v>
      </c>
      <c r="AX154" s="170">
        <f t="shared" si="198"/>
        <v>329</v>
      </c>
      <c r="AY154" s="170">
        <f t="shared" si="198"/>
        <v>328</v>
      </c>
      <c r="AZ154" s="170">
        <f t="shared" si="198"/>
        <v>326</v>
      </c>
      <c r="BA154" s="170">
        <f t="shared" si="198"/>
        <v>325</v>
      </c>
      <c r="BB154" s="145">
        <f t="shared" ref="BB154:BP154" si="199">BB468</f>
        <v>324</v>
      </c>
      <c r="BC154" s="145">
        <f t="shared" si="199"/>
        <v>323</v>
      </c>
      <c r="BD154" s="145">
        <f t="shared" si="199"/>
        <v>322</v>
      </c>
      <c r="BE154" s="145">
        <f t="shared" si="199"/>
        <v>321</v>
      </c>
      <c r="BF154" s="145">
        <f t="shared" si="199"/>
        <v>320</v>
      </c>
      <c r="BG154" s="145">
        <f t="shared" si="199"/>
        <v>319</v>
      </c>
      <c r="BH154" s="145">
        <f t="shared" si="199"/>
        <v>318</v>
      </c>
      <c r="BI154" s="145">
        <f t="shared" si="199"/>
        <v>317</v>
      </c>
      <c r="BJ154" s="145">
        <f t="shared" si="199"/>
        <v>316</v>
      </c>
      <c r="BK154" s="145">
        <f t="shared" si="199"/>
        <v>315</v>
      </c>
      <c r="BL154" s="145">
        <f t="shared" si="199"/>
        <v>314</v>
      </c>
      <c r="BM154" s="145">
        <f t="shared" si="199"/>
        <v>313</v>
      </c>
      <c r="BN154" s="145">
        <f t="shared" si="199"/>
        <v>313</v>
      </c>
      <c r="BO154" s="145">
        <f t="shared" si="199"/>
        <v>312</v>
      </c>
      <c r="BP154" s="145">
        <f t="shared" si="199"/>
        <v>311</v>
      </c>
      <c r="BQ154" s="145">
        <f t="shared" ref="BQ154:CB154" si="200">BQ468</f>
        <v>310</v>
      </c>
      <c r="BR154" s="145">
        <f t="shared" si="200"/>
        <v>310</v>
      </c>
      <c r="BS154" s="145">
        <f t="shared" si="200"/>
        <v>309</v>
      </c>
      <c r="BT154" s="145">
        <f t="shared" si="200"/>
        <v>308</v>
      </c>
      <c r="BU154" s="145">
        <f t="shared" si="200"/>
        <v>307</v>
      </c>
      <c r="BV154" s="145">
        <f t="shared" si="200"/>
        <v>306</v>
      </c>
      <c r="BW154" s="145">
        <f t="shared" si="200"/>
        <v>306</v>
      </c>
      <c r="BX154" s="145">
        <f t="shared" si="200"/>
        <v>305</v>
      </c>
      <c r="BY154" s="145">
        <f t="shared" si="200"/>
        <v>304</v>
      </c>
      <c r="BZ154" s="145">
        <f t="shared" si="200"/>
        <v>303</v>
      </c>
      <c r="CA154" s="145">
        <f t="shared" si="200"/>
        <v>302</v>
      </c>
      <c r="CB154" s="145">
        <f t="shared" si="200"/>
        <v>302</v>
      </c>
      <c r="CC154" s="145">
        <f t="shared" si="27"/>
        <v>301</v>
      </c>
      <c r="CE154" s="310"/>
    </row>
    <row r="155" spans="1:83">
      <c r="A155" s="170" t="str">
        <f t="shared" ref="A155:B155" si="201">A51</f>
        <v>42</v>
      </c>
      <c r="B155" s="170" t="str">
        <f t="shared" si="201"/>
        <v>Loire</v>
      </c>
      <c r="C155" s="145">
        <f t="shared" si="28"/>
        <v>0</v>
      </c>
      <c r="D155" s="145"/>
      <c r="E155" s="145"/>
      <c r="F155" s="170">
        <f t="shared" ref="F155:AV155" si="202">F51</f>
        <v>743.00800000000004</v>
      </c>
      <c r="G155" s="170">
        <f t="shared" si="202"/>
        <v>742.08399999999995</v>
      </c>
      <c r="H155" s="170">
        <f t="shared" si="202"/>
        <v>741.54600000000005</v>
      </c>
      <c r="I155" s="170">
        <f t="shared" si="202"/>
        <v>741.31600000000003</v>
      </c>
      <c r="J155" s="170">
        <f t="shared" si="202"/>
        <v>740.3</v>
      </c>
      <c r="K155" s="170">
        <f t="shared" si="202"/>
        <v>740.18799999999999</v>
      </c>
      <c r="L155" s="170">
        <f t="shared" si="202"/>
        <v>740.37199999999996</v>
      </c>
      <c r="M155" s="170">
        <f t="shared" si="202"/>
        <v>740.19299999999998</v>
      </c>
      <c r="N155" s="170">
        <f t="shared" si="202"/>
        <v>743.24599999999998</v>
      </c>
      <c r="O155" s="170">
        <f t="shared" si="202"/>
        <v>744.44200000000001</v>
      </c>
      <c r="P155" s="170">
        <f t="shared" si="202"/>
        <v>743.12</v>
      </c>
      <c r="Q155" s="170">
        <f t="shared" si="202"/>
        <v>742.36800000000005</v>
      </c>
      <c r="R155" s="170">
        <f t="shared" si="202"/>
        <v>742.47199999999998</v>
      </c>
      <c r="S155" s="170">
        <f t="shared" si="202"/>
        <v>743.43899999999996</v>
      </c>
      <c r="T155" s="170">
        <f t="shared" si="202"/>
        <v>744.17600000000004</v>
      </c>
      <c r="U155" s="170">
        <f t="shared" si="202"/>
        <v>746.101</v>
      </c>
      <c r="V155" s="170">
        <f t="shared" si="202"/>
        <v>744.87199999999996</v>
      </c>
      <c r="W155" s="170">
        <f t="shared" si="202"/>
        <v>744.28300000000002</v>
      </c>
      <c r="X155" s="170">
        <f t="shared" si="202"/>
        <v>744.06700000000001</v>
      </c>
      <c r="Y155" s="170">
        <f t="shared" si="202"/>
        <v>742.65899999999999</v>
      </c>
      <c r="Z155" s="170">
        <f t="shared" si="202"/>
        <v>740.19100000000003</v>
      </c>
      <c r="AA155" s="170">
        <f t="shared" si="202"/>
        <v>738.67</v>
      </c>
      <c r="AB155" s="170">
        <f t="shared" si="202"/>
        <v>735.28700000000003</v>
      </c>
      <c r="AC155" s="170">
        <f t="shared" si="202"/>
        <v>731.65700000000004</v>
      </c>
      <c r="AD155" s="170">
        <f t="shared" si="202"/>
        <v>729.08100000000002</v>
      </c>
      <c r="AE155" s="170">
        <f t="shared" si="202"/>
        <v>730.61400000000003</v>
      </c>
      <c r="AF155" s="170">
        <f t="shared" si="202"/>
        <v>732.52800000000002</v>
      </c>
      <c r="AG155" s="170">
        <f t="shared" si="202"/>
        <v>734.26700000000005</v>
      </c>
      <c r="AH155" s="170">
        <f t="shared" si="202"/>
        <v>735.78</v>
      </c>
      <c r="AI155" s="170">
        <f t="shared" si="202"/>
        <v>737.29700000000003</v>
      </c>
      <c r="AJ155" s="170">
        <f t="shared" si="202"/>
        <v>739.39300000000003</v>
      </c>
      <c r="AK155" s="170">
        <f t="shared" si="202"/>
        <v>741.26900000000001</v>
      </c>
      <c r="AL155" s="170">
        <f t="shared" si="202"/>
        <v>740.66800000000001</v>
      </c>
      <c r="AM155" s="170">
        <f t="shared" si="202"/>
        <v>742.07600000000002</v>
      </c>
      <c r="AN155" s="170">
        <f t="shared" si="202"/>
        <v>746.11500000000001</v>
      </c>
      <c r="AO155" s="170">
        <f t="shared" si="202"/>
        <v>748.947</v>
      </c>
      <c r="AP155" s="170">
        <f t="shared" si="202"/>
        <v>749.053</v>
      </c>
      <c r="AQ155" s="170">
        <f t="shared" si="202"/>
        <v>753.76300000000003</v>
      </c>
      <c r="AR155" s="170">
        <f t="shared" si="202"/>
        <v>756.71500000000003</v>
      </c>
      <c r="AS155" s="170">
        <f t="shared" si="202"/>
        <v>757.30499999999995</v>
      </c>
      <c r="AT155" s="170">
        <f t="shared" si="202"/>
        <v>759.41099999999994</v>
      </c>
      <c r="AU155" s="170">
        <f t="shared" si="202"/>
        <v>761.99699999999996</v>
      </c>
      <c r="AV155" s="170">
        <f t="shared" si="202"/>
        <v>762.94100000000003</v>
      </c>
      <c r="AW155" s="170">
        <f t="shared" ref="AW155:BA155" si="203">AW469</f>
        <v>763</v>
      </c>
      <c r="AX155" s="170">
        <f t="shared" si="203"/>
        <v>765</v>
      </c>
      <c r="AY155" s="170">
        <f t="shared" si="203"/>
        <v>766</v>
      </c>
      <c r="AZ155" s="170">
        <f t="shared" si="203"/>
        <v>767</v>
      </c>
      <c r="BA155" s="170">
        <f t="shared" si="203"/>
        <v>768</v>
      </c>
      <c r="BB155" s="145">
        <f t="shared" ref="BB155:BP155" si="204">BB469</f>
        <v>769</v>
      </c>
      <c r="BC155" s="145">
        <f t="shared" si="204"/>
        <v>771</v>
      </c>
      <c r="BD155" s="145">
        <f t="shared" si="204"/>
        <v>772</v>
      </c>
      <c r="BE155" s="145">
        <f t="shared" si="204"/>
        <v>773</v>
      </c>
      <c r="BF155" s="145">
        <f t="shared" si="204"/>
        <v>775</v>
      </c>
      <c r="BG155" s="145">
        <f t="shared" si="204"/>
        <v>776</v>
      </c>
      <c r="BH155" s="145">
        <f t="shared" si="204"/>
        <v>777</v>
      </c>
      <c r="BI155" s="145">
        <f t="shared" si="204"/>
        <v>778</v>
      </c>
      <c r="BJ155" s="145">
        <f t="shared" si="204"/>
        <v>778</v>
      </c>
      <c r="BK155" s="145">
        <f t="shared" si="204"/>
        <v>779</v>
      </c>
      <c r="BL155" s="145">
        <f t="shared" si="204"/>
        <v>780</v>
      </c>
      <c r="BM155" s="145">
        <f t="shared" si="204"/>
        <v>781</v>
      </c>
      <c r="BN155" s="145">
        <f t="shared" si="204"/>
        <v>781</v>
      </c>
      <c r="BO155" s="145">
        <f t="shared" si="204"/>
        <v>782</v>
      </c>
      <c r="BP155" s="145">
        <f t="shared" si="204"/>
        <v>782</v>
      </c>
      <c r="BQ155" s="145">
        <f t="shared" ref="BQ155:CB155" si="205">BQ469</f>
        <v>783</v>
      </c>
      <c r="BR155" s="145">
        <f t="shared" si="205"/>
        <v>783</v>
      </c>
      <c r="BS155" s="145">
        <f t="shared" si="205"/>
        <v>784</v>
      </c>
      <c r="BT155" s="145">
        <f t="shared" si="205"/>
        <v>784</v>
      </c>
      <c r="BU155" s="145">
        <f t="shared" si="205"/>
        <v>784</v>
      </c>
      <c r="BV155" s="145">
        <f t="shared" si="205"/>
        <v>785</v>
      </c>
      <c r="BW155" s="145">
        <f t="shared" si="205"/>
        <v>785</v>
      </c>
      <c r="BX155" s="145">
        <f t="shared" si="205"/>
        <v>785</v>
      </c>
      <c r="BY155" s="145">
        <f t="shared" si="205"/>
        <v>785</v>
      </c>
      <c r="BZ155" s="145">
        <f t="shared" si="205"/>
        <v>785</v>
      </c>
      <c r="CA155" s="145">
        <f t="shared" si="205"/>
        <v>785</v>
      </c>
      <c r="CB155" s="145">
        <f t="shared" si="205"/>
        <v>785</v>
      </c>
      <c r="CC155" s="145">
        <f t="shared" si="27"/>
        <v>785</v>
      </c>
      <c r="CE155" s="310"/>
    </row>
    <row r="156" spans="1:83">
      <c r="A156" s="170" t="str">
        <f t="shared" ref="A156:B156" si="206">A52</f>
        <v>43</v>
      </c>
      <c r="B156" s="170" t="str">
        <f t="shared" si="206"/>
        <v>Haute-Loire</v>
      </c>
      <c r="C156" s="145">
        <f t="shared" si="28"/>
        <v>0</v>
      </c>
      <c r="D156" s="145"/>
      <c r="E156" s="145"/>
      <c r="F156" s="170">
        <f t="shared" ref="F156:AV156" si="207">F52</f>
        <v>205.875</v>
      </c>
      <c r="G156" s="170">
        <f t="shared" si="207"/>
        <v>205.77099999999999</v>
      </c>
      <c r="H156" s="170">
        <f t="shared" si="207"/>
        <v>205.667</v>
      </c>
      <c r="I156" s="170">
        <f t="shared" si="207"/>
        <v>205.87200000000001</v>
      </c>
      <c r="J156" s="170">
        <f t="shared" si="207"/>
        <v>205.78800000000001</v>
      </c>
      <c r="K156" s="170">
        <f t="shared" si="207"/>
        <v>205.84</v>
      </c>
      <c r="L156" s="170">
        <f t="shared" si="207"/>
        <v>206.05799999999999</v>
      </c>
      <c r="M156" s="170">
        <f t="shared" si="207"/>
        <v>206.36500000000001</v>
      </c>
      <c r="N156" s="170">
        <f t="shared" si="207"/>
        <v>206.13200000000001</v>
      </c>
      <c r="O156" s="170">
        <f t="shared" si="207"/>
        <v>206.70599999999999</v>
      </c>
      <c r="P156" s="170">
        <f t="shared" si="207"/>
        <v>206.892</v>
      </c>
      <c r="Q156" s="170">
        <f t="shared" si="207"/>
        <v>206.953</v>
      </c>
      <c r="R156" s="170">
        <f t="shared" si="207"/>
        <v>206.68600000000001</v>
      </c>
      <c r="S156" s="170">
        <f t="shared" si="207"/>
        <v>206.65100000000001</v>
      </c>
      <c r="T156" s="170">
        <f t="shared" si="207"/>
        <v>206.648</v>
      </c>
      <c r="U156" s="170">
        <f t="shared" si="207"/>
        <v>206.65799999999999</v>
      </c>
      <c r="V156" s="170">
        <f t="shared" si="207"/>
        <v>206.61199999999999</v>
      </c>
      <c r="W156" s="170">
        <f t="shared" si="207"/>
        <v>206.63900000000001</v>
      </c>
      <c r="X156" s="170">
        <f t="shared" si="207"/>
        <v>206.37899999999999</v>
      </c>
      <c r="Y156" s="170">
        <f t="shared" si="207"/>
        <v>206.50800000000001</v>
      </c>
      <c r="Z156" s="170">
        <f t="shared" si="207"/>
        <v>206.511</v>
      </c>
      <c r="AA156" s="170">
        <f t="shared" si="207"/>
        <v>206.89500000000001</v>
      </c>
      <c r="AB156" s="170">
        <f t="shared" si="207"/>
        <v>207.55500000000001</v>
      </c>
      <c r="AC156" s="170">
        <f t="shared" si="207"/>
        <v>208.285</v>
      </c>
      <c r="AD156" s="170">
        <f t="shared" si="207"/>
        <v>209.08600000000001</v>
      </c>
      <c r="AE156" s="170">
        <f t="shared" si="207"/>
        <v>210.41</v>
      </c>
      <c r="AF156" s="170">
        <f t="shared" si="207"/>
        <v>211.774</v>
      </c>
      <c r="AG156" s="170">
        <f t="shared" si="207"/>
        <v>213.24600000000001</v>
      </c>
      <c r="AH156" s="170">
        <f t="shared" si="207"/>
        <v>214.595</v>
      </c>
      <c r="AI156" s="170">
        <f t="shared" si="207"/>
        <v>216.16499999999999</v>
      </c>
      <c r="AJ156" s="170">
        <f t="shared" si="207"/>
        <v>217.82</v>
      </c>
      <c r="AK156" s="170">
        <f t="shared" si="207"/>
        <v>219.48400000000001</v>
      </c>
      <c r="AL156" s="170">
        <f t="shared" si="207"/>
        <v>220.43700000000001</v>
      </c>
      <c r="AM156" s="170">
        <f t="shared" si="207"/>
        <v>221.834</v>
      </c>
      <c r="AN156" s="170">
        <f t="shared" si="207"/>
        <v>223.12200000000001</v>
      </c>
      <c r="AO156" s="170">
        <f t="shared" si="207"/>
        <v>224.006</v>
      </c>
      <c r="AP156" s="170">
        <f t="shared" si="207"/>
        <v>224.90700000000001</v>
      </c>
      <c r="AQ156" s="170">
        <f t="shared" si="207"/>
        <v>225.68600000000001</v>
      </c>
      <c r="AR156" s="170">
        <f t="shared" si="207"/>
        <v>226.203</v>
      </c>
      <c r="AS156" s="170">
        <f t="shared" si="207"/>
        <v>226.565</v>
      </c>
      <c r="AT156" s="170">
        <f t="shared" si="207"/>
        <v>227.03399999999999</v>
      </c>
      <c r="AU156" s="170">
        <f t="shared" si="207"/>
        <v>227.339</v>
      </c>
      <c r="AV156" s="170">
        <f t="shared" si="207"/>
        <v>227.28299999999999</v>
      </c>
      <c r="AW156" s="170">
        <f t="shared" ref="AW156:BA156" si="208">AW470</f>
        <v>228</v>
      </c>
      <c r="AX156" s="170">
        <f t="shared" si="208"/>
        <v>228</v>
      </c>
      <c r="AY156" s="170">
        <f t="shared" si="208"/>
        <v>228</v>
      </c>
      <c r="AZ156" s="170">
        <f t="shared" si="208"/>
        <v>228</v>
      </c>
      <c r="BA156" s="170">
        <f t="shared" si="208"/>
        <v>227</v>
      </c>
      <c r="BB156" s="145">
        <f t="shared" ref="BB156:BP156" si="209">BB470</f>
        <v>227</v>
      </c>
      <c r="BC156" s="145">
        <f t="shared" si="209"/>
        <v>228</v>
      </c>
      <c r="BD156" s="145">
        <f t="shared" si="209"/>
        <v>228</v>
      </c>
      <c r="BE156" s="145">
        <f t="shared" si="209"/>
        <v>228</v>
      </c>
      <c r="BF156" s="145">
        <f t="shared" si="209"/>
        <v>228</v>
      </c>
      <c r="BG156" s="145">
        <f t="shared" si="209"/>
        <v>228</v>
      </c>
      <c r="BH156" s="145">
        <f t="shared" si="209"/>
        <v>228</v>
      </c>
      <c r="BI156" s="145">
        <f t="shared" si="209"/>
        <v>228</v>
      </c>
      <c r="BJ156" s="145">
        <f t="shared" si="209"/>
        <v>228</v>
      </c>
      <c r="BK156" s="145">
        <f t="shared" si="209"/>
        <v>228</v>
      </c>
      <c r="BL156" s="145">
        <f t="shared" si="209"/>
        <v>228</v>
      </c>
      <c r="BM156" s="145">
        <f t="shared" si="209"/>
        <v>228</v>
      </c>
      <c r="BN156" s="145">
        <f t="shared" si="209"/>
        <v>228</v>
      </c>
      <c r="BO156" s="145">
        <f t="shared" si="209"/>
        <v>228</v>
      </c>
      <c r="BP156" s="145">
        <f t="shared" si="209"/>
        <v>228</v>
      </c>
      <c r="BQ156" s="145">
        <f t="shared" ref="BQ156:CB156" si="210">BQ470</f>
        <v>228</v>
      </c>
      <c r="BR156" s="145">
        <f t="shared" si="210"/>
        <v>228</v>
      </c>
      <c r="BS156" s="145">
        <f t="shared" si="210"/>
        <v>228</v>
      </c>
      <c r="BT156" s="145">
        <f t="shared" si="210"/>
        <v>228</v>
      </c>
      <c r="BU156" s="145">
        <f t="shared" si="210"/>
        <v>228</v>
      </c>
      <c r="BV156" s="145">
        <f t="shared" si="210"/>
        <v>228</v>
      </c>
      <c r="BW156" s="145">
        <f t="shared" si="210"/>
        <v>228</v>
      </c>
      <c r="BX156" s="145">
        <f t="shared" si="210"/>
        <v>228</v>
      </c>
      <c r="BY156" s="145">
        <f t="shared" si="210"/>
        <v>228</v>
      </c>
      <c r="BZ156" s="145">
        <f t="shared" si="210"/>
        <v>227</v>
      </c>
      <c r="CA156" s="145">
        <f t="shared" si="210"/>
        <v>227</v>
      </c>
      <c r="CB156" s="145">
        <f t="shared" si="210"/>
        <v>227</v>
      </c>
      <c r="CC156" s="145">
        <f t="shared" si="27"/>
        <v>227</v>
      </c>
      <c r="CE156" s="310"/>
    </row>
    <row r="157" spans="1:83">
      <c r="A157" s="170" t="str">
        <f t="shared" ref="A157:B157" si="211">A53</f>
        <v>44</v>
      </c>
      <c r="B157" s="170" t="str">
        <f t="shared" si="211"/>
        <v>Loire-Atlantique</v>
      </c>
      <c r="C157" s="145">
        <f t="shared" si="28"/>
        <v>0</v>
      </c>
      <c r="D157" s="145"/>
      <c r="E157" s="145"/>
      <c r="F157" s="170">
        <f t="shared" ref="F157:AV157" si="212">F53</f>
        <v>934.06600000000003</v>
      </c>
      <c r="G157" s="170">
        <f t="shared" si="212"/>
        <v>942.14499999999998</v>
      </c>
      <c r="H157" s="170">
        <f t="shared" si="212"/>
        <v>950.39300000000003</v>
      </c>
      <c r="I157" s="170">
        <f t="shared" si="212"/>
        <v>958.98099999999999</v>
      </c>
      <c r="J157" s="170">
        <f t="shared" si="212"/>
        <v>967.25199999999995</v>
      </c>
      <c r="K157" s="170">
        <f t="shared" si="212"/>
        <v>975.92399999999998</v>
      </c>
      <c r="L157" s="170">
        <f t="shared" si="212"/>
        <v>985.03</v>
      </c>
      <c r="M157" s="170">
        <f t="shared" si="212"/>
        <v>994.26800000000003</v>
      </c>
      <c r="N157" s="170">
        <f t="shared" si="212"/>
        <v>1004.897</v>
      </c>
      <c r="O157" s="170">
        <f t="shared" si="212"/>
        <v>1012.071</v>
      </c>
      <c r="P157" s="170">
        <f t="shared" si="212"/>
        <v>1017.477</v>
      </c>
      <c r="Q157" s="170">
        <f t="shared" si="212"/>
        <v>1023.924</v>
      </c>
      <c r="R157" s="170">
        <f t="shared" si="212"/>
        <v>1032.981</v>
      </c>
      <c r="S157" s="170">
        <f t="shared" si="212"/>
        <v>1037.423</v>
      </c>
      <c r="T157" s="170">
        <f t="shared" si="212"/>
        <v>1044.75</v>
      </c>
      <c r="U157" s="170">
        <f t="shared" si="212"/>
        <v>1050.539</v>
      </c>
      <c r="V157" s="170">
        <f t="shared" si="212"/>
        <v>1058.9659999999999</v>
      </c>
      <c r="W157" s="170">
        <f t="shared" si="212"/>
        <v>1068.9829999999999</v>
      </c>
      <c r="X157" s="170">
        <f t="shared" si="212"/>
        <v>1079.6010000000001</v>
      </c>
      <c r="Y157" s="170">
        <f t="shared" si="212"/>
        <v>1087.854</v>
      </c>
      <c r="Z157" s="170">
        <f t="shared" si="212"/>
        <v>1096.0329999999999</v>
      </c>
      <c r="AA157" s="170">
        <f t="shared" si="212"/>
        <v>1105.02</v>
      </c>
      <c r="AB157" s="170">
        <f t="shared" si="212"/>
        <v>1114.088</v>
      </c>
      <c r="AC157" s="170">
        <f t="shared" si="212"/>
        <v>1124.0060000000001</v>
      </c>
      <c r="AD157" s="170">
        <f t="shared" si="212"/>
        <v>1133.2470000000001</v>
      </c>
      <c r="AE157" s="170">
        <f t="shared" si="212"/>
        <v>1146.058</v>
      </c>
      <c r="AF157" s="170">
        <f t="shared" si="212"/>
        <v>1160.239</v>
      </c>
      <c r="AG157" s="170">
        <f t="shared" si="212"/>
        <v>1174.492</v>
      </c>
      <c r="AH157" s="170">
        <f t="shared" si="212"/>
        <v>1189.1569999999999</v>
      </c>
      <c r="AI157" s="170">
        <f t="shared" si="212"/>
        <v>1203.4739999999999</v>
      </c>
      <c r="AJ157" s="170">
        <f t="shared" si="212"/>
        <v>1218.81</v>
      </c>
      <c r="AK157" s="170">
        <f t="shared" si="212"/>
        <v>1234.085</v>
      </c>
      <c r="AL157" s="170">
        <f t="shared" si="212"/>
        <v>1246.798</v>
      </c>
      <c r="AM157" s="170">
        <f t="shared" si="212"/>
        <v>1255.8710000000001</v>
      </c>
      <c r="AN157" s="170">
        <f t="shared" si="212"/>
        <v>1266.3579999999999</v>
      </c>
      <c r="AO157" s="170">
        <f t="shared" si="212"/>
        <v>1282.0519999999999</v>
      </c>
      <c r="AP157" s="170">
        <f t="shared" si="212"/>
        <v>1296.364</v>
      </c>
      <c r="AQ157" s="170">
        <f t="shared" si="212"/>
        <v>1313.3209999999999</v>
      </c>
      <c r="AR157" s="170">
        <f t="shared" si="212"/>
        <v>1328.62</v>
      </c>
      <c r="AS157" s="170">
        <f t="shared" si="212"/>
        <v>1346.5920000000001</v>
      </c>
      <c r="AT157" s="170">
        <f t="shared" si="212"/>
        <v>1365.2270000000001</v>
      </c>
      <c r="AU157" s="170">
        <f t="shared" si="212"/>
        <v>1380.8520000000001</v>
      </c>
      <c r="AV157" s="170">
        <f t="shared" si="212"/>
        <v>1394.9090000000001</v>
      </c>
      <c r="AW157" s="170">
        <f t="shared" ref="AW157:BA157" si="213">AW471</f>
        <v>1412</v>
      </c>
      <c r="AX157" s="170">
        <f t="shared" si="213"/>
        <v>1427</v>
      </c>
      <c r="AY157" s="170">
        <f t="shared" si="213"/>
        <v>1442</v>
      </c>
      <c r="AZ157" s="170">
        <f t="shared" si="213"/>
        <v>1456</v>
      </c>
      <c r="BA157" s="170">
        <f t="shared" si="213"/>
        <v>1469</v>
      </c>
      <c r="BB157" s="145">
        <f t="shared" ref="BB157:CB157" si="214">BB471</f>
        <v>1483</v>
      </c>
      <c r="BC157" s="145">
        <f t="shared" si="214"/>
        <v>1497</v>
      </c>
      <c r="BD157" s="145">
        <f t="shared" si="214"/>
        <v>1511</v>
      </c>
      <c r="BE157" s="145">
        <f t="shared" si="214"/>
        <v>1525</v>
      </c>
      <c r="BF157" s="145">
        <f t="shared" si="214"/>
        <v>1538</v>
      </c>
      <c r="BG157" s="145">
        <f t="shared" si="214"/>
        <v>1551</v>
      </c>
      <c r="BH157" s="145">
        <f t="shared" si="214"/>
        <v>1564</v>
      </c>
      <c r="BI157" s="145">
        <f t="shared" si="214"/>
        <v>1576</v>
      </c>
      <c r="BJ157" s="145">
        <f t="shared" si="214"/>
        <v>1588</v>
      </c>
      <c r="BK157" s="145">
        <f t="shared" si="214"/>
        <v>1600</v>
      </c>
      <c r="BL157" s="145">
        <f t="shared" si="214"/>
        <v>1612</v>
      </c>
      <c r="BM157" s="145">
        <f t="shared" si="214"/>
        <v>1623</v>
      </c>
      <c r="BN157" s="145">
        <f t="shared" si="214"/>
        <v>1634</v>
      </c>
      <c r="BO157" s="145">
        <f t="shared" si="214"/>
        <v>1645</v>
      </c>
      <c r="BP157" s="145">
        <f t="shared" si="214"/>
        <v>1655</v>
      </c>
      <c r="BQ157" s="145">
        <f t="shared" si="214"/>
        <v>1665</v>
      </c>
      <c r="BR157" s="145">
        <f t="shared" si="214"/>
        <v>1674</v>
      </c>
      <c r="BS157" s="145">
        <f t="shared" si="214"/>
        <v>1683</v>
      </c>
      <c r="BT157" s="145">
        <f t="shared" si="214"/>
        <v>1692</v>
      </c>
      <c r="BU157" s="145">
        <f t="shared" si="214"/>
        <v>1701</v>
      </c>
      <c r="BV157" s="145">
        <f t="shared" si="214"/>
        <v>1709</v>
      </c>
      <c r="BW157" s="145">
        <f t="shared" si="214"/>
        <v>1717</v>
      </c>
      <c r="BX157" s="145">
        <f t="shared" si="214"/>
        <v>1724</v>
      </c>
      <c r="BY157" s="145">
        <f t="shared" si="214"/>
        <v>1731</v>
      </c>
      <c r="BZ157" s="145">
        <f t="shared" si="214"/>
        <v>1738</v>
      </c>
      <c r="CA157" s="145">
        <f t="shared" si="214"/>
        <v>1744</v>
      </c>
      <c r="CB157" s="145">
        <f t="shared" si="214"/>
        <v>1751</v>
      </c>
      <c r="CC157" s="145">
        <f t="shared" si="27"/>
        <v>1756</v>
      </c>
      <c r="CE157" s="310"/>
    </row>
    <row r="158" spans="1:83">
      <c r="A158" s="170" t="str">
        <f t="shared" ref="A158:B158" si="215">A54</f>
        <v>45</v>
      </c>
      <c r="B158" s="170" t="str">
        <f t="shared" si="215"/>
        <v>Loiret</v>
      </c>
      <c r="C158" s="145">
        <f t="shared" si="28"/>
        <v>0</v>
      </c>
      <c r="D158" s="145"/>
      <c r="E158" s="145"/>
      <c r="F158" s="170">
        <f t="shared" ref="F158:AV158" si="216">F54</f>
        <v>489.70400000000001</v>
      </c>
      <c r="G158" s="170">
        <f t="shared" si="216"/>
        <v>495.51</v>
      </c>
      <c r="H158" s="170">
        <f t="shared" si="216"/>
        <v>501.41</v>
      </c>
      <c r="I158" s="170">
        <f t="shared" si="216"/>
        <v>507.99900000000002</v>
      </c>
      <c r="J158" s="170">
        <f t="shared" si="216"/>
        <v>513.94399999999996</v>
      </c>
      <c r="K158" s="170">
        <f t="shared" si="216"/>
        <v>520.62400000000002</v>
      </c>
      <c r="L158" s="170">
        <f t="shared" si="216"/>
        <v>527.721</v>
      </c>
      <c r="M158" s="170">
        <f t="shared" si="216"/>
        <v>535.226</v>
      </c>
      <c r="N158" s="170">
        <f t="shared" si="216"/>
        <v>541.25300000000004</v>
      </c>
      <c r="O158" s="170">
        <f t="shared" si="216"/>
        <v>546.37400000000002</v>
      </c>
      <c r="P158" s="170">
        <f t="shared" si="216"/>
        <v>552.255</v>
      </c>
      <c r="Q158" s="170">
        <f t="shared" si="216"/>
        <v>557.14300000000003</v>
      </c>
      <c r="R158" s="170">
        <f t="shared" si="216"/>
        <v>561.79100000000005</v>
      </c>
      <c r="S158" s="170">
        <f t="shared" si="216"/>
        <v>568.19299999999998</v>
      </c>
      <c r="T158" s="170">
        <f t="shared" si="216"/>
        <v>574.00800000000004</v>
      </c>
      <c r="U158" s="170">
        <f t="shared" si="216"/>
        <v>580.01</v>
      </c>
      <c r="V158" s="170">
        <f t="shared" si="216"/>
        <v>585.58799999999997</v>
      </c>
      <c r="W158" s="170">
        <f t="shared" si="216"/>
        <v>591.029</v>
      </c>
      <c r="X158" s="170">
        <f t="shared" si="216"/>
        <v>595.92600000000004</v>
      </c>
      <c r="Y158" s="170">
        <f t="shared" si="216"/>
        <v>600.19500000000005</v>
      </c>
      <c r="Z158" s="170">
        <f t="shared" si="216"/>
        <v>604.56899999999996</v>
      </c>
      <c r="AA158" s="170">
        <f t="shared" si="216"/>
        <v>608.33100000000002</v>
      </c>
      <c r="AB158" s="170">
        <f t="shared" si="216"/>
        <v>612.36900000000003</v>
      </c>
      <c r="AC158" s="170">
        <f t="shared" si="216"/>
        <v>616.37199999999996</v>
      </c>
      <c r="AD158" s="170">
        <f t="shared" si="216"/>
        <v>617.93499999999995</v>
      </c>
      <c r="AE158" s="170">
        <f t="shared" si="216"/>
        <v>621.23</v>
      </c>
      <c r="AF158" s="170">
        <f t="shared" si="216"/>
        <v>625.23500000000001</v>
      </c>
      <c r="AG158" s="170">
        <f t="shared" si="216"/>
        <v>629.07000000000005</v>
      </c>
      <c r="AH158" s="170">
        <f t="shared" si="216"/>
        <v>633.01900000000001</v>
      </c>
      <c r="AI158" s="170">
        <f t="shared" si="216"/>
        <v>636.70699999999999</v>
      </c>
      <c r="AJ158" s="170">
        <f t="shared" si="216"/>
        <v>641.16899999999998</v>
      </c>
      <c r="AK158" s="170">
        <f t="shared" si="216"/>
        <v>645.32500000000005</v>
      </c>
      <c r="AL158" s="170">
        <f t="shared" si="216"/>
        <v>647.73299999999995</v>
      </c>
      <c r="AM158" s="170">
        <f t="shared" si="216"/>
        <v>650.76900000000001</v>
      </c>
      <c r="AN158" s="170">
        <f t="shared" si="216"/>
        <v>653.51</v>
      </c>
      <c r="AO158" s="170">
        <f t="shared" si="216"/>
        <v>656.10500000000002</v>
      </c>
      <c r="AP158" s="170">
        <f t="shared" si="216"/>
        <v>659.58699999999999</v>
      </c>
      <c r="AQ158" s="170">
        <f t="shared" si="216"/>
        <v>662.29700000000003</v>
      </c>
      <c r="AR158" s="170">
        <f t="shared" si="216"/>
        <v>665.58699999999999</v>
      </c>
      <c r="AS158" s="170">
        <f t="shared" si="216"/>
        <v>669.73699999999997</v>
      </c>
      <c r="AT158" s="170">
        <f t="shared" si="216"/>
        <v>673.34900000000005</v>
      </c>
      <c r="AU158" s="170">
        <f t="shared" si="216"/>
        <v>674.33</v>
      </c>
      <c r="AV158" s="170">
        <f t="shared" si="216"/>
        <v>678.10500000000002</v>
      </c>
      <c r="AW158" s="170">
        <f t="shared" ref="AW158:BA158" si="217">AW472</f>
        <v>679</v>
      </c>
      <c r="AX158" s="170">
        <f t="shared" si="217"/>
        <v>681</v>
      </c>
      <c r="AY158" s="170">
        <f t="shared" si="217"/>
        <v>683</v>
      </c>
      <c r="AZ158" s="170">
        <f t="shared" si="217"/>
        <v>685</v>
      </c>
      <c r="BA158" s="170">
        <f t="shared" si="217"/>
        <v>687</v>
      </c>
      <c r="BB158" s="145">
        <f t="shared" ref="BB158:CB158" si="218">BB472</f>
        <v>689</v>
      </c>
      <c r="BC158" s="145">
        <f t="shared" si="218"/>
        <v>691</v>
      </c>
      <c r="BD158" s="145">
        <f t="shared" si="218"/>
        <v>692</v>
      </c>
      <c r="BE158" s="145">
        <f t="shared" si="218"/>
        <v>694</v>
      </c>
      <c r="BF158" s="145">
        <f t="shared" si="218"/>
        <v>695</v>
      </c>
      <c r="BG158" s="145">
        <f t="shared" si="218"/>
        <v>697</v>
      </c>
      <c r="BH158" s="145">
        <f t="shared" si="218"/>
        <v>698</v>
      </c>
      <c r="BI158" s="145">
        <f t="shared" si="218"/>
        <v>699</v>
      </c>
      <c r="BJ158" s="145">
        <f t="shared" si="218"/>
        <v>700</v>
      </c>
      <c r="BK158" s="145">
        <f t="shared" si="218"/>
        <v>701</v>
      </c>
      <c r="BL158" s="145">
        <f t="shared" si="218"/>
        <v>702</v>
      </c>
      <c r="BM158" s="145">
        <f t="shared" si="218"/>
        <v>703</v>
      </c>
      <c r="BN158" s="145">
        <f t="shared" si="218"/>
        <v>704</v>
      </c>
      <c r="BO158" s="145">
        <f t="shared" si="218"/>
        <v>705</v>
      </c>
      <c r="BP158" s="145">
        <f t="shared" si="218"/>
        <v>705</v>
      </c>
      <c r="BQ158" s="145">
        <f t="shared" si="218"/>
        <v>706</v>
      </c>
      <c r="BR158" s="145">
        <f t="shared" si="218"/>
        <v>706</v>
      </c>
      <c r="BS158" s="145">
        <f t="shared" si="218"/>
        <v>706</v>
      </c>
      <c r="BT158" s="145">
        <f t="shared" si="218"/>
        <v>707</v>
      </c>
      <c r="BU158" s="145">
        <f t="shared" si="218"/>
        <v>707</v>
      </c>
      <c r="BV158" s="145">
        <f t="shared" si="218"/>
        <v>707</v>
      </c>
      <c r="BW158" s="145">
        <f t="shared" si="218"/>
        <v>707</v>
      </c>
      <c r="BX158" s="145">
        <f t="shared" si="218"/>
        <v>707</v>
      </c>
      <c r="BY158" s="145">
        <f t="shared" si="218"/>
        <v>707</v>
      </c>
      <c r="BZ158" s="145">
        <f t="shared" si="218"/>
        <v>706</v>
      </c>
      <c r="CA158" s="145">
        <f t="shared" si="218"/>
        <v>706</v>
      </c>
      <c r="CB158" s="145">
        <f t="shared" si="218"/>
        <v>706</v>
      </c>
      <c r="CC158" s="145">
        <f t="shared" si="27"/>
        <v>706</v>
      </c>
      <c r="CE158" s="310"/>
    </row>
    <row r="159" spans="1:83">
      <c r="A159" s="170" t="str">
        <f t="shared" ref="A159:B159" si="219">A55</f>
        <v>46</v>
      </c>
      <c r="B159" s="170" t="str">
        <f t="shared" si="219"/>
        <v>Lot</v>
      </c>
      <c r="C159" s="145">
        <f t="shared" si="28"/>
        <v>0</v>
      </c>
      <c r="D159" s="145"/>
      <c r="E159" s="145"/>
      <c r="F159" s="170">
        <f t="shared" ref="F159:AV159" si="220">F55</f>
        <v>150.92500000000001</v>
      </c>
      <c r="G159" s="170">
        <f t="shared" si="220"/>
        <v>151.25899999999999</v>
      </c>
      <c r="H159" s="170">
        <f t="shared" si="220"/>
        <v>151.72800000000001</v>
      </c>
      <c r="I159" s="170">
        <f t="shared" si="220"/>
        <v>152.32</v>
      </c>
      <c r="J159" s="170">
        <f t="shared" si="220"/>
        <v>152.66900000000001</v>
      </c>
      <c r="K159" s="170">
        <f t="shared" si="220"/>
        <v>153.23699999999999</v>
      </c>
      <c r="L159" s="170">
        <f t="shared" si="220"/>
        <v>153.90600000000001</v>
      </c>
      <c r="M159" s="170">
        <f t="shared" si="220"/>
        <v>154.547</v>
      </c>
      <c r="N159" s="170">
        <f t="shared" si="220"/>
        <v>155.29300000000001</v>
      </c>
      <c r="O159" s="170">
        <f t="shared" si="220"/>
        <v>156.292</v>
      </c>
      <c r="P159" s="170">
        <f t="shared" si="220"/>
        <v>156.03100000000001</v>
      </c>
      <c r="Q159" s="170">
        <f t="shared" si="220"/>
        <v>155.42099999999999</v>
      </c>
      <c r="R159" s="170">
        <f t="shared" si="220"/>
        <v>154.77699999999999</v>
      </c>
      <c r="S159" s="170">
        <f t="shared" si="220"/>
        <v>155.38200000000001</v>
      </c>
      <c r="T159" s="170">
        <f t="shared" si="220"/>
        <v>155.60599999999999</v>
      </c>
      <c r="U159" s="170">
        <f t="shared" si="220"/>
        <v>155.97</v>
      </c>
      <c r="V159" s="170">
        <f t="shared" si="220"/>
        <v>156.262</v>
      </c>
      <c r="W159" s="170">
        <f t="shared" si="220"/>
        <v>156.97999999999999</v>
      </c>
      <c r="X159" s="170">
        <f t="shared" si="220"/>
        <v>157.21100000000001</v>
      </c>
      <c r="Y159" s="170">
        <f t="shared" si="220"/>
        <v>157.69399999999999</v>
      </c>
      <c r="Z159" s="170">
        <f t="shared" si="220"/>
        <v>157.977</v>
      </c>
      <c r="AA159" s="170">
        <f t="shared" si="220"/>
        <v>158.363</v>
      </c>
      <c r="AB159" s="170">
        <f t="shared" si="220"/>
        <v>159.07400000000001</v>
      </c>
      <c r="AC159" s="170">
        <f t="shared" si="220"/>
        <v>159.65700000000001</v>
      </c>
      <c r="AD159" s="170">
        <f t="shared" si="220"/>
        <v>160.22999999999999</v>
      </c>
      <c r="AE159" s="170">
        <f t="shared" si="220"/>
        <v>161.375</v>
      </c>
      <c r="AF159" s="170">
        <f t="shared" si="220"/>
        <v>162.68</v>
      </c>
      <c r="AG159" s="170">
        <f t="shared" si="220"/>
        <v>164.07599999999999</v>
      </c>
      <c r="AH159" s="170">
        <f t="shared" si="220"/>
        <v>165.49299999999999</v>
      </c>
      <c r="AI159" s="170">
        <f t="shared" si="220"/>
        <v>166.87299999999999</v>
      </c>
      <c r="AJ159" s="170">
        <f t="shared" si="220"/>
        <v>168.27099999999999</v>
      </c>
      <c r="AK159" s="170">
        <f t="shared" si="220"/>
        <v>169.53100000000001</v>
      </c>
      <c r="AL159" s="170">
        <f t="shared" si="220"/>
        <v>171.173</v>
      </c>
      <c r="AM159" s="170">
        <f t="shared" si="220"/>
        <v>172.79599999999999</v>
      </c>
      <c r="AN159" s="170">
        <f t="shared" si="220"/>
        <v>173.56200000000001</v>
      </c>
      <c r="AO159" s="170">
        <f t="shared" si="220"/>
        <v>174.578</v>
      </c>
      <c r="AP159" s="170">
        <f t="shared" si="220"/>
        <v>174.75399999999999</v>
      </c>
      <c r="AQ159" s="170">
        <f t="shared" si="220"/>
        <v>174.346</v>
      </c>
      <c r="AR159" s="170">
        <f t="shared" si="220"/>
        <v>173.75800000000001</v>
      </c>
      <c r="AS159" s="170">
        <f t="shared" si="220"/>
        <v>173.648</v>
      </c>
      <c r="AT159" s="170">
        <f t="shared" si="220"/>
        <v>173.4</v>
      </c>
      <c r="AU159" s="170">
        <f t="shared" si="220"/>
        <v>173.34700000000001</v>
      </c>
      <c r="AV159" s="170">
        <f t="shared" si="220"/>
        <v>173.828</v>
      </c>
      <c r="AW159" s="170">
        <f t="shared" ref="AW159:BA159" si="221">AW473</f>
        <v>174</v>
      </c>
      <c r="AX159" s="170">
        <f t="shared" si="221"/>
        <v>174</v>
      </c>
      <c r="AY159" s="170">
        <f t="shared" si="221"/>
        <v>174</v>
      </c>
      <c r="AZ159" s="170">
        <f t="shared" si="221"/>
        <v>175</v>
      </c>
      <c r="BA159" s="170">
        <f t="shared" si="221"/>
        <v>175</v>
      </c>
      <c r="BB159" s="145">
        <f t="shared" ref="BB159:CB159" si="222">BB473</f>
        <v>175</v>
      </c>
      <c r="BC159" s="145">
        <f t="shared" si="222"/>
        <v>175</v>
      </c>
      <c r="BD159" s="145">
        <f t="shared" si="222"/>
        <v>175</v>
      </c>
      <c r="BE159" s="145">
        <f t="shared" si="222"/>
        <v>176</v>
      </c>
      <c r="BF159" s="145">
        <f t="shared" si="222"/>
        <v>176</v>
      </c>
      <c r="BG159" s="145">
        <f t="shared" si="222"/>
        <v>176</v>
      </c>
      <c r="BH159" s="145">
        <f t="shared" si="222"/>
        <v>176</v>
      </c>
      <c r="BI159" s="145">
        <f t="shared" si="222"/>
        <v>176</v>
      </c>
      <c r="BJ159" s="145">
        <f t="shared" si="222"/>
        <v>177</v>
      </c>
      <c r="BK159" s="145">
        <f t="shared" si="222"/>
        <v>177</v>
      </c>
      <c r="BL159" s="145">
        <f t="shared" si="222"/>
        <v>177</v>
      </c>
      <c r="BM159" s="145">
        <f t="shared" si="222"/>
        <v>177</v>
      </c>
      <c r="BN159" s="145">
        <f t="shared" si="222"/>
        <v>177</v>
      </c>
      <c r="BO159" s="145">
        <f t="shared" si="222"/>
        <v>177</v>
      </c>
      <c r="BP159" s="145">
        <f t="shared" si="222"/>
        <v>177</v>
      </c>
      <c r="BQ159" s="145">
        <f t="shared" si="222"/>
        <v>177</v>
      </c>
      <c r="BR159" s="145">
        <f t="shared" si="222"/>
        <v>177</v>
      </c>
      <c r="BS159" s="145">
        <f t="shared" si="222"/>
        <v>177</v>
      </c>
      <c r="BT159" s="145">
        <f t="shared" si="222"/>
        <v>177</v>
      </c>
      <c r="BU159" s="145">
        <f t="shared" si="222"/>
        <v>177</v>
      </c>
      <c r="BV159" s="145">
        <f t="shared" si="222"/>
        <v>177</v>
      </c>
      <c r="BW159" s="145">
        <f t="shared" si="222"/>
        <v>177</v>
      </c>
      <c r="BX159" s="145">
        <f t="shared" si="222"/>
        <v>177</v>
      </c>
      <c r="BY159" s="145">
        <f t="shared" si="222"/>
        <v>177</v>
      </c>
      <c r="BZ159" s="145">
        <f t="shared" si="222"/>
        <v>176</v>
      </c>
      <c r="CA159" s="145">
        <f t="shared" si="222"/>
        <v>176</v>
      </c>
      <c r="CB159" s="145">
        <f t="shared" si="222"/>
        <v>176</v>
      </c>
      <c r="CC159" s="145">
        <f t="shared" si="27"/>
        <v>176</v>
      </c>
      <c r="CE159" s="310"/>
    </row>
    <row r="160" spans="1:83">
      <c r="A160" s="170" t="str">
        <f t="shared" ref="A160:B160" si="223">A56</f>
        <v>47</v>
      </c>
      <c r="B160" s="170" t="str">
        <f t="shared" si="223"/>
        <v>Lot-et-Garonne</v>
      </c>
      <c r="C160" s="145">
        <f t="shared" si="28"/>
        <v>0</v>
      </c>
      <c r="D160" s="145"/>
      <c r="E160" s="145"/>
      <c r="F160" s="170">
        <f t="shared" ref="F160:AV160" si="224">F56</f>
        <v>293.00799999999998</v>
      </c>
      <c r="G160" s="170">
        <f t="shared" si="224"/>
        <v>293.57900000000001</v>
      </c>
      <c r="H160" s="170">
        <f t="shared" si="224"/>
        <v>294.14100000000002</v>
      </c>
      <c r="I160" s="170">
        <f t="shared" si="224"/>
        <v>294.88299999999998</v>
      </c>
      <c r="J160" s="170">
        <f t="shared" si="224"/>
        <v>295.53500000000003</v>
      </c>
      <c r="K160" s="170">
        <f t="shared" si="224"/>
        <v>296.37700000000001</v>
      </c>
      <c r="L160" s="170">
        <f t="shared" si="224"/>
        <v>297.31700000000001</v>
      </c>
      <c r="M160" s="170">
        <f t="shared" si="224"/>
        <v>298.30599999999998</v>
      </c>
      <c r="N160" s="170">
        <f t="shared" si="224"/>
        <v>300.29599999999999</v>
      </c>
      <c r="O160" s="170">
        <f t="shared" si="224"/>
        <v>301.95400000000001</v>
      </c>
      <c r="P160" s="170">
        <f t="shared" si="224"/>
        <v>301.52</v>
      </c>
      <c r="Q160" s="170">
        <f t="shared" si="224"/>
        <v>302.26100000000002</v>
      </c>
      <c r="R160" s="170">
        <f t="shared" si="224"/>
        <v>302.44799999999998</v>
      </c>
      <c r="S160" s="170">
        <f t="shared" si="224"/>
        <v>304.07400000000001</v>
      </c>
      <c r="T160" s="170">
        <f t="shared" si="224"/>
        <v>305.02199999999999</v>
      </c>
      <c r="U160" s="170">
        <f t="shared" si="224"/>
        <v>305.79700000000003</v>
      </c>
      <c r="V160" s="170">
        <f t="shared" si="224"/>
        <v>305.47000000000003</v>
      </c>
      <c r="W160" s="170">
        <f t="shared" si="224"/>
        <v>304.99400000000003</v>
      </c>
      <c r="X160" s="170">
        <f t="shared" si="224"/>
        <v>304.57900000000001</v>
      </c>
      <c r="Y160" s="170">
        <f t="shared" si="224"/>
        <v>304.04399999999998</v>
      </c>
      <c r="Z160" s="170">
        <f t="shared" si="224"/>
        <v>304.31</v>
      </c>
      <c r="AA160" s="170">
        <f t="shared" si="224"/>
        <v>304.06400000000002</v>
      </c>
      <c r="AB160" s="170">
        <f t="shared" si="224"/>
        <v>304.59100000000001</v>
      </c>
      <c r="AC160" s="170">
        <f t="shared" si="224"/>
        <v>304.96800000000002</v>
      </c>
      <c r="AD160" s="170">
        <f t="shared" si="224"/>
        <v>305.48200000000003</v>
      </c>
      <c r="AE160" s="170">
        <f t="shared" si="224"/>
        <v>307.41500000000002</v>
      </c>
      <c r="AF160" s="170">
        <f t="shared" si="224"/>
        <v>309.67899999999997</v>
      </c>
      <c r="AG160" s="170">
        <f t="shared" si="224"/>
        <v>311.98399999999998</v>
      </c>
      <c r="AH160" s="170">
        <f t="shared" si="224"/>
        <v>314.42099999999999</v>
      </c>
      <c r="AI160" s="170">
        <f t="shared" si="224"/>
        <v>316.87200000000001</v>
      </c>
      <c r="AJ160" s="170">
        <f t="shared" si="224"/>
        <v>319.71899999999999</v>
      </c>
      <c r="AK160" s="170">
        <f t="shared" si="224"/>
        <v>322.29199999999997</v>
      </c>
      <c r="AL160" s="170">
        <f t="shared" si="224"/>
        <v>324.17</v>
      </c>
      <c r="AM160" s="170">
        <f t="shared" si="224"/>
        <v>326.399</v>
      </c>
      <c r="AN160" s="170">
        <f t="shared" si="224"/>
        <v>329.697</v>
      </c>
      <c r="AO160" s="170">
        <f t="shared" si="224"/>
        <v>331.12299999999999</v>
      </c>
      <c r="AP160" s="170">
        <f t="shared" si="224"/>
        <v>330.86599999999999</v>
      </c>
      <c r="AQ160" s="170">
        <f t="shared" si="224"/>
        <v>332.11900000000003</v>
      </c>
      <c r="AR160" s="170">
        <f t="shared" si="224"/>
        <v>333.18</v>
      </c>
      <c r="AS160" s="170">
        <f t="shared" si="224"/>
        <v>333.23399999999998</v>
      </c>
      <c r="AT160" s="170">
        <f t="shared" si="224"/>
        <v>333.41699999999997</v>
      </c>
      <c r="AU160" s="170">
        <f t="shared" si="224"/>
        <v>332.83300000000003</v>
      </c>
      <c r="AV160" s="170">
        <f t="shared" si="224"/>
        <v>332.84199999999998</v>
      </c>
      <c r="AW160" s="170">
        <f t="shared" ref="AW160:BA160" si="225">AW474</f>
        <v>332</v>
      </c>
      <c r="AX160" s="170">
        <f t="shared" si="225"/>
        <v>331</v>
      </c>
      <c r="AY160" s="170">
        <f t="shared" si="225"/>
        <v>330</v>
      </c>
      <c r="AZ160" s="170">
        <f t="shared" si="225"/>
        <v>329</v>
      </c>
      <c r="BA160" s="170">
        <f t="shared" si="225"/>
        <v>328</v>
      </c>
      <c r="BB160" s="145">
        <f t="shared" ref="BB160:CB160" si="226">BB474</f>
        <v>328</v>
      </c>
      <c r="BC160" s="145">
        <f t="shared" si="226"/>
        <v>327</v>
      </c>
      <c r="BD160" s="145">
        <f t="shared" si="226"/>
        <v>327</v>
      </c>
      <c r="BE160" s="145">
        <f t="shared" si="226"/>
        <v>326</v>
      </c>
      <c r="BF160" s="145">
        <f t="shared" si="226"/>
        <v>325</v>
      </c>
      <c r="BG160" s="145">
        <f t="shared" si="226"/>
        <v>325</v>
      </c>
      <c r="BH160" s="145">
        <f t="shared" si="226"/>
        <v>324</v>
      </c>
      <c r="BI160" s="145">
        <f t="shared" si="226"/>
        <v>323</v>
      </c>
      <c r="BJ160" s="145">
        <f t="shared" si="226"/>
        <v>323</v>
      </c>
      <c r="BK160" s="145">
        <f t="shared" si="226"/>
        <v>322</v>
      </c>
      <c r="BL160" s="145">
        <f t="shared" si="226"/>
        <v>321</v>
      </c>
      <c r="BM160" s="145">
        <f t="shared" si="226"/>
        <v>321</v>
      </c>
      <c r="BN160" s="145">
        <f t="shared" si="226"/>
        <v>320</v>
      </c>
      <c r="BO160" s="145">
        <f t="shared" si="226"/>
        <v>319</v>
      </c>
      <c r="BP160" s="145">
        <f t="shared" si="226"/>
        <v>319</v>
      </c>
      <c r="BQ160" s="145">
        <f t="shared" si="226"/>
        <v>318</v>
      </c>
      <c r="BR160" s="145">
        <f t="shared" si="226"/>
        <v>317</v>
      </c>
      <c r="BS160" s="145">
        <f t="shared" si="226"/>
        <v>316</v>
      </c>
      <c r="BT160" s="145">
        <f t="shared" si="226"/>
        <v>316</v>
      </c>
      <c r="BU160" s="145">
        <f t="shared" si="226"/>
        <v>315</v>
      </c>
      <c r="BV160" s="145">
        <f t="shared" si="226"/>
        <v>314</v>
      </c>
      <c r="BW160" s="145">
        <f t="shared" si="226"/>
        <v>313</v>
      </c>
      <c r="BX160" s="145">
        <f t="shared" si="226"/>
        <v>313</v>
      </c>
      <c r="BY160" s="145">
        <f t="shared" si="226"/>
        <v>312</v>
      </c>
      <c r="BZ160" s="145">
        <f t="shared" si="226"/>
        <v>311</v>
      </c>
      <c r="CA160" s="145">
        <f t="shared" si="226"/>
        <v>310</v>
      </c>
      <c r="CB160" s="145">
        <f t="shared" si="226"/>
        <v>310</v>
      </c>
      <c r="CC160" s="145">
        <f t="shared" si="27"/>
        <v>309</v>
      </c>
      <c r="CE160" s="310"/>
    </row>
    <row r="161" spans="1:83">
      <c r="A161" s="170" t="str">
        <f t="shared" ref="A161:B161" si="227">A57</f>
        <v>48</v>
      </c>
      <c r="B161" s="170" t="str">
        <f t="shared" si="227"/>
        <v>Lozère</v>
      </c>
      <c r="C161" s="145">
        <f t="shared" si="28"/>
        <v>0</v>
      </c>
      <c r="D161" s="145"/>
      <c r="E161" s="145"/>
      <c r="F161" s="170">
        <f t="shared" ref="F161:AV161" si="228">F57</f>
        <v>74.932000000000002</v>
      </c>
      <c r="G161" s="170">
        <f t="shared" si="228"/>
        <v>74.753</v>
      </c>
      <c r="H161" s="170">
        <f t="shared" si="228"/>
        <v>74.600999999999999</v>
      </c>
      <c r="I161" s="170">
        <f t="shared" si="228"/>
        <v>74.495999999999995</v>
      </c>
      <c r="J161" s="170">
        <f t="shared" si="228"/>
        <v>74.459999999999994</v>
      </c>
      <c r="K161" s="170">
        <f t="shared" si="228"/>
        <v>74.462999999999994</v>
      </c>
      <c r="L161" s="170">
        <f t="shared" si="228"/>
        <v>74.466999999999999</v>
      </c>
      <c r="M161" s="170">
        <f t="shared" si="228"/>
        <v>74.44</v>
      </c>
      <c r="N161" s="170">
        <f t="shared" si="228"/>
        <v>74.647999999999996</v>
      </c>
      <c r="O161" s="170">
        <f t="shared" si="228"/>
        <v>74.834999999999994</v>
      </c>
      <c r="P161" s="170">
        <f t="shared" si="228"/>
        <v>74.117000000000004</v>
      </c>
      <c r="Q161" s="170">
        <f t="shared" si="228"/>
        <v>73.677999999999997</v>
      </c>
      <c r="R161" s="170">
        <f t="shared" si="228"/>
        <v>73.381</v>
      </c>
      <c r="S161" s="170">
        <f t="shared" si="228"/>
        <v>73.400000000000006</v>
      </c>
      <c r="T161" s="170">
        <f t="shared" si="228"/>
        <v>73.167000000000002</v>
      </c>
      <c r="U161" s="170">
        <f t="shared" si="228"/>
        <v>72.863</v>
      </c>
      <c r="V161" s="170">
        <f t="shared" si="228"/>
        <v>72.650000000000006</v>
      </c>
      <c r="W161" s="170">
        <f t="shared" si="228"/>
        <v>72.39</v>
      </c>
      <c r="X161" s="170">
        <f t="shared" si="228"/>
        <v>72.763000000000005</v>
      </c>
      <c r="Y161" s="170">
        <f t="shared" si="228"/>
        <v>72.932000000000002</v>
      </c>
      <c r="Z161" s="170">
        <f t="shared" si="228"/>
        <v>72.884</v>
      </c>
      <c r="AA161" s="170">
        <f t="shared" si="228"/>
        <v>73.033000000000001</v>
      </c>
      <c r="AB161" s="170">
        <f t="shared" si="228"/>
        <v>73.218999999999994</v>
      </c>
      <c r="AC161" s="170">
        <f t="shared" si="228"/>
        <v>73.507000000000005</v>
      </c>
      <c r="AD161" s="170">
        <f t="shared" si="228"/>
        <v>73.513000000000005</v>
      </c>
      <c r="AE161" s="170">
        <f t="shared" si="228"/>
        <v>73.850999999999999</v>
      </c>
      <c r="AF161" s="170">
        <f t="shared" si="228"/>
        <v>74.347999999999999</v>
      </c>
      <c r="AG161" s="170">
        <f t="shared" si="228"/>
        <v>74.856999999999999</v>
      </c>
      <c r="AH161" s="170">
        <f t="shared" si="228"/>
        <v>75.313999999999993</v>
      </c>
      <c r="AI161" s="170">
        <f t="shared" si="228"/>
        <v>75.784000000000006</v>
      </c>
      <c r="AJ161" s="170">
        <f t="shared" si="228"/>
        <v>76.298000000000002</v>
      </c>
      <c r="AK161" s="170">
        <f t="shared" si="228"/>
        <v>76.8</v>
      </c>
      <c r="AL161" s="170">
        <f t="shared" si="228"/>
        <v>76.88</v>
      </c>
      <c r="AM161" s="170">
        <f t="shared" si="228"/>
        <v>76.972999999999999</v>
      </c>
      <c r="AN161" s="170">
        <f t="shared" si="228"/>
        <v>77.162999999999997</v>
      </c>
      <c r="AO161" s="170">
        <f t="shared" si="228"/>
        <v>77.081999999999994</v>
      </c>
      <c r="AP161" s="170">
        <f t="shared" si="228"/>
        <v>77.156000000000006</v>
      </c>
      <c r="AQ161" s="170">
        <f t="shared" si="228"/>
        <v>76.888999999999996</v>
      </c>
      <c r="AR161" s="170">
        <f t="shared" si="228"/>
        <v>76.606999999999999</v>
      </c>
      <c r="AS161" s="170">
        <f t="shared" si="228"/>
        <v>76.36</v>
      </c>
      <c r="AT161" s="170">
        <f t="shared" si="228"/>
        <v>76.308999999999997</v>
      </c>
      <c r="AU161" s="170">
        <f t="shared" si="228"/>
        <v>76.421999999999997</v>
      </c>
      <c r="AV161" s="170">
        <f t="shared" si="228"/>
        <v>76.600999999999999</v>
      </c>
      <c r="AW161" s="170">
        <f t="shared" ref="AW161:BA161" si="229">AW475</f>
        <v>77</v>
      </c>
      <c r="AX161" s="170">
        <f t="shared" si="229"/>
        <v>77</v>
      </c>
      <c r="AY161" s="170">
        <f t="shared" si="229"/>
        <v>77</v>
      </c>
      <c r="AZ161" s="170">
        <f t="shared" si="229"/>
        <v>77</v>
      </c>
      <c r="BA161" s="170">
        <f t="shared" si="229"/>
        <v>77</v>
      </c>
      <c r="BB161" s="145">
        <f t="shared" ref="BB161:CB161" si="230">BB475</f>
        <v>77</v>
      </c>
      <c r="BC161" s="145">
        <f t="shared" si="230"/>
        <v>77</v>
      </c>
      <c r="BD161" s="145">
        <f t="shared" si="230"/>
        <v>77</v>
      </c>
      <c r="BE161" s="145">
        <f t="shared" si="230"/>
        <v>77</v>
      </c>
      <c r="BF161" s="145">
        <f t="shared" si="230"/>
        <v>77</v>
      </c>
      <c r="BG161" s="145">
        <f t="shared" si="230"/>
        <v>77</v>
      </c>
      <c r="BH161" s="145">
        <f t="shared" si="230"/>
        <v>77</v>
      </c>
      <c r="BI161" s="145">
        <f t="shared" si="230"/>
        <v>77</v>
      </c>
      <c r="BJ161" s="145">
        <f t="shared" si="230"/>
        <v>77</v>
      </c>
      <c r="BK161" s="145">
        <f t="shared" si="230"/>
        <v>77</v>
      </c>
      <c r="BL161" s="145">
        <f t="shared" si="230"/>
        <v>77</v>
      </c>
      <c r="BM161" s="145">
        <f t="shared" si="230"/>
        <v>77</v>
      </c>
      <c r="BN161" s="145">
        <f t="shared" si="230"/>
        <v>77</v>
      </c>
      <c r="BO161" s="145">
        <f t="shared" si="230"/>
        <v>77</v>
      </c>
      <c r="BP161" s="145">
        <f t="shared" si="230"/>
        <v>77</v>
      </c>
      <c r="BQ161" s="145">
        <f t="shared" si="230"/>
        <v>77</v>
      </c>
      <c r="BR161" s="145">
        <f t="shared" si="230"/>
        <v>77</v>
      </c>
      <c r="BS161" s="145">
        <f t="shared" si="230"/>
        <v>77</v>
      </c>
      <c r="BT161" s="145">
        <f t="shared" si="230"/>
        <v>77</v>
      </c>
      <c r="BU161" s="145">
        <f t="shared" si="230"/>
        <v>77</v>
      </c>
      <c r="BV161" s="145">
        <f t="shared" si="230"/>
        <v>77</v>
      </c>
      <c r="BW161" s="145">
        <f t="shared" si="230"/>
        <v>77</v>
      </c>
      <c r="BX161" s="145">
        <f t="shared" si="230"/>
        <v>77</v>
      </c>
      <c r="BY161" s="145">
        <f t="shared" si="230"/>
        <v>77</v>
      </c>
      <c r="BZ161" s="145">
        <f t="shared" si="230"/>
        <v>77</v>
      </c>
      <c r="CA161" s="145">
        <f t="shared" si="230"/>
        <v>77</v>
      </c>
      <c r="CB161" s="145">
        <f t="shared" si="230"/>
        <v>77</v>
      </c>
      <c r="CC161" s="145">
        <f t="shared" si="27"/>
        <v>77</v>
      </c>
      <c r="CE161" s="310"/>
    </row>
    <row r="162" spans="1:83">
      <c r="A162" s="170" t="str">
        <f t="shared" ref="A162:B162" si="231">A58</f>
        <v>49</v>
      </c>
      <c r="B162" s="170" t="str">
        <f t="shared" si="231"/>
        <v>Maine-et-Loire</v>
      </c>
      <c r="C162" s="145">
        <f t="shared" si="28"/>
        <v>0</v>
      </c>
      <c r="D162" s="145"/>
      <c r="E162" s="145"/>
      <c r="F162" s="170">
        <f t="shared" ref="F162:AV162" si="232">F58</f>
        <v>629.79300000000001</v>
      </c>
      <c r="G162" s="170">
        <f t="shared" si="232"/>
        <v>635.87699999999995</v>
      </c>
      <c r="H162" s="170">
        <f t="shared" si="232"/>
        <v>641.49199999999996</v>
      </c>
      <c r="I162" s="170">
        <f t="shared" si="232"/>
        <v>647.90800000000002</v>
      </c>
      <c r="J162" s="170">
        <f t="shared" si="232"/>
        <v>653.79999999999995</v>
      </c>
      <c r="K162" s="170">
        <f t="shared" si="232"/>
        <v>660.34</v>
      </c>
      <c r="L162" s="170">
        <f t="shared" si="232"/>
        <v>667.45</v>
      </c>
      <c r="M162" s="170">
        <f t="shared" si="232"/>
        <v>674.42399999999998</v>
      </c>
      <c r="N162" s="170">
        <f t="shared" si="232"/>
        <v>681.23900000000003</v>
      </c>
      <c r="O162" s="170">
        <f t="shared" si="232"/>
        <v>685.58</v>
      </c>
      <c r="P162" s="170">
        <f t="shared" si="232"/>
        <v>689.34299999999996</v>
      </c>
      <c r="Q162" s="170">
        <f t="shared" si="232"/>
        <v>693.51199999999994</v>
      </c>
      <c r="R162" s="170">
        <f t="shared" si="232"/>
        <v>697.23599999999999</v>
      </c>
      <c r="S162" s="170">
        <f t="shared" si="232"/>
        <v>698.55200000000002</v>
      </c>
      <c r="T162" s="170">
        <f t="shared" si="232"/>
        <v>702.28099999999995</v>
      </c>
      <c r="U162" s="170">
        <f t="shared" si="232"/>
        <v>704.66800000000001</v>
      </c>
      <c r="V162" s="170">
        <f t="shared" si="232"/>
        <v>707.02</v>
      </c>
      <c r="W162" s="170">
        <f t="shared" si="232"/>
        <v>710.26900000000001</v>
      </c>
      <c r="X162" s="170">
        <f t="shared" si="232"/>
        <v>713.81700000000001</v>
      </c>
      <c r="Y162" s="170">
        <f t="shared" si="232"/>
        <v>717.03700000000003</v>
      </c>
      <c r="Z162" s="170">
        <f t="shared" si="232"/>
        <v>720.56899999999996</v>
      </c>
      <c r="AA162" s="170">
        <f t="shared" si="232"/>
        <v>724.32399999999996</v>
      </c>
      <c r="AB162" s="170">
        <f t="shared" si="232"/>
        <v>727.14300000000003</v>
      </c>
      <c r="AC162" s="170">
        <f t="shared" si="232"/>
        <v>729.55100000000004</v>
      </c>
      <c r="AD162" s="170">
        <f t="shared" si="232"/>
        <v>732.62400000000002</v>
      </c>
      <c r="AE162" s="170">
        <f t="shared" si="232"/>
        <v>736.86699999999996</v>
      </c>
      <c r="AF162" s="170">
        <f t="shared" si="232"/>
        <v>742.072</v>
      </c>
      <c r="AG162" s="170">
        <f t="shared" si="232"/>
        <v>747.08900000000006</v>
      </c>
      <c r="AH162" s="170">
        <f t="shared" si="232"/>
        <v>751.70799999999997</v>
      </c>
      <c r="AI162" s="170">
        <f t="shared" si="232"/>
        <v>756.25300000000004</v>
      </c>
      <c r="AJ162" s="170">
        <f t="shared" si="232"/>
        <v>761.529</v>
      </c>
      <c r="AK162" s="170">
        <f t="shared" si="232"/>
        <v>766.65899999999999</v>
      </c>
      <c r="AL162" s="170">
        <f t="shared" si="232"/>
        <v>770.77700000000004</v>
      </c>
      <c r="AM162" s="170">
        <f t="shared" si="232"/>
        <v>774.82299999999998</v>
      </c>
      <c r="AN162" s="170">
        <f t="shared" si="232"/>
        <v>780.08199999999999</v>
      </c>
      <c r="AO162" s="170">
        <f t="shared" si="232"/>
        <v>784.81</v>
      </c>
      <c r="AP162" s="170">
        <f t="shared" si="232"/>
        <v>790.34299999999996</v>
      </c>
      <c r="AQ162" s="170">
        <f t="shared" si="232"/>
        <v>795.55700000000002</v>
      </c>
      <c r="AR162" s="170">
        <f t="shared" si="232"/>
        <v>800.19100000000003</v>
      </c>
      <c r="AS162" s="170">
        <f t="shared" si="232"/>
        <v>805.88800000000003</v>
      </c>
      <c r="AT162" s="170">
        <f t="shared" si="232"/>
        <v>810.18600000000004</v>
      </c>
      <c r="AU162" s="170">
        <f t="shared" si="232"/>
        <v>810.93399999999997</v>
      </c>
      <c r="AV162" s="170">
        <f t="shared" si="232"/>
        <v>813.49300000000005</v>
      </c>
      <c r="AW162" s="170">
        <f t="shared" ref="AW162:BA162" si="233">AW476</f>
        <v>816</v>
      </c>
      <c r="AX162" s="170">
        <f t="shared" si="233"/>
        <v>818</v>
      </c>
      <c r="AY162" s="170">
        <f t="shared" si="233"/>
        <v>819</v>
      </c>
      <c r="AZ162" s="170">
        <f t="shared" si="233"/>
        <v>821</v>
      </c>
      <c r="BA162" s="170">
        <f t="shared" si="233"/>
        <v>822</v>
      </c>
      <c r="BB162" s="145">
        <f t="shared" ref="BB162:CB162" si="234">BB476</f>
        <v>824</v>
      </c>
      <c r="BC162" s="145">
        <f t="shared" si="234"/>
        <v>827</v>
      </c>
      <c r="BD162" s="145">
        <f t="shared" si="234"/>
        <v>829</v>
      </c>
      <c r="BE162" s="145">
        <f t="shared" si="234"/>
        <v>831</v>
      </c>
      <c r="BF162" s="145">
        <f t="shared" si="234"/>
        <v>833</v>
      </c>
      <c r="BG162" s="145">
        <f t="shared" si="234"/>
        <v>835</v>
      </c>
      <c r="BH162" s="145">
        <f t="shared" si="234"/>
        <v>837</v>
      </c>
      <c r="BI162" s="145">
        <f t="shared" si="234"/>
        <v>839</v>
      </c>
      <c r="BJ162" s="145">
        <f t="shared" si="234"/>
        <v>841</v>
      </c>
      <c r="BK162" s="145">
        <f t="shared" si="234"/>
        <v>843</v>
      </c>
      <c r="BL162" s="145">
        <f t="shared" si="234"/>
        <v>845</v>
      </c>
      <c r="BM162" s="145">
        <f t="shared" si="234"/>
        <v>847</v>
      </c>
      <c r="BN162" s="145">
        <f t="shared" si="234"/>
        <v>848</v>
      </c>
      <c r="BO162" s="145">
        <f t="shared" si="234"/>
        <v>850</v>
      </c>
      <c r="BP162" s="145">
        <f t="shared" si="234"/>
        <v>851</v>
      </c>
      <c r="BQ162" s="145">
        <f t="shared" si="234"/>
        <v>852</v>
      </c>
      <c r="BR162" s="145">
        <f t="shared" si="234"/>
        <v>854</v>
      </c>
      <c r="BS162" s="145">
        <f t="shared" si="234"/>
        <v>855</v>
      </c>
      <c r="BT162" s="145">
        <f t="shared" si="234"/>
        <v>856</v>
      </c>
      <c r="BU162" s="145">
        <f t="shared" si="234"/>
        <v>856</v>
      </c>
      <c r="BV162" s="145">
        <f t="shared" si="234"/>
        <v>857</v>
      </c>
      <c r="BW162" s="145">
        <f t="shared" si="234"/>
        <v>858</v>
      </c>
      <c r="BX162" s="145">
        <f t="shared" si="234"/>
        <v>858</v>
      </c>
      <c r="BY162" s="145">
        <f t="shared" si="234"/>
        <v>859</v>
      </c>
      <c r="BZ162" s="145">
        <f t="shared" si="234"/>
        <v>859</v>
      </c>
      <c r="CA162" s="145">
        <f t="shared" si="234"/>
        <v>859</v>
      </c>
      <c r="CB162" s="145">
        <f t="shared" si="234"/>
        <v>859</v>
      </c>
      <c r="CC162" s="145">
        <f t="shared" si="27"/>
        <v>859</v>
      </c>
      <c r="CE162" s="310"/>
    </row>
    <row r="163" spans="1:83">
      <c r="A163" s="170" t="str">
        <f t="shared" ref="A163:B163" si="235">A59</f>
        <v>50</v>
      </c>
      <c r="B163" s="170" t="str">
        <f t="shared" si="235"/>
        <v>Manche</v>
      </c>
      <c r="C163" s="145">
        <f t="shared" si="28"/>
        <v>0</v>
      </c>
      <c r="D163" s="145"/>
      <c r="E163" s="145"/>
      <c r="F163" s="170">
        <f t="shared" ref="F163:AV163" si="236">F59</f>
        <v>452.23500000000001</v>
      </c>
      <c r="G163" s="170">
        <f t="shared" si="236"/>
        <v>454.01100000000002</v>
      </c>
      <c r="H163" s="170">
        <f t="shared" si="236"/>
        <v>455.61200000000002</v>
      </c>
      <c r="I163" s="170">
        <f t="shared" si="236"/>
        <v>457.339</v>
      </c>
      <c r="J163" s="170">
        <f t="shared" si="236"/>
        <v>459.16399999999999</v>
      </c>
      <c r="K163" s="170">
        <f t="shared" si="236"/>
        <v>461.41399999999999</v>
      </c>
      <c r="L163" s="170">
        <f t="shared" si="236"/>
        <v>463.62299999999999</v>
      </c>
      <c r="M163" s="170">
        <f t="shared" si="236"/>
        <v>465.89699999999999</v>
      </c>
      <c r="N163" s="170">
        <f t="shared" si="236"/>
        <v>468.17200000000003</v>
      </c>
      <c r="O163" s="170">
        <f t="shared" si="236"/>
        <v>470.19200000000001</v>
      </c>
      <c r="P163" s="170">
        <f t="shared" si="236"/>
        <v>471.79899999999998</v>
      </c>
      <c r="Q163" s="170">
        <f t="shared" si="236"/>
        <v>473.62099999999998</v>
      </c>
      <c r="R163" s="170">
        <f t="shared" si="236"/>
        <v>474.01</v>
      </c>
      <c r="S163" s="170">
        <f t="shared" si="236"/>
        <v>476.416</v>
      </c>
      <c r="T163" s="170">
        <f t="shared" si="236"/>
        <v>478.065</v>
      </c>
      <c r="U163" s="170">
        <f t="shared" si="236"/>
        <v>479.57900000000001</v>
      </c>
      <c r="V163" s="170">
        <f t="shared" si="236"/>
        <v>479.82</v>
      </c>
      <c r="W163" s="170">
        <f t="shared" si="236"/>
        <v>479.40800000000002</v>
      </c>
      <c r="X163" s="170">
        <f t="shared" si="236"/>
        <v>479.87700000000001</v>
      </c>
      <c r="Y163" s="170">
        <f t="shared" si="236"/>
        <v>479.779</v>
      </c>
      <c r="Z163" s="170">
        <f t="shared" si="236"/>
        <v>480.31</v>
      </c>
      <c r="AA163" s="170">
        <f t="shared" si="236"/>
        <v>480.267</v>
      </c>
      <c r="AB163" s="170">
        <f t="shared" si="236"/>
        <v>480.858</v>
      </c>
      <c r="AC163" s="170">
        <f t="shared" si="236"/>
        <v>481.34899999999999</v>
      </c>
      <c r="AD163" s="170">
        <f t="shared" si="236"/>
        <v>481.46600000000001</v>
      </c>
      <c r="AE163" s="170">
        <f t="shared" si="236"/>
        <v>483.178</v>
      </c>
      <c r="AF163" s="170">
        <f t="shared" si="236"/>
        <v>484.84800000000001</v>
      </c>
      <c r="AG163" s="170">
        <f t="shared" si="236"/>
        <v>486.54399999999998</v>
      </c>
      <c r="AH163" s="170">
        <f t="shared" si="236"/>
        <v>488.26</v>
      </c>
      <c r="AI163" s="170">
        <f t="shared" si="236"/>
        <v>489.608</v>
      </c>
      <c r="AJ163" s="170">
        <f t="shared" si="236"/>
        <v>491.11</v>
      </c>
      <c r="AK163" s="170">
        <f t="shared" si="236"/>
        <v>492.56299999999999</v>
      </c>
      <c r="AL163" s="170">
        <f t="shared" si="236"/>
        <v>495.15300000000002</v>
      </c>
      <c r="AM163" s="170">
        <f t="shared" si="236"/>
        <v>496.93700000000001</v>
      </c>
      <c r="AN163" s="170">
        <f t="shared" si="236"/>
        <v>497.762</v>
      </c>
      <c r="AO163" s="170">
        <f t="shared" si="236"/>
        <v>498.74700000000001</v>
      </c>
      <c r="AP163" s="170">
        <f t="shared" si="236"/>
        <v>499.53100000000001</v>
      </c>
      <c r="AQ163" s="170">
        <f t="shared" si="236"/>
        <v>499.34</v>
      </c>
      <c r="AR163" s="170">
        <f t="shared" si="236"/>
        <v>499.91899999999998</v>
      </c>
      <c r="AS163" s="170">
        <f t="shared" si="236"/>
        <v>499.95800000000003</v>
      </c>
      <c r="AT163" s="170">
        <f t="shared" si="236"/>
        <v>499.28699999999998</v>
      </c>
      <c r="AU163" s="170">
        <f t="shared" si="236"/>
        <v>498.36200000000002</v>
      </c>
      <c r="AV163" s="170">
        <f t="shared" si="236"/>
        <v>496.88299999999998</v>
      </c>
      <c r="AW163" s="170">
        <f t="shared" ref="AW163:BA163" si="237">AW477</f>
        <v>496</v>
      </c>
      <c r="AX163" s="170">
        <f t="shared" si="237"/>
        <v>495</v>
      </c>
      <c r="AY163" s="170">
        <f t="shared" si="237"/>
        <v>493</v>
      </c>
      <c r="AZ163" s="170">
        <f t="shared" si="237"/>
        <v>492</v>
      </c>
      <c r="BA163" s="170">
        <f t="shared" si="237"/>
        <v>490</v>
      </c>
      <c r="BB163" s="145">
        <f t="shared" ref="BB163:CB163" si="238">BB477</f>
        <v>489</v>
      </c>
      <c r="BC163" s="145">
        <f t="shared" si="238"/>
        <v>488</v>
      </c>
      <c r="BD163" s="145">
        <f t="shared" si="238"/>
        <v>487</v>
      </c>
      <c r="BE163" s="145">
        <f t="shared" si="238"/>
        <v>486</v>
      </c>
      <c r="BF163" s="145">
        <f t="shared" si="238"/>
        <v>485</v>
      </c>
      <c r="BG163" s="145">
        <f t="shared" si="238"/>
        <v>483</v>
      </c>
      <c r="BH163" s="145">
        <f t="shared" si="238"/>
        <v>482</v>
      </c>
      <c r="BI163" s="145">
        <f t="shared" si="238"/>
        <v>481</v>
      </c>
      <c r="BJ163" s="145">
        <f t="shared" si="238"/>
        <v>480</v>
      </c>
      <c r="BK163" s="145">
        <f t="shared" si="238"/>
        <v>478</v>
      </c>
      <c r="BL163" s="145">
        <f t="shared" si="238"/>
        <v>477</v>
      </c>
      <c r="BM163" s="145">
        <f t="shared" si="238"/>
        <v>476</v>
      </c>
      <c r="BN163" s="145">
        <f t="shared" si="238"/>
        <v>474</v>
      </c>
      <c r="BO163" s="145">
        <f t="shared" si="238"/>
        <v>473</v>
      </c>
      <c r="BP163" s="145">
        <f t="shared" si="238"/>
        <v>472</v>
      </c>
      <c r="BQ163" s="145">
        <f t="shared" si="238"/>
        <v>470</v>
      </c>
      <c r="BR163" s="145">
        <f t="shared" si="238"/>
        <v>469</v>
      </c>
      <c r="BS163" s="145">
        <f t="shared" si="238"/>
        <v>467</v>
      </c>
      <c r="BT163" s="145">
        <f t="shared" si="238"/>
        <v>466</v>
      </c>
      <c r="BU163" s="145">
        <f t="shared" si="238"/>
        <v>464</v>
      </c>
      <c r="BV163" s="145">
        <f t="shared" si="238"/>
        <v>462</v>
      </c>
      <c r="BW163" s="145">
        <f t="shared" si="238"/>
        <v>461</v>
      </c>
      <c r="BX163" s="145">
        <f t="shared" si="238"/>
        <v>459</v>
      </c>
      <c r="BY163" s="145">
        <f t="shared" si="238"/>
        <v>457</v>
      </c>
      <c r="BZ163" s="145">
        <f t="shared" si="238"/>
        <v>455</v>
      </c>
      <c r="CA163" s="145">
        <f t="shared" si="238"/>
        <v>454</v>
      </c>
      <c r="CB163" s="145">
        <f t="shared" si="238"/>
        <v>452</v>
      </c>
      <c r="CC163" s="145">
        <f t="shared" si="27"/>
        <v>450</v>
      </c>
      <c r="CE163" s="310"/>
    </row>
    <row r="164" spans="1:83">
      <c r="A164" s="170" t="str">
        <f t="shared" ref="A164:B164" si="239">A60</f>
        <v>51</v>
      </c>
      <c r="B164" s="170" t="str">
        <f t="shared" si="239"/>
        <v>Marne</v>
      </c>
      <c r="C164" s="145">
        <f t="shared" si="28"/>
        <v>0</v>
      </c>
      <c r="D164" s="145"/>
      <c r="E164" s="145"/>
      <c r="F164" s="170">
        <f t="shared" ref="F164:AV164" si="240">F60</f>
        <v>530.12</v>
      </c>
      <c r="G164" s="170">
        <f t="shared" si="240"/>
        <v>531.69899999999996</v>
      </c>
      <c r="H164" s="170">
        <f t="shared" si="240"/>
        <v>533.08600000000001</v>
      </c>
      <c r="I164" s="170">
        <f t="shared" si="240"/>
        <v>534.91700000000003</v>
      </c>
      <c r="J164" s="170">
        <f t="shared" si="240"/>
        <v>536.58299999999997</v>
      </c>
      <c r="K164" s="170">
        <f t="shared" si="240"/>
        <v>538.52200000000005</v>
      </c>
      <c r="L164" s="170">
        <f t="shared" si="240"/>
        <v>540.97199999999998</v>
      </c>
      <c r="M164" s="170">
        <f t="shared" si="240"/>
        <v>543.43700000000001</v>
      </c>
      <c r="N164" s="170">
        <f t="shared" si="240"/>
        <v>546.18299999999999</v>
      </c>
      <c r="O164" s="170">
        <f t="shared" si="240"/>
        <v>548.38499999999999</v>
      </c>
      <c r="P164" s="170">
        <f t="shared" si="240"/>
        <v>551.66499999999996</v>
      </c>
      <c r="Q164" s="170">
        <f t="shared" si="240"/>
        <v>550.95899999999995</v>
      </c>
      <c r="R164" s="170">
        <f t="shared" si="240"/>
        <v>551.68100000000004</v>
      </c>
      <c r="S164" s="170">
        <f t="shared" si="240"/>
        <v>555.00599999999997</v>
      </c>
      <c r="T164" s="170">
        <f t="shared" si="240"/>
        <v>556.53599999999994</v>
      </c>
      <c r="U164" s="170">
        <f t="shared" si="240"/>
        <v>557.63599999999997</v>
      </c>
      <c r="V164" s="170">
        <f t="shared" si="240"/>
        <v>559.00599999999997</v>
      </c>
      <c r="W164" s="170">
        <f t="shared" si="240"/>
        <v>560.40899999999999</v>
      </c>
      <c r="X164" s="170">
        <f t="shared" si="240"/>
        <v>562.053</v>
      </c>
      <c r="Y164" s="170">
        <f t="shared" si="240"/>
        <v>563.35699999999997</v>
      </c>
      <c r="Z164" s="170">
        <f t="shared" si="240"/>
        <v>564.90800000000002</v>
      </c>
      <c r="AA164" s="170">
        <f t="shared" si="240"/>
        <v>565.54399999999998</v>
      </c>
      <c r="AB164" s="170">
        <f t="shared" si="240"/>
        <v>565.798</v>
      </c>
      <c r="AC164" s="170">
        <f t="shared" si="240"/>
        <v>565.93499999999995</v>
      </c>
      <c r="AD164" s="170">
        <f t="shared" si="240"/>
        <v>565.36599999999999</v>
      </c>
      <c r="AE164" s="170">
        <f t="shared" si="240"/>
        <v>565.18899999999996</v>
      </c>
      <c r="AF164" s="170">
        <f t="shared" si="240"/>
        <v>565.53499999999997</v>
      </c>
      <c r="AG164" s="170">
        <f t="shared" si="240"/>
        <v>565.78200000000004</v>
      </c>
      <c r="AH164" s="170">
        <f t="shared" si="240"/>
        <v>565.83000000000004</v>
      </c>
      <c r="AI164" s="170">
        <f t="shared" si="240"/>
        <v>565.51199999999994</v>
      </c>
      <c r="AJ164" s="170">
        <f t="shared" si="240"/>
        <v>565.67499999999995</v>
      </c>
      <c r="AK164" s="170">
        <f t="shared" si="240"/>
        <v>565.84100000000001</v>
      </c>
      <c r="AL164" s="170">
        <f t="shared" si="240"/>
        <v>566.49099999999999</v>
      </c>
      <c r="AM164" s="170">
        <f t="shared" si="240"/>
        <v>566.01</v>
      </c>
      <c r="AN164" s="170">
        <f t="shared" si="240"/>
        <v>566.14499999999998</v>
      </c>
      <c r="AO164" s="170">
        <f t="shared" si="240"/>
        <v>565.30700000000002</v>
      </c>
      <c r="AP164" s="170">
        <f t="shared" si="240"/>
        <v>566.57100000000003</v>
      </c>
      <c r="AQ164" s="170">
        <f t="shared" si="240"/>
        <v>568.75</v>
      </c>
      <c r="AR164" s="170">
        <f t="shared" si="240"/>
        <v>569.99900000000002</v>
      </c>
      <c r="AS164" s="170">
        <f t="shared" si="240"/>
        <v>570.81700000000001</v>
      </c>
      <c r="AT164" s="170">
        <f t="shared" si="240"/>
        <v>572.29300000000001</v>
      </c>
      <c r="AU164" s="170">
        <f t="shared" si="240"/>
        <v>570.88300000000004</v>
      </c>
      <c r="AV164" s="170">
        <f t="shared" si="240"/>
        <v>568.89499999999998</v>
      </c>
      <c r="AW164" s="170">
        <f t="shared" ref="AW164:BA164" si="241">AW478</f>
        <v>567</v>
      </c>
      <c r="AX164" s="170">
        <f t="shared" si="241"/>
        <v>567</v>
      </c>
      <c r="AY164" s="170">
        <f t="shared" si="241"/>
        <v>566</v>
      </c>
      <c r="AZ164" s="170">
        <f t="shared" si="241"/>
        <v>565</v>
      </c>
      <c r="BA164" s="170">
        <f t="shared" si="241"/>
        <v>563</v>
      </c>
      <c r="BB164" s="145">
        <f t="shared" ref="BB164:CB164" si="242">BB478</f>
        <v>563</v>
      </c>
      <c r="BC164" s="145">
        <f t="shared" si="242"/>
        <v>562</v>
      </c>
      <c r="BD164" s="145">
        <f t="shared" si="242"/>
        <v>561</v>
      </c>
      <c r="BE164" s="145">
        <f t="shared" si="242"/>
        <v>560</v>
      </c>
      <c r="BF164" s="145">
        <f t="shared" si="242"/>
        <v>559</v>
      </c>
      <c r="BG164" s="145">
        <f t="shared" si="242"/>
        <v>559</v>
      </c>
      <c r="BH164" s="145">
        <f t="shared" si="242"/>
        <v>558</v>
      </c>
      <c r="BI164" s="145">
        <f t="shared" si="242"/>
        <v>557</v>
      </c>
      <c r="BJ164" s="145">
        <f t="shared" si="242"/>
        <v>556</v>
      </c>
      <c r="BK164" s="145">
        <f t="shared" si="242"/>
        <v>555</v>
      </c>
      <c r="BL164" s="145">
        <f t="shared" si="242"/>
        <v>554</v>
      </c>
      <c r="BM164" s="145">
        <f t="shared" si="242"/>
        <v>552</v>
      </c>
      <c r="BN164" s="145">
        <f t="shared" si="242"/>
        <v>551</v>
      </c>
      <c r="BO164" s="145">
        <f t="shared" si="242"/>
        <v>550</v>
      </c>
      <c r="BP164" s="145">
        <f t="shared" si="242"/>
        <v>548</v>
      </c>
      <c r="BQ164" s="145">
        <f t="shared" si="242"/>
        <v>547</v>
      </c>
      <c r="BR164" s="145">
        <f t="shared" si="242"/>
        <v>545</v>
      </c>
      <c r="BS164" s="145">
        <f t="shared" si="242"/>
        <v>544</v>
      </c>
      <c r="BT164" s="145">
        <f t="shared" si="242"/>
        <v>542</v>
      </c>
      <c r="BU164" s="145">
        <f t="shared" si="242"/>
        <v>540</v>
      </c>
      <c r="BV164" s="145">
        <f t="shared" si="242"/>
        <v>539</v>
      </c>
      <c r="BW164" s="145">
        <f t="shared" si="242"/>
        <v>537</v>
      </c>
      <c r="BX164" s="145">
        <f t="shared" si="242"/>
        <v>535</v>
      </c>
      <c r="BY164" s="145">
        <f t="shared" si="242"/>
        <v>533</v>
      </c>
      <c r="BZ164" s="145">
        <f t="shared" si="242"/>
        <v>532</v>
      </c>
      <c r="CA164" s="145">
        <f t="shared" si="242"/>
        <v>530</v>
      </c>
      <c r="CB164" s="145">
        <f t="shared" si="242"/>
        <v>528</v>
      </c>
      <c r="CC164" s="145">
        <f t="shared" si="27"/>
        <v>526</v>
      </c>
      <c r="CE164" s="310"/>
    </row>
    <row r="165" spans="1:83">
      <c r="A165" s="170" t="str">
        <f t="shared" ref="A165:B165" si="243">A61</f>
        <v>52</v>
      </c>
      <c r="B165" s="170" t="str">
        <f t="shared" si="243"/>
        <v>Haute-Marne</v>
      </c>
      <c r="C165" s="145">
        <f t="shared" si="28"/>
        <v>0</v>
      </c>
      <c r="D165" s="145"/>
      <c r="E165" s="145"/>
      <c r="F165" s="170">
        <f t="shared" ref="F165:AV165" si="244">F61</f>
        <v>212.66399999999999</v>
      </c>
      <c r="G165" s="170">
        <f t="shared" si="244"/>
        <v>212.09899999999999</v>
      </c>
      <c r="H165" s="170">
        <f t="shared" si="244"/>
        <v>211.744</v>
      </c>
      <c r="I165" s="170">
        <f t="shared" si="244"/>
        <v>211.54300000000001</v>
      </c>
      <c r="J165" s="170">
        <f t="shared" si="244"/>
        <v>211.19</v>
      </c>
      <c r="K165" s="170">
        <f t="shared" si="244"/>
        <v>210.976</v>
      </c>
      <c r="L165" s="170">
        <f t="shared" si="244"/>
        <v>210.83099999999999</v>
      </c>
      <c r="M165" s="170">
        <f t="shared" si="244"/>
        <v>210.786</v>
      </c>
      <c r="N165" s="170">
        <f t="shared" si="244"/>
        <v>211.01400000000001</v>
      </c>
      <c r="O165" s="170">
        <f t="shared" si="244"/>
        <v>210.709</v>
      </c>
      <c r="P165" s="170">
        <f t="shared" si="244"/>
        <v>210.18299999999999</v>
      </c>
      <c r="Q165" s="170">
        <f t="shared" si="244"/>
        <v>208.148</v>
      </c>
      <c r="R165" s="170">
        <f t="shared" si="244"/>
        <v>206.751</v>
      </c>
      <c r="S165" s="170">
        <f t="shared" si="244"/>
        <v>206.185</v>
      </c>
      <c r="T165" s="170">
        <f t="shared" si="244"/>
        <v>205.31100000000001</v>
      </c>
      <c r="U165" s="170">
        <f t="shared" si="244"/>
        <v>204.03899999999999</v>
      </c>
      <c r="V165" s="170">
        <f t="shared" si="244"/>
        <v>203.333</v>
      </c>
      <c r="W165" s="170">
        <f t="shared" si="244"/>
        <v>202.05199999999999</v>
      </c>
      <c r="X165" s="170">
        <f t="shared" si="244"/>
        <v>200.88200000000001</v>
      </c>
      <c r="Y165" s="170">
        <f t="shared" si="244"/>
        <v>199.89099999999999</v>
      </c>
      <c r="Z165" s="170">
        <f t="shared" si="244"/>
        <v>199.26300000000001</v>
      </c>
      <c r="AA165" s="170">
        <f t="shared" si="244"/>
        <v>198.27500000000001</v>
      </c>
      <c r="AB165" s="170">
        <f t="shared" si="244"/>
        <v>197.24199999999999</v>
      </c>
      <c r="AC165" s="170">
        <f t="shared" si="244"/>
        <v>196.37799999999999</v>
      </c>
      <c r="AD165" s="170">
        <f t="shared" si="244"/>
        <v>195.131</v>
      </c>
      <c r="AE165" s="170">
        <f t="shared" si="244"/>
        <v>194.024</v>
      </c>
      <c r="AF165" s="170">
        <f t="shared" si="244"/>
        <v>192.99199999999999</v>
      </c>
      <c r="AG165" s="170">
        <f t="shared" si="244"/>
        <v>191.91399999999999</v>
      </c>
      <c r="AH165" s="170">
        <f t="shared" si="244"/>
        <v>190.90700000000001</v>
      </c>
      <c r="AI165" s="170">
        <f t="shared" si="244"/>
        <v>189.79499999999999</v>
      </c>
      <c r="AJ165" s="170">
        <f t="shared" si="244"/>
        <v>188.81700000000001</v>
      </c>
      <c r="AK165" s="170">
        <f t="shared" si="244"/>
        <v>187.65199999999999</v>
      </c>
      <c r="AL165" s="170">
        <f t="shared" si="244"/>
        <v>187.40700000000001</v>
      </c>
      <c r="AM165" s="170">
        <f t="shared" si="244"/>
        <v>186.47</v>
      </c>
      <c r="AN165" s="170">
        <f t="shared" si="244"/>
        <v>185.214</v>
      </c>
      <c r="AO165" s="170">
        <f t="shared" si="244"/>
        <v>184.03899999999999</v>
      </c>
      <c r="AP165" s="170">
        <f t="shared" si="244"/>
        <v>182.375</v>
      </c>
      <c r="AQ165" s="170">
        <f t="shared" si="244"/>
        <v>182.136</v>
      </c>
      <c r="AR165" s="170">
        <f t="shared" si="244"/>
        <v>181.52099999999999</v>
      </c>
      <c r="AS165" s="170">
        <f t="shared" si="244"/>
        <v>180.673</v>
      </c>
      <c r="AT165" s="170">
        <f t="shared" si="244"/>
        <v>179.154</v>
      </c>
      <c r="AU165" s="170">
        <f t="shared" si="244"/>
        <v>178.084</v>
      </c>
      <c r="AV165" s="170">
        <f t="shared" si="244"/>
        <v>175.64</v>
      </c>
      <c r="AW165" s="170">
        <f t="shared" ref="AW165:BA165" si="245">AW479</f>
        <v>174</v>
      </c>
      <c r="AX165" s="170">
        <f t="shared" si="245"/>
        <v>173</v>
      </c>
      <c r="AY165" s="170">
        <f t="shared" si="245"/>
        <v>171</v>
      </c>
      <c r="AZ165" s="170">
        <f t="shared" si="245"/>
        <v>170</v>
      </c>
      <c r="BA165" s="170">
        <f t="shared" si="245"/>
        <v>168</v>
      </c>
      <c r="BB165" s="145">
        <f t="shared" ref="BB165:CB165" si="246">BB479</f>
        <v>167</v>
      </c>
      <c r="BC165" s="145">
        <f t="shared" si="246"/>
        <v>166</v>
      </c>
      <c r="BD165" s="145">
        <f t="shared" si="246"/>
        <v>165</v>
      </c>
      <c r="BE165" s="145">
        <f t="shared" si="246"/>
        <v>163</v>
      </c>
      <c r="BF165" s="145">
        <f t="shared" si="246"/>
        <v>162</v>
      </c>
      <c r="BG165" s="145">
        <f t="shared" si="246"/>
        <v>161</v>
      </c>
      <c r="BH165" s="145">
        <f t="shared" si="246"/>
        <v>160</v>
      </c>
      <c r="BI165" s="145">
        <f t="shared" si="246"/>
        <v>159</v>
      </c>
      <c r="BJ165" s="145">
        <f t="shared" si="246"/>
        <v>158</v>
      </c>
      <c r="BK165" s="145">
        <f t="shared" si="246"/>
        <v>157</v>
      </c>
      <c r="BL165" s="145">
        <f t="shared" si="246"/>
        <v>156</v>
      </c>
      <c r="BM165" s="145">
        <f t="shared" si="246"/>
        <v>154</v>
      </c>
      <c r="BN165" s="145">
        <f t="shared" si="246"/>
        <v>153</v>
      </c>
      <c r="BO165" s="145">
        <f t="shared" si="246"/>
        <v>152</v>
      </c>
      <c r="BP165" s="145">
        <f t="shared" si="246"/>
        <v>151</v>
      </c>
      <c r="BQ165" s="145">
        <f t="shared" si="246"/>
        <v>150</v>
      </c>
      <c r="BR165" s="145">
        <f t="shared" si="246"/>
        <v>149</v>
      </c>
      <c r="BS165" s="145">
        <f t="shared" si="246"/>
        <v>148</v>
      </c>
      <c r="BT165" s="145">
        <f t="shared" si="246"/>
        <v>147</v>
      </c>
      <c r="BU165" s="145">
        <f t="shared" si="246"/>
        <v>146</v>
      </c>
      <c r="BV165" s="145">
        <f t="shared" si="246"/>
        <v>145</v>
      </c>
      <c r="BW165" s="145">
        <f t="shared" si="246"/>
        <v>144</v>
      </c>
      <c r="BX165" s="145">
        <f t="shared" si="246"/>
        <v>144</v>
      </c>
      <c r="BY165" s="145">
        <f t="shared" si="246"/>
        <v>143</v>
      </c>
      <c r="BZ165" s="145">
        <f t="shared" si="246"/>
        <v>142</v>
      </c>
      <c r="CA165" s="145">
        <f t="shared" si="246"/>
        <v>141</v>
      </c>
      <c r="CB165" s="145">
        <f t="shared" si="246"/>
        <v>140</v>
      </c>
      <c r="CC165" s="145">
        <f t="shared" si="27"/>
        <v>139</v>
      </c>
      <c r="CE165" s="310"/>
    </row>
    <row r="166" spans="1:83">
      <c r="A166" s="170" t="str">
        <f t="shared" ref="A166:B166" si="247">A62</f>
        <v>53</v>
      </c>
      <c r="B166" s="170" t="str">
        <f t="shared" si="247"/>
        <v>Mayenne</v>
      </c>
      <c r="C166" s="145">
        <f t="shared" si="28"/>
        <v>0</v>
      </c>
      <c r="D166" s="145"/>
      <c r="E166" s="145"/>
      <c r="F166" s="170">
        <f t="shared" ref="F166:AV166" si="248">F62</f>
        <v>261.95299999999997</v>
      </c>
      <c r="G166" s="170">
        <f t="shared" si="248"/>
        <v>263.26600000000002</v>
      </c>
      <c r="H166" s="170">
        <f t="shared" si="248"/>
        <v>264.42899999999997</v>
      </c>
      <c r="I166" s="170">
        <f t="shared" si="248"/>
        <v>265.89600000000002</v>
      </c>
      <c r="J166" s="170">
        <f t="shared" si="248"/>
        <v>267.197</v>
      </c>
      <c r="K166" s="170">
        <f t="shared" si="248"/>
        <v>268.69</v>
      </c>
      <c r="L166" s="170">
        <f t="shared" si="248"/>
        <v>270.15699999999998</v>
      </c>
      <c r="M166" s="170">
        <f t="shared" si="248"/>
        <v>271.72800000000001</v>
      </c>
      <c r="N166" s="170">
        <f t="shared" si="248"/>
        <v>272.48</v>
      </c>
      <c r="O166" s="170">
        <f t="shared" si="248"/>
        <v>273.65499999999997</v>
      </c>
      <c r="P166" s="170">
        <f t="shared" si="248"/>
        <v>275.18400000000003</v>
      </c>
      <c r="Q166" s="170">
        <f t="shared" si="248"/>
        <v>275.44799999999998</v>
      </c>
      <c r="R166" s="170">
        <f t="shared" si="248"/>
        <v>275.46300000000002</v>
      </c>
      <c r="S166" s="170">
        <f t="shared" si="248"/>
        <v>276.46199999999999</v>
      </c>
      <c r="T166" s="170">
        <f t="shared" si="248"/>
        <v>277.32299999999998</v>
      </c>
      <c r="U166" s="170">
        <f t="shared" si="248"/>
        <v>277.74799999999999</v>
      </c>
      <c r="V166" s="170">
        <f t="shared" si="248"/>
        <v>278.255</v>
      </c>
      <c r="W166" s="170">
        <f t="shared" si="248"/>
        <v>278.70100000000002</v>
      </c>
      <c r="X166" s="170">
        <f t="shared" si="248"/>
        <v>279.72500000000002</v>
      </c>
      <c r="Y166" s="170">
        <f t="shared" si="248"/>
        <v>280.56900000000002</v>
      </c>
      <c r="Z166" s="170">
        <f t="shared" si="248"/>
        <v>281.44299999999998</v>
      </c>
      <c r="AA166" s="170">
        <f t="shared" si="248"/>
        <v>282.37599999999998</v>
      </c>
      <c r="AB166" s="170">
        <f t="shared" si="248"/>
        <v>283.12599999999998</v>
      </c>
      <c r="AC166" s="170">
        <f t="shared" si="248"/>
        <v>283.89299999999997</v>
      </c>
      <c r="AD166" s="170">
        <f t="shared" si="248"/>
        <v>285.21800000000002</v>
      </c>
      <c r="AE166" s="170">
        <f t="shared" si="248"/>
        <v>286.97000000000003</v>
      </c>
      <c r="AF166" s="170">
        <f t="shared" si="248"/>
        <v>289.12400000000002</v>
      </c>
      <c r="AG166" s="170">
        <f t="shared" si="248"/>
        <v>291.12599999999998</v>
      </c>
      <c r="AH166" s="170">
        <f t="shared" si="248"/>
        <v>293.12200000000001</v>
      </c>
      <c r="AI166" s="170">
        <f t="shared" si="248"/>
        <v>294.81299999999999</v>
      </c>
      <c r="AJ166" s="170">
        <f t="shared" si="248"/>
        <v>296.88400000000001</v>
      </c>
      <c r="AK166" s="170">
        <f t="shared" si="248"/>
        <v>299</v>
      </c>
      <c r="AL166" s="170">
        <f t="shared" si="248"/>
        <v>300.64299999999997</v>
      </c>
      <c r="AM166" s="170">
        <f t="shared" si="248"/>
        <v>302.983</v>
      </c>
      <c r="AN166" s="170">
        <f t="shared" si="248"/>
        <v>305.14699999999999</v>
      </c>
      <c r="AO166" s="170">
        <f t="shared" si="248"/>
        <v>306.33699999999999</v>
      </c>
      <c r="AP166" s="170">
        <f t="shared" si="248"/>
        <v>307.03100000000001</v>
      </c>
      <c r="AQ166" s="170">
        <f t="shared" si="248"/>
        <v>307.45299999999997</v>
      </c>
      <c r="AR166" s="170">
        <f t="shared" si="248"/>
        <v>307.5</v>
      </c>
      <c r="AS166" s="170">
        <f t="shared" si="248"/>
        <v>307.471</v>
      </c>
      <c r="AT166" s="170">
        <f t="shared" si="248"/>
        <v>307.94</v>
      </c>
      <c r="AU166" s="170">
        <f t="shared" si="248"/>
        <v>307.68799999999999</v>
      </c>
      <c r="AV166" s="170">
        <f t="shared" si="248"/>
        <v>307.44499999999999</v>
      </c>
      <c r="AW166" s="170">
        <f t="shared" ref="AW166:BA166" si="249">AW480</f>
        <v>307</v>
      </c>
      <c r="AX166" s="170">
        <f t="shared" si="249"/>
        <v>307</v>
      </c>
      <c r="AY166" s="170">
        <f t="shared" si="249"/>
        <v>307</v>
      </c>
      <c r="AZ166" s="170">
        <f t="shared" si="249"/>
        <v>306</v>
      </c>
      <c r="BA166" s="170">
        <f t="shared" si="249"/>
        <v>306</v>
      </c>
      <c r="BB166" s="145">
        <f t="shared" ref="BB166:CB166" si="250">BB480</f>
        <v>306</v>
      </c>
      <c r="BC166" s="145">
        <f t="shared" si="250"/>
        <v>305</v>
      </c>
      <c r="BD166" s="145">
        <f t="shared" si="250"/>
        <v>305</v>
      </c>
      <c r="BE166" s="145">
        <f t="shared" si="250"/>
        <v>305</v>
      </c>
      <c r="BF166" s="145">
        <f t="shared" si="250"/>
        <v>304</v>
      </c>
      <c r="BG166" s="145">
        <f t="shared" si="250"/>
        <v>304</v>
      </c>
      <c r="BH166" s="145">
        <f t="shared" si="250"/>
        <v>304</v>
      </c>
      <c r="BI166" s="145">
        <f t="shared" si="250"/>
        <v>304</v>
      </c>
      <c r="BJ166" s="145">
        <f t="shared" si="250"/>
        <v>303</v>
      </c>
      <c r="BK166" s="145">
        <f t="shared" si="250"/>
        <v>303</v>
      </c>
      <c r="BL166" s="145">
        <f t="shared" si="250"/>
        <v>303</v>
      </c>
      <c r="BM166" s="145">
        <f t="shared" si="250"/>
        <v>303</v>
      </c>
      <c r="BN166" s="145">
        <f t="shared" si="250"/>
        <v>303</v>
      </c>
      <c r="BO166" s="145">
        <f t="shared" si="250"/>
        <v>302</v>
      </c>
      <c r="BP166" s="145">
        <f t="shared" si="250"/>
        <v>302</v>
      </c>
      <c r="BQ166" s="145">
        <f t="shared" si="250"/>
        <v>302</v>
      </c>
      <c r="BR166" s="145">
        <f t="shared" si="250"/>
        <v>302</v>
      </c>
      <c r="BS166" s="145">
        <f t="shared" si="250"/>
        <v>301</v>
      </c>
      <c r="BT166" s="145">
        <f t="shared" si="250"/>
        <v>301</v>
      </c>
      <c r="BU166" s="145">
        <f t="shared" si="250"/>
        <v>301</v>
      </c>
      <c r="BV166" s="145">
        <f t="shared" si="250"/>
        <v>300</v>
      </c>
      <c r="BW166" s="145">
        <f t="shared" si="250"/>
        <v>300</v>
      </c>
      <c r="BX166" s="145">
        <f t="shared" si="250"/>
        <v>300</v>
      </c>
      <c r="BY166" s="145">
        <f t="shared" si="250"/>
        <v>299</v>
      </c>
      <c r="BZ166" s="145">
        <f t="shared" si="250"/>
        <v>299</v>
      </c>
      <c r="CA166" s="145">
        <f t="shared" si="250"/>
        <v>298</v>
      </c>
      <c r="CB166" s="145">
        <f t="shared" si="250"/>
        <v>297</v>
      </c>
      <c r="CC166" s="145">
        <f t="shared" si="27"/>
        <v>297</v>
      </c>
      <c r="CE166" s="310"/>
    </row>
    <row r="167" spans="1:83">
      <c r="A167" s="170" t="str">
        <f t="shared" ref="A167:B167" si="251">A63</f>
        <v>54</v>
      </c>
      <c r="B167" s="170" t="str">
        <f t="shared" si="251"/>
        <v>Meurthe-et-Moselle</v>
      </c>
      <c r="C167" s="145">
        <f t="shared" si="28"/>
        <v>0</v>
      </c>
      <c r="D167" s="145"/>
      <c r="E167" s="145"/>
      <c r="F167" s="170">
        <f t="shared" ref="F167:AV167" si="252">F63</f>
        <v>723.00199999999995</v>
      </c>
      <c r="G167" s="170">
        <f t="shared" si="252"/>
        <v>721.68899999999996</v>
      </c>
      <c r="H167" s="170">
        <f t="shared" si="252"/>
        <v>720.59900000000005</v>
      </c>
      <c r="I167" s="170">
        <f t="shared" si="252"/>
        <v>720.07799999999997</v>
      </c>
      <c r="J167" s="170">
        <f t="shared" si="252"/>
        <v>718.64</v>
      </c>
      <c r="K167" s="170">
        <f t="shared" si="252"/>
        <v>717.81799999999998</v>
      </c>
      <c r="L167" s="170">
        <f t="shared" si="252"/>
        <v>717.43799999999999</v>
      </c>
      <c r="M167" s="170">
        <f t="shared" si="252"/>
        <v>717.45600000000002</v>
      </c>
      <c r="N167" s="170">
        <f t="shared" si="252"/>
        <v>719.03</v>
      </c>
      <c r="O167" s="170">
        <f t="shared" si="252"/>
        <v>720.51499999999999</v>
      </c>
      <c r="P167" s="170">
        <f t="shared" si="252"/>
        <v>722.39599999999996</v>
      </c>
      <c r="Q167" s="170">
        <f t="shared" si="252"/>
        <v>718.98</v>
      </c>
      <c r="R167" s="170">
        <f t="shared" si="252"/>
        <v>716.40599999999995</v>
      </c>
      <c r="S167" s="170">
        <f t="shared" si="252"/>
        <v>713.92100000000005</v>
      </c>
      <c r="T167" s="170">
        <f t="shared" si="252"/>
        <v>713.28099999999995</v>
      </c>
      <c r="U167" s="170">
        <f t="shared" si="252"/>
        <v>711.36699999999996</v>
      </c>
      <c r="V167" s="170">
        <f t="shared" si="252"/>
        <v>711.75800000000004</v>
      </c>
      <c r="W167" s="170">
        <f t="shared" si="252"/>
        <v>713.61400000000003</v>
      </c>
      <c r="X167" s="170">
        <f t="shared" si="252"/>
        <v>715.49199999999996</v>
      </c>
      <c r="Y167" s="170">
        <f t="shared" si="252"/>
        <v>716.51800000000003</v>
      </c>
      <c r="Z167" s="170">
        <f t="shared" si="252"/>
        <v>717.27300000000002</v>
      </c>
      <c r="AA167" s="170">
        <f t="shared" si="252"/>
        <v>717.20100000000002</v>
      </c>
      <c r="AB167" s="170">
        <f t="shared" si="252"/>
        <v>716.44799999999998</v>
      </c>
      <c r="AC167" s="170">
        <f t="shared" si="252"/>
        <v>715.06200000000001</v>
      </c>
      <c r="AD167" s="170">
        <f t="shared" si="252"/>
        <v>714.29499999999996</v>
      </c>
      <c r="AE167" s="170">
        <f t="shared" si="252"/>
        <v>715.68399999999997</v>
      </c>
      <c r="AF167" s="170">
        <f t="shared" si="252"/>
        <v>717.35799999999995</v>
      </c>
      <c r="AG167" s="170">
        <f t="shared" si="252"/>
        <v>719.19899999999996</v>
      </c>
      <c r="AH167" s="170">
        <f t="shared" si="252"/>
        <v>720.63800000000003</v>
      </c>
      <c r="AI167" s="170">
        <f t="shared" si="252"/>
        <v>721.73400000000004</v>
      </c>
      <c r="AJ167" s="170">
        <f t="shared" si="252"/>
        <v>723.79700000000003</v>
      </c>
      <c r="AK167" s="170">
        <f t="shared" si="252"/>
        <v>725.30200000000002</v>
      </c>
      <c r="AL167" s="170">
        <f t="shared" si="252"/>
        <v>726.59199999999998</v>
      </c>
      <c r="AM167" s="170">
        <f t="shared" si="252"/>
        <v>729.76800000000003</v>
      </c>
      <c r="AN167" s="170">
        <f t="shared" si="252"/>
        <v>731.01900000000001</v>
      </c>
      <c r="AO167" s="170">
        <f t="shared" si="252"/>
        <v>732.20699999999999</v>
      </c>
      <c r="AP167" s="170">
        <f t="shared" si="252"/>
        <v>733.12400000000002</v>
      </c>
      <c r="AQ167" s="170">
        <f t="shared" si="252"/>
        <v>733.26599999999996</v>
      </c>
      <c r="AR167" s="170">
        <f t="shared" si="252"/>
        <v>731.00400000000002</v>
      </c>
      <c r="AS167" s="170">
        <f t="shared" si="252"/>
        <v>732.15300000000002</v>
      </c>
      <c r="AT167" s="170">
        <f t="shared" si="252"/>
        <v>734.40300000000002</v>
      </c>
      <c r="AU167" s="170">
        <f t="shared" si="252"/>
        <v>733.82100000000003</v>
      </c>
      <c r="AV167" s="170">
        <f t="shared" si="252"/>
        <v>733.48099999999999</v>
      </c>
      <c r="AW167" s="170">
        <f t="shared" ref="AW167:BA167" si="253">AW481</f>
        <v>733</v>
      </c>
      <c r="AX167" s="170">
        <f t="shared" si="253"/>
        <v>733</v>
      </c>
      <c r="AY167" s="170">
        <f t="shared" si="253"/>
        <v>733</v>
      </c>
      <c r="AZ167" s="170">
        <f t="shared" si="253"/>
        <v>732</v>
      </c>
      <c r="BA167" s="170">
        <f t="shared" si="253"/>
        <v>731</v>
      </c>
      <c r="BB167" s="145">
        <f t="shared" ref="BB167:CB167" si="254">BB481</f>
        <v>730</v>
      </c>
      <c r="BC167" s="145">
        <f t="shared" si="254"/>
        <v>729</v>
      </c>
      <c r="BD167" s="145">
        <f t="shared" si="254"/>
        <v>729</v>
      </c>
      <c r="BE167" s="145">
        <f t="shared" si="254"/>
        <v>728</v>
      </c>
      <c r="BF167" s="145">
        <f t="shared" si="254"/>
        <v>727</v>
      </c>
      <c r="BG167" s="145">
        <f t="shared" si="254"/>
        <v>727</v>
      </c>
      <c r="BH167" s="145">
        <f t="shared" si="254"/>
        <v>726</v>
      </c>
      <c r="BI167" s="145">
        <f t="shared" si="254"/>
        <v>725</v>
      </c>
      <c r="BJ167" s="145">
        <f t="shared" si="254"/>
        <v>724</v>
      </c>
      <c r="BK167" s="145">
        <f t="shared" si="254"/>
        <v>722</v>
      </c>
      <c r="BL167" s="145">
        <f t="shared" si="254"/>
        <v>721</v>
      </c>
      <c r="BM167" s="145">
        <f t="shared" si="254"/>
        <v>719</v>
      </c>
      <c r="BN167" s="145">
        <f t="shared" si="254"/>
        <v>718</v>
      </c>
      <c r="BO167" s="145">
        <f t="shared" si="254"/>
        <v>716</v>
      </c>
      <c r="BP167" s="145">
        <f t="shared" si="254"/>
        <v>714</v>
      </c>
      <c r="BQ167" s="145">
        <f t="shared" si="254"/>
        <v>712</v>
      </c>
      <c r="BR167" s="145">
        <f t="shared" si="254"/>
        <v>710</v>
      </c>
      <c r="BS167" s="145">
        <f t="shared" si="254"/>
        <v>707</v>
      </c>
      <c r="BT167" s="145">
        <f t="shared" si="254"/>
        <v>705</v>
      </c>
      <c r="BU167" s="145">
        <f t="shared" si="254"/>
        <v>703</v>
      </c>
      <c r="BV167" s="145">
        <f t="shared" si="254"/>
        <v>700</v>
      </c>
      <c r="BW167" s="145">
        <f t="shared" si="254"/>
        <v>697</v>
      </c>
      <c r="BX167" s="145">
        <f t="shared" si="254"/>
        <v>695</v>
      </c>
      <c r="BY167" s="145">
        <f t="shared" si="254"/>
        <v>692</v>
      </c>
      <c r="BZ167" s="145">
        <f t="shared" si="254"/>
        <v>690</v>
      </c>
      <c r="CA167" s="145">
        <f t="shared" si="254"/>
        <v>687</v>
      </c>
      <c r="CB167" s="145">
        <f t="shared" si="254"/>
        <v>684</v>
      </c>
      <c r="CC167" s="145">
        <f t="shared" si="27"/>
        <v>681</v>
      </c>
      <c r="CE167" s="310"/>
    </row>
    <row r="168" spans="1:83">
      <c r="A168" s="170" t="str">
        <f t="shared" ref="A168:B168" si="255">A64</f>
        <v>55</v>
      </c>
      <c r="B168" s="170" t="str">
        <f t="shared" si="255"/>
        <v>Meuse</v>
      </c>
      <c r="C168" s="145">
        <f t="shared" si="28"/>
        <v>0</v>
      </c>
      <c r="D168" s="145"/>
      <c r="E168" s="145"/>
      <c r="F168" s="170">
        <f t="shared" ref="F168:AV168" si="256">F64</f>
        <v>204.30099999999999</v>
      </c>
      <c r="G168" s="170">
        <f t="shared" si="256"/>
        <v>203.708</v>
      </c>
      <c r="H168" s="170">
        <f t="shared" si="256"/>
        <v>203.11699999999999</v>
      </c>
      <c r="I168" s="170">
        <f t="shared" si="256"/>
        <v>202.56399999999999</v>
      </c>
      <c r="J168" s="170">
        <f t="shared" si="256"/>
        <v>201.86199999999999</v>
      </c>
      <c r="K168" s="170">
        <f t="shared" si="256"/>
        <v>201.309</v>
      </c>
      <c r="L168" s="170">
        <f t="shared" si="256"/>
        <v>200.85499999999999</v>
      </c>
      <c r="M168" s="170">
        <f t="shared" si="256"/>
        <v>200.47900000000001</v>
      </c>
      <c r="N168" s="170">
        <f t="shared" si="256"/>
        <v>199.48099999999999</v>
      </c>
      <c r="O168" s="170">
        <f t="shared" si="256"/>
        <v>199.53899999999999</v>
      </c>
      <c r="P168" s="170">
        <f t="shared" si="256"/>
        <v>199.691</v>
      </c>
      <c r="Q168" s="170">
        <f t="shared" si="256"/>
        <v>200.22800000000001</v>
      </c>
      <c r="R168" s="170">
        <f t="shared" si="256"/>
        <v>198.73599999999999</v>
      </c>
      <c r="S168" s="170">
        <f t="shared" si="256"/>
        <v>197.697</v>
      </c>
      <c r="T168" s="170">
        <f t="shared" si="256"/>
        <v>197.16499999999999</v>
      </c>
      <c r="U168" s="170">
        <f t="shared" si="256"/>
        <v>196.28200000000001</v>
      </c>
      <c r="V168" s="170">
        <f t="shared" si="256"/>
        <v>196.04300000000001</v>
      </c>
      <c r="W168" s="170">
        <f t="shared" si="256"/>
        <v>195.67599999999999</v>
      </c>
      <c r="X168" s="170">
        <f t="shared" si="256"/>
        <v>195.709</v>
      </c>
      <c r="Y168" s="170">
        <f t="shared" si="256"/>
        <v>195.47800000000001</v>
      </c>
      <c r="Z168" s="170">
        <f t="shared" si="256"/>
        <v>194.887</v>
      </c>
      <c r="AA168" s="170">
        <f t="shared" si="256"/>
        <v>194.62200000000001</v>
      </c>
      <c r="AB168" s="170">
        <f t="shared" si="256"/>
        <v>194.33799999999999</v>
      </c>
      <c r="AC168" s="170">
        <f t="shared" si="256"/>
        <v>192.797</v>
      </c>
      <c r="AD168" s="170">
        <f t="shared" si="256"/>
        <v>192.44300000000001</v>
      </c>
      <c r="AE168" s="170">
        <f t="shared" si="256"/>
        <v>192.68199999999999</v>
      </c>
      <c r="AF168" s="170">
        <f t="shared" si="256"/>
        <v>193.01900000000001</v>
      </c>
      <c r="AG168" s="170">
        <f t="shared" si="256"/>
        <v>193.31200000000001</v>
      </c>
      <c r="AH168" s="170">
        <f t="shared" si="256"/>
        <v>193.321</v>
      </c>
      <c r="AI168" s="170">
        <f t="shared" si="256"/>
        <v>193.376</v>
      </c>
      <c r="AJ168" s="170">
        <f t="shared" si="256"/>
        <v>193.637</v>
      </c>
      <c r="AK168" s="170">
        <f t="shared" si="256"/>
        <v>193.696</v>
      </c>
      <c r="AL168" s="170">
        <f t="shared" si="256"/>
        <v>193.96199999999999</v>
      </c>
      <c r="AM168" s="170">
        <f t="shared" si="256"/>
        <v>194.21799999999999</v>
      </c>
      <c r="AN168" s="170">
        <f t="shared" si="256"/>
        <v>194.00299999999999</v>
      </c>
      <c r="AO168" s="170">
        <f t="shared" si="256"/>
        <v>193.923</v>
      </c>
      <c r="AP168" s="170">
        <f t="shared" si="256"/>
        <v>193.55699999999999</v>
      </c>
      <c r="AQ168" s="170">
        <f t="shared" si="256"/>
        <v>192.8</v>
      </c>
      <c r="AR168" s="170">
        <f t="shared" si="256"/>
        <v>192.09399999999999</v>
      </c>
      <c r="AS168" s="170">
        <f t="shared" si="256"/>
        <v>191.53</v>
      </c>
      <c r="AT168" s="170">
        <f t="shared" si="256"/>
        <v>190.626</v>
      </c>
      <c r="AU168" s="170">
        <f t="shared" si="256"/>
        <v>189.05500000000001</v>
      </c>
      <c r="AV168" s="170">
        <f t="shared" si="256"/>
        <v>187.18700000000001</v>
      </c>
      <c r="AW168" s="170">
        <f t="shared" ref="AW168:BA168" si="257">AW482</f>
        <v>185</v>
      </c>
      <c r="AX168" s="170">
        <f t="shared" si="257"/>
        <v>184</v>
      </c>
      <c r="AY168" s="170">
        <f t="shared" si="257"/>
        <v>183</v>
      </c>
      <c r="AZ168" s="170">
        <f t="shared" si="257"/>
        <v>181</v>
      </c>
      <c r="BA168" s="170">
        <f t="shared" si="257"/>
        <v>180</v>
      </c>
      <c r="BB168" s="145">
        <f t="shared" ref="BB168:CB168" si="258">BB482</f>
        <v>179</v>
      </c>
      <c r="BC168" s="145">
        <f t="shared" si="258"/>
        <v>177</v>
      </c>
      <c r="BD168" s="145">
        <f t="shared" si="258"/>
        <v>176</v>
      </c>
      <c r="BE168" s="145">
        <f t="shared" si="258"/>
        <v>175</v>
      </c>
      <c r="BF168" s="145">
        <f t="shared" si="258"/>
        <v>174</v>
      </c>
      <c r="BG168" s="145">
        <f t="shared" si="258"/>
        <v>172</v>
      </c>
      <c r="BH168" s="145">
        <f t="shared" si="258"/>
        <v>171</v>
      </c>
      <c r="BI168" s="145">
        <f t="shared" si="258"/>
        <v>170</v>
      </c>
      <c r="BJ168" s="145">
        <f t="shared" si="258"/>
        <v>169</v>
      </c>
      <c r="BK168" s="145">
        <f t="shared" si="258"/>
        <v>168</v>
      </c>
      <c r="BL168" s="145">
        <f t="shared" si="258"/>
        <v>167</v>
      </c>
      <c r="BM168" s="145">
        <f t="shared" si="258"/>
        <v>166</v>
      </c>
      <c r="BN168" s="145">
        <f t="shared" si="258"/>
        <v>165</v>
      </c>
      <c r="BO168" s="145">
        <f t="shared" si="258"/>
        <v>164</v>
      </c>
      <c r="BP168" s="145">
        <f t="shared" si="258"/>
        <v>163</v>
      </c>
      <c r="BQ168" s="145">
        <f t="shared" si="258"/>
        <v>161</v>
      </c>
      <c r="BR168" s="145">
        <f t="shared" si="258"/>
        <v>160</v>
      </c>
      <c r="BS168" s="145">
        <f t="shared" si="258"/>
        <v>159</v>
      </c>
      <c r="BT168" s="145">
        <f t="shared" si="258"/>
        <v>158</v>
      </c>
      <c r="BU168" s="145">
        <f t="shared" si="258"/>
        <v>157</v>
      </c>
      <c r="BV168" s="145">
        <f t="shared" si="258"/>
        <v>156</v>
      </c>
      <c r="BW168" s="145">
        <f t="shared" si="258"/>
        <v>155</v>
      </c>
      <c r="BX168" s="145">
        <f t="shared" si="258"/>
        <v>154</v>
      </c>
      <c r="BY168" s="145">
        <f t="shared" si="258"/>
        <v>153</v>
      </c>
      <c r="BZ168" s="145">
        <f t="shared" si="258"/>
        <v>152</v>
      </c>
      <c r="CA168" s="145">
        <f t="shared" si="258"/>
        <v>151</v>
      </c>
      <c r="CB168" s="145">
        <f t="shared" si="258"/>
        <v>150</v>
      </c>
      <c r="CC168" s="145">
        <f t="shared" si="27"/>
        <v>149</v>
      </c>
      <c r="CE168" s="310"/>
    </row>
    <row r="169" spans="1:83">
      <c r="A169" s="170" t="str">
        <f t="shared" ref="A169:B169" si="259">A65</f>
        <v>56</v>
      </c>
      <c r="B169" s="170" t="str">
        <f t="shared" si="259"/>
        <v>Morbihan</v>
      </c>
      <c r="C169" s="145">
        <f t="shared" si="28"/>
        <v>0</v>
      </c>
      <c r="D169" s="145"/>
      <c r="E169" s="145"/>
      <c r="F169" s="170">
        <f t="shared" ref="F169:AV169" si="260">F65</f>
        <v>563.93899999999996</v>
      </c>
      <c r="G169" s="170">
        <f t="shared" si="260"/>
        <v>567.34900000000005</v>
      </c>
      <c r="H169" s="170">
        <f t="shared" si="260"/>
        <v>570.899</v>
      </c>
      <c r="I169" s="170">
        <f t="shared" si="260"/>
        <v>574.55499999999995</v>
      </c>
      <c r="J169" s="170">
        <f t="shared" si="260"/>
        <v>578.529</v>
      </c>
      <c r="K169" s="170">
        <f t="shared" si="260"/>
        <v>582.625</v>
      </c>
      <c r="L169" s="170">
        <f t="shared" si="260"/>
        <v>586.74</v>
      </c>
      <c r="M169" s="170">
        <f t="shared" si="260"/>
        <v>590.98699999999997</v>
      </c>
      <c r="N169" s="170">
        <f t="shared" si="260"/>
        <v>594.40499999999997</v>
      </c>
      <c r="O169" s="170">
        <f t="shared" si="260"/>
        <v>597.56399999999996</v>
      </c>
      <c r="P169" s="170">
        <f t="shared" si="260"/>
        <v>601.10299999999995</v>
      </c>
      <c r="Q169" s="170">
        <f t="shared" si="260"/>
        <v>604.596</v>
      </c>
      <c r="R169" s="170">
        <f t="shared" si="260"/>
        <v>608.44500000000005</v>
      </c>
      <c r="S169" s="170">
        <f t="shared" si="260"/>
        <v>612.22</v>
      </c>
      <c r="T169" s="170">
        <f t="shared" si="260"/>
        <v>615.95000000000005</v>
      </c>
      <c r="U169" s="170">
        <f t="shared" si="260"/>
        <v>619.72299999999996</v>
      </c>
      <c r="V169" s="170">
        <f t="shared" si="260"/>
        <v>621.74</v>
      </c>
      <c r="W169" s="170">
        <f t="shared" si="260"/>
        <v>623.45699999999999</v>
      </c>
      <c r="X169" s="170">
        <f t="shared" si="260"/>
        <v>626.16</v>
      </c>
      <c r="Y169" s="170">
        <f t="shared" si="260"/>
        <v>627.12800000000004</v>
      </c>
      <c r="Z169" s="170">
        <f t="shared" si="260"/>
        <v>629.51800000000003</v>
      </c>
      <c r="AA169" s="170">
        <f t="shared" si="260"/>
        <v>632.04200000000003</v>
      </c>
      <c r="AB169" s="170">
        <f t="shared" si="260"/>
        <v>635.22900000000004</v>
      </c>
      <c r="AC169" s="170">
        <f t="shared" si="260"/>
        <v>639.77200000000005</v>
      </c>
      <c r="AD169" s="170">
        <f t="shared" si="260"/>
        <v>643.29300000000001</v>
      </c>
      <c r="AE169" s="170">
        <f t="shared" si="260"/>
        <v>649.83100000000002</v>
      </c>
      <c r="AF169" s="170">
        <f t="shared" si="260"/>
        <v>656.85799999999995</v>
      </c>
      <c r="AG169" s="170">
        <f t="shared" si="260"/>
        <v>664.29399999999998</v>
      </c>
      <c r="AH169" s="170">
        <f t="shared" si="260"/>
        <v>671.846</v>
      </c>
      <c r="AI169" s="170">
        <f t="shared" si="260"/>
        <v>679.37199999999996</v>
      </c>
      <c r="AJ169" s="170">
        <f t="shared" si="260"/>
        <v>687.48</v>
      </c>
      <c r="AK169" s="170">
        <f t="shared" si="260"/>
        <v>694.82100000000003</v>
      </c>
      <c r="AL169" s="170">
        <f t="shared" si="260"/>
        <v>702.48699999999997</v>
      </c>
      <c r="AM169" s="170">
        <f t="shared" si="260"/>
        <v>710.03399999999999</v>
      </c>
      <c r="AN169" s="170">
        <f t="shared" si="260"/>
        <v>716.18200000000002</v>
      </c>
      <c r="AO169" s="170">
        <f t="shared" si="260"/>
        <v>721.65700000000004</v>
      </c>
      <c r="AP169" s="170">
        <f t="shared" si="260"/>
        <v>727.08299999999997</v>
      </c>
      <c r="AQ169" s="170">
        <f t="shared" si="260"/>
        <v>732.37199999999996</v>
      </c>
      <c r="AR169" s="170">
        <f t="shared" si="260"/>
        <v>737.77800000000002</v>
      </c>
      <c r="AS169" s="170">
        <f t="shared" si="260"/>
        <v>741.05100000000004</v>
      </c>
      <c r="AT169" s="170">
        <f t="shared" si="260"/>
        <v>744.81299999999999</v>
      </c>
      <c r="AU169" s="170">
        <f t="shared" si="260"/>
        <v>747.548</v>
      </c>
      <c r="AV169" s="170">
        <f t="shared" si="260"/>
        <v>750.86300000000006</v>
      </c>
      <c r="AW169" s="170">
        <f t="shared" ref="AW169:BA169" si="261">AW483</f>
        <v>755</v>
      </c>
      <c r="AX169" s="170">
        <f t="shared" si="261"/>
        <v>759</v>
      </c>
      <c r="AY169" s="170">
        <f t="shared" si="261"/>
        <v>763</v>
      </c>
      <c r="AZ169" s="170">
        <f t="shared" si="261"/>
        <v>767</v>
      </c>
      <c r="BA169" s="170">
        <f t="shared" si="261"/>
        <v>770</v>
      </c>
      <c r="BB169" s="145">
        <f t="shared" ref="BB169:CB169" si="262">BB483</f>
        <v>774</v>
      </c>
      <c r="BC169" s="145">
        <f t="shared" si="262"/>
        <v>778</v>
      </c>
      <c r="BD169" s="145">
        <f t="shared" si="262"/>
        <v>781</v>
      </c>
      <c r="BE169" s="145">
        <f t="shared" si="262"/>
        <v>785</v>
      </c>
      <c r="BF169" s="145">
        <f t="shared" si="262"/>
        <v>788</v>
      </c>
      <c r="BG169" s="145">
        <f t="shared" si="262"/>
        <v>791</v>
      </c>
      <c r="BH169" s="145">
        <f t="shared" si="262"/>
        <v>794</v>
      </c>
      <c r="BI169" s="145">
        <f t="shared" si="262"/>
        <v>796</v>
      </c>
      <c r="BJ169" s="145">
        <f t="shared" si="262"/>
        <v>799</v>
      </c>
      <c r="BK169" s="145">
        <f t="shared" si="262"/>
        <v>802</v>
      </c>
      <c r="BL169" s="145">
        <f t="shared" si="262"/>
        <v>804</v>
      </c>
      <c r="BM169" s="145">
        <f t="shared" si="262"/>
        <v>806</v>
      </c>
      <c r="BN169" s="145">
        <f t="shared" si="262"/>
        <v>809</v>
      </c>
      <c r="BO169" s="145">
        <f t="shared" si="262"/>
        <v>811</v>
      </c>
      <c r="BP169" s="145">
        <f t="shared" si="262"/>
        <v>813</v>
      </c>
      <c r="BQ169" s="145">
        <f t="shared" si="262"/>
        <v>815</v>
      </c>
      <c r="BR169" s="145">
        <f t="shared" si="262"/>
        <v>816</v>
      </c>
      <c r="BS169" s="145">
        <f t="shared" si="262"/>
        <v>818</v>
      </c>
      <c r="BT169" s="145">
        <f t="shared" si="262"/>
        <v>819</v>
      </c>
      <c r="BU169" s="145">
        <f t="shared" si="262"/>
        <v>821</v>
      </c>
      <c r="BV169" s="145">
        <f t="shared" si="262"/>
        <v>822</v>
      </c>
      <c r="BW169" s="145">
        <f t="shared" si="262"/>
        <v>823</v>
      </c>
      <c r="BX169" s="145">
        <f t="shared" si="262"/>
        <v>824</v>
      </c>
      <c r="BY169" s="145">
        <f t="shared" si="262"/>
        <v>825</v>
      </c>
      <c r="BZ169" s="145">
        <f t="shared" si="262"/>
        <v>826</v>
      </c>
      <c r="CA169" s="145">
        <f t="shared" si="262"/>
        <v>827</v>
      </c>
      <c r="CB169" s="145">
        <f t="shared" si="262"/>
        <v>827</v>
      </c>
      <c r="CC169" s="145">
        <f t="shared" si="27"/>
        <v>828</v>
      </c>
      <c r="CE169" s="310"/>
    </row>
    <row r="170" spans="1:83">
      <c r="A170" s="170" t="str">
        <f t="shared" ref="A170:B170" si="263">A66</f>
        <v>57</v>
      </c>
      <c r="B170" s="170" t="str">
        <f t="shared" si="263"/>
        <v>Moselle</v>
      </c>
      <c r="C170" s="145">
        <f t="shared" si="28"/>
        <v>0</v>
      </c>
      <c r="D170" s="145"/>
      <c r="E170" s="145"/>
      <c r="F170" s="170">
        <f t="shared" ref="F170:AV170" si="264">F66</f>
        <v>1006.7670000000001</v>
      </c>
      <c r="G170" s="170">
        <f t="shared" si="264"/>
        <v>1006.076</v>
      </c>
      <c r="H170" s="170">
        <f t="shared" si="264"/>
        <v>1005.648</v>
      </c>
      <c r="I170" s="170">
        <f t="shared" si="264"/>
        <v>1005.883</v>
      </c>
      <c r="J170" s="170">
        <f t="shared" si="264"/>
        <v>1005.02</v>
      </c>
      <c r="K170" s="170">
        <f t="shared" si="264"/>
        <v>1005.064</v>
      </c>
      <c r="L170" s="170">
        <f t="shared" si="264"/>
        <v>1006.234</v>
      </c>
      <c r="M170" s="170">
        <f t="shared" si="264"/>
        <v>1007.7430000000001</v>
      </c>
      <c r="N170" s="170">
        <f t="shared" si="264"/>
        <v>1006.708</v>
      </c>
      <c r="O170" s="170">
        <f t="shared" si="264"/>
        <v>1007.434</v>
      </c>
      <c r="P170" s="170">
        <f t="shared" si="264"/>
        <v>1010.567</v>
      </c>
      <c r="Q170" s="170">
        <f t="shared" si="264"/>
        <v>1015.328</v>
      </c>
      <c r="R170" s="170">
        <f t="shared" si="264"/>
        <v>1015.9</v>
      </c>
      <c r="S170" s="170">
        <f t="shared" si="264"/>
        <v>1011.679</v>
      </c>
      <c r="T170" s="170">
        <f t="shared" si="264"/>
        <v>1011.886</v>
      </c>
      <c r="U170" s="170">
        <f t="shared" si="264"/>
        <v>1010.514</v>
      </c>
      <c r="V170" s="170">
        <f t="shared" si="264"/>
        <v>1011.848</v>
      </c>
      <c r="W170" s="170">
        <f t="shared" si="264"/>
        <v>1013.534</v>
      </c>
      <c r="X170" s="170">
        <f t="shared" si="264"/>
        <v>1015.854</v>
      </c>
      <c r="Y170" s="170">
        <f t="shared" si="264"/>
        <v>1017.5890000000001</v>
      </c>
      <c r="Z170" s="170">
        <f t="shared" si="264"/>
        <v>1019.421</v>
      </c>
      <c r="AA170" s="170">
        <f t="shared" si="264"/>
        <v>1020.258</v>
      </c>
      <c r="AB170" s="170">
        <f t="shared" si="264"/>
        <v>1022.509</v>
      </c>
      <c r="AC170" s="170">
        <f t="shared" si="264"/>
        <v>1022.9160000000001</v>
      </c>
      <c r="AD170" s="170">
        <f t="shared" si="264"/>
        <v>1023.763</v>
      </c>
      <c r="AE170" s="170">
        <f t="shared" si="264"/>
        <v>1025.5160000000001</v>
      </c>
      <c r="AF170" s="170">
        <f t="shared" si="264"/>
        <v>1027.4580000000001</v>
      </c>
      <c r="AG170" s="170">
        <f t="shared" si="264"/>
        <v>1029.636</v>
      </c>
      <c r="AH170" s="170">
        <f t="shared" si="264"/>
        <v>1031.421</v>
      </c>
      <c r="AI170" s="170">
        <f t="shared" si="264"/>
        <v>1032.634</v>
      </c>
      <c r="AJ170" s="170">
        <f t="shared" si="264"/>
        <v>1034.768</v>
      </c>
      <c r="AK170" s="170">
        <f t="shared" si="264"/>
        <v>1036.7760000000001</v>
      </c>
      <c r="AL170" s="170">
        <f t="shared" si="264"/>
        <v>1039.0229999999999</v>
      </c>
      <c r="AM170" s="170">
        <f t="shared" si="264"/>
        <v>1042.23</v>
      </c>
      <c r="AN170" s="170">
        <f t="shared" si="264"/>
        <v>1044.8979999999999</v>
      </c>
      <c r="AO170" s="170">
        <f t="shared" si="264"/>
        <v>1045.066</v>
      </c>
      <c r="AP170" s="170">
        <f t="shared" si="264"/>
        <v>1045.146</v>
      </c>
      <c r="AQ170" s="170">
        <f t="shared" si="264"/>
        <v>1046.4680000000001</v>
      </c>
      <c r="AR170" s="170">
        <f t="shared" si="264"/>
        <v>1046.873</v>
      </c>
      <c r="AS170" s="170">
        <f t="shared" si="264"/>
        <v>1045.154</v>
      </c>
      <c r="AT170" s="170">
        <f t="shared" si="264"/>
        <v>1044.4860000000001</v>
      </c>
      <c r="AU170" s="170">
        <f t="shared" si="264"/>
        <v>1045.271</v>
      </c>
      <c r="AV170" s="170">
        <f t="shared" si="264"/>
        <v>1043.5219999999999</v>
      </c>
      <c r="AW170" s="170">
        <f t="shared" ref="AW170:BA170" si="265">AW484</f>
        <v>1044</v>
      </c>
      <c r="AX170" s="170">
        <f t="shared" si="265"/>
        <v>1042</v>
      </c>
      <c r="AY170" s="170">
        <f t="shared" si="265"/>
        <v>1039</v>
      </c>
      <c r="AZ170" s="170">
        <f t="shared" si="265"/>
        <v>1037</v>
      </c>
      <c r="BA170" s="170">
        <f t="shared" si="265"/>
        <v>1034</v>
      </c>
      <c r="BB170" s="145">
        <f t="shared" ref="BB170:CB170" si="266">BB484</f>
        <v>1033</v>
      </c>
      <c r="BC170" s="145">
        <f t="shared" si="266"/>
        <v>1031</v>
      </c>
      <c r="BD170" s="145">
        <f t="shared" si="266"/>
        <v>1029</v>
      </c>
      <c r="BE170" s="145">
        <f t="shared" si="266"/>
        <v>1026</v>
      </c>
      <c r="BF170" s="145">
        <f t="shared" si="266"/>
        <v>1024</v>
      </c>
      <c r="BG170" s="145">
        <f t="shared" si="266"/>
        <v>1021</v>
      </c>
      <c r="BH170" s="145">
        <f t="shared" si="266"/>
        <v>1019</v>
      </c>
      <c r="BI170" s="145">
        <f t="shared" si="266"/>
        <v>1016</v>
      </c>
      <c r="BJ170" s="145">
        <f t="shared" si="266"/>
        <v>1013</v>
      </c>
      <c r="BK170" s="145">
        <f t="shared" si="266"/>
        <v>1010</v>
      </c>
      <c r="BL170" s="145">
        <f t="shared" si="266"/>
        <v>1007</v>
      </c>
      <c r="BM170" s="145">
        <f t="shared" si="266"/>
        <v>1003</v>
      </c>
      <c r="BN170" s="145">
        <f t="shared" si="266"/>
        <v>1000</v>
      </c>
      <c r="BO170" s="145">
        <f t="shared" si="266"/>
        <v>997</v>
      </c>
      <c r="BP170" s="145">
        <f t="shared" si="266"/>
        <v>993</v>
      </c>
      <c r="BQ170" s="145">
        <f t="shared" si="266"/>
        <v>990</v>
      </c>
      <c r="BR170" s="145">
        <f t="shared" si="266"/>
        <v>986</v>
      </c>
      <c r="BS170" s="145">
        <f t="shared" si="266"/>
        <v>983</v>
      </c>
      <c r="BT170" s="145">
        <f t="shared" si="266"/>
        <v>979</v>
      </c>
      <c r="BU170" s="145">
        <f t="shared" si="266"/>
        <v>975</v>
      </c>
      <c r="BV170" s="145">
        <f t="shared" si="266"/>
        <v>971</v>
      </c>
      <c r="BW170" s="145">
        <f t="shared" si="266"/>
        <v>967</v>
      </c>
      <c r="BX170" s="145">
        <f t="shared" si="266"/>
        <v>963</v>
      </c>
      <c r="BY170" s="145">
        <f t="shared" si="266"/>
        <v>959</v>
      </c>
      <c r="BZ170" s="145">
        <f t="shared" si="266"/>
        <v>955</v>
      </c>
      <c r="CA170" s="145">
        <f t="shared" si="266"/>
        <v>951</v>
      </c>
      <c r="CB170" s="145">
        <f t="shared" si="266"/>
        <v>947</v>
      </c>
      <c r="CC170" s="145">
        <f t="shared" si="27"/>
        <v>943</v>
      </c>
      <c r="CE170" s="310"/>
    </row>
    <row r="171" spans="1:83">
      <c r="A171" s="170" t="str">
        <f t="shared" ref="A171:B171" si="267">A67</f>
        <v>58</v>
      </c>
      <c r="B171" s="170" t="str">
        <f t="shared" si="267"/>
        <v>Nièvre</v>
      </c>
      <c r="C171" s="145">
        <f t="shared" si="28"/>
        <v>0</v>
      </c>
      <c r="D171" s="145"/>
      <c r="E171" s="145"/>
      <c r="F171" s="170">
        <f t="shared" ref="F171:AV171" si="268">F67</f>
        <v>245.666</v>
      </c>
      <c r="G171" s="170">
        <f t="shared" si="268"/>
        <v>244.88</v>
      </c>
      <c r="H171" s="170">
        <f t="shared" si="268"/>
        <v>243.92</v>
      </c>
      <c r="I171" s="170">
        <f t="shared" si="268"/>
        <v>243.267</v>
      </c>
      <c r="J171" s="170">
        <f t="shared" si="268"/>
        <v>242.28700000000001</v>
      </c>
      <c r="K171" s="170">
        <f t="shared" si="268"/>
        <v>241.53899999999999</v>
      </c>
      <c r="L171" s="170">
        <f t="shared" si="268"/>
        <v>240.81200000000001</v>
      </c>
      <c r="M171" s="170">
        <f t="shared" si="268"/>
        <v>240.02199999999999</v>
      </c>
      <c r="N171" s="170">
        <f t="shared" si="268"/>
        <v>239.04900000000001</v>
      </c>
      <c r="O171" s="170">
        <f t="shared" si="268"/>
        <v>238.29</v>
      </c>
      <c r="P171" s="170">
        <f t="shared" si="268"/>
        <v>237.47300000000001</v>
      </c>
      <c r="Q171" s="170">
        <f t="shared" si="268"/>
        <v>236.61799999999999</v>
      </c>
      <c r="R171" s="170">
        <f t="shared" si="268"/>
        <v>235.90299999999999</v>
      </c>
      <c r="S171" s="170">
        <f t="shared" si="268"/>
        <v>235.142</v>
      </c>
      <c r="T171" s="170">
        <f t="shared" si="268"/>
        <v>234.316</v>
      </c>
      <c r="U171" s="170">
        <f t="shared" si="268"/>
        <v>233.45</v>
      </c>
      <c r="V171" s="170">
        <f t="shared" si="268"/>
        <v>232.67099999999999</v>
      </c>
      <c r="W171" s="170">
        <f t="shared" si="268"/>
        <v>231.73099999999999</v>
      </c>
      <c r="X171" s="170">
        <f t="shared" si="268"/>
        <v>230.756</v>
      </c>
      <c r="Y171" s="170">
        <f t="shared" si="268"/>
        <v>230.14599999999999</v>
      </c>
      <c r="Z171" s="170">
        <f t="shared" si="268"/>
        <v>229.577</v>
      </c>
      <c r="AA171" s="170">
        <f t="shared" si="268"/>
        <v>228.56800000000001</v>
      </c>
      <c r="AB171" s="170">
        <f t="shared" si="268"/>
        <v>227.62299999999999</v>
      </c>
      <c r="AC171" s="170">
        <f t="shared" si="268"/>
        <v>226.77600000000001</v>
      </c>
      <c r="AD171" s="170">
        <f t="shared" si="268"/>
        <v>225.48500000000001</v>
      </c>
      <c r="AE171" s="170">
        <f t="shared" si="268"/>
        <v>225.054</v>
      </c>
      <c r="AF171" s="170">
        <f t="shared" si="268"/>
        <v>224.56899999999999</v>
      </c>
      <c r="AG171" s="170">
        <f t="shared" si="268"/>
        <v>224.13900000000001</v>
      </c>
      <c r="AH171" s="170">
        <f t="shared" si="268"/>
        <v>223.60499999999999</v>
      </c>
      <c r="AI171" s="170">
        <f t="shared" si="268"/>
        <v>223.05</v>
      </c>
      <c r="AJ171" s="170">
        <f t="shared" si="268"/>
        <v>222.71100000000001</v>
      </c>
      <c r="AK171" s="170">
        <f t="shared" si="268"/>
        <v>222.22</v>
      </c>
      <c r="AL171" s="170">
        <f t="shared" si="268"/>
        <v>221.488</v>
      </c>
      <c r="AM171" s="170">
        <f t="shared" si="268"/>
        <v>220.65299999999999</v>
      </c>
      <c r="AN171" s="170">
        <f t="shared" si="268"/>
        <v>220.19900000000001</v>
      </c>
      <c r="AO171" s="170">
        <f t="shared" si="268"/>
        <v>219.584</v>
      </c>
      <c r="AP171" s="170">
        <f t="shared" si="268"/>
        <v>218.34100000000001</v>
      </c>
      <c r="AQ171" s="170">
        <f t="shared" si="268"/>
        <v>216.786</v>
      </c>
      <c r="AR171" s="170">
        <f t="shared" si="268"/>
        <v>215.221</v>
      </c>
      <c r="AS171" s="170">
        <f t="shared" si="268"/>
        <v>213.56899999999999</v>
      </c>
      <c r="AT171" s="170">
        <f t="shared" si="268"/>
        <v>211.74700000000001</v>
      </c>
      <c r="AU171" s="170">
        <f t="shared" si="268"/>
        <v>209.161</v>
      </c>
      <c r="AV171" s="170">
        <f t="shared" si="268"/>
        <v>207.18199999999999</v>
      </c>
      <c r="AW171" s="170">
        <f t="shared" ref="AW171:BA171" si="269">AW485</f>
        <v>206</v>
      </c>
      <c r="AX171" s="170">
        <f t="shared" si="269"/>
        <v>204</v>
      </c>
      <c r="AY171" s="170">
        <f t="shared" si="269"/>
        <v>203</v>
      </c>
      <c r="AZ171" s="170">
        <f t="shared" si="269"/>
        <v>201</v>
      </c>
      <c r="BA171" s="170">
        <f t="shared" si="269"/>
        <v>200</v>
      </c>
      <c r="BB171" s="145">
        <f t="shared" ref="BB171:CB171" si="270">BB485</f>
        <v>199</v>
      </c>
      <c r="BC171" s="145">
        <f t="shared" si="270"/>
        <v>197</v>
      </c>
      <c r="BD171" s="145">
        <f t="shared" si="270"/>
        <v>196</v>
      </c>
      <c r="BE171" s="145">
        <f t="shared" si="270"/>
        <v>195</v>
      </c>
      <c r="BF171" s="145">
        <f t="shared" si="270"/>
        <v>194</v>
      </c>
      <c r="BG171" s="145">
        <f t="shared" si="270"/>
        <v>193</v>
      </c>
      <c r="BH171" s="145">
        <f t="shared" si="270"/>
        <v>191</v>
      </c>
      <c r="BI171" s="145">
        <f t="shared" si="270"/>
        <v>190</v>
      </c>
      <c r="BJ171" s="145">
        <f t="shared" si="270"/>
        <v>189</v>
      </c>
      <c r="BK171" s="145">
        <f t="shared" si="270"/>
        <v>188</v>
      </c>
      <c r="BL171" s="145">
        <f t="shared" si="270"/>
        <v>187</v>
      </c>
      <c r="BM171" s="145">
        <f t="shared" si="270"/>
        <v>186</v>
      </c>
      <c r="BN171" s="145">
        <f t="shared" si="270"/>
        <v>185</v>
      </c>
      <c r="BO171" s="145">
        <f t="shared" si="270"/>
        <v>184</v>
      </c>
      <c r="BP171" s="145">
        <f t="shared" si="270"/>
        <v>183</v>
      </c>
      <c r="BQ171" s="145">
        <f t="shared" si="270"/>
        <v>182</v>
      </c>
      <c r="BR171" s="145">
        <f t="shared" si="270"/>
        <v>181</v>
      </c>
      <c r="BS171" s="145">
        <f t="shared" si="270"/>
        <v>180</v>
      </c>
      <c r="BT171" s="145">
        <f t="shared" si="270"/>
        <v>179</v>
      </c>
      <c r="BU171" s="145">
        <f t="shared" si="270"/>
        <v>178</v>
      </c>
      <c r="BV171" s="145">
        <f t="shared" si="270"/>
        <v>177</v>
      </c>
      <c r="BW171" s="145">
        <f t="shared" si="270"/>
        <v>176</v>
      </c>
      <c r="BX171" s="145">
        <f t="shared" si="270"/>
        <v>175</v>
      </c>
      <c r="BY171" s="145">
        <f t="shared" si="270"/>
        <v>174</v>
      </c>
      <c r="BZ171" s="145">
        <f t="shared" si="270"/>
        <v>173</v>
      </c>
      <c r="CA171" s="145">
        <f t="shared" si="270"/>
        <v>172</v>
      </c>
      <c r="CB171" s="145">
        <f t="shared" si="270"/>
        <v>171</v>
      </c>
      <c r="CC171" s="145">
        <f t="shared" si="27"/>
        <v>171</v>
      </c>
      <c r="CE171" s="310"/>
    </row>
    <row r="172" spans="1:83">
      <c r="A172" s="170" t="str">
        <f t="shared" ref="A172:B172" si="271">A68</f>
        <v>59</v>
      </c>
      <c r="B172" s="170" t="str">
        <f t="shared" si="271"/>
        <v>Nord</v>
      </c>
      <c r="C172" s="145">
        <f t="shared" si="28"/>
        <v>0</v>
      </c>
      <c r="D172" s="145"/>
      <c r="E172" s="145"/>
      <c r="F172" s="170">
        <f t="shared" ref="F172:AV172" si="272">F68</f>
        <v>2511.5920000000001</v>
      </c>
      <c r="G172" s="170">
        <f t="shared" si="272"/>
        <v>2510.9749999999999</v>
      </c>
      <c r="H172" s="170">
        <f t="shared" si="272"/>
        <v>2510.107</v>
      </c>
      <c r="I172" s="170">
        <f t="shared" si="272"/>
        <v>2510.9760000000001</v>
      </c>
      <c r="J172" s="170">
        <f t="shared" si="272"/>
        <v>2509.9180000000001</v>
      </c>
      <c r="K172" s="170">
        <f t="shared" si="272"/>
        <v>2511.5030000000002</v>
      </c>
      <c r="L172" s="170">
        <f t="shared" si="272"/>
        <v>2515.5430000000001</v>
      </c>
      <c r="M172" s="170">
        <f t="shared" si="272"/>
        <v>2520.9969999999998</v>
      </c>
      <c r="N172" s="170">
        <f t="shared" si="272"/>
        <v>2532.8870000000002</v>
      </c>
      <c r="O172" s="170">
        <f t="shared" si="272"/>
        <v>2520.4029999999998</v>
      </c>
      <c r="P172" s="170">
        <f t="shared" si="272"/>
        <v>2515.7779999999998</v>
      </c>
      <c r="Q172" s="170">
        <f t="shared" si="272"/>
        <v>2515.8270000000002</v>
      </c>
      <c r="R172" s="170">
        <f t="shared" si="272"/>
        <v>2519.8049999999998</v>
      </c>
      <c r="S172" s="170">
        <f t="shared" si="272"/>
        <v>2517.5990000000002</v>
      </c>
      <c r="T172" s="170">
        <f t="shared" si="272"/>
        <v>2523.9769999999999</v>
      </c>
      <c r="U172" s="170">
        <f t="shared" si="272"/>
        <v>2529.4949999999999</v>
      </c>
      <c r="V172" s="170">
        <f t="shared" si="272"/>
        <v>2531.6239999999998</v>
      </c>
      <c r="W172" s="170">
        <f t="shared" si="272"/>
        <v>2536.8429999999998</v>
      </c>
      <c r="X172" s="170">
        <f t="shared" si="272"/>
        <v>2541.4290000000001</v>
      </c>
      <c r="Y172" s="170">
        <f t="shared" si="272"/>
        <v>2544.9780000000001</v>
      </c>
      <c r="Z172" s="170">
        <f t="shared" si="272"/>
        <v>2548.9479999999999</v>
      </c>
      <c r="AA172" s="170">
        <f t="shared" si="272"/>
        <v>2552.7310000000002</v>
      </c>
      <c r="AB172" s="170">
        <f t="shared" si="272"/>
        <v>2553.5079999999998</v>
      </c>
      <c r="AC172" s="170">
        <f t="shared" si="272"/>
        <v>2554.942</v>
      </c>
      <c r="AD172" s="170">
        <f t="shared" si="272"/>
        <v>2555.471</v>
      </c>
      <c r="AE172" s="170">
        <f t="shared" si="272"/>
        <v>2554.6379999999999</v>
      </c>
      <c r="AF172" s="170">
        <f t="shared" si="272"/>
        <v>2555.9589999999998</v>
      </c>
      <c r="AG172" s="170">
        <f t="shared" si="272"/>
        <v>2558.2130000000002</v>
      </c>
      <c r="AH172" s="170">
        <f t="shared" si="272"/>
        <v>2559.8710000000001</v>
      </c>
      <c r="AI172" s="170">
        <f t="shared" si="272"/>
        <v>2561.038</v>
      </c>
      <c r="AJ172" s="170">
        <f t="shared" si="272"/>
        <v>2563.886</v>
      </c>
      <c r="AK172" s="170">
        <f t="shared" si="272"/>
        <v>2565.2570000000001</v>
      </c>
      <c r="AL172" s="170">
        <f t="shared" si="272"/>
        <v>2564.9499999999998</v>
      </c>
      <c r="AM172" s="170">
        <f t="shared" si="272"/>
        <v>2564.9589999999998</v>
      </c>
      <c r="AN172" s="170">
        <f t="shared" si="272"/>
        <v>2571.94</v>
      </c>
      <c r="AO172" s="170">
        <f t="shared" si="272"/>
        <v>2576.77</v>
      </c>
      <c r="AP172" s="170">
        <f t="shared" si="272"/>
        <v>2579.2080000000001</v>
      </c>
      <c r="AQ172" s="170">
        <f t="shared" si="272"/>
        <v>2587.1280000000002</v>
      </c>
      <c r="AR172" s="170">
        <f t="shared" si="272"/>
        <v>2595.5360000000001</v>
      </c>
      <c r="AS172" s="170">
        <f t="shared" si="272"/>
        <v>2603.4720000000002</v>
      </c>
      <c r="AT172" s="170">
        <f t="shared" si="272"/>
        <v>2605.2379999999998</v>
      </c>
      <c r="AU172" s="170">
        <f t="shared" si="272"/>
        <v>2603.723</v>
      </c>
      <c r="AV172" s="170">
        <f t="shared" si="272"/>
        <v>2604.3609999999999</v>
      </c>
      <c r="AW172" s="170">
        <f t="shared" ref="AW172:BA172" si="273">AW486</f>
        <v>2606</v>
      </c>
      <c r="AX172" s="170">
        <f t="shared" si="273"/>
        <v>2606</v>
      </c>
      <c r="AY172" s="170">
        <f t="shared" si="273"/>
        <v>2605</v>
      </c>
      <c r="AZ172" s="170">
        <f t="shared" si="273"/>
        <v>2604</v>
      </c>
      <c r="BA172" s="170">
        <f t="shared" si="273"/>
        <v>2602</v>
      </c>
      <c r="BB172" s="145">
        <f t="shared" ref="BB172:CB172" si="274">BB486</f>
        <v>2601</v>
      </c>
      <c r="BC172" s="145">
        <f t="shared" si="274"/>
        <v>2601</v>
      </c>
      <c r="BD172" s="145">
        <f t="shared" si="274"/>
        <v>2601</v>
      </c>
      <c r="BE172" s="145">
        <f t="shared" si="274"/>
        <v>2601</v>
      </c>
      <c r="BF172" s="145">
        <f t="shared" si="274"/>
        <v>2601</v>
      </c>
      <c r="BG172" s="145">
        <f t="shared" si="274"/>
        <v>2601</v>
      </c>
      <c r="BH172" s="145">
        <f t="shared" si="274"/>
        <v>2601</v>
      </c>
      <c r="BI172" s="145">
        <f t="shared" si="274"/>
        <v>2600</v>
      </c>
      <c r="BJ172" s="145">
        <f t="shared" si="274"/>
        <v>2600</v>
      </c>
      <c r="BK172" s="145">
        <f t="shared" si="274"/>
        <v>2599</v>
      </c>
      <c r="BL172" s="145">
        <f t="shared" si="274"/>
        <v>2598</v>
      </c>
      <c r="BM172" s="145">
        <f t="shared" si="274"/>
        <v>2597</v>
      </c>
      <c r="BN172" s="145">
        <f t="shared" si="274"/>
        <v>2595</v>
      </c>
      <c r="BO172" s="145">
        <f t="shared" si="274"/>
        <v>2593</v>
      </c>
      <c r="BP172" s="145">
        <f t="shared" si="274"/>
        <v>2591</v>
      </c>
      <c r="BQ172" s="145">
        <f t="shared" si="274"/>
        <v>2588</v>
      </c>
      <c r="BR172" s="145">
        <f t="shared" si="274"/>
        <v>2586</v>
      </c>
      <c r="BS172" s="145">
        <f t="shared" si="274"/>
        <v>2582</v>
      </c>
      <c r="BT172" s="145">
        <f t="shared" si="274"/>
        <v>2579</v>
      </c>
      <c r="BU172" s="145">
        <f t="shared" si="274"/>
        <v>2575</v>
      </c>
      <c r="BV172" s="145">
        <f t="shared" si="274"/>
        <v>2571</v>
      </c>
      <c r="BW172" s="145">
        <f t="shared" si="274"/>
        <v>2567</v>
      </c>
      <c r="BX172" s="145">
        <f t="shared" si="274"/>
        <v>2562</v>
      </c>
      <c r="BY172" s="145">
        <f t="shared" si="274"/>
        <v>2558</v>
      </c>
      <c r="BZ172" s="145">
        <f t="shared" si="274"/>
        <v>2553</v>
      </c>
      <c r="CA172" s="145">
        <f t="shared" si="274"/>
        <v>2548</v>
      </c>
      <c r="CB172" s="145">
        <f t="shared" si="274"/>
        <v>2543</v>
      </c>
      <c r="CC172" s="145">
        <f t="shared" si="27"/>
        <v>2538</v>
      </c>
      <c r="CE172" s="310"/>
    </row>
    <row r="173" spans="1:83">
      <c r="A173" s="170" t="str">
        <f t="shared" ref="A173:B173" si="275">A69</f>
        <v>60</v>
      </c>
      <c r="B173" s="170" t="str">
        <f t="shared" si="275"/>
        <v>Oise</v>
      </c>
      <c r="C173" s="145">
        <f t="shared" si="28"/>
        <v>0</v>
      </c>
      <c r="D173" s="145"/>
      <c r="E173" s="145"/>
      <c r="F173" s="170">
        <f t="shared" ref="F173:AV173" si="276">F69</f>
        <v>605.81200000000001</v>
      </c>
      <c r="G173" s="170">
        <f t="shared" si="276"/>
        <v>613.00699999999995</v>
      </c>
      <c r="H173" s="170">
        <f t="shared" si="276"/>
        <v>620.28</v>
      </c>
      <c r="I173" s="170">
        <f t="shared" si="276"/>
        <v>628.10299999999995</v>
      </c>
      <c r="J173" s="170">
        <f t="shared" si="276"/>
        <v>635.41300000000001</v>
      </c>
      <c r="K173" s="170">
        <f t="shared" si="276"/>
        <v>643.38499999999999</v>
      </c>
      <c r="L173" s="170">
        <f t="shared" si="276"/>
        <v>651.952</v>
      </c>
      <c r="M173" s="170">
        <f t="shared" si="276"/>
        <v>660.87800000000004</v>
      </c>
      <c r="N173" s="170">
        <f t="shared" si="276"/>
        <v>670.51199999999994</v>
      </c>
      <c r="O173" s="170">
        <f t="shared" si="276"/>
        <v>678.72</v>
      </c>
      <c r="P173" s="170">
        <f t="shared" si="276"/>
        <v>685.77599999999995</v>
      </c>
      <c r="Q173" s="170">
        <f t="shared" si="276"/>
        <v>692.79399999999998</v>
      </c>
      <c r="R173" s="170">
        <f t="shared" si="276"/>
        <v>699.55600000000004</v>
      </c>
      <c r="S173" s="170">
        <f t="shared" si="276"/>
        <v>707.27</v>
      </c>
      <c r="T173" s="170">
        <f t="shared" si="276"/>
        <v>715.83900000000006</v>
      </c>
      <c r="U173" s="170">
        <f t="shared" si="276"/>
        <v>724.58699999999999</v>
      </c>
      <c r="V173" s="170">
        <f t="shared" si="276"/>
        <v>732.27599999999995</v>
      </c>
      <c r="W173" s="170">
        <f t="shared" si="276"/>
        <v>739.64200000000005</v>
      </c>
      <c r="X173" s="170">
        <f t="shared" si="276"/>
        <v>746.45699999999999</v>
      </c>
      <c r="Y173" s="170">
        <f t="shared" si="276"/>
        <v>751.36199999999997</v>
      </c>
      <c r="Z173" s="170">
        <f t="shared" si="276"/>
        <v>755.673</v>
      </c>
      <c r="AA173" s="170">
        <f t="shared" si="276"/>
        <v>760.91399999999999</v>
      </c>
      <c r="AB173" s="170">
        <f t="shared" si="276"/>
        <v>763.99099999999999</v>
      </c>
      <c r="AC173" s="170">
        <f t="shared" si="276"/>
        <v>765.11099999999999</v>
      </c>
      <c r="AD173" s="170">
        <f t="shared" si="276"/>
        <v>766.25300000000004</v>
      </c>
      <c r="AE173" s="170">
        <f t="shared" si="276"/>
        <v>769.84799999999996</v>
      </c>
      <c r="AF173" s="170">
        <f t="shared" si="276"/>
        <v>773.71299999999997</v>
      </c>
      <c r="AG173" s="170">
        <f t="shared" si="276"/>
        <v>777.61199999999997</v>
      </c>
      <c r="AH173" s="170">
        <f t="shared" si="276"/>
        <v>781.46199999999999</v>
      </c>
      <c r="AI173" s="170">
        <f t="shared" si="276"/>
        <v>785.00699999999995</v>
      </c>
      <c r="AJ173" s="170">
        <f t="shared" si="276"/>
        <v>789.01199999999994</v>
      </c>
      <c r="AK173" s="170">
        <f t="shared" si="276"/>
        <v>792.97500000000002</v>
      </c>
      <c r="AL173" s="170">
        <f t="shared" si="276"/>
        <v>796.62400000000002</v>
      </c>
      <c r="AM173" s="170">
        <f t="shared" si="276"/>
        <v>799.72500000000002</v>
      </c>
      <c r="AN173" s="170">
        <f t="shared" si="276"/>
        <v>801.51199999999994</v>
      </c>
      <c r="AO173" s="170">
        <f t="shared" si="276"/>
        <v>803.59500000000003</v>
      </c>
      <c r="AP173" s="170">
        <f t="shared" si="276"/>
        <v>805.64200000000005</v>
      </c>
      <c r="AQ173" s="170">
        <f t="shared" si="276"/>
        <v>810.3</v>
      </c>
      <c r="AR173" s="170">
        <f t="shared" si="276"/>
        <v>815.4</v>
      </c>
      <c r="AS173" s="170">
        <f t="shared" si="276"/>
        <v>818.68</v>
      </c>
      <c r="AT173" s="170">
        <f t="shared" si="276"/>
        <v>821.55200000000002</v>
      </c>
      <c r="AU173" s="170">
        <f t="shared" si="276"/>
        <v>823.54200000000003</v>
      </c>
      <c r="AV173" s="170">
        <f t="shared" si="276"/>
        <v>824.50300000000004</v>
      </c>
      <c r="AW173" s="170">
        <f t="shared" ref="AW173:BA173" si="277">AW487</f>
        <v>827</v>
      </c>
      <c r="AX173" s="170">
        <f t="shared" si="277"/>
        <v>828</v>
      </c>
      <c r="AY173" s="170">
        <f t="shared" si="277"/>
        <v>829</v>
      </c>
      <c r="AZ173" s="170">
        <f t="shared" si="277"/>
        <v>829</v>
      </c>
      <c r="BA173" s="170">
        <f t="shared" si="277"/>
        <v>830</v>
      </c>
      <c r="BB173" s="145">
        <f t="shared" ref="BB173:CB173" si="278">BB487</f>
        <v>830</v>
      </c>
      <c r="BC173" s="145">
        <f t="shared" si="278"/>
        <v>831</v>
      </c>
      <c r="BD173" s="145">
        <f t="shared" si="278"/>
        <v>831</v>
      </c>
      <c r="BE173" s="145">
        <f t="shared" si="278"/>
        <v>832</v>
      </c>
      <c r="BF173" s="145">
        <f t="shared" si="278"/>
        <v>832</v>
      </c>
      <c r="BG173" s="145">
        <f t="shared" si="278"/>
        <v>832</v>
      </c>
      <c r="BH173" s="145">
        <f t="shared" si="278"/>
        <v>832</v>
      </c>
      <c r="BI173" s="145">
        <f t="shared" si="278"/>
        <v>832</v>
      </c>
      <c r="BJ173" s="145">
        <f t="shared" si="278"/>
        <v>832</v>
      </c>
      <c r="BK173" s="145">
        <f t="shared" si="278"/>
        <v>832</v>
      </c>
      <c r="BL173" s="145">
        <f t="shared" si="278"/>
        <v>831</v>
      </c>
      <c r="BM173" s="145">
        <f t="shared" si="278"/>
        <v>831</v>
      </c>
      <c r="BN173" s="145">
        <f t="shared" si="278"/>
        <v>831</v>
      </c>
      <c r="BO173" s="145">
        <f t="shared" si="278"/>
        <v>830</v>
      </c>
      <c r="BP173" s="145">
        <f t="shared" si="278"/>
        <v>830</v>
      </c>
      <c r="BQ173" s="145">
        <f t="shared" si="278"/>
        <v>829</v>
      </c>
      <c r="BR173" s="145">
        <f t="shared" si="278"/>
        <v>829</v>
      </c>
      <c r="BS173" s="145">
        <f t="shared" si="278"/>
        <v>829</v>
      </c>
      <c r="BT173" s="145">
        <f t="shared" si="278"/>
        <v>828</v>
      </c>
      <c r="BU173" s="145">
        <f t="shared" si="278"/>
        <v>827</v>
      </c>
      <c r="BV173" s="145">
        <f t="shared" si="278"/>
        <v>827</v>
      </c>
      <c r="BW173" s="145">
        <f t="shared" si="278"/>
        <v>826</v>
      </c>
      <c r="BX173" s="145">
        <f t="shared" si="278"/>
        <v>825</v>
      </c>
      <c r="BY173" s="145">
        <f t="shared" si="278"/>
        <v>824</v>
      </c>
      <c r="BZ173" s="145">
        <f t="shared" si="278"/>
        <v>823</v>
      </c>
      <c r="CA173" s="145">
        <f t="shared" si="278"/>
        <v>822</v>
      </c>
      <c r="CB173" s="145">
        <f t="shared" si="278"/>
        <v>821</v>
      </c>
      <c r="CC173" s="145">
        <f t="shared" si="27"/>
        <v>820</v>
      </c>
      <c r="CE173" s="310"/>
    </row>
    <row r="174" spans="1:83">
      <c r="A174" s="170" t="str">
        <f t="shared" ref="A174:B174" si="279">A70</f>
        <v>61</v>
      </c>
      <c r="B174" s="170" t="str">
        <f t="shared" si="279"/>
        <v>Orne</v>
      </c>
      <c r="C174" s="145">
        <f t="shared" si="28"/>
        <v>0</v>
      </c>
      <c r="D174" s="145"/>
      <c r="E174" s="145"/>
      <c r="F174" s="170">
        <f t="shared" ref="F174:AV174" si="280">F70</f>
        <v>293.82299999999998</v>
      </c>
      <c r="G174" s="170">
        <f t="shared" si="280"/>
        <v>294.04899999999998</v>
      </c>
      <c r="H174" s="170">
        <f t="shared" si="280"/>
        <v>294.05399999999997</v>
      </c>
      <c r="I174" s="170">
        <f t="shared" si="280"/>
        <v>294.42</v>
      </c>
      <c r="J174" s="170">
        <f t="shared" si="280"/>
        <v>294.48399999999998</v>
      </c>
      <c r="K174" s="170">
        <f t="shared" si="280"/>
        <v>294.67200000000003</v>
      </c>
      <c r="L174" s="170">
        <f t="shared" si="280"/>
        <v>295.14800000000002</v>
      </c>
      <c r="M174" s="170">
        <f t="shared" si="280"/>
        <v>295.56400000000002</v>
      </c>
      <c r="N174" s="170">
        <f t="shared" si="280"/>
        <v>297.01499999999999</v>
      </c>
      <c r="O174" s="170">
        <f t="shared" si="280"/>
        <v>297.15699999999998</v>
      </c>
      <c r="P174" s="170">
        <f t="shared" si="280"/>
        <v>297.47000000000003</v>
      </c>
      <c r="Q174" s="170">
        <f t="shared" si="280"/>
        <v>296.56900000000002</v>
      </c>
      <c r="R174" s="170">
        <f t="shared" si="280"/>
        <v>295.18299999999999</v>
      </c>
      <c r="S174" s="170">
        <f t="shared" si="280"/>
        <v>294.29199999999997</v>
      </c>
      <c r="T174" s="170">
        <f t="shared" si="280"/>
        <v>293.94200000000001</v>
      </c>
      <c r="U174" s="170">
        <f t="shared" si="280"/>
        <v>293.19400000000002</v>
      </c>
      <c r="V174" s="170">
        <f t="shared" si="280"/>
        <v>293.161</v>
      </c>
      <c r="W174" s="170">
        <f t="shared" si="280"/>
        <v>293.31400000000002</v>
      </c>
      <c r="X174" s="170">
        <f t="shared" si="280"/>
        <v>294.08600000000001</v>
      </c>
      <c r="Y174" s="170">
        <f t="shared" si="280"/>
        <v>294.37599999999998</v>
      </c>
      <c r="Z174" s="170">
        <f t="shared" si="280"/>
        <v>294.26799999999997</v>
      </c>
      <c r="AA174" s="170">
        <f t="shared" si="280"/>
        <v>293.51600000000002</v>
      </c>
      <c r="AB174" s="170">
        <f t="shared" si="280"/>
        <v>293.41399999999999</v>
      </c>
      <c r="AC174" s="170">
        <f t="shared" si="280"/>
        <v>292.91199999999998</v>
      </c>
      <c r="AD174" s="170">
        <f t="shared" si="280"/>
        <v>292.52999999999997</v>
      </c>
      <c r="AE174" s="170">
        <f t="shared" si="280"/>
        <v>292.55700000000002</v>
      </c>
      <c r="AF174" s="170">
        <f t="shared" si="280"/>
        <v>292.86799999999999</v>
      </c>
      <c r="AG174" s="170">
        <f t="shared" si="280"/>
        <v>293.06799999999998</v>
      </c>
      <c r="AH174" s="170">
        <f t="shared" si="280"/>
        <v>293.15800000000002</v>
      </c>
      <c r="AI174" s="170">
        <f t="shared" si="280"/>
        <v>293.05200000000002</v>
      </c>
      <c r="AJ174" s="170">
        <f t="shared" si="280"/>
        <v>293.10500000000002</v>
      </c>
      <c r="AK174" s="170">
        <f t="shared" si="280"/>
        <v>292.87900000000002</v>
      </c>
      <c r="AL174" s="170">
        <f t="shared" si="280"/>
        <v>292.60899999999998</v>
      </c>
      <c r="AM174" s="170">
        <f t="shared" si="280"/>
        <v>292.28199999999998</v>
      </c>
      <c r="AN174" s="170">
        <f t="shared" si="280"/>
        <v>292.20999999999998</v>
      </c>
      <c r="AO174" s="170">
        <f t="shared" si="280"/>
        <v>291.642</v>
      </c>
      <c r="AP174" s="170">
        <f t="shared" si="280"/>
        <v>290.89100000000002</v>
      </c>
      <c r="AQ174" s="170">
        <f t="shared" si="280"/>
        <v>290.01499999999999</v>
      </c>
      <c r="AR174" s="170">
        <f t="shared" si="280"/>
        <v>288.84800000000001</v>
      </c>
      <c r="AS174" s="170">
        <f t="shared" si="280"/>
        <v>287.75</v>
      </c>
      <c r="AT174" s="170">
        <f t="shared" si="280"/>
        <v>286.61799999999999</v>
      </c>
      <c r="AU174" s="170">
        <f t="shared" si="280"/>
        <v>285.30799999999999</v>
      </c>
      <c r="AV174" s="170">
        <f t="shared" si="280"/>
        <v>283.37200000000001</v>
      </c>
      <c r="AW174" s="170">
        <f t="shared" ref="AW174:BA174" si="281">AW488</f>
        <v>282</v>
      </c>
      <c r="AX174" s="170">
        <f t="shared" si="281"/>
        <v>280</v>
      </c>
      <c r="AY174" s="170">
        <f t="shared" si="281"/>
        <v>278</v>
      </c>
      <c r="AZ174" s="170">
        <f t="shared" si="281"/>
        <v>276</v>
      </c>
      <c r="BA174" s="170">
        <f t="shared" si="281"/>
        <v>274</v>
      </c>
      <c r="BB174" s="145">
        <f t="shared" ref="BB174:CB174" si="282">BB488</f>
        <v>272</v>
      </c>
      <c r="BC174" s="145">
        <f t="shared" si="282"/>
        <v>271</v>
      </c>
      <c r="BD174" s="145">
        <f t="shared" si="282"/>
        <v>269</v>
      </c>
      <c r="BE174" s="145">
        <f t="shared" si="282"/>
        <v>268</v>
      </c>
      <c r="BF174" s="145">
        <f t="shared" si="282"/>
        <v>266</v>
      </c>
      <c r="BG174" s="145">
        <f t="shared" si="282"/>
        <v>265</v>
      </c>
      <c r="BH174" s="145">
        <f t="shared" si="282"/>
        <v>264</v>
      </c>
      <c r="BI174" s="145">
        <f t="shared" si="282"/>
        <v>262</v>
      </c>
      <c r="BJ174" s="145">
        <f t="shared" si="282"/>
        <v>261</v>
      </c>
      <c r="BK174" s="145">
        <f t="shared" si="282"/>
        <v>260</v>
      </c>
      <c r="BL174" s="145">
        <f t="shared" si="282"/>
        <v>258</v>
      </c>
      <c r="BM174" s="145">
        <f t="shared" si="282"/>
        <v>257</v>
      </c>
      <c r="BN174" s="145">
        <f t="shared" si="282"/>
        <v>256</v>
      </c>
      <c r="BO174" s="145">
        <f t="shared" si="282"/>
        <v>255</v>
      </c>
      <c r="BP174" s="145">
        <f t="shared" si="282"/>
        <v>253</v>
      </c>
      <c r="BQ174" s="145">
        <f t="shared" si="282"/>
        <v>252</v>
      </c>
      <c r="BR174" s="145">
        <f t="shared" si="282"/>
        <v>251</v>
      </c>
      <c r="BS174" s="145">
        <f t="shared" si="282"/>
        <v>250</v>
      </c>
      <c r="BT174" s="145">
        <f t="shared" si="282"/>
        <v>249</v>
      </c>
      <c r="BU174" s="145">
        <f t="shared" si="282"/>
        <v>247</v>
      </c>
      <c r="BV174" s="145">
        <f t="shared" si="282"/>
        <v>246</v>
      </c>
      <c r="BW174" s="145">
        <f t="shared" si="282"/>
        <v>245</v>
      </c>
      <c r="BX174" s="145">
        <f t="shared" si="282"/>
        <v>244</v>
      </c>
      <c r="BY174" s="145">
        <f t="shared" si="282"/>
        <v>242</v>
      </c>
      <c r="BZ174" s="145">
        <f t="shared" si="282"/>
        <v>241</v>
      </c>
      <c r="CA174" s="145">
        <f t="shared" si="282"/>
        <v>240</v>
      </c>
      <c r="CB174" s="145">
        <f t="shared" si="282"/>
        <v>239</v>
      </c>
      <c r="CC174" s="145">
        <f t="shared" si="27"/>
        <v>237</v>
      </c>
      <c r="CE174" s="310"/>
    </row>
    <row r="175" spans="1:83">
      <c r="A175" s="170" t="str">
        <f t="shared" ref="A175:B175" si="283">A71</f>
        <v>62</v>
      </c>
      <c r="B175" s="170" t="str">
        <f t="shared" si="283"/>
        <v>Pas-de-Calais</v>
      </c>
      <c r="C175" s="145">
        <f t="shared" si="28"/>
        <v>0</v>
      </c>
      <c r="D175" s="145"/>
      <c r="E175" s="145"/>
      <c r="F175" s="170">
        <f t="shared" ref="F175:AV175" si="284">F71</f>
        <v>1404.8689999999999</v>
      </c>
      <c r="G175" s="170">
        <f t="shared" si="284"/>
        <v>1405.441</v>
      </c>
      <c r="H175" s="170">
        <f t="shared" si="284"/>
        <v>1405.182</v>
      </c>
      <c r="I175" s="170">
        <f t="shared" si="284"/>
        <v>1406.375</v>
      </c>
      <c r="J175" s="170">
        <f t="shared" si="284"/>
        <v>1406.2729999999999</v>
      </c>
      <c r="K175" s="170">
        <f t="shared" si="284"/>
        <v>1407.29</v>
      </c>
      <c r="L175" s="170">
        <f t="shared" si="284"/>
        <v>1409.385</v>
      </c>
      <c r="M175" s="170">
        <f t="shared" si="284"/>
        <v>1412.454</v>
      </c>
      <c r="N175" s="170">
        <f t="shared" si="284"/>
        <v>1420.162</v>
      </c>
      <c r="O175" s="170">
        <f t="shared" si="284"/>
        <v>1421.558</v>
      </c>
      <c r="P175" s="170">
        <f t="shared" si="284"/>
        <v>1423.1310000000001</v>
      </c>
      <c r="Q175" s="170">
        <f t="shared" si="284"/>
        <v>1425.3109999999999</v>
      </c>
      <c r="R175" s="170">
        <f t="shared" si="284"/>
        <v>1428.42</v>
      </c>
      <c r="S175" s="170">
        <f t="shared" si="284"/>
        <v>1428.136</v>
      </c>
      <c r="T175" s="170">
        <f t="shared" si="284"/>
        <v>1426.33</v>
      </c>
      <c r="U175" s="170">
        <f t="shared" si="284"/>
        <v>1432.2080000000001</v>
      </c>
      <c r="V175" s="170">
        <f t="shared" si="284"/>
        <v>1433.769</v>
      </c>
      <c r="W175" s="170">
        <f t="shared" si="284"/>
        <v>1434.3530000000001</v>
      </c>
      <c r="X175" s="170">
        <f t="shared" si="284"/>
        <v>1436.3530000000001</v>
      </c>
      <c r="Y175" s="170">
        <f t="shared" si="284"/>
        <v>1436.8050000000001</v>
      </c>
      <c r="Z175" s="170">
        <f t="shared" si="284"/>
        <v>1437.3979999999999</v>
      </c>
      <c r="AA175" s="170">
        <f t="shared" si="284"/>
        <v>1438.8</v>
      </c>
      <c r="AB175" s="170">
        <f t="shared" si="284"/>
        <v>1441.027</v>
      </c>
      <c r="AC175" s="170">
        <f t="shared" si="284"/>
        <v>1440.4949999999999</v>
      </c>
      <c r="AD175" s="170">
        <f t="shared" si="284"/>
        <v>1441.9960000000001</v>
      </c>
      <c r="AE175" s="170">
        <f t="shared" si="284"/>
        <v>1443.2260000000001</v>
      </c>
      <c r="AF175" s="170">
        <f t="shared" si="284"/>
        <v>1445.183</v>
      </c>
      <c r="AG175" s="170">
        <f t="shared" si="284"/>
        <v>1447.364</v>
      </c>
      <c r="AH175" s="170">
        <f t="shared" si="284"/>
        <v>1448.7570000000001</v>
      </c>
      <c r="AI175" s="170">
        <f t="shared" si="284"/>
        <v>1449.51</v>
      </c>
      <c r="AJ175" s="170">
        <f t="shared" si="284"/>
        <v>1451.7270000000001</v>
      </c>
      <c r="AK175" s="170">
        <f t="shared" si="284"/>
        <v>1453.3869999999999</v>
      </c>
      <c r="AL175" s="170">
        <f t="shared" si="284"/>
        <v>1456.7260000000001</v>
      </c>
      <c r="AM175" s="170">
        <f t="shared" si="284"/>
        <v>1459.5309999999999</v>
      </c>
      <c r="AN175" s="170">
        <f t="shared" si="284"/>
        <v>1461.2570000000001</v>
      </c>
      <c r="AO175" s="170">
        <f t="shared" si="284"/>
        <v>1461.3869999999999</v>
      </c>
      <c r="AP175" s="170">
        <f t="shared" si="284"/>
        <v>1462.807</v>
      </c>
      <c r="AQ175" s="170">
        <f t="shared" si="284"/>
        <v>1463.6279999999999</v>
      </c>
      <c r="AR175" s="170">
        <f t="shared" si="284"/>
        <v>1465.2049999999999</v>
      </c>
      <c r="AS175" s="170">
        <f t="shared" si="284"/>
        <v>1472.5889999999999</v>
      </c>
      <c r="AT175" s="170">
        <f t="shared" si="284"/>
        <v>1472.6479999999999</v>
      </c>
      <c r="AU175" s="170">
        <f t="shared" si="284"/>
        <v>1470.7249999999999</v>
      </c>
      <c r="AV175" s="170">
        <f t="shared" si="284"/>
        <v>1468.018</v>
      </c>
      <c r="AW175" s="170">
        <f t="shared" ref="AW175:BA175" si="285">AW489</f>
        <v>1467</v>
      </c>
      <c r="AX175" s="170">
        <f t="shared" si="285"/>
        <v>1463</v>
      </c>
      <c r="AY175" s="170">
        <f t="shared" si="285"/>
        <v>1460</v>
      </c>
      <c r="AZ175" s="170">
        <f t="shared" si="285"/>
        <v>1456</v>
      </c>
      <c r="BA175" s="170">
        <f t="shared" si="285"/>
        <v>1452</v>
      </c>
      <c r="BB175" s="145">
        <f t="shared" ref="BB175:CB175" si="286">BB489</f>
        <v>1448</v>
      </c>
      <c r="BC175" s="145">
        <f t="shared" si="286"/>
        <v>1445</v>
      </c>
      <c r="BD175" s="145">
        <f t="shared" si="286"/>
        <v>1442</v>
      </c>
      <c r="BE175" s="145">
        <f t="shared" si="286"/>
        <v>1439</v>
      </c>
      <c r="BF175" s="145">
        <f t="shared" si="286"/>
        <v>1436</v>
      </c>
      <c r="BG175" s="145">
        <f t="shared" si="286"/>
        <v>1433</v>
      </c>
      <c r="BH175" s="145">
        <f t="shared" si="286"/>
        <v>1429</v>
      </c>
      <c r="BI175" s="145">
        <f t="shared" si="286"/>
        <v>1426</v>
      </c>
      <c r="BJ175" s="145">
        <f t="shared" si="286"/>
        <v>1422</v>
      </c>
      <c r="BK175" s="145">
        <f t="shared" si="286"/>
        <v>1419</v>
      </c>
      <c r="BL175" s="145">
        <f t="shared" si="286"/>
        <v>1415</v>
      </c>
      <c r="BM175" s="145">
        <f t="shared" si="286"/>
        <v>1411</v>
      </c>
      <c r="BN175" s="145">
        <f t="shared" si="286"/>
        <v>1408</v>
      </c>
      <c r="BO175" s="145">
        <f t="shared" si="286"/>
        <v>1404</v>
      </c>
      <c r="BP175" s="145">
        <f t="shared" si="286"/>
        <v>1400</v>
      </c>
      <c r="BQ175" s="145">
        <f t="shared" si="286"/>
        <v>1396</v>
      </c>
      <c r="BR175" s="145">
        <f t="shared" si="286"/>
        <v>1392</v>
      </c>
      <c r="BS175" s="145">
        <f t="shared" si="286"/>
        <v>1387</v>
      </c>
      <c r="BT175" s="145">
        <f t="shared" si="286"/>
        <v>1383</v>
      </c>
      <c r="BU175" s="145">
        <f t="shared" si="286"/>
        <v>1378</v>
      </c>
      <c r="BV175" s="145">
        <f t="shared" si="286"/>
        <v>1374</v>
      </c>
      <c r="BW175" s="145">
        <f t="shared" si="286"/>
        <v>1369</v>
      </c>
      <c r="BX175" s="145">
        <f t="shared" si="286"/>
        <v>1364</v>
      </c>
      <c r="BY175" s="145">
        <f t="shared" si="286"/>
        <v>1359</v>
      </c>
      <c r="BZ175" s="145">
        <f t="shared" si="286"/>
        <v>1354</v>
      </c>
      <c r="CA175" s="145">
        <f t="shared" si="286"/>
        <v>1349</v>
      </c>
      <c r="CB175" s="145">
        <f t="shared" si="286"/>
        <v>1344</v>
      </c>
      <c r="CC175" s="145">
        <f t="shared" si="27"/>
        <v>1339</v>
      </c>
      <c r="CE175" s="310"/>
    </row>
    <row r="176" spans="1:83">
      <c r="A176" s="170" t="str">
        <f t="shared" ref="A176:B176" si="287">A72</f>
        <v>63</v>
      </c>
      <c r="B176" s="170" t="str">
        <f t="shared" si="287"/>
        <v>Puy-de-Dôme</v>
      </c>
      <c r="C176" s="145">
        <f t="shared" si="28"/>
        <v>0</v>
      </c>
      <c r="D176" s="145"/>
      <c r="E176" s="145"/>
      <c r="F176" s="170">
        <f t="shared" ref="F176:AV176" si="288">F72</f>
        <v>580.11800000000005</v>
      </c>
      <c r="G176" s="170">
        <f t="shared" si="288"/>
        <v>582.09299999999996</v>
      </c>
      <c r="H176" s="170">
        <f t="shared" si="288"/>
        <v>583.72500000000002</v>
      </c>
      <c r="I176" s="170">
        <f t="shared" si="288"/>
        <v>585.69899999999996</v>
      </c>
      <c r="J176" s="170">
        <f t="shared" si="288"/>
        <v>587.74900000000002</v>
      </c>
      <c r="K176" s="170">
        <f t="shared" si="288"/>
        <v>590.02099999999996</v>
      </c>
      <c r="L176" s="170">
        <f t="shared" si="288"/>
        <v>592.52300000000002</v>
      </c>
      <c r="M176" s="170">
        <f t="shared" si="288"/>
        <v>594.86300000000006</v>
      </c>
      <c r="N176" s="170">
        <f t="shared" si="288"/>
        <v>595.88599999999997</v>
      </c>
      <c r="O176" s="170">
        <f t="shared" si="288"/>
        <v>596.85900000000004</v>
      </c>
      <c r="P176" s="170">
        <f t="shared" si="288"/>
        <v>597.00900000000001</v>
      </c>
      <c r="Q176" s="170">
        <f t="shared" si="288"/>
        <v>596.70699999999999</v>
      </c>
      <c r="R176" s="170">
        <f t="shared" si="288"/>
        <v>595.95600000000002</v>
      </c>
      <c r="S176" s="170">
        <f t="shared" si="288"/>
        <v>597.976</v>
      </c>
      <c r="T176" s="170">
        <f t="shared" si="288"/>
        <v>598.33000000000004</v>
      </c>
      <c r="U176" s="170">
        <f t="shared" si="288"/>
        <v>598.31100000000004</v>
      </c>
      <c r="V176" s="170">
        <f t="shared" si="288"/>
        <v>598.36800000000005</v>
      </c>
      <c r="W176" s="170">
        <f t="shared" si="288"/>
        <v>598.34799999999996</v>
      </c>
      <c r="X176" s="170">
        <f t="shared" si="288"/>
        <v>599.32500000000005</v>
      </c>
      <c r="Y176" s="170">
        <f t="shared" si="288"/>
        <v>599.49199999999996</v>
      </c>
      <c r="Z176" s="170">
        <f t="shared" si="288"/>
        <v>600.03300000000002</v>
      </c>
      <c r="AA176" s="170">
        <f t="shared" si="288"/>
        <v>600.84</v>
      </c>
      <c r="AB176" s="170">
        <f t="shared" si="288"/>
        <v>601.73599999999999</v>
      </c>
      <c r="AC176" s="170">
        <f t="shared" si="288"/>
        <v>602.85299999999995</v>
      </c>
      <c r="AD176" s="170">
        <f t="shared" si="288"/>
        <v>604.23900000000003</v>
      </c>
      <c r="AE176" s="170">
        <f t="shared" si="288"/>
        <v>606.46699999999998</v>
      </c>
      <c r="AF176" s="170">
        <f t="shared" si="288"/>
        <v>609.16200000000003</v>
      </c>
      <c r="AG176" s="170">
        <f t="shared" si="288"/>
        <v>612.01800000000003</v>
      </c>
      <c r="AH176" s="170">
        <f t="shared" si="288"/>
        <v>614.68799999999999</v>
      </c>
      <c r="AI176" s="170">
        <f t="shared" si="288"/>
        <v>617.44799999999998</v>
      </c>
      <c r="AJ176" s="170">
        <f t="shared" si="288"/>
        <v>620.57100000000003</v>
      </c>
      <c r="AK176" s="170">
        <f t="shared" si="288"/>
        <v>623.46299999999997</v>
      </c>
      <c r="AL176" s="170">
        <f t="shared" si="288"/>
        <v>626.63900000000001</v>
      </c>
      <c r="AM176" s="170">
        <f t="shared" si="288"/>
        <v>628.48500000000001</v>
      </c>
      <c r="AN176" s="170">
        <f t="shared" si="288"/>
        <v>629.41600000000005</v>
      </c>
      <c r="AO176" s="170">
        <f t="shared" si="288"/>
        <v>632.31100000000004</v>
      </c>
      <c r="AP176" s="170">
        <f t="shared" si="288"/>
        <v>635.46900000000005</v>
      </c>
      <c r="AQ176" s="170">
        <f t="shared" si="288"/>
        <v>638.09199999999998</v>
      </c>
      <c r="AR176" s="170">
        <f t="shared" si="288"/>
        <v>640.99900000000002</v>
      </c>
      <c r="AS176" s="170">
        <f t="shared" si="288"/>
        <v>644.21600000000001</v>
      </c>
      <c r="AT176" s="170">
        <f t="shared" si="288"/>
        <v>647.50099999999998</v>
      </c>
      <c r="AU176" s="170">
        <f t="shared" si="288"/>
        <v>650.70000000000005</v>
      </c>
      <c r="AV176" s="170">
        <f t="shared" si="288"/>
        <v>653.74199999999996</v>
      </c>
      <c r="AW176" s="170">
        <f t="shared" ref="AW176:BA176" si="289">AW490</f>
        <v>659</v>
      </c>
      <c r="AX176" s="170">
        <f t="shared" si="289"/>
        <v>662</v>
      </c>
      <c r="AY176" s="170">
        <f t="shared" si="289"/>
        <v>665</v>
      </c>
      <c r="AZ176" s="170">
        <f t="shared" si="289"/>
        <v>668</v>
      </c>
      <c r="BA176" s="170">
        <f t="shared" si="289"/>
        <v>671</v>
      </c>
      <c r="BB176" s="145">
        <f t="shared" ref="BB176:CC191" si="290">BB490</f>
        <v>674</v>
      </c>
      <c r="BC176" s="145">
        <f t="shared" si="290"/>
        <v>677</v>
      </c>
      <c r="BD176" s="145">
        <f t="shared" si="290"/>
        <v>679</v>
      </c>
      <c r="BE176" s="145">
        <f t="shared" si="290"/>
        <v>682</v>
      </c>
      <c r="BF176" s="145">
        <f t="shared" si="290"/>
        <v>685</v>
      </c>
      <c r="BG176" s="145">
        <f t="shared" si="290"/>
        <v>688</v>
      </c>
      <c r="BH176" s="145">
        <f t="shared" si="290"/>
        <v>690</v>
      </c>
      <c r="BI176" s="145">
        <f t="shared" si="290"/>
        <v>693</v>
      </c>
      <c r="BJ176" s="145">
        <f t="shared" si="290"/>
        <v>695</v>
      </c>
      <c r="BK176" s="145">
        <f t="shared" si="290"/>
        <v>697</v>
      </c>
      <c r="BL176" s="145">
        <f t="shared" si="290"/>
        <v>699</v>
      </c>
      <c r="BM176" s="145">
        <f t="shared" si="290"/>
        <v>701</v>
      </c>
      <c r="BN176" s="145">
        <f t="shared" si="290"/>
        <v>703</v>
      </c>
      <c r="BO176" s="145">
        <f t="shared" si="290"/>
        <v>705</v>
      </c>
      <c r="BP176" s="145">
        <f t="shared" si="290"/>
        <v>706</v>
      </c>
      <c r="BQ176" s="145">
        <f t="shared" si="290"/>
        <v>707</v>
      </c>
      <c r="BR176" s="145">
        <f t="shared" si="290"/>
        <v>709</v>
      </c>
      <c r="BS176" s="145">
        <f t="shared" si="290"/>
        <v>710</v>
      </c>
      <c r="BT176" s="145">
        <f t="shared" si="290"/>
        <v>711</v>
      </c>
      <c r="BU176" s="145">
        <f t="shared" si="290"/>
        <v>712</v>
      </c>
      <c r="BV176" s="145">
        <f t="shared" si="290"/>
        <v>713</v>
      </c>
      <c r="BW176" s="145">
        <f t="shared" si="290"/>
        <v>714</v>
      </c>
      <c r="BX176" s="145">
        <f t="shared" si="290"/>
        <v>714</v>
      </c>
      <c r="BY176" s="145">
        <f t="shared" si="290"/>
        <v>715</v>
      </c>
      <c r="BZ176" s="145">
        <f t="shared" si="290"/>
        <v>716</v>
      </c>
      <c r="CA176" s="145">
        <f t="shared" si="290"/>
        <v>716</v>
      </c>
      <c r="CB176" s="145">
        <f t="shared" si="290"/>
        <v>717</v>
      </c>
      <c r="CC176" s="145">
        <f t="shared" si="290"/>
        <v>717</v>
      </c>
      <c r="CE176" s="310"/>
    </row>
    <row r="177" spans="1:83">
      <c r="A177" s="170" t="str">
        <f t="shared" ref="A177:B177" si="291">A73</f>
        <v>64</v>
      </c>
      <c r="B177" s="170" t="str">
        <f t="shared" si="291"/>
        <v>Pyrénées-Atlantiques</v>
      </c>
      <c r="C177" s="145">
        <f t="shared" ref="C177:C213" si="292">C491</f>
        <v>0</v>
      </c>
      <c r="D177" s="145"/>
      <c r="E177" s="145"/>
      <c r="F177" s="170">
        <f t="shared" ref="F177:AV177" si="293">F73</f>
        <v>535.06100000000004</v>
      </c>
      <c r="G177" s="170">
        <f t="shared" si="293"/>
        <v>537.55899999999997</v>
      </c>
      <c r="H177" s="170">
        <f t="shared" si="293"/>
        <v>540.38199999999995</v>
      </c>
      <c r="I177" s="170">
        <f t="shared" si="293"/>
        <v>543.47299999999996</v>
      </c>
      <c r="J177" s="170">
        <f t="shared" si="293"/>
        <v>546.04</v>
      </c>
      <c r="K177" s="170">
        <f t="shared" si="293"/>
        <v>548.91300000000001</v>
      </c>
      <c r="L177" s="170">
        <f t="shared" si="293"/>
        <v>552.096</v>
      </c>
      <c r="M177" s="170">
        <f t="shared" si="293"/>
        <v>555.36300000000006</v>
      </c>
      <c r="N177" s="170">
        <f t="shared" si="293"/>
        <v>559.51</v>
      </c>
      <c r="O177" s="170">
        <f t="shared" si="293"/>
        <v>560.35799999999995</v>
      </c>
      <c r="P177" s="170">
        <f t="shared" si="293"/>
        <v>562.43299999999999</v>
      </c>
      <c r="Q177" s="170">
        <f t="shared" si="293"/>
        <v>565.56799999999998</v>
      </c>
      <c r="R177" s="170">
        <f t="shared" si="293"/>
        <v>568.65899999999999</v>
      </c>
      <c r="S177" s="170">
        <f t="shared" si="293"/>
        <v>572.46299999999997</v>
      </c>
      <c r="T177" s="170">
        <f t="shared" si="293"/>
        <v>575.38900000000001</v>
      </c>
      <c r="U177" s="170">
        <f t="shared" si="293"/>
        <v>578.07600000000002</v>
      </c>
      <c r="V177" s="170">
        <f t="shared" si="293"/>
        <v>580.65499999999997</v>
      </c>
      <c r="W177" s="170">
        <f t="shared" si="293"/>
        <v>583.34900000000005</v>
      </c>
      <c r="X177" s="170">
        <f t="shared" si="293"/>
        <v>585.46600000000001</v>
      </c>
      <c r="Y177" s="170">
        <f t="shared" si="293"/>
        <v>586.79399999999998</v>
      </c>
      <c r="Z177" s="170">
        <f t="shared" si="293"/>
        <v>588.226</v>
      </c>
      <c r="AA177" s="170">
        <f t="shared" si="293"/>
        <v>589.05899999999997</v>
      </c>
      <c r="AB177" s="170">
        <f t="shared" si="293"/>
        <v>591.529</v>
      </c>
      <c r="AC177" s="170">
        <f t="shared" si="293"/>
        <v>594.245</v>
      </c>
      <c r="AD177" s="170">
        <f t="shared" si="293"/>
        <v>599.54700000000003</v>
      </c>
      <c r="AE177" s="170">
        <f t="shared" si="293"/>
        <v>604.24900000000002</v>
      </c>
      <c r="AF177" s="170">
        <f t="shared" si="293"/>
        <v>609.60500000000002</v>
      </c>
      <c r="AG177" s="170">
        <f t="shared" si="293"/>
        <v>614.85</v>
      </c>
      <c r="AH177" s="170">
        <f t="shared" si="293"/>
        <v>620.20799999999997</v>
      </c>
      <c r="AI177" s="170">
        <f t="shared" si="293"/>
        <v>625.66899999999998</v>
      </c>
      <c r="AJ177" s="170">
        <f t="shared" si="293"/>
        <v>631.33500000000004</v>
      </c>
      <c r="AK177" s="170">
        <f t="shared" si="293"/>
        <v>636.84900000000005</v>
      </c>
      <c r="AL177" s="170">
        <f t="shared" si="293"/>
        <v>643.09</v>
      </c>
      <c r="AM177" s="170">
        <f t="shared" si="293"/>
        <v>647.41999999999996</v>
      </c>
      <c r="AN177" s="170">
        <f t="shared" si="293"/>
        <v>650.35599999999999</v>
      </c>
      <c r="AO177" s="170">
        <f t="shared" si="293"/>
        <v>653.51499999999999</v>
      </c>
      <c r="AP177" s="170">
        <f t="shared" si="293"/>
        <v>656.60799999999995</v>
      </c>
      <c r="AQ177" s="170">
        <f t="shared" si="293"/>
        <v>660.87099999999998</v>
      </c>
      <c r="AR177" s="170">
        <f t="shared" si="293"/>
        <v>664.05700000000002</v>
      </c>
      <c r="AS177" s="170">
        <f t="shared" si="293"/>
        <v>667.24900000000002</v>
      </c>
      <c r="AT177" s="170">
        <f t="shared" si="293"/>
        <v>670.03200000000004</v>
      </c>
      <c r="AU177" s="170">
        <f t="shared" si="293"/>
        <v>673.98599999999999</v>
      </c>
      <c r="AV177" s="170">
        <f t="shared" si="293"/>
        <v>677.30899999999997</v>
      </c>
      <c r="AW177" s="170">
        <f t="shared" ref="AW177:BA177" si="294">AW491</f>
        <v>680</v>
      </c>
      <c r="AX177" s="170">
        <f t="shared" si="294"/>
        <v>683</v>
      </c>
      <c r="AY177" s="170">
        <f t="shared" si="294"/>
        <v>687</v>
      </c>
      <c r="AZ177" s="170">
        <f t="shared" si="294"/>
        <v>690</v>
      </c>
      <c r="BA177" s="170">
        <f t="shared" si="294"/>
        <v>693</v>
      </c>
      <c r="BB177" s="145">
        <f t="shared" ref="BB177:CB177" si="295">BB491</f>
        <v>696</v>
      </c>
      <c r="BC177" s="145">
        <f t="shared" si="295"/>
        <v>699</v>
      </c>
      <c r="BD177" s="145">
        <f t="shared" si="295"/>
        <v>702</v>
      </c>
      <c r="BE177" s="145">
        <f t="shared" si="295"/>
        <v>705</v>
      </c>
      <c r="BF177" s="145">
        <f t="shared" si="295"/>
        <v>708</v>
      </c>
      <c r="BG177" s="145">
        <f t="shared" si="295"/>
        <v>711</v>
      </c>
      <c r="BH177" s="145">
        <f t="shared" si="295"/>
        <v>713</v>
      </c>
      <c r="BI177" s="145">
        <f t="shared" si="295"/>
        <v>716</v>
      </c>
      <c r="BJ177" s="145">
        <f t="shared" si="295"/>
        <v>718</v>
      </c>
      <c r="BK177" s="145">
        <f t="shared" si="295"/>
        <v>720</v>
      </c>
      <c r="BL177" s="145">
        <f t="shared" si="295"/>
        <v>722</v>
      </c>
      <c r="BM177" s="145">
        <f t="shared" si="295"/>
        <v>724</v>
      </c>
      <c r="BN177" s="145">
        <f t="shared" si="295"/>
        <v>726</v>
      </c>
      <c r="BO177" s="145">
        <f t="shared" si="295"/>
        <v>728</v>
      </c>
      <c r="BP177" s="145">
        <f t="shared" si="295"/>
        <v>729</v>
      </c>
      <c r="BQ177" s="145">
        <f t="shared" si="295"/>
        <v>731</v>
      </c>
      <c r="BR177" s="145">
        <f t="shared" si="295"/>
        <v>732</v>
      </c>
      <c r="BS177" s="145">
        <f t="shared" si="295"/>
        <v>734</v>
      </c>
      <c r="BT177" s="145">
        <f t="shared" si="295"/>
        <v>735</v>
      </c>
      <c r="BU177" s="145">
        <f t="shared" si="295"/>
        <v>736</v>
      </c>
      <c r="BV177" s="145">
        <f t="shared" si="295"/>
        <v>737</v>
      </c>
      <c r="BW177" s="145">
        <f t="shared" si="295"/>
        <v>738</v>
      </c>
      <c r="BX177" s="145">
        <f t="shared" si="295"/>
        <v>739</v>
      </c>
      <c r="BY177" s="145">
        <f t="shared" si="295"/>
        <v>740</v>
      </c>
      <c r="BZ177" s="145">
        <f t="shared" si="295"/>
        <v>741</v>
      </c>
      <c r="CA177" s="145">
        <f t="shared" si="295"/>
        <v>742</v>
      </c>
      <c r="CB177" s="145">
        <f t="shared" si="295"/>
        <v>743</v>
      </c>
      <c r="CC177" s="145">
        <f t="shared" si="290"/>
        <v>744</v>
      </c>
      <c r="CE177" s="310"/>
    </row>
    <row r="178" spans="1:83">
      <c r="A178" s="170" t="str">
        <f t="shared" ref="A178:B178" si="296">A74</f>
        <v>65</v>
      </c>
      <c r="B178" s="170" t="str">
        <f t="shared" si="296"/>
        <v>Hautes-Pyrénées</v>
      </c>
      <c r="C178" s="145">
        <f t="shared" si="292"/>
        <v>0</v>
      </c>
      <c r="D178" s="145"/>
      <c r="E178" s="145"/>
      <c r="F178" s="170">
        <f t="shared" ref="F178:AV178" si="297">F74</f>
        <v>227.506</v>
      </c>
      <c r="G178" s="170">
        <f t="shared" si="297"/>
        <v>227.35</v>
      </c>
      <c r="H178" s="170">
        <f t="shared" si="297"/>
        <v>227.25</v>
      </c>
      <c r="I178" s="170">
        <f t="shared" si="297"/>
        <v>227.30199999999999</v>
      </c>
      <c r="J178" s="170">
        <f t="shared" si="297"/>
        <v>227.209</v>
      </c>
      <c r="K178" s="170">
        <f t="shared" si="297"/>
        <v>227.23400000000001</v>
      </c>
      <c r="L178" s="170">
        <f t="shared" si="297"/>
        <v>227.55</v>
      </c>
      <c r="M178" s="170">
        <f t="shared" si="297"/>
        <v>227.857</v>
      </c>
      <c r="N178" s="170">
        <f t="shared" si="297"/>
        <v>228.386</v>
      </c>
      <c r="O178" s="170">
        <f t="shared" si="297"/>
        <v>228.77</v>
      </c>
      <c r="P178" s="170">
        <f t="shared" si="297"/>
        <v>228.42599999999999</v>
      </c>
      <c r="Q178" s="170">
        <f t="shared" si="297"/>
        <v>228.66399999999999</v>
      </c>
      <c r="R178" s="170">
        <f t="shared" si="297"/>
        <v>227.03299999999999</v>
      </c>
      <c r="S178" s="170">
        <f t="shared" si="297"/>
        <v>225.767</v>
      </c>
      <c r="T178" s="170">
        <f t="shared" si="297"/>
        <v>225.386</v>
      </c>
      <c r="U178" s="170">
        <f t="shared" si="297"/>
        <v>224.91900000000001</v>
      </c>
      <c r="V178" s="170">
        <f t="shared" si="297"/>
        <v>225.02600000000001</v>
      </c>
      <c r="W178" s="170">
        <f t="shared" si="297"/>
        <v>224.82300000000001</v>
      </c>
      <c r="X178" s="170">
        <f t="shared" si="297"/>
        <v>224.67599999999999</v>
      </c>
      <c r="Y178" s="170">
        <f t="shared" si="297"/>
        <v>223.834</v>
      </c>
      <c r="Z178" s="170">
        <f t="shared" si="297"/>
        <v>223.93600000000001</v>
      </c>
      <c r="AA178" s="170">
        <f t="shared" si="297"/>
        <v>223.56</v>
      </c>
      <c r="AB178" s="170">
        <f t="shared" si="297"/>
        <v>223.10900000000001</v>
      </c>
      <c r="AC178" s="170">
        <f t="shared" si="297"/>
        <v>222.76400000000001</v>
      </c>
      <c r="AD178" s="170">
        <f t="shared" si="297"/>
        <v>222.631</v>
      </c>
      <c r="AE178" s="170">
        <f t="shared" si="297"/>
        <v>223.29900000000001</v>
      </c>
      <c r="AF178" s="170">
        <f t="shared" si="297"/>
        <v>223.93</v>
      </c>
      <c r="AG178" s="170">
        <f t="shared" si="297"/>
        <v>224.65700000000001</v>
      </c>
      <c r="AH178" s="170">
        <f t="shared" si="297"/>
        <v>225.411</v>
      </c>
      <c r="AI178" s="170">
        <f t="shared" si="297"/>
        <v>226.13200000000001</v>
      </c>
      <c r="AJ178" s="170">
        <f t="shared" si="297"/>
        <v>227.083</v>
      </c>
      <c r="AK178" s="170">
        <f t="shared" si="297"/>
        <v>227.73599999999999</v>
      </c>
      <c r="AL178" s="170">
        <f t="shared" si="297"/>
        <v>228.59399999999999</v>
      </c>
      <c r="AM178" s="170">
        <f t="shared" si="297"/>
        <v>229.07900000000001</v>
      </c>
      <c r="AN178" s="170">
        <f t="shared" si="297"/>
        <v>229.67</v>
      </c>
      <c r="AO178" s="170">
        <f t="shared" si="297"/>
        <v>229.458</v>
      </c>
      <c r="AP178" s="170">
        <f t="shared" si="297"/>
        <v>229.22800000000001</v>
      </c>
      <c r="AQ178" s="170">
        <f t="shared" si="297"/>
        <v>228.85400000000001</v>
      </c>
      <c r="AR178" s="170">
        <f t="shared" si="297"/>
        <v>228.86799999999999</v>
      </c>
      <c r="AS178" s="170">
        <f t="shared" si="297"/>
        <v>228.95</v>
      </c>
      <c r="AT178" s="170">
        <f t="shared" si="297"/>
        <v>228.58199999999999</v>
      </c>
      <c r="AU178" s="170">
        <f t="shared" si="297"/>
        <v>227.82900000000001</v>
      </c>
      <c r="AV178" s="170">
        <f t="shared" si="297"/>
        <v>228.53</v>
      </c>
      <c r="AW178" s="170">
        <f t="shared" ref="AW178:BA178" si="298">AW492</f>
        <v>229</v>
      </c>
      <c r="AX178" s="170">
        <f t="shared" si="298"/>
        <v>229</v>
      </c>
      <c r="AY178" s="170">
        <f t="shared" si="298"/>
        <v>229</v>
      </c>
      <c r="AZ178" s="170">
        <f t="shared" si="298"/>
        <v>228</v>
      </c>
      <c r="BA178" s="170">
        <f t="shared" si="298"/>
        <v>228</v>
      </c>
      <c r="BB178" s="145">
        <f t="shared" ref="BB178:CB178" si="299">BB492</f>
        <v>228</v>
      </c>
      <c r="BC178" s="145">
        <f t="shared" si="299"/>
        <v>227</v>
      </c>
      <c r="BD178" s="145">
        <f t="shared" si="299"/>
        <v>227</v>
      </c>
      <c r="BE178" s="145">
        <f t="shared" si="299"/>
        <v>227</v>
      </c>
      <c r="BF178" s="145">
        <f t="shared" si="299"/>
        <v>227</v>
      </c>
      <c r="BG178" s="145">
        <f t="shared" si="299"/>
        <v>227</v>
      </c>
      <c r="BH178" s="145">
        <f t="shared" si="299"/>
        <v>227</v>
      </c>
      <c r="BI178" s="145">
        <f t="shared" si="299"/>
        <v>226</v>
      </c>
      <c r="BJ178" s="145">
        <f t="shared" si="299"/>
        <v>226</v>
      </c>
      <c r="BK178" s="145">
        <f t="shared" si="299"/>
        <v>226</v>
      </c>
      <c r="BL178" s="145">
        <f t="shared" si="299"/>
        <v>226</v>
      </c>
      <c r="BM178" s="145">
        <f t="shared" si="299"/>
        <v>226</v>
      </c>
      <c r="BN178" s="145">
        <f t="shared" si="299"/>
        <v>226</v>
      </c>
      <c r="BO178" s="145">
        <f t="shared" si="299"/>
        <v>226</v>
      </c>
      <c r="BP178" s="145">
        <f t="shared" si="299"/>
        <v>226</v>
      </c>
      <c r="BQ178" s="145">
        <f t="shared" si="299"/>
        <v>226</v>
      </c>
      <c r="BR178" s="145">
        <f t="shared" si="299"/>
        <v>225</v>
      </c>
      <c r="BS178" s="145">
        <f t="shared" si="299"/>
        <v>225</v>
      </c>
      <c r="BT178" s="145">
        <f t="shared" si="299"/>
        <v>225</v>
      </c>
      <c r="BU178" s="145">
        <f t="shared" si="299"/>
        <v>225</v>
      </c>
      <c r="BV178" s="145">
        <f t="shared" si="299"/>
        <v>225</v>
      </c>
      <c r="BW178" s="145">
        <f t="shared" si="299"/>
        <v>225</v>
      </c>
      <c r="BX178" s="145">
        <f t="shared" si="299"/>
        <v>224</v>
      </c>
      <c r="BY178" s="145">
        <f t="shared" si="299"/>
        <v>224</v>
      </c>
      <c r="BZ178" s="145">
        <f t="shared" si="299"/>
        <v>224</v>
      </c>
      <c r="CA178" s="145">
        <f t="shared" si="299"/>
        <v>224</v>
      </c>
      <c r="CB178" s="145">
        <f t="shared" si="299"/>
        <v>224</v>
      </c>
      <c r="CC178" s="145">
        <f t="shared" si="290"/>
        <v>223</v>
      </c>
      <c r="CE178" s="310"/>
    </row>
    <row r="179" spans="1:83">
      <c r="A179" s="170" t="str">
        <f t="shared" ref="A179:B179" si="300">A75</f>
        <v>66</v>
      </c>
      <c r="B179" s="170" t="str">
        <f t="shared" si="300"/>
        <v>Pyrénées-Orientales</v>
      </c>
      <c r="C179" s="145">
        <f t="shared" si="292"/>
        <v>0</v>
      </c>
      <c r="D179" s="145"/>
      <c r="E179" s="145"/>
      <c r="F179" s="170">
        <f t="shared" ref="F179:AV179" si="301">F75</f>
        <v>299.70100000000002</v>
      </c>
      <c r="G179" s="170">
        <f t="shared" si="301"/>
        <v>303.72500000000002</v>
      </c>
      <c r="H179" s="170">
        <f t="shared" si="301"/>
        <v>308.87599999999998</v>
      </c>
      <c r="I179" s="170">
        <f t="shared" si="301"/>
        <v>313.93099999999998</v>
      </c>
      <c r="J179" s="170">
        <f t="shared" si="301"/>
        <v>318.27699999999999</v>
      </c>
      <c r="K179" s="170">
        <f t="shared" si="301"/>
        <v>323.08300000000003</v>
      </c>
      <c r="L179" s="170">
        <f t="shared" si="301"/>
        <v>328.51900000000001</v>
      </c>
      <c r="M179" s="170">
        <f t="shared" si="301"/>
        <v>334.17599999999999</v>
      </c>
      <c r="N179" s="170">
        <f t="shared" si="301"/>
        <v>337.82600000000002</v>
      </c>
      <c r="O179" s="170">
        <f t="shared" si="301"/>
        <v>341.16899999999998</v>
      </c>
      <c r="P179" s="170">
        <f t="shared" si="301"/>
        <v>344.78500000000003</v>
      </c>
      <c r="Q179" s="170">
        <f t="shared" si="301"/>
        <v>346.06900000000002</v>
      </c>
      <c r="R179" s="170">
        <f t="shared" si="301"/>
        <v>350.322</v>
      </c>
      <c r="S179" s="170">
        <f t="shared" si="301"/>
        <v>355.72899999999998</v>
      </c>
      <c r="T179" s="170">
        <f t="shared" si="301"/>
        <v>359.46199999999999</v>
      </c>
      <c r="U179" s="170">
        <f t="shared" si="301"/>
        <v>363.76400000000001</v>
      </c>
      <c r="V179" s="170">
        <f t="shared" si="301"/>
        <v>367.625</v>
      </c>
      <c r="W179" s="170">
        <f t="shared" si="301"/>
        <v>369.65699999999998</v>
      </c>
      <c r="X179" s="170">
        <f t="shared" si="301"/>
        <v>372.71600000000001</v>
      </c>
      <c r="Y179" s="170">
        <f t="shared" si="301"/>
        <v>374.85399999999998</v>
      </c>
      <c r="Z179" s="170">
        <f t="shared" si="301"/>
        <v>377.29599999999999</v>
      </c>
      <c r="AA179" s="170">
        <f t="shared" si="301"/>
        <v>381.18900000000002</v>
      </c>
      <c r="AB179" s="170">
        <f t="shared" si="301"/>
        <v>385.113</v>
      </c>
      <c r="AC179" s="170">
        <f t="shared" si="301"/>
        <v>389.05099999999999</v>
      </c>
      <c r="AD179" s="170">
        <f t="shared" si="301"/>
        <v>392.38299999999998</v>
      </c>
      <c r="AE179" s="170">
        <f t="shared" si="301"/>
        <v>397.08199999999999</v>
      </c>
      <c r="AF179" s="170">
        <f t="shared" si="301"/>
        <v>402.04500000000002</v>
      </c>
      <c r="AG179" s="170">
        <f t="shared" si="301"/>
        <v>407.93099999999998</v>
      </c>
      <c r="AH179" s="170">
        <f t="shared" si="301"/>
        <v>413.95600000000002</v>
      </c>
      <c r="AI179" s="170">
        <f t="shared" si="301"/>
        <v>419.82</v>
      </c>
      <c r="AJ179" s="170">
        <f t="shared" si="301"/>
        <v>426.00799999999998</v>
      </c>
      <c r="AK179" s="170">
        <f t="shared" si="301"/>
        <v>432.11200000000002</v>
      </c>
      <c r="AL179" s="170">
        <f t="shared" si="301"/>
        <v>437.15699999999998</v>
      </c>
      <c r="AM179" s="170">
        <f t="shared" si="301"/>
        <v>441.387</v>
      </c>
      <c r="AN179" s="170">
        <f t="shared" si="301"/>
        <v>445.89</v>
      </c>
      <c r="AO179" s="170">
        <f t="shared" si="301"/>
        <v>448.54300000000001</v>
      </c>
      <c r="AP179" s="170">
        <f t="shared" si="301"/>
        <v>452.53</v>
      </c>
      <c r="AQ179" s="170">
        <f t="shared" si="301"/>
        <v>457.79300000000001</v>
      </c>
      <c r="AR179" s="170">
        <f t="shared" si="301"/>
        <v>462.70499999999998</v>
      </c>
      <c r="AS179" s="170">
        <f t="shared" si="301"/>
        <v>466.327</v>
      </c>
      <c r="AT179" s="170">
        <f t="shared" si="301"/>
        <v>471.03800000000001</v>
      </c>
      <c r="AU179" s="170">
        <f t="shared" si="301"/>
        <v>474.36900000000003</v>
      </c>
      <c r="AV179" s="170">
        <f t="shared" si="301"/>
        <v>474.452</v>
      </c>
      <c r="AW179" s="170">
        <f t="shared" ref="AW179:BA179" si="302">AW493</f>
        <v>476</v>
      </c>
      <c r="AX179" s="170">
        <f t="shared" si="302"/>
        <v>479</v>
      </c>
      <c r="AY179" s="170">
        <f t="shared" si="302"/>
        <v>481</v>
      </c>
      <c r="AZ179" s="170">
        <f t="shared" si="302"/>
        <v>483</v>
      </c>
      <c r="BA179" s="170">
        <f t="shared" si="302"/>
        <v>485</v>
      </c>
      <c r="BB179" s="145">
        <f t="shared" ref="BB179:CB179" si="303">BB493</f>
        <v>487</v>
      </c>
      <c r="BC179" s="145">
        <f t="shared" si="303"/>
        <v>489</v>
      </c>
      <c r="BD179" s="145">
        <f t="shared" si="303"/>
        <v>491</v>
      </c>
      <c r="BE179" s="145">
        <f t="shared" si="303"/>
        <v>493</v>
      </c>
      <c r="BF179" s="145">
        <f t="shared" si="303"/>
        <v>495</v>
      </c>
      <c r="BG179" s="145">
        <f t="shared" si="303"/>
        <v>496</v>
      </c>
      <c r="BH179" s="145">
        <f t="shared" si="303"/>
        <v>498</v>
      </c>
      <c r="BI179" s="145">
        <f t="shared" si="303"/>
        <v>499</v>
      </c>
      <c r="BJ179" s="145">
        <f t="shared" si="303"/>
        <v>501</v>
      </c>
      <c r="BK179" s="145">
        <f t="shared" si="303"/>
        <v>502</v>
      </c>
      <c r="BL179" s="145">
        <f t="shared" si="303"/>
        <v>503</v>
      </c>
      <c r="BM179" s="145">
        <f t="shared" si="303"/>
        <v>504</v>
      </c>
      <c r="BN179" s="145">
        <f t="shared" si="303"/>
        <v>506</v>
      </c>
      <c r="BO179" s="145">
        <f t="shared" si="303"/>
        <v>507</v>
      </c>
      <c r="BP179" s="145">
        <f t="shared" si="303"/>
        <v>507</v>
      </c>
      <c r="BQ179" s="145">
        <f t="shared" si="303"/>
        <v>508</v>
      </c>
      <c r="BR179" s="145">
        <f t="shared" si="303"/>
        <v>509</v>
      </c>
      <c r="BS179" s="145">
        <f t="shared" si="303"/>
        <v>510</v>
      </c>
      <c r="BT179" s="145">
        <f t="shared" si="303"/>
        <v>511</v>
      </c>
      <c r="BU179" s="145">
        <f t="shared" si="303"/>
        <v>511</v>
      </c>
      <c r="BV179" s="145">
        <f t="shared" si="303"/>
        <v>512</v>
      </c>
      <c r="BW179" s="145">
        <f t="shared" si="303"/>
        <v>512</v>
      </c>
      <c r="BX179" s="145">
        <f t="shared" si="303"/>
        <v>513</v>
      </c>
      <c r="BY179" s="145">
        <f t="shared" si="303"/>
        <v>513</v>
      </c>
      <c r="BZ179" s="145">
        <f t="shared" si="303"/>
        <v>514</v>
      </c>
      <c r="CA179" s="145">
        <f t="shared" si="303"/>
        <v>514</v>
      </c>
      <c r="CB179" s="145">
        <f t="shared" si="303"/>
        <v>514</v>
      </c>
      <c r="CC179" s="145">
        <f t="shared" si="290"/>
        <v>515</v>
      </c>
      <c r="CE179" s="310"/>
    </row>
    <row r="180" spans="1:83">
      <c r="A180" s="170" t="str">
        <f t="shared" ref="A180:B180" si="304">A76</f>
        <v>67</v>
      </c>
      <c r="B180" s="170" t="str">
        <f t="shared" si="304"/>
        <v>Bas-Rhin</v>
      </c>
      <c r="C180" s="145">
        <f t="shared" si="292"/>
        <v>0</v>
      </c>
      <c r="D180" s="145"/>
      <c r="E180" s="145"/>
      <c r="F180" s="170">
        <f t="shared" ref="F180:AV180" si="305">F76</f>
        <v>882.17399999999998</v>
      </c>
      <c r="G180" s="170">
        <f t="shared" si="305"/>
        <v>886.21500000000003</v>
      </c>
      <c r="H180" s="170">
        <f t="shared" si="305"/>
        <v>890.11</v>
      </c>
      <c r="I180" s="170">
        <f t="shared" si="305"/>
        <v>894.73699999999997</v>
      </c>
      <c r="J180" s="170">
        <f t="shared" si="305"/>
        <v>898.88800000000003</v>
      </c>
      <c r="K180" s="170">
        <f t="shared" si="305"/>
        <v>903.82</v>
      </c>
      <c r="L180" s="170">
        <f t="shared" si="305"/>
        <v>909.73099999999999</v>
      </c>
      <c r="M180" s="170">
        <f t="shared" si="305"/>
        <v>915.55899999999997</v>
      </c>
      <c r="N180" s="170">
        <f t="shared" si="305"/>
        <v>920.38599999999997</v>
      </c>
      <c r="O180" s="170">
        <f t="shared" si="305"/>
        <v>924.56799999999998</v>
      </c>
      <c r="P180" s="170">
        <f t="shared" si="305"/>
        <v>928.93899999999996</v>
      </c>
      <c r="Q180" s="170">
        <f t="shared" si="305"/>
        <v>933.80600000000004</v>
      </c>
      <c r="R180" s="170">
        <f t="shared" si="305"/>
        <v>938.529</v>
      </c>
      <c r="S180" s="170">
        <f t="shared" si="305"/>
        <v>942.11500000000001</v>
      </c>
      <c r="T180" s="170">
        <f t="shared" si="305"/>
        <v>947.41399999999999</v>
      </c>
      <c r="U180" s="170">
        <f t="shared" si="305"/>
        <v>952.15800000000002</v>
      </c>
      <c r="V180" s="170">
        <f t="shared" si="305"/>
        <v>960.32</v>
      </c>
      <c r="W180" s="170">
        <f t="shared" si="305"/>
        <v>968.87900000000002</v>
      </c>
      <c r="X180" s="170">
        <f t="shared" si="305"/>
        <v>978.61</v>
      </c>
      <c r="Y180" s="170">
        <f t="shared" si="305"/>
        <v>987.37</v>
      </c>
      <c r="Z180" s="170">
        <f t="shared" si="305"/>
        <v>994.93200000000002</v>
      </c>
      <c r="AA180" s="170">
        <f t="shared" si="305"/>
        <v>1002.5549999999999</v>
      </c>
      <c r="AB180" s="170">
        <f t="shared" si="305"/>
        <v>1009.849</v>
      </c>
      <c r="AC180" s="170">
        <f t="shared" si="305"/>
        <v>1016.591</v>
      </c>
      <c r="AD180" s="170">
        <f t="shared" si="305"/>
        <v>1025.0329999999999</v>
      </c>
      <c r="AE180" s="170">
        <f t="shared" si="305"/>
        <v>1032.498</v>
      </c>
      <c r="AF180" s="170">
        <f t="shared" si="305"/>
        <v>1040.521</v>
      </c>
      <c r="AG180" s="170">
        <f t="shared" si="305"/>
        <v>1048.3050000000001</v>
      </c>
      <c r="AH180" s="170">
        <f t="shared" si="305"/>
        <v>1055.8900000000001</v>
      </c>
      <c r="AI180" s="170">
        <f t="shared" si="305"/>
        <v>1063.2739999999999</v>
      </c>
      <c r="AJ180" s="170">
        <f t="shared" si="305"/>
        <v>1071.1600000000001</v>
      </c>
      <c r="AK180" s="170">
        <f t="shared" si="305"/>
        <v>1079.0160000000001</v>
      </c>
      <c r="AL180" s="170">
        <f t="shared" si="305"/>
        <v>1084.8399999999999</v>
      </c>
      <c r="AM180" s="170">
        <f t="shared" si="305"/>
        <v>1091.0150000000001</v>
      </c>
      <c r="AN180" s="170">
        <f t="shared" si="305"/>
        <v>1094.4390000000001</v>
      </c>
      <c r="AO180" s="170">
        <f t="shared" si="305"/>
        <v>1095.905</v>
      </c>
      <c r="AP180" s="170">
        <f t="shared" si="305"/>
        <v>1099.269</v>
      </c>
      <c r="AQ180" s="170">
        <f t="shared" si="305"/>
        <v>1104.6669999999999</v>
      </c>
      <c r="AR180" s="170">
        <f t="shared" si="305"/>
        <v>1109.46</v>
      </c>
      <c r="AS180" s="170">
        <f t="shared" si="305"/>
        <v>1112.8150000000001</v>
      </c>
      <c r="AT180" s="170">
        <f t="shared" si="305"/>
        <v>1116.6579999999999</v>
      </c>
      <c r="AU180" s="170">
        <f t="shared" si="305"/>
        <v>1121.4069999999999</v>
      </c>
      <c r="AV180" s="170">
        <f t="shared" si="305"/>
        <v>1125.559</v>
      </c>
      <c r="AW180" s="170">
        <f t="shared" ref="AW180:BA180" si="306">AW494</f>
        <v>1134</v>
      </c>
      <c r="AX180" s="170">
        <f t="shared" si="306"/>
        <v>1138</v>
      </c>
      <c r="AY180" s="170">
        <f t="shared" si="306"/>
        <v>1141</v>
      </c>
      <c r="AZ180" s="170">
        <f t="shared" si="306"/>
        <v>1145</v>
      </c>
      <c r="BA180" s="170">
        <f t="shared" si="306"/>
        <v>1148</v>
      </c>
      <c r="BB180" s="145">
        <f t="shared" ref="BB180:CB180" si="307">BB494</f>
        <v>1152</v>
      </c>
      <c r="BC180" s="145">
        <f t="shared" si="307"/>
        <v>1156</v>
      </c>
      <c r="BD180" s="145">
        <f t="shared" si="307"/>
        <v>1160</v>
      </c>
      <c r="BE180" s="145">
        <f t="shared" si="307"/>
        <v>1163</v>
      </c>
      <c r="BF180" s="145">
        <f t="shared" si="307"/>
        <v>1167</v>
      </c>
      <c r="BG180" s="145">
        <f t="shared" si="307"/>
        <v>1170</v>
      </c>
      <c r="BH180" s="145">
        <f t="shared" si="307"/>
        <v>1174</v>
      </c>
      <c r="BI180" s="145">
        <f t="shared" si="307"/>
        <v>1177</v>
      </c>
      <c r="BJ180" s="145">
        <f t="shared" si="307"/>
        <v>1180</v>
      </c>
      <c r="BK180" s="145">
        <f t="shared" si="307"/>
        <v>1183</v>
      </c>
      <c r="BL180" s="145">
        <f t="shared" si="307"/>
        <v>1185</v>
      </c>
      <c r="BM180" s="145">
        <f t="shared" si="307"/>
        <v>1188</v>
      </c>
      <c r="BN180" s="145">
        <f t="shared" si="307"/>
        <v>1190</v>
      </c>
      <c r="BO180" s="145">
        <f t="shared" si="307"/>
        <v>1192</v>
      </c>
      <c r="BP180" s="145">
        <f t="shared" si="307"/>
        <v>1193</v>
      </c>
      <c r="BQ180" s="145">
        <f t="shared" si="307"/>
        <v>1195</v>
      </c>
      <c r="BR180" s="145">
        <f t="shared" si="307"/>
        <v>1196</v>
      </c>
      <c r="BS180" s="145">
        <f t="shared" si="307"/>
        <v>1197</v>
      </c>
      <c r="BT180" s="145">
        <f t="shared" si="307"/>
        <v>1197</v>
      </c>
      <c r="BU180" s="145">
        <f t="shared" si="307"/>
        <v>1198</v>
      </c>
      <c r="BV180" s="145">
        <f t="shared" si="307"/>
        <v>1198</v>
      </c>
      <c r="BW180" s="145">
        <f t="shared" si="307"/>
        <v>1198</v>
      </c>
      <c r="BX180" s="145">
        <f t="shared" si="307"/>
        <v>1198</v>
      </c>
      <c r="BY180" s="145">
        <f t="shared" si="307"/>
        <v>1198</v>
      </c>
      <c r="BZ180" s="145">
        <f t="shared" si="307"/>
        <v>1197</v>
      </c>
      <c r="CA180" s="145">
        <f t="shared" si="307"/>
        <v>1196</v>
      </c>
      <c r="CB180" s="145">
        <f t="shared" si="307"/>
        <v>1195</v>
      </c>
      <c r="CC180" s="145">
        <f t="shared" si="290"/>
        <v>1194</v>
      </c>
      <c r="CE180" s="310"/>
    </row>
    <row r="181" spans="1:83">
      <c r="A181" s="170" t="str">
        <f t="shared" ref="A181:B181" si="308">A77</f>
        <v>68</v>
      </c>
      <c r="B181" s="170" t="str">
        <f t="shared" si="308"/>
        <v>Haut-Rhin</v>
      </c>
      <c r="C181" s="145">
        <f t="shared" si="292"/>
        <v>0</v>
      </c>
      <c r="D181" s="145"/>
      <c r="E181" s="145"/>
      <c r="F181" s="170">
        <f t="shared" ref="F181:AV181" si="309">F77</f>
        <v>634.91099999999994</v>
      </c>
      <c r="G181" s="170">
        <f t="shared" si="309"/>
        <v>636.822</v>
      </c>
      <c r="H181" s="170">
        <f t="shared" si="309"/>
        <v>638.48099999999999</v>
      </c>
      <c r="I181" s="170">
        <f t="shared" si="309"/>
        <v>640.59100000000001</v>
      </c>
      <c r="J181" s="170">
        <f t="shared" si="309"/>
        <v>642.25300000000004</v>
      </c>
      <c r="K181" s="170">
        <f t="shared" si="309"/>
        <v>644.83399999999995</v>
      </c>
      <c r="L181" s="170">
        <f t="shared" si="309"/>
        <v>647.69799999999998</v>
      </c>
      <c r="M181" s="170">
        <f t="shared" si="309"/>
        <v>650.476</v>
      </c>
      <c r="N181" s="170">
        <f t="shared" si="309"/>
        <v>652.77499999999998</v>
      </c>
      <c r="O181" s="170">
        <f t="shared" si="309"/>
        <v>654.67100000000005</v>
      </c>
      <c r="P181" s="170">
        <f t="shared" si="309"/>
        <v>656.899</v>
      </c>
      <c r="Q181" s="170">
        <f t="shared" si="309"/>
        <v>659.11599999999999</v>
      </c>
      <c r="R181" s="170">
        <f t="shared" si="309"/>
        <v>661.56600000000003</v>
      </c>
      <c r="S181" s="170">
        <f t="shared" si="309"/>
        <v>665.49099999999999</v>
      </c>
      <c r="T181" s="170">
        <f t="shared" si="309"/>
        <v>668.46100000000001</v>
      </c>
      <c r="U181" s="170">
        <f t="shared" si="309"/>
        <v>670.65200000000004</v>
      </c>
      <c r="V181" s="170">
        <f t="shared" si="309"/>
        <v>675.11</v>
      </c>
      <c r="W181" s="170">
        <f t="shared" si="309"/>
        <v>679.08500000000004</v>
      </c>
      <c r="X181" s="170">
        <f t="shared" si="309"/>
        <v>684.35699999999997</v>
      </c>
      <c r="Y181" s="170">
        <f t="shared" si="309"/>
        <v>688.36300000000006</v>
      </c>
      <c r="Z181" s="170">
        <f t="shared" si="309"/>
        <v>692.54300000000001</v>
      </c>
      <c r="AA181" s="170">
        <f t="shared" si="309"/>
        <v>696.78399999999999</v>
      </c>
      <c r="AB181" s="170">
        <f t="shared" si="309"/>
        <v>700.93</v>
      </c>
      <c r="AC181" s="170">
        <f t="shared" si="309"/>
        <v>703.39400000000001</v>
      </c>
      <c r="AD181" s="170">
        <f t="shared" si="309"/>
        <v>707.55499999999995</v>
      </c>
      <c r="AE181" s="170">
        <f t="shared" si="309"/>
        <v>711.45699999999999</v>
      </c>
      <c r="AF181" s="170">
        <f t="shared" si="309"/>
        <v>715.55700000000002</v>
      </c>
      <c r="AG181" s="170">
        <f t="shared" si="309"/>
        <v>719.74900000000002</v>
      </c>
      <c r="AH181" s="170">
        <f t="shared" si="309"/>
        <v>723.68499999999995</v>
      </c>
      <c r="AI181" s="170">
        <f t="shared" si="309"/>
        <v>727.87099999999998</v>
      </c>
      <c r="AJ181" s="170">
        <f t="shared" si="309"/>
        <v>732.24199999999996</v>
      </c>
      <c r="AK181" s="170">
        <f t="shared" si="309"/>
        <v>736.47699999999998</v>
      </c>
      <c r="AL181" s="170">
        <f t="shared" si="309"/>
        <v>742.40800000000002</v>
      </c>
      <c r="AM181" s="170">
        <f t="shared" si="309"/>
        <v>746.072</v>
      </c>
      <c r="AN181" s="170">
        <f t="shared" si="309"/>
        <v>748.61400000000003</v>
      </c>
      <c r="AO181" s="170">
        <f t="shared" si="309"/>
        <v>749.78200000000004</v>
      </c>
      <c r="AP181" s="170">
        <f t="shared" si="309"/>
        <v>753.05600000000004</v>
      </c>
      <c r="AQ181" s="170">
        <f t="shared" si="309"/>
        <v>755.202</v>
      </c>
      <c r="AR181" s="170">
        <f t="shared" si="309"/>
        <v>758.72299999999996</v>
      </c>
      <c r="AS181" s="170">
        <f t="shared" si="309"/>
        <v>760.13400000000001</v>
      </c>
      <c r="AT181" s="170">
        <f t="shared" si="309"/>
        <v>762.60699999999997</v>
      </c>
      <c r="AU181" s="170">
        <f t="shared" si="309"/>
        <v>762.74300000000005</v>
      </c>
      <c r="AV181" s="170">
        <f t="shared" si="309"/>
        <v>764.03</v>
      </c>
      <c r="AW181" s="170">
        <f t="shared" ref="AW181:BA181" si="310">AW495</f>
        <v>765</v>
      </c>
      <c r="AX181" s="170">
        <f t="shared" si="310"/>
        <v>765</v>
      </c>
      <c r="AY181" s="170">
        <f t="shared" si="310"/>
        <v>765</v>
      </c>
      <c r="AZ181" s="170">
        <f t="shared" si="310"/>
        <v>765</v>
      </c>
      <c r="BA181" s="170">
        <f t="shared" si="310"/>
        <v>765</v>
      </c>
      <c r="BB181" s="145">
        <f t="shared" ref="BB181:CB181" si="311">BB495</f>
        <v>765</v>
      </c>
      <c r="BC181" s="145">
        <f t="shared" si="311"/>
        <v>764</v>
      </c>
      <c r="BD181" s="145">
        <f t="shared" si="311"/>
        <v>764</v>
      </c>
      <c r="BE181" s="145">
        <f t="shared" si="311"/>
        <v>764</v>
      </c>
      <c r="BF181" s="145">
        <f t="shared" si="311"/>
        <v>763</v>
      </c>
      <c r="BG181" s="145">
        <f t="shared" si="311"/>
        <v>762</v>
      </c>
      <c r="BH181" s="145">
        <f t="shared" si="311"/>
        <v>761</v>
      </c>
      <c r="BI181" s="145">
        <f t="shared" si="311"/>
        <v>760</v>
      </c>
      <c r="BJ181" s="145">
        <f t="shared" si="311"/>
        <v>759</v>
      </c>
      <c r="BK181" s="145">
        <f t="shared" si="311"/>
        <v>757</v>
      </c>
      <c r="BL181" s="145">
        <f t="shared" si="311"/>
        <v>756</v>
      </c>
      <c r="BM181" s="145">
        <f t="shared" si="311"/>
        <v>754</v>
      </c>
      <c r="BN181" s="145">
        <f t="shared" si="311"/>
        <v>753</v>
      </c>
      <c r="BO181" s="145">
        <f t="shared" si="311"/>
        <v>751</v>
      </c>
      <c r="BP181" s="145">
        <f t="shared" si="311"/>
        <v>749</v>
      </c>
      <c r="BQ181" s="145">
        <f t="shared" si="311"/>
        <v>747</v>
      </c>
      <c r="BR181" s="145">
        <f t="shared" si="311"/>
        <v>745</v>
      </c>
      <c r="BS181" s="145">
        <f t="shared" si="311"/>
        <v>743</v>
      </c>
      <c r="BT181" s="145">
        <f t="shared" si="311"/>
        <v>741</v>
      </c>
      <c r="BU181" s="145">
        <f t="shared" si="311"/>
        <v>739</v>
      </c>
      <c r="BV181" s="145">
        <f t="shared" si="311"/>
        <v>736</v>
      </c>
      <c r="BW181" s="145">
        <f t="shared" si="311"/>
        <v>734</v>
      </c>
      <c r="BX181" s="145">
        <f t="shared" si="311"/>
        <v>732</v>
      </c>
      <c r="BY181" s="145">
        <f t="shared" si="311"/>
        <v>729</v>
      </c>
      <c r="BZ181" s="145">
        <f t="shared" si="311"/>
        <v>727</v>
      </c>
      <c r="CA181" s="145">
        <f t="shared" si="311"/>
        <v>725</v>
      </c>
      <c r="CB181" s="145">
        <f t="shared" si="311"/>
        <v>722</v>
      </c>
      <c r="CC181" s="145">
        <f t="shared" si="290"/>
        <v>719</v>
      </c>
      <c r="CE181" s="310"/>
    </row>
    <row r="182" spans="1:83">
      <c r="A182" s="170" t="str">
        <f t="shared" ref="A182:B182" si="312">A78</f>
        <v>69</v>
      </c>
      <c r="B182" s="170" t="str">
        <f t="shared" si="312"/>
        <v>Rhône</v>
      </c>
      <c r="C182" s="145">
        <f t="shared" si="292"/>
        <v>0</v>
      </c>
      <c r="D182" s="145"/>
      <c r="E182" s="145"/>
      <c r="F182" s="170">
        <f t="shared" ref="F182:AV182" si="313">F78</f>
        <v>1429.046</v>
      </c>
      <c r="G182" s="170">
        <f t="shared" si="313"/>
        <v>1429.894</v>
      </c>
      <c r="H182" s="170">
        <f t="shared" si="313"/>
        <v>1431.537</v>
      </c>
      <c r="I182" s="170">
        <f t="shared" si="313"/>
        <v>1433.904</v>
      </c>
      <c r="J182" s="170">
        <f t="shared" si="313"/>
        <v>1435.5840000000001</v>
      </c>
      <c r="K182" s="170">
        <f t="shared" si="313"/>
        <v>1438.146</v>
      </c>
      <c r="L182" s="170">
        <f t="shared" si="313"/>
        <v>1442.1869999999999</v>
      </c>
      <c r="M182" s="170">
        <f t="shared" si="313"/>
        <v>1446.5630000000001</v>
      </c>
      <c r="N182" s="170">
        <f t="shared" si="313"/>
        <v>1450.529</v>
      </c>
      <c r="O182" s="170">
        <f t="shared" si="313"/>
        <v>1454.5239999999999</v>
      </c>
      <c r="P182" s="170">
        <f t="shared" si="313"/>
        <v>1458.0709999999999</v>
      </c>
      <c r="Q182" s="170">
        <f t="shared" si="313"/>
        <v>1463.0350000000001</v>
      </c>
      <c r="R182" s="170">
        <f t="shared" si="313"/>
        <v>1470.7570000000001</v>
      </c>
      <c r="S182" s="170">
        <f t="shared" si="313"/>
        <v>1481.288</v>
      </c>
      <c r="T182" s="170">
        <f t="shared" si="313"/>
        <v>1493.355</v>
      </c>
      <c r="U182" s="170">
        <f t="shared" si="313"/>
        <v>1507.1130000000001</v>
      </c>
      <c r="V182" s="170">
        <f t="shared" si="313"/>
        <v>1517.4290000000001</v>
      </c>
      <c r="W182" s="170">
        <f t="shared" si="313"/>
        <v>1530.19</v>
      </c>
      <c r="X182" s="170">
        <f t="shared" si="313"/>
        <v>1540.9760000000001</v>
      </c>
      <c r="Y182" s="170">
        <f t="shared" si="313"/>
        <v>1546.144</v>
      </c>
      <c r="Z182" s="170">
        <f t="shared" si="313"/>
        <v>1551.482</v>
      </c>
      <c r="AA182" s="170">
        <f t="shared" si="313"/>
        <v>1556.4369999999999</v>
      </c>
      <c r="AB182" s="170">
        <f t="shared" si="313"/>
        <v>1561.309</v>
      </c>
      <c r="AC182" s="170">
        <f t="shared" si="313"/>
        <v>1566.2149999999999</v>
      </c>
      <c r="AD182" s="170">
        <f t="shared" si="313"/>
        <v>1577.095</v>
      </c>
      <c r="AE182" s="170">
        <f t="shared" si="313"/>
        <v>1588.91</v>
      </c>
      <c r="AF182" s="170">
        <f t="shared" si="313"/>
        <v>1601.972</v>
      </c>
      <c r="AG182" s="170">
        <f t="shared" si="313"/>
        <v>1615.116</v>
      </c>
      <c r="AH182" s="170">
        <f t="shared" si="313"/>
        <v>1628.1510000000001</v>
      </c>
      <c r="AI182" s="170">
        <f t="shared" si="313"/>
        <v>1640.876</v>
      </c>
      <c r="AJ182" s="170">
        <f t="shared" si="313"/>
        <v>1655.211</v>
      </c>
      <c r="AK182" s="170">
        <f t="shared" si="313"/>
        <v>1669.655</v>
      </c>
      <c r="AL182" s="170">
        <f t="shared" si="313"/>
        <v>1677.0730000000001</v>
      </c>
      <c r="AM182" s="170">
        <f t="shared" si="313"/>
        <v>1690.498</v>
      </c>
      <c r="AN182" s="170">
        <f t="shared" si="313"/>
        <v>1708.671</v>
      </c>
      <c r="AO182" s="170">
        <f t="shared" si="313"/>
        <v>1725.1769999999999</v>
      </c>
      <c r="AP182" s="170">
        <f t="shared" si="313"/>
        <v>1744.2360000000001</v>
      </c>
      <c r="AQ182" s="170">
        <f t="shared" si="313"/>
        <v>1762.866</v>
      </c>
      <c r="AR182" s="170">
        <f t="shared" si="313"/>
        <v>1779.845</v>
      </c>
      <c r="AS182" s="170">
        <f t="shared" si="313"/>
        <v>1801.885</v>
      </c>
      <c r="AT182" s="170">
        <f t="shared" si="313"/>
        <v>1821.9949999999999</v>
      </c>
      <c r="AU182" s="170">
        <f t="shared" si="313"/>
        <v>1835.903</v>
      </c>
      <c r="AV182" s="170">
        <f t="shared" si="313"/>
        <v>1843.319</v>
      </c>
      <c r="AW182" s="170">
        <f t="shared" ref="AW182:BA182" si="314">AW496</f>
        <v>1860</v>
      </c>
      <c r="AX182" s="170">
        <f t="shared" si="314"/>
        <v>1870</v>
      </c>
      <c r="AY182" s="170">
        <f t="shared" si="314"/>
        <v>1880</v>
      </c>
      <c r="AZ182" s="170">
        <f t="shared" si="314"/>
        <v>1890</v>
      </c>
      <c r="BA182" s="170">
        <f t="shared" si="314"/>
        <v>1898</v>
      </c>
      <c r="BB182" s="145">
        <f t="shared" ref="BB182:CB182" si="315">BB496</f>
        <v>1908</v>
      </c>
      <c r="BC182" s="145">
        <f t="shared" si="315"/>
        <v>1919</v>
      </c>
      <c r="BD182" s="145">
        <f t="shared" si="315"/>
        <v>1929</v>
      </c>
      <c r="BE182" s="145">
        <f t="shared" si="315"/>
        <v>1939</v>
      </c>
      <c r="BF182" s="145">
        <f t="shared" si="315"/>
        <v>1949</v>
      </c>
      <c r="BG182" s="145">
        <f t="shared" si="315"/>
        <v>1959</v>
      </c>
      <c r="BH182" s="145">
        <f t="shared" si="315"/>
        <v>1969</v>
      </c>
      <c r="BI182" s="145">
        <f t="shared" si="315"/>
        <v>1978</v>
      </c>
      <c r="BJ182" s="145">
        <f t="shared" si="315"/>
        <v>1988</v>
      </c>
      <c r="BK182" s="145">
        <f t="shared" si="315"/>
        <v>1997</v>
      </c>
      <c r="BL182" s="145">
        <f t="shared" si="315"/>
        <v>2005</v>
      </c>
      <c r="BM182" s="145">
        <f t="shared" si="315"/>
        <v>2013</v>
      </c>
      <c r="BN182" s="145">
        <f t="shared" si="315"/>
        <v>2021</v>
      </c>
      <c r="BO182" s="145">
        <f t="shared" si="315"/>
        <v>2029</v>
      </c>
      <c r="BP182" s="145">
        <f t="shared" si="315"/>
        <v>2036</v>
      </c>
      <c r="BQ182" s="145">
        <f t="shared" si="315"/>
        <v>2042</v>
      </c>
      <c r="BR182" s="145">
        <f t="shared" si="315"/>
        <v>2048</v>
      </c>
      <c r="BS182" s="145">
        <f t="shared" si="315"/>
        <v>2054</v>
      </c>
      <c r="BT182" s="145">
        <f t="shared" si="315"/>
        <v>2060</v>
      </c>
      <c r="BU182" s="145">
        <f t="shared" si="315"/>
        <v>2065</v>
      </c>
      <c r="BV182" s="145">
        <f t="shared" si="315"/>
        <v>2070</v>
      </c>
      <c r="BW182" s="145">
        <f t="shared" si="315"/>
        <v>2074</v>
      </c>
      <c r="BX182" s="145">
        <f t="shared" si="315"/>
        <v>2078</v>
      </c>
      <c r="BY182" s="145">
        <f t="shared" si="315"/>
        <v>2082</v>
      </c>
      <c r="BZ182" s="145">
        <f t="shared" si="315"/>
        <v>2086</v>
      </c>
      <c r="CA182" s="145">
        <f t="shared" si="315"/>
        <v>2089</v>
      </c>
      <c r="CB182" s="145">
        <f t="shared" si="315"/>
        <v>2093</v>
      </c>
      <c r="CC182" s="145">
        <f t="shared" si="290"/>
        <v>2096</v>
      </c>
      <c r="CE182" s="310"/>
    </row>
    <row r="183" spans="1:83">
      <c r="A183" s="170" t="str">
        <f t="shared" ref="A183:B183" si="316">A79</f>
        <v>70</v>
      </c>
      <c r="B183" s="170" t="str">
        <f t="shared" si="316"/>
        <v>Haute-Saône</v>
      </c>
      <c r="C183" s="145">
        <f t="shared" si="292"/>
        <v>0</v>
      </c>
      <c r="D183" s="145"/>
      <c r="E183" s="145"/>
      <c r="F183" s="170">
        <f t="shared" ref="F183:AV183" si="317">F79</f>
        <v>222.453</v>
      </c>
      <c r="G183" s="170">
        <f t="shared" si="317"/>
        <v>223.64</v>
      </c>
      <c r="H183" s="170">
        <f t="shared" si="317"/>
        <v>224.80699999999999</v>
      </c>
      <c r="I183" s="170">
        <f t="shared" si="317"/>
        <v>226.113</v>
      </c>
      <c r="J183" s="170">
        <f t="shared" si="317"/>
        <v>227.352</v>
      </c>
      <c r="K183" s="170">
        <f t="shared" si="317"/>
        <v>228.82300000000001</v>
      </c>
      <c r="L183" s="170">
        <f t="shared" si="317"/>
        <v>230.48500000000001</v>
      </c>
      <c r="M183" s="170">
        <f t="shared" si="317"/>
        <v>232.06700000000001</v>
      </c>
      <c r="N183" s="170">
        <f t="shared" si="317"/>
        <v>232.096</v>
      </c>
      <c r="O183" s="170">
        <f t="shared" si="317"/>
        <v>232.09299999999999</v>
      </c>
      <c r="P183" s="170">
        <f t="shared" si="317"/>
        <v>232.16499999999999</v>
      </c>
      <c r="Q183" s="170">
        <f t="shared" si="317"/>
        <v>232.14099999999999</v>
      </c>
      <c r="R183" s="170">
        <f t="shared" si="317"/>
        <v>231.38800000000001</v>
      </c>
      <c r="S183" s="170">
        <f t="shared" si="317"/>
        <v>230.58600000000001</v>
      </c>
      <c r="T183" s="170">
        <f t="shared" si="317"/>
        <v>230.208</v>
      </c>
      <c r="U183" s="170">
        <f t="shared" si="317"/>
        <v>229.47800000000001</v>
      </c>
      <c r="V183" s="170">
        <f t="shared" si="317"/>
        <v>228.928</v>
      </c>
      <c r="W183" s="170">
        <f t="shared" si="317"/>
        <v>228.65700000000001</v>
      </c>
      <c r="X183" s="170">
        <f t="shared" si="317"/>
        <v>228.577</v>
      </c>
      <c r="Y183" s="170">
        <f t="shared" si="317"/>
        <v>228.548</v>
      </c>
      <c r="Z183" s="170">
        <f t="shared" si="317"/>
        <v>229.376</v>
      </c>
      <c r="AA183" s="170">
        <f t="shared" si="317"/>
        <v>229.10400000000001</v>
      </c>
      <c r="AB183" s="170">
        <f t="shared" si="317"/>
        <v>229.18600000000001</v>
      </c>
      <c r="AC183" s="170">
        <f t="shared" si="317"/>
        <v>229.15</v>
      </c>
      <c r="AD183" s="170">
        <f t="shared" si="317"/>
        <v>229.72800000000001</v>
      </c>
      <c r="AE183" s="170">
        <f t="shared" si="317"/>
        <v>230.38</v>
      </c>
      <c r="AF183" s="170">
        <f t="shared" si="317"/>
        <v>231.41300000000001</v>
      </c>
      <c r="AG183" s="170">
        <f t="shared" si="317"/>
        <v>232.30500000000001</v>
      </c>
      <c r="AH183" s="170">
        <f t="shared" si="317"/>
        <v>233.209</v>
      </c>
      <c r="AI183" s="170">
        <f t="shared" si="317"/>
        <v>233.99100000000001</v>
      </c>
      <c r="AJ183" s="170">
        <f t="shared" si="317"/>
        <v>234.934</v>
      </c>
      <c r="AK183" s="170">
        <f t="shared" si="317"/>
        <v>235.86699999999999</v>
      </c>
      <c r="AL183" s="170">
        <f t="shared" si="317"/>
        <v>237.197</v>
      </c>
      <c r="AM183" s="170">
        <f t="shared" si="317"/>
        <v>238.548</v>
      </c>
      <c r="AN183" s="170">
        <f t="shared" si="317"/>
        <v>239.19399999999999</v>
      </c>
      <c r="AO183" s="170">
        <f t="shared" si="317"/>
        <v>239.548</v>
      </c>
      <c r="AP183" s="170">
        <f t="shared" si="317"/>
        <v>239.69499999999999</v>
      </c>
      <c r="AQ183" s="170">
        <f t="shared" si="317"/>
        <v>239.75</v>
      </c>
      <c r="AR183" s="170">
        <f t="shared" si="317"/>
        <v>238.95599999999999</v>
      </c>
      <c r="AS183" s="170">
        <f t="shared" si="317"/>
        <v>238.34700000000001</v>
      </c>
      <c r="AT183" s="170">
        <f t="shared" si="317"/>
        <v>237.70599999999999</v>
      </c>
      <c r="AU183" s="170">
        <f t="shared" si="317"/>
        <v>237.24199999999999</v>
      </c>
      <c r="AV183" s="170">
        <f t="shared" si="317"/>
        <v>236.65899999999999</v>
      </c>
      <c r="AW183" s="170">
        <f t="shared" ref="AW183:BA183" si="318">AW497</f>
        <v>236</v>
      </c>
      <c r="AX183" s="170">
        <f t="shared" si="318"/>
        <v>235</v>
      </c>
      <c r="AY183" s="170">
        <f t="shared" si="318"/>
        <v>234</v>
      </c>
      <c r="AZ183" s="170">
        <f t="shared" si="318"/>
        <v>232</v>
      </c>
      <c r="BA183" s="170">
        <f t="shared" si="318"/>
        <v>231</v>
      </c>
      <c r="BB183" s="145">
        <f t="shared" ref="BB183:CB183" si="319">BB497</f>
        <v>230</v>
      </c>
      <c r="BC183" s="145">
        <f t="shared" si="319"/>
        <v>229</v>
      </c>
      <c r="BD183" s="145">
        <f t="shared" si="319"/>
        <v>227</v>
      </c>
      <c r="BE183" s="145">
        <f t="shared" si="319"/>
        <v>226</v>
      </c>
      <c r="BF183" s="145">
        <f t="shared" si="319"/>
        <v>225</v>
      </c>
      <c r="BG183" s="145">
        <f t="shared" si="319"/>
        <v>224</v>
      </c>
      <c r="BH183" s="145">
        <f t="shared" si="319"/>
        <v>222</v>
      </c>
      <c r="BI183" s="145">
        <f t="shared" si="319"/>
        <v>221</v>
      </c>
      <c r="BJ183" s="145">
        <f t="shared" si="319"/>
        <v>220</v>
      </c>
      <c r="BK183" s="145">
        <f t="shared" si="319"/>
        <v>219</v>
      </c>
      <c r="BL183" s="145">
        <f t="shared" si="319"/>
        <v>218</v>
      </c>
      <c r="BM183" s="145">
        <f t="shared" si="319"/>
        <v>216</v>
      </c>
      <c r="BN183" s="145">
        <f t="shared" si="319"/>
        <v>215</v>
      </c>
      <c r="BO183" s="145">
        <f t="shared" si="319"/>
        <v>214</v>
      </c>
      <c r="BP183" s="145">
        <f t="shared" si="319"/>
        <v>213</v>
      </c>
      <c r="BQ183" s="145">
        <f t="shared" si="319"/>
        <v>212</v>
      </c>
      <c r="BR183" s="145">
        <f t="shared" si="319"/>
        <v>211</v>
      </c>
      <c r="BS183" s="145">
        <f t="shared" si="319"/>
        <v>209</v>
      </c>
      <c r="BT183" s="145">
        <f t="shared" si="319"/>
        <v>208</v>
      </c>
      <c r="BU183" s="145">
        <f t="shared" si="319"/>
        <v>207</v>
      </c>
      <c r="BV183" s="145">
        <f t="shared" si="319"/>
        <v>206</v>
      </c>
      <c r="BW183" s="145">
        <f t="shared" si="319"/>
        <v>205</v>
      </c>
      <c r="BX183" s="145">
        <f t="shared" si="319"/>
        <v>204</v>
      </c>
      <c r="BY183" s="145">
        <f t="shared" si="319"/>
        <v>202</v>
      </c>
      <c r="BZ183" s="145">
        <f t="shared" si="319"/>
        <v>201</v>
      </c>
      <c r="CA183" s="145">
        <f t="shared" si="319"/>
        <v>200</v>
      </c>
      <c r="CB183" s="145">
        <f t="shared" si="319"/>
        <v>199</v>
      </c>
      <c r="CC183" s="145">
        <f t="shared" si="290"/>
        <v>198</v>
      </c>
      <c r="CE183" s="310"/>
    </row>
    <row r="184" spans="1:83">
      <c r="A184" s="170" t="str">
        <f t="shared" ref="A184:B184" si="320">A80</f>
        <v>71</v>
      </c>
      <c r="B184" s="170" t="str">
        <f t="shared" si="320"/>
        <v>Saône-et-Loire</v>
      </c>
      <c r="C184" s="145">
        <f t="shared" si="292"/>
        <v>0</v>
      </c>
      <c r="D184" s="145"/>
      <c r="E184" s="145"/>
      <c r="F184" s="170">
        <f t="shared" ref="F184:AV184" si="321">F80</f>
        <v>570.21600000000001</v>
      </c>
      <c r="G184" s="170">
        <f t="shared" si="321"/>
        <v>570.40499999999997</v>
      </c>
      <c r="H184" s="170">
        <f t="shared" si="321"/>
        <v>570.38400000000001</v>
      </c>
      <c r="I184" s="170">
        <f t="shared" si="321"/>
        <v>570.78099999999995</v>
      </c>
      <c r="J184" s="170">
        <f t="shared" si="321"/>
        <v>570.74199999999996</v>
      </c>
      <c r="K184" s="170">
        <f t="shared" si="321"/>
        <v>571.15</v>
      </c>
      <c r="L184" s="170">
        <f t="shared" si="321"/>
        <v>571.78899999999999</v>
      </c>
      <c r="M184" s="170">
        <f t="shared" si="321"/>
        <v>572.42499999999995</v>
      </c>
      <c r="N184" s="170">
        <f t="shared" si="321"/>
        <v>570.47400000000005</v>
      </c>
      <c r="O184" s="170">
        <f t="shared" si="321"/>
        <v>568.69399999999996</v>
      </c>
      <c r="P184" s="170">
        <f t="shared" si="321"/>
        <v>567.15800000000002</v>
      </c>
      <c r="Q184" s="170">
        <f t="shared" si="321"/>
        <v>565.11300000000006</v>
      </c>
      <c r="R184" s="170">
        <f t="shared" si="321"/>
        <v>563.58600000000001</v>
      </c>
      <c r="S184" s="170">
        <f t="shared" si="321"/>
        <v>563.15499999999997</v>
      </c>
      <c r="T184" s="170">
        <f t="shared" si="321"/>
        <v>561.53499999999997</v>
      </c>
      <c r="U184" s="170">
        <f t="shared" si="321"/>
        <v>559.36</v>
      </c>
      <c r="V184" s="170">
        <f t="shared" si="321"/>
        <v>558.41099999999994</v>
      </c>
      <c r="W184" s="170">
        <f t="shared" si="321"/>
        <v>557.72900000000004</v>
      </c>
      <c r="X184" s="170">
        <f t="shared" si="321"/>
        <v>556.59100000000001</v>
      </c>
      <c r="Y184" s="170">
        <f t="shared" si="321"/>
        <v>555.17100000000005</v>
      </c>
      <c r="Z184" s="170">
        <f t="shared" si="321"/>
        <v>553.38099999999997</v>
      </c>
      <c r="AA184" s="170">
        <f t="shared" si="321"/>
        <v>551.55499999999995</v>
      </c>
      <c r="AB184" s="170">
        <f t="shared" si="321"/>
        <v>549.36500000000001</v>
      </c>
      <c r="AC184" s="170">
        <f t="shared" si="321"/>
        <v>547.47199999999998</v>
      </c>
      <c r="AD184" s="170">
        <f t="shared" si="321"/>
        <v>545.44299999999998</v>
      </c>
      <c r="AE184" s="170">
        <f t="shared" si="321"/>
        <v>545.72299999999996</v>
      </c>
      <c r="AF184" s="170">
        <f t="shared" si="321"/>
        <v>546.31200000000001</v>
      </c>
      <c r="AG184" s="170">
        <f t="shared" si="321"/>
        <v>547.13800000000003</v>
      </c>
      <c r="AH184" s="170">
        <f t="shared" si="321"/>
        <v>547.53200000000004</v>
      </c>
      <c r="AI184" s="170">
        <f t="shared" si="321"/>
        <v>547.66</v>
      </c>
      <c r="AJ184" s="170">
        <f t="shared" si="321"/>
        <v>548.66700000000003</v>
      </c>
      <c r="AK184" s="170">
        <f t="shared" si="321"/>
        <v>549.36099999999999</v>
      </c>
      <c r="AL184" s="170">
        <f t="shared" si="321"/>
        <v>551.84199999999998</v>
      </c>
      <c r="AM184" s="170">
        <f t="shared" si="321"/>
        <v>553.96799999999996</v>
      </c>
      <c r="AN184" s="170">
        <f t="shared" si="321"/>
        <v>554.72</v>
      </c>
      <c r="AO184" s="170">
        <f t="shared" si="321"/>
        <v>555.66300000000001</v>
      </c>
      <c r="AP184" s="170">
        <f t="shared" si="321"/>
        <v>555.99900000000002</v>
      </c>
      <c r="AQ184" s="170">
        <f t="shared" si="321"/>
        <v>555.03899999999999</v>
      </c>
      <c r="AR184" s="170">
        <f t="shared" si="321"/>
        <v>556.22199999999998</v>
      </c>
      <c r="AS184" s="170">
        <f t="shared" si="321"/>
        <v>555.78800000000001</v>
      </c>
      <c r="AT184" s="170">
        <f t="shared" si="321"/>
        <v>555.40800000000002</v>
      </c>
      <c r="AU184" s="170">
        <f t="shared" si="321"/>
        <v>555.02300000000002</v>
      </c>
      <c r="AV184" s="170">
        <f t="shared" si="321"/>
        <v>553.59500000000003</v>
      </c>
      <c r="AW184" s="170">
        <f t="shared" ref="AW184:BA184" si="322">AW498</f>
        <v>552</v>
      </c>
      <c r="AX184" s="170">
        <f t="shared" si="322"/>
        <v>551</v>
      </c>
      <c r="AY184" s="170">
        <f t="shared" si="322"/>
        <v>549</v>
      </c>
      <c r="AZ184" s="170">
        <f t="shared" si="322"/>
        <v>548</v>
      </c>
      <c r="BA184" s="170">
        <f t="shared" si="322"/>
        <v>546</v>
      </c>
      <c r="BB184" s="145">
        <f t="shared" ref="BB184:CB184" si="323">BB498</f>
        <v>545</v>
      </c>
      <c r="BC184" s="145">
        <f t="shared" si="323"/>
        <v>543</v>
      </c>
      <c r="BD184" s="145">
        <f t="shared" si="323"/>
        <v>542</v>
      </c>
      <c r="BE184" s="145">
        <f t="shared" si="323"/>
        <v>541</v>
      </c>
      <c r="BF184" s="145">
        <f t="shared" si="323"/>
        <v>539</v>
      </c>
      <c r="BG184" s="145">
        <f t="shared" si="323"/>
        <v>538</v>
      </c>
      <c r="BH184" s="145">
        <f t="shared" si="323"/>
        <v>536</v>
      </c>
      <c r="BI184" s="145">
        <f t="shared" si="323"/>
        <v>535</v>
      </c>
      <c r="BJ184" s="145">
        <f t="shared" si="323"/>
        <v>533</v>
      </c>
      <c r="BK184" s="145">
        <f t="shared" si="323"/>
        <v>532</v>
      </c>
      <c r="BL184" s="145">
        <f t="shared" si="323"/>
        <v>530</v>
      </c>
      <c r="BM184" s="145">
        <f t="shared" si="323"/>
        <v>529</v>
      </c>
      <c r="BN184" s="145">
        <f t="shared" si="323"/>
        <v>527</v>
      </c>
      <c r="BO184" s="145">
        <f t="shared" si="323"/>
        <v>526</v>
      </c>
      <c r="BP184" s="145">
        <f t="shared" si="323"/>
        <v>524</v>
      </c>
      <c r="BQ184" s="145">
        <f t="shared" si="323"/>
        <v>523</v>
      </c>
      <c r="BR184" s="145">
        <f t="shared" si="323"/>
        <v>521</v>
      </c>
      <c r="BS184" s="145">
        <f t="shared" si="323"/>
        <v>520</v>
      </c>
      <c r="BT184" s="145">
        <f t="shared" si="323"/>
        <v>518</v>
      </c>
      <c r="BU184" s="145">
        <f t="shared" si="323"/>
        <v>516</v>
      </c>
      <c r="BV184" s="145">
        <f t="shared" si="323"/>
        <v>515</v>
      </c>
      <c r="BW184" s="145">
        <f t="shared" si="323"/>
        <v>513</v>
      </c>
      <c r="BX184" s="145">
        <f t="shared" si="323"/>
        <v>512</v>
      </c>
      <c r="BY184" s="145">
        <f t="shared" si="323"/>
        <v>510</v>
      </c>
      <c r="BZ184" s="145">
        <f t="shared" si="323"/>
        <v>509</v>
      </c>
      <c r="CA184" s="145">
        <f t="shared" si="323"/>
        <v>507</v>
      </c>
      <c r="CB184" s="145">
        <f t="shared" si="323"/>
        <v>506</v>
      </c>
      <c r="CC184" s="145">
        <f t="shared" si="290"/>
        <v>504</v>
      </c>
      <c r="CE184" s="310"/>
    </row>
    <row r="185" spans="1:83">
      <c r="A185" s="170" t="str">
        <f t="shared" ref="A185:B185" si="324">A81</f>
        <v>72</v>
      </c>
      <c r="B185" s="170" t="str">
        <f t="shared" si="324"/>
        <v>Sarthe</v>
      </c>
      <c r="C185" s="145">
        <f t="shared" si="292"/>
        <v>0</v>
      </c>
      <c r="D185" s="145"/>
      <c r="E185" s="145"/>
      <c r="F185" s="170">
        <f t="shared" ref="F185:AV185" si="325">F81</f>
        <v>490.483</v>
      </c>
      <c r="G185" s="170">
        <f t="shared" si="325"/>
        <v>492.8</v>
      </c>
      <c r="H185" s="170">
        <f t="shared" si="325"/>
        <v>494.67</v>
      </c>
      <c r="I185" s="170">
        <f t="shared" si="325"/>
        <v>496.68799999999999</v>
      </c>
      <c r="J185" s="170">
        <f t="shared" si="325"/>
        <v>498.60500000000002</v>
      </c>
      <c r="K185" s="170">
        <f t="shared" si="325"/>
        <v>500.5</v>
      </c>
      <c r="L185" s="170">
        <f t="shared" si="325"/>
        <v>502.66399999999999</v>
      </c>
      <c r="M185" s="170">
        <f t="shared" si="325"/>
        <v>505</v>
      </c>
      <c r="N185" s="170">
        <f t="shared" si="325"/>
        <v>505.72</v>
      </c>
      <c r="O185" s="170">
        <f t="shared" si="325"/>
        <v>508.06</v>
      </c>
      <c r="P185" s="170">
        <f t="shared" si="325"/>
        <v>509.76400000000001</v>
      </c>
      <c r="Q185" s="170">
        <f t="shared" si="325"/>
        <v>510.98200000000003</v>
      </c>
      <c r="R185" s="170">
        <f t="shared" si="325"/>
        <v>512.86199999999997</v>
      </c>
      <c r="S185" s="170">
        <f t="shared" si="325"/>
        <v>511.88099999999997</v>
      </c>
      <c r="T185" s="170">
        <f t="shared" si="325"/>
        <v>512.92999999999995</v>
      </c>
      <c r="U185" s="170">
        <f t="shared" si="325"/>
        <v>513.28</v>
      </c>
      <c r="V185" s="170">
        <f t="shared" si="325"/>
        <v>514.61</v>
      </c>
      <c r="W185" s="170">
        <f t="shared" si="325"/>
        <v>516.65200000000004</v>
      </c>
      <c r="X185" s="170">
        <f t="shared" si="325"/>
        <v>518.66700000000003</v>
      </c>
      <c r="Y185" s="170">
        <f t="shared" si="325"/>
        <v>520.46500000000003</v>
      </c>
      <c r="Z185" s="170">
        <f t="shared" si="325"/>
        <v>522.46199999999999</v>
      </c>
      <c r="AA185" s="170">
        <f t="shared" si="325"/>
        <v>523.97500000000002</v>
      </c>
      <c r="AB185" s="170">
        <f t="shared" si="325"/>
        <v>526.45100000000002</v>
      </c>
      <c r="AC185" s="170">
        <f t="shared" si="325"/>
        <v>527.68700000000001</v>
      </c>
      <c r="AD185" s="170">
        <f t="shared" si="325"/>
        <v>529.78200000000004</v>
      </c>
      <c r="AE185" s="170">
        <f t="shared" si="325"/>
        <v>532.76499999999999</v>
      </c>
      <c r="AF185" s="170">
        <f t="shared" si="325"/>
        <v>536.15599999999995</v>
      </c>
      <c r="AG185" s="170">
        <f t="shared" si="325"/>
        <v>539.72</v>
      </c>
      <c r="AH185" s="170">
        <f t="shared" si="325"/>
        <v>543.03700000000003</v>
      </c>
      <c r="AI185" s="170">
        <f t="shared" si="325"/>
        <v>546.27</v>
      </c>
      <c r="AJ185" s="170">
        <f t="shared" si="325"/>
        <v>550.06700000000001</v>
      </c>
      <c r="AK185" s="170">
        <f t="shared" si="325"/>
        <v>553.48400000000004</v>
      </c>
      <c r="AL185" s="170">
        <f t="shared" si="325"/>
        <v>556.94600000000003</v>
      </c>
      <c r="AM185" s="170">
        <f t="shared" si="325"/>
        <v>559.58699999999999</v>
      </c>
      <c r="AN185" s="170">
        <f t="shared" si="325"/>
        <v>561.04999999999995</v>
      </c>
      <c r="AO185" s="170">
        <f t="shared" si="325"/>
        <v>563.51800000000003</v>
      </c>
      <c r="AP185" s="170">
        <f t="shared" si="325"/>
        <v>565.71799999999996</v>
      </c>
      <c r="AQ185" s="170">
        <f t="shared" si="325"/>
        <v>567.38199999999995</v>
      </c>
      <c r="AR185" s="170">
        <f t="shared" si="325"/>
        <v>569.03499999999997</v>
      </c>
      <c r="AS185" s="170">
        <f t="shared" si="325"/>
        <v>568.76</v>
      </c>
      <c r="AT185" s="170">
        <f t="shared" si="325"/>
        <v>568.44500000000005</v>
      </c>
      <c r="AU185" s="170">
        <f t="shared" si="325"/>
        <v>567.56100000000004</v>
      </c>
      <c r="AV185" s="170">
        <f t="shared" si="325"/>
        <v>566.50599999999997</v>
      </c>
      <c r="AW185" s="170">
        <f t="shared" ref="AW185:BA185" si="326">AW499</f>
        <v>566</v>
      </c>
      <c r="AX185" s="170">
        <f t="shared" si="326"/>
        <v>565</v>
      </c>
      <c r="AY185" s="170">
        <f t="shared" si="326"/>
        <v>564</v>
      </c>
      <c r="AZ185" s="170">
        <f t="shared" si="326"/>
        <v>563</v>
      </c>
      <c r="BA185" s="170">
        <f t="shared" si="326"/>
        <v>562</v>
      </c>
      <c r="BB185" s="145">
        <f t="shared" ref="BB185:CB185" si="327">BB499</f>
        <v>561</v>
      </c>
      <c r="BC185" s="145">
        <f t="shared" si="327"/>
        <v>561</v>
      </c>
      <c r="BD185" s="145">
        <f t="shared" si="327"/>
        <v>560</v>
      </c>
      <c r="BE185" s="145">
        <f t="shared" si="327"/>
        <v>559</v>
      </c>
      <c r="BF185" s="145">
        <f t="shared" si="327"/>
        <v>558</v>
      </c>
      <c r="BG185" s="145">
        <f t="shared" si="327"/>
        <v>557</v>
      </c>
      <c r="BH185" s="145">
        <f t="shared" si="327"/>
        <v>556</v>
      </c>
      <c r="BI185" s="145">
        <f t="shared" si="327"/>
        <v>556</v>
      </c>
      <c r="BJ185" s="145">
        <f t="shared" si="327"/>
        <v>555</v>
      </c>
      <c r="BK185" s="145">
        <f t="shared" si="327"/>
        <v>554</v>
      </c>
      <c r="BL185" s="145">
        <f t="shared" si="327"/>
        <v>553</v>
      </c>
      <c r="BM185" s="145">
        <f t="shared" si="327"/>
        <v>552</v>
      </c>
      <c r="BN185" s="145">
        <f t="shared" si="327"/>
        <v>551</v>
      </c>
      <c r="BO185" s="145">
        <f t="shared" si="327"/>
        <v>550</v>
      </c>
      <c r="BP185" s="145">
        <f t="shared" si="327"/>
        <v>549</v>
      </c>
      <c r="BQ185" s="145">
        <f t="shared" si="327"/>
        <v>548</v>
      </c>
      <c r="BR185" s="145">
        <f t="shared" si="327"/>
        <v>547</v>
      </c>
      <c r="BS185" s="145">
        <f t="shared" si="327"/>
        <v>546</v>
      </c>
      <c r="BT185" s="145">
        <f t="shared" si="327"/>
        <v>545</v>
      </c>
      <c r="BU185" s="145">
        <f t="shared" si="327"/>
        <v>543</v>
      </c>
      <c r="BV185" s="145">
        <f t="shared" si="327"/>
        <v>542</v>
      </c>
      <c r="BW185" s="145">
        <f t="shared" si="327"/>
        <v>541</v>
      </c>
      <c r="BX185" s="145">
        <f t="shared" si="327"/>
        <v>540</v>
      </c>
      <c r="BY185" s="145">
        <f t="shared" si="327"/>
        <v>538</v>
      </c>
      <c r="BZ185" s="145">
        <f t="shared" si="327"/>
        <v>537</v>
      </c>
      <c r="CA185" s="145">
        <f t="shared" si="327"/>
        <v>536</v>
      </c>
      <c r="CB185" s="145">
        <f t="shared" si="327"/>
        <v>534</v>
      </c>
      <c r="CC185" s="145">
        <f t="shared" si="290"/>
        <v>533</v>
      </c>
      <c r="CE185" s="310"/>
    </row>
    <row r="186" spans="1:83">
      <c r="A186" s="170" t="str">
        <f t="shared" ref="A186:B186" si="328">A82</f>
        <v>73</v>
      </c>
      <c r="B186" s="170" t="str">
        <f t="shared" si="328"/>
        <v>Savoie</v>
      </c>
      <c r="C186" s="145">
        <f t="shared" si="292"/>
        <v>0</v>
      </c>
      <c r="D186" s="145"/>
      <c r="E186" s="145"/>
      <c r="F186" s="170">
        <f t="shared" ref="F186:AV186" si="329">F82</f>
        <v>305.06</v>
      </c>
      <c r="G186" s="170">
        <f t="shared" si="329"/>
        <v>307.35399999999998</v>
      </c>
      <c r="H186" s="170">
        <f t="shared" si="329"/>
        <v>309.77</v>
      </c>
      <c r="I186" s="170">
        <f t="shared" si="329"/>
        <v>312.47500000000002</v>
      </c>
      <c r="J186" s="170">
        <f t="shared" si="329"/>
        <v>314.84300000000002</v>
      </c>
      <c r="K186" s="170">
        <f t="shared" si="329"/>
        <v>317.529</v>
      </c>
      <c r="L186" s="170">
        <f t="shared" si="329"/>
        <v>320.52999999999997</v>
      </c>
      <c r="M186" s="170">
        <f t="shared" si="329"/>
        <v>323.45400000000001</v>
      </c>
      <c r="N186" s="170">
        <f t="shared" si="329"/>
        <v>327.03199999999998</v>
      </c>
      <c r="O186" s="170">
        <f t="shared" si="329"/>
        <v>327.83800000000002</v>
      </c>
      <c r="P186" s="170">
        <f t="shared" si="329"/>
        <v>328.61500000000001</v>
      </c>
      <c r="Q186" s="170">
        <f t="shared" si="329"/>
        <v>330.62799999999999</v>
      </c>
      <c r="R186" s="170">
        <f t="shared" si="329"/>
        <v>333.39600000000002</v>
      </c>
      <c r="S186" s="170">
        <f t="shared" si="329"/>
        <v>338.75</v>
      </c>
      <c r="T186" s="170">
        <f t="shared" si="329"/>
        <v>348.36099999999999</v>
      </c>
      <c r="U186" s="170">
        <f t="shared" si="329"/>
        <v>348.089</v>
      </c>
      <c r="V186" s="170">
        <f t="shared" si="329"/>
        <v>351.65600000000001</v>
      </c>
      <c r="W186" s="170">
        <f t="shared" si="329"/>
        <v>355.28100000000001</v>
      </c>
      <c r="X186" s="170">
        <f t="shared" si="329"/>
        <v>358.48399999999998</v>
      </c>
      <c r="Y186" s="170">
        <f t="shared" si="329"/>
        <v>360.303</v>
      </c>
      <c r="Z186" s="170">
        <f t="shared" si="329"/>
        <v>362.34</v>
      </c>
      <c r="AA186" s="170">
        <f t="shared" si="329"/>
        <v>363.98700000000002</v>
      </c>
      <c r="AB186" s="170">
        <f t="shared" si="329"/>
        <v>366.90899999999999</v>
      </c>
      <c r="AC186" s="170">
        <f t="shared" si="329"/>
        <v>369.89699999999999</v>
      </c>
      <c r="AD186" s="170">
        <f t="shared" si="329"/>
        <v>372.75200000000001</v>
      </c>
      <c r="AE186" s="170">
        <f t="shared" si="329"/>
        <v>376.51600000000002</v>
      </c>
      <c r="AF186" s="170">
        <f t="shared" si="329"/>
        <v>380.73099999999999</v>
      </c>
      <c r="AG186" s="170">
        <f t="shared" si="329"/>
        <v>385.09899999999999</v>
      </c>
      <c r="AH186" s="170">
        <f t="shared" si="329"/>
        <v>389.54399999999998</v>
      </c>
      <c r="AI186" s="170">
        <f t="shared" si="329"/>
        <v>393.86799999999999</v>
      </c>
      <c r="AJ186" s="170">
        <f t="shared" si="329"/>
        <v>398.54599999999999</v>
      </c>
      <c r="AK186" s="170">
        <f t="shared" si="329"/>
        <v>403.09</v>
      </c>
      <c r="AL186" s="170">
        <f t="shared" si="329"/>
        <v>405.53500000000003</v>
      </c>
      <c r="AM186" s="170">
        <f t="shared" si="329"/>
        <v>408.84199999999998</v>
      </c>
      <c r="AN186" s="170">
        <f t="shared" si="329"/>
        <v>411.00700000000001</v>
      </c>
      <c r="AO186" s="170">
        <f t="shared" si="329"/>
        <v>414.959</v>
      </c>
      <c r="AP186" s="170">
        <f t="shared" si="329"/>
        <v>418.94900000000001</v>
      </c>
      <c r="AQ186" s="170">
        <f t="shared" si="329"/>
        <v>421.10500000000002</v>
      </c>
      <c r="AR186" s="170">
        <f t="shared" si="329"/>
        <v>423.71499999999997</v>
      </c>
      <c r="AS186" s="170">
        <f t="shared" si="329"/>
        <v>426.92399999999998</v>
      </c>
      <c r="AT186" s="170">
        <f t="shared" si="329"/>
        <v>428.20400000000001</v>
      </c>
      <c r="AU186" s="170">
        <f t="shared" si="329"/>
        <v>429.68099999999998</v>
      </c>
      <c r="AV186" s="170">
        <f t="shared" si="329"/>
        <v>431.17399999999998</v>
      </c>
      <c r="AW186" s="170">
        <f t="shared" ref="AW186:BA186" si="330">AW500</f>
        <v>434</v>
      </c>
      <c r="AX186" s="170">
        <f t="shared" si="330"/>
        <v>435</v>
      </c>
      <c r="AY186" s="170">
        <f t="shared" si="330"/>
        <v>436</v>
      </c>
      <c r="AZ186" s="170">
        <f t="shared" si="330"/>
        <v>437</v>
      </c>
      <c r="BA186" s="170">
        <f t="shared" si="330"/>
        <v>438</v>
      </c>
      <c r="BB186" s="145">
        <f t="shared" ref="BB186:CB186" si="331">BB500</f>
        <v>439</v>
      </c>
      <c r="BC186" s="145">
        <f t="shared" si="331"/>
        <v>440</v>
      </c>
      <c r="BD186" s="145">
        <f t="shared" si="331"/>
        <v>441</v>
      </c>
      <c r="BE186" s="145">
        <f t="shared" si="331"/>
        <v>442</v>
      </c>
      <c r="BF186" s="145">
        <f t="shared" si="331"/>
        <v>443</v>
      </c>
      <c r="BG186" s="145">
        <f t="shared" si="331"/>
        <v>443</v>
      </c>
      <c r="BH186" s="145">
        <f t="shared" si="331"/>
        <v>444</v>
      </c>
      <c r="BI186" s="145">
        <f t="shared" si="331"/>
        <v>445</v>
      </c>
      <c r="BJ186" s="145">
        <f t="shared" si="331"/>
        <v>445</v>
      </c>
      <c r="BK186" s="145">
        <f t="shared" si="331"/>
        <v>446</v>
      </c>
      <c r="BL186" s="145">
        <f t="shared" si="331"/>
        <v>447</v>
      </c>
      <c r="BM186" s="145">
        <f t="shared" si="331"/>
        <v>447</v>
      </c>
      <c r="BN186" s="145">
        <f t="shared" si="331"/>
        <v>447</v>
      </c>
      <c r="BO186" s="145">
        <f t="shared" si="331"/>
        <v>448</v>
      </c>
      <c r="BP186" s="145">
        <f t="shared" si="331"/>
        <v>448</v>
      </c>
      <c r="BQ186" s="145">
        <f t="shared" si="331"/>
        <v>449</v>
      </c>
      <c r="BR186" s="145">
        <f t="shared" si="331"/>
        <v>449</v>
      </c>
      <c r="BS186" s="145">
        <f t="shared" si="331"/>
        <v>449</v>
      </c>
      <c r="BT186" s="145">
        <f t="shared" si="331"/>
        <v>449</v>
      </c>
      <c r="BU186" s="145">
        <f t="shared" si="331"/>
        <v>450</v>
      </c>
      <c r="BV186" s="145">
        <f t="shared" si="331"/>
        <v>450</v>
      </c>
      <c r="BW186" s="145">
        <f t="shared" si="331"/>
        <v>450</v>
      </c>
      <c r="BX186" s="145">
        <f t="shared" si="331"/>
        <v>450</v>
      </c>
      <c r="BY186" s="145">
        <f t="shared" si="331"/>
        <v>450</v>
      </c>
      <c r="BZ186" s="145">
        <f t="shared" si="331"/>
        <v>450</v>
      </c>
      <c r="CA186" s="145">
        <f t="shared" si="331"/>
        <v>450</v>
      </c>
      <c r="CB186" s="145">
        <f t="shared" si="331"/>
        <v>450</v>
      </c>
      <c r="CC186" s="145">
        <f t="shared" si="290"/>
        <v>450</v>
      </c>
      <c r="CE186" s="310"/>
    </row>
    <row r="187" spans="1:83">
      <c r="A187" s="170" t="str">
        <f t="shared" ref="A187:B187" si="332">A83</f>
        <v>74</v>
      </c>
      <c r="B187" s="170" t="str">
        <f t="shared" si="332"/>
        <v>Haute-Savoie</v>
      </c>
      <c r="C187" s="145">
        <f t="shared" si="292"/>
        <v>0</v>
      </c>
      <c r="D187" s="145"/>
      <c r="E187" s="145"/>
      <c r="F187" s="170">
        <f t="shared" ref="F187:AV187" si="333">F83</f>
        <v>446.88799999999998</v>
      </c>
      <c r="G187" s="170">
        <f t="shared" si="333"/>
        <v>452.76499999999999</v>
      </c>
      <c r="H187" s="170">
        <f t="shared" si="333"/>
        <v>459.25</v>
      </c>
      <c r="I187" s="170">
        <f t="shared" si="333"/>
        <v>465.899</v>
      </c>
      <c r="J187" s="170">
        <f t="shared" si="333"/>
        <v>472.14600000000002</v>
      </c>
      <c r="K187" s="170">
        <f t="shared" si="333"/>
        <v>478.80399999999997</v>
      </c>
      <c r="L187" s="170">
        <f t="shared" si="333"/>
        <v>486</v>
      </c>
      <c r="M187" s="170">
        <f t="shared" si="333"/>
        <v>493.38900000000001</v>
      </c>
      <c r="N187" s="170">
        <f t="shared" si="333"/>
        <v>504.10399999999998</v>
      </c>
      <c r="O187" s="170">
        <f t="shared" si="333"/>
        <v>514.99</v>
      </c>
      <c r="P187" s="170">
        <f t="shared" si="333"/>
        <v>521.67100000000005</v>
      </c>
      <c r="Q187" s="170">
        <f t="shared" si="333"/>
        <v>527.28899999999999</v>
      </c>
      <c r="R187" s="170">
        <f t="shared" si="333"/>
        <v>533.30899999999997</v>
      </c>
      <c r="S187" s="170">
        <f t="shared" si="333"/>
        <v>541.529</v>
      </c>
      <c r="T187" s="170">
        <f t="shared" si="333"/>
        <v>548.82500000000005</v>
      </c>
      <c r="U187" s="170">
        <f t="shared" si="333"/>
        <v>567.73500000000001</v>
      </c>
      <c r="V187" s="170">
        <f t="shared" si="333"/>
        <v>577.83399999999995</v>
      </c>
      <c r="W187" s="170">
        <f t="shared" si="333"/>
        <v>586.78300000000002</v>
      </c>
      <c r="X187" s="170">
        <f t="shared" si="333"/>
        <v>595.62900000000002</v>
      </c>
      <c r="Y187" s="170">
        <f t="shared" si="333"/>
        <v>600.58399999999995</v>
      </c>
      <c r="Z187" s="170">
        <f t="shared" si="333"/>
        <v>607.18700000000001</v>
      </c>
      <c r="AA187" s="170">
        <f t="shared" si="333"/>
        <v>613.46699999999998</v>
      </c>
      <c r="AB187" s="170">
        <f t="shared" si="333"/>
        <v>619.96299999999997</v>
      </c>
      <c r="AC187" s="170">
        <f t="shared" si="333"/>
        <v>625.85400000000004</v>
      </c>
      <c r="AD187" s="170">
        <f t="shared" si="333"/>
        <v>630.654</v>
      </c>
      <c r="AE187" s="170">
        <f t="shared" si="333"/>
        <v>639.18399999999997</v>
      </c>
      <c r="AF187" s="170">
        <f t="shared" si="333"/>
        <v>648.49300000000005</v>
      </c>
      <c r="AG187" s="170">
        <f t="shared" si="333"/>
        <v>657.72500000000002</v>
      </c>
      <c r="AH187" s="170">
        <f t="shared" si="333"/>
        <v>667.16</v>
      </c>
      <c r="AI187" s="170">
        <f t="shared" si="333"/>
        <v>676.755</v>
      </c>
      <c r="AJ187" s="170">
        <f t="shared" si="333"/>
        <v>686.62199999999996</v>
      </c>
      <c r="AK187" s="170">
        <f t="shared" si="333"/>
        <v>696.255</v>
      </c>
      <c r="AL187" s="170">
        <f t="shared" si="333"/>
        <v>706.70799999999997</v>
      </c>
      <c r="AM187" s="170">
        <f t="shared" si="333"/>
        <v>716.27700000000004</v>
      </c>
      <c r="AN187" s="170">
        <f t="shared" si="333"/>
        <v>725.79399999999998</v>
      </c>
      <c r="AO187" s="170">
        <f t="shared" si="333"/>
        <v>738.08799999999997</v>
      </c>
      <c r="AP187" s="170">
        <f t="shared" si="333"/>
        <v>746.99400000000003</v>
      </c>
      <c r="AQ187" s="170">
        <f t="shared" si="333"/>
        <v>756.50099999999998</v>
      </c>
      <c r="AR187" s="170">
        <f t="shared" si="333"/>
        <v>769.67700000000002</v>
      </c>
      <c r="AS187" s="170">
        <f t="shared" si="333"/>
        <v>783.12699999999995</v>
      </c>
      <c r="AT187" s="170">
        <f t="shared" si="333"/>
        <v>793.93799999999999</v>
      </c>
      <c r="AU187" s="170">
        <f t="shared" si="333"/>
        <v>801.41600000000005</v>
      </c>
      <c r="AV187" s="170">
        <f t="shared" si="333"/>
        <v>807.36</v>
      </c>
      <c r="AW187" s="170">
        <f t="shared" ref="AW187:BA187" si="334">AW501</f>
        <v>817</v>
      </c>
      <c r="AX187" s="170">
        <f t="shared" si="334"/>
        <v>823</v>
      </c>
      <c r="AY187" s="170">
        <f t="shared" si="334"/>
        <v>829</v>
      </c>
      <c r="AZ187" s="170">
        <f t="shared" si="334"/>
        <v>835</v>
      </c>
      <c r="BA187" s="170">
        <f t="shared" si="334"/>
        <v>841</v>
      </c>
      <c r="BB187" s="145">
        <f t="shared" ref="BB187:CB187" si="335">BB501</f>
        <v>847</v>
      </c>
      <c r="BC187" s="145">
        <f t="shared" si="335"/>
        <v>852</v>
      </c>
      <c r="BD187" s="145">
        <f t="shared" si="335"/>
        <v>857</v>
      </c>
      <c r="BE187" s="145">
        <f t="shared" si="335"/>
        <v>862</v>
      </c>
      <c r="BF187" s="145">
        <f t="shared" si="335"/>
        <v>867</v>
      </c>
      <c r="BG187" s="145">
        <f t="shared" si="335"/>
        <v>871</v>
      </c>
      <c r="BH187" s="145">
        <f t="shared" si="335"/>
        <v>875</v>
      </c>
      <c r="BI187" s="145">
        <f t="shared" si="335"/>
        <v>879</v>
      </c>
      <c r="BJ187" s="145">
        <f t="shared" si="335"/>
        <v>882</v>
      </c>
      <c r="BK187" s="145">
        <f t="shared" si="335"/>
        <v>885</v>
      </c>
      <c r="BL187" s="145">
        <f t="shared" si="335"/>
        <v>888</v>
      </c>
      <c r="BM187" s="145">
        <f t="shared" si="335"/>
        <v>891</v>
      </c>
      <c r="BN187" s="145">
        <f t="shared" si="335"/>
        <v>894</v>
      </c>
      <c r="BO187" s="145">
        <f t="shared" si="335"/>
        <v>896</v>
      </c>
      <c r="BP187" s="145">
        <f t="shared" si="335"/>
        <v>899</v>
      </c>
      <c r="BQ187" s="145">
        <f t="shared" si="335"/>
        <v>901</v>
      </c>
      <c r="BR187" s="145">
        <f t="shared" si="335"/>
        <v>903</v>
      </c>
      <c r="BS187" s="145">
        <f t="shared" si="335"/>
        <v>906</v>
      </c>
      <c r="BT187" s="145">
        <f t="shared" si="335"/>
        <v>908</v>
      </c>
      <c r="BU187" s="145">
        <f t="shared" si="335"/>
        <v>910</v>
      </c>
      <c r="BV187" s="145">
        <f t="shared" si="335"/>
        <v>912</v>
      </c>
      <c r="BW187" s="145">
        <f t="shared" si="335"/>
        <v>914</v>
      </c>
      <c r="BX187" s="145">
        <f t="shared" si="335"/>
        <v>915</v>
      </c>
      <c r="BY187" s="145">
        <f t="shared" si="335"/>
        <v>917</v>
      </c>
      <c r="BZ187" s="145">
        <f t="shared" si="335"/>
        <v>919</v>
      </c>
      <c r="CA187" s="145">
        <f t="shared" si="335"/>
        <v>920</v>
      </c>
      <c r="CB187" s="145">
        <f t="shared" si="335"/>
        <v>922</v>
      </c>
      <c r="CC187" s="145">
        <f t="shared" si="290"/>
        <v>923</v>
      </c>
      <c r="CE187" s="310"/>
    </row>
    <row r="188" spans="1:83">
      <c r="A188" s="170" t="str">
        <f t="shared" ref="A188:B188" si="336">A84</f>
        <v>75</v>
      </c>
      <c r="B188" s="170" t="str">
        <f t="shared" si="336"/>
        <v>Paris</v>
      </c>
      <c r="C188" s="145">
        <f t="shared" si="292"/>
        <v>0</v>
      </c>
      <c r="D188" s="145"/>
      <c r="E188" s="145"/>
      <c r="F188" s="170">
        <f t="shared" ref="F188:AV188" si="337">F84</f>
        <v>2309.0740000000001</v>
      </c>
      <c r="G188" s="170">
        <f t="shared" si="337"/>
        <v>2286.5479999999998</v>
      </c>
      <c r="H188" s="170">
        <f t="shared" si="337"/>
        <v>2267.1129999999998</v>
      </c>
      <c r="I188" s="170">
        <f t="shared" si="337"/>
        <v>2249.6439999999998</v>
      </c>
      <c r="J188" s="170">
        <f t="shared" si="337"/>
        <v>2229.529</v>
      </c>
      <c r="K188" s="170">
        <f t="shared" si="337"/>
        <v>2211.1559999999999</v>
      </c>
      <c r="L188" s="170">
        <f t="shared" si="337"/>
        <v>2195.328</v>
      </c>
      <c r="M188" s="170">
        <f t="shared" si="337"/>
        <v>2180.3209999999999</v>
      </c>
      <c r="N188" s="170">
        <f t="shared" si="337"/>
        <v>2178.277</v>
      </c>
      <c r="O188" s="170">
        <f t="shared" si="337"/>
        <v>2168.9989999999998</v>
      </c>
      <c r="P188" s="170">
        <f t="shared" si="337"/>
        <v>2165.9780000000001</v>
      </c>
      <c r="Q188" s="170">
        <f t="shared" si="337"/>
        <v>2165.3939999999998</v>
      </c>
      <c r="R188" s="170">
        <f t="shared" si="337"/>
        <v>2164.1590000000001</v>
      </c>
      <c r="S188" s="170">
        <f t="shared" si="337"/>
        <v>2158.732</v>
      </c>
      <c r="T188" s="170">
        <f t="shared" si="337"/>
        <v>2156.4549999999999</v>
      </c>
      <c r="U188" s="170">
        <f t="shared" si="337"/>
        <v>2150.1469999999999</v>
      </c>
      <c r="V188" s="170">
        <f t="shared" si="337"/>
        <v>2145.9119999999998</v>
      </c>
      <c r="W188" s="170">
        <f t="shared" si="337"/>
        <v>2139.9279999999999</v>
      </c>
      <c r="X188" s="170">
        <f t="shared" si="337"/>
        <v>2132.4749999999999</v>
      </c>
      <c r="Y188" s="170">
        <f t="shared" si="337"/>
        <v>2129.8560000000002</v>
      </c>
      <c r="Z188" s="170">
        <f t="shared" si="337"/>
        <v>2120.5450000000001</v>
      </c>
      <c r="AA188" s="170">
        <f t="shared" si="337"/>
        <v>2116.5120000000002</v>
      </c>
      <c r="AB188" s="170">
        <f t="shared" si="337"/>
        <v>2110.8690000000001</v>
      </c>
      <c r="AC188" s="170">
        <f t="shared" si="337"/>
        <v>2111.3150000000001</v>
      </c>
      <c r="AD188" s="170">
        <f t="shared" si="337"/>
        <v>2123.6860000000001</v>
      </c>
      <c r="AE188" s="170">
        <f t="shared" si="337"/>
        <v>2129.7310000000002</v>
      </c>
      <c r="AF188" s="170">
        <f t="shared" si="337"/>
        <v>2137.442</v>
      </c>
      <c r="AG188" s="170">
        <f t="shared" si="337"/>
        <v>2145.4720000000002</v>
      </c>
      <c r="AH188" s="170">
        <f t="shared" si="337"/>
        <v>2154.5210000000002</v>
      </c>
      <c r="AI188" s="170">
        <f t="shared" si="337"/>
        <v>2161.9319999999998</v>
      </c>
      <c r="AJ188" s="170">
        <f t="shared" si="337"/>
        <v>2172.1860000000001</v>
      </c>
      <c r="AK188" s="170">
        <f t="shared" si="337"/>
        <v>2181.3710000000001</v>
      </c>
      <c r="AL188" s="170">
        <f t="shared" si="337"/>
        <v>2193.0300000000002</v>
      </c>
      <c r="AM188" s="170">
        <f t="shared" si="337"/>
        <v>2211.297</v>
      </c>
      <c r="AN188" s="170">
        <f t="shared" si="337"/>
        <v>2234.105</v>
      </c>
      <c r="AO188" s="170">
        <f t="shared" si="337"/>
        <v>2243.8330000000001</v>
      </c>
      <c r="AP188" s="170">
        <f t="shared" si="337"/>
        <v>2249.9749999999999</v>
      </c>
      <c r="AQ188" s="170">
        <f t="shared" si="337"/>
        <v>2240.6210000000001</v>
      </c>
      <c r="AR188" s="170">
        <f t="shared" si="337"/>
        <v>2229.6210000000001</v>
      </c>
      <c r="AS188" s="170">
        <f t="shared" si="337"/>
        <v>2220.4450000000002</v>
      </c>
      <c r="AT188" s="170">
        <f t="shared" si="337"/>
        <v>2206.4879999999998</v>
      </c>
      <c r="AU188" s="170">
        <f t="shared" si="337"/>
        <v>2190.3270000000002</v>
      </c>
      <c r="AV188" s="170">
        <f t="shared" si="337"/>
        <v>2187.5259999999998</v>
      </c>
      <c r="AW188" s="170">
        <f t="shared" ref="AW188:BA188" si="338">AW502</f>
        <v>2176</v>
      </c>
      <c r="AX188" s="170">
        <f t="shared" si="338"/>
        <v>2159</v>
      </c>
      <c r="AY188" s="170">
        <f t="shared" si="338"/>
        <v>2144</v>
      </c>
      <c r="AZ188" s="170">
        <f t="shared" si="338"/>
        <v>2130</v>
      </c>
      <c r="BA188" s="170">
        <f t="shared" si="338"/>
        <v>2118</v>
      </c>
      <c r="BB188" s="145">
        <f t="shared" ref="BB188:CB188" si="339">BB502</f>
        <v>2107</v>
      </c>
      <c r="BC188" s="145">
        <f t="shared" si="339"/>
        <v>2099</v>
      </c>
      <c r="BD188" s="145">
        <f t="shared" si="339"/>
        <v>2092</v>
      </c>
      <c r="BE188" s="145">
        <f t="shared" si="339"/>
        <v>2085</v>
      </c>
      <c r="BF188" s="145">
        <f t="shared" si="339"/>
        <v>2080</v>
      </c>
      <c r="BG188" s="145">
        <f t="shared" si="339"/>
        <v>2075</v>
      </c>
      <c r="BH188" s="145">
        <f t="shared" si="339"/>
        <v>2071</v>
      </c>
      <c r="BI188" s="145">
        <f t="shared" si="339"/>
        <v>2067</v>
      </c>
      <c r="BJ188" s="145">
        <f t="shared" si="339"/>
        <v>2064</v>
      </c>
      <c r="BK188" s="145">
        <f t="shared" si="339"/>
        <v>2061</v>
      </c>
      <c r="BL188" s="145">
        <f t="shared" si="339"/>
        <v>2059</v>
      </c>
      <c r="BM188" s="145">
        <f t="shared" si="339"/>
        <v>2056</v>
      </c>
      <c r="BN188" s="145">
        <f t="shared" si="339"/>
        <v>2054</v>
      </c>
      <c r="BO188" s="145">
        <f t="shared" si="339"/>
        <v>2052</v>
      </c>
      <c r="BP188" s="145">
        <f t="shared" si="339"/>
        <v>2049</v>
      </c>
      <c r="BQ188" s="145">
        <f t="shared" si="339"/>
        <v>2046</v>
      </c>
      <c r="BR188" s="145">
        <f t="shared" si="339"/>
        <v>2043</v>
      </c>
      <c r="BS188" s="145">
        <f t="shared" si="339"/>
        <v>2039</v>
      </c>
      <c r="BT188" s="145">
        <f t="shared" si="339"/>
        <v>2035</v>
      </c>
      <c r="BU188" s="145">
        <f t="shared" si="339"/>
        <v>2030</v>
      </c>
      <c r="BV188" s="145">
        <f t="shared" si="339"/>
        <v>2025</v>
      </c>
      <c r="BW188" s="145">
        <f t="shared" si="339"/>
        <v>2020</v>
      </c>
      <c r="BX188" s="145">
        <f t="shared" si="339"/>
        <v>2015</v>
      </c>
      <c r="BY188" s="145">
        <f t="shared" si="339"/>
        <v>2010</v>
      </c>
      <c r="BZ188" s="145">
        <f t="shared" si="339"/>
        <v>2005</v>
      </c>
      <c r="CA188" s="145">
        <f t="shared" si="339"/>
        <v>2000</v>
      </c>
      <c r="CB188" s="145">
        <f t="shared" si="339"/>
        <v>1995</v>
      </c>
      <c r="CC188" s="145">
        <f t="shared" si="290"/>
        <v>1990</v>
      </c>
      <c r="CE188" s="310"/>
    </row>
    <row r="189" spans="1:83">
      <c r="A189" s="170" t="str">
        <f t="shared" ref="A189:B189" si="340">A85</f>
        <v>76</v>
      </c>
      <c r="B189" s="170" t="str">
        <f t="shared" si="340"/>
        <v>Seine-Maritime</v>
      </c>
      <c r="C189" s="145">
        <f t="shared" si="292"/>
        <v>0</v>
      </c>
      <c r="D189" s="145"/>
      <c r="E189" s="145"/>
      <c r="F189" s="170">
        <f t="shared" ref="F189:AV189" si="341">F85</f>
        <v>1172.9290000000001</v>
      </c>
      <c r="G189" s="170">
        <f t="shared" si="341"/>
        <v>1175.6479999999999</v>
      </c>
      <c r="H189" s="170">
        <f t="shared" si="341"/>
        <v>1177.7090000000001</v>
      </c>
      <c r="I189" s="170">
        <f t="shared" si="341"/>
        <v>1180.672</v>
      </c>
      <c r="J189" s="170">
        <f t="shared" si="341"/>
        <v>1182.57</v>
      </c>
      <c r="K189" s="170">
        <f t="shared" si="341"/>
        <v>1185.68</v>
      </c>
      <c r="L189" s="170">
        <f t="shared" si="341"/>
        <v>1189.7850000000001</v>
      </c>
      <c r="M189" s="170">
        <f t="shared" si="341"/>
        <v>1194.367</v>
      </c>
      <c r="N189" s="170">
        <f t="shared" si="341"/>
        <v>1197.376</v>
      </c>
      <c r="O189" s="170">
        <f t="shared" si="341"/>
        <v>1202.194</v>
      </c>
      <c r="P189" s="170">
        <f t="shared" si="341"/>
        <v>1205.579</v>
      </c>
      <c r="Q189" s="170">
        <f t="shared" si="341"/>
        <v>1209.885</v>
      </c>
      <c r="R189" s="170">
        <f t="shared" si="341"/>
        <v>1214.6320000000001</v>
      </c>
      <c r="S189" s="170">
        <f t="shared" si="341"/>
        <v>1217.9469999999999</v>
      </c>
      <c r="T189" s="170">
        <f t="shared" si="341"/>
        <v>1220.644</v>
      </c>
      <c r="U189" s="170">
        <f t="shared" si="341"/>
        <v>1222.5039999999999</v>
      </c>
      <c r="V189" s="170">
        <f t="shared" si="341"/>
        <v>1227.019</v>
      </c>
      <c r="W189" s="170">
        <f t="shared" si="341"/>
        <v>1230.9680000000001</v>
      </c>
      <c r="X189" s="170">
        <f t="shared" si="341"/>
        <v>1234.3209999999999</v>
      </c>
      <c r="Y189" s="170">
        <f t="shared" si="341"/>
        <v>1236.7739999999999</v>
      </c>
      <c r="Z189" s="170">
        <f t="shared" si="341"/>
        <v>1239.357</v>
      </c>
      <c r="AA189" s="170">
        <f t="shared" si="341"/>
        <v>1239.9369999999999</v>
      </c>
      <c r="AB189" s="170">
        <f t="shared" si="341"/>
        <v>1239.146</v>
      </c>
      <c r="AC189" s="170">
        <f t="shared" si="341"/>
        <v>1239.7840000000001</v>
      </c>
      <c r="AD189" s="170">
        <f t="shared" si="341"/>
        <v>1239.5840000000001</v>
      </c>
      <c r="AE189" s="170">
        <f t="shared" si="341"/>
        <v>1239.94</v>
      </c>
      <c r="AF189" s="170">
        <f t="shared" si="341"/>
        <v>1240.904</v>
      </c>
      <c r="AG189" s="170">
        <f t="shared" si="341"/>
        <v>1241.8879999999999</v>
      </c>
      <c r="AH189" s="170">
        <f t="shared" si="341"/>
        <v>1242.1020000000001</v>
      </c>
      <c r="AI189" s="170">
        <f t="shared" si="341"/>
        <v>1242.3979999999999</v>
      </c>
      <c r="AJ189" s="170">
        <f t="shared" si="341"/>
        <v>1243.3610000000001</v>
      </c>
      <c r="AK189" s="170">
        <f t="shared" si="341"/>
        <v>1243.8340000000001</v>
      </c>
      <c r="AL189" s="170">
        <f t="shared" si="341"/>
        <v>1244.6110000000001</v>
      </c>
      <c r="AM189" s="170">
        <f t="shared" si="341"/>
        <v>1248.58</v>
      </c>
      <c r="AN189" s="170">
        <f t="shared" si="341"/>
        <v>1250.1199999999999</v>
      </c>
      <c r="AO189" s="170">
        <f t="shared" si="341"/>
        <v>1250.4110000000001</v>
      </c>
      <c r="AP189" s="170">
        <f t="shared" si="341"/>
        <v>1251.2819999999999</v>
      </c>
      <c r="AQ189" s="170">
        <f t="shared" si="341"/>
        <v>1253.931</v>
      </c>
      <c r="AR189" s="170">
        <f t="shared" si="341"/>
        <v>1254.6089999999999</v>
      </c>
      <c r="AS189" s="170">
        <f t="shared" si="341"/>
        <v>1257.92</v>
      </c>
      <c r="AT189" s="170">
        <f t="shared" si="341"/>
        <v>1257.6990000000001</v>
      </c>
      <c r="AU189" s="170">
        <f t="shared" si="341"/>
        <v>1255.7550000000001</v>
      </c>
      <c r="AV189" s="170">
        <f t="shared" si="341"/>
        <v>1254.3779999999999</v>
      </c>
      <c r="AW189" s="170">
        <f t="shared" ref="AW189:BA189" si="342">AW503</f>
        <v>1256</v>
      </c>
      <c r="AX189" s="170">
        <f t="shared" si="342"/>
        <v>1255</v>
      </c>
      <c r="AY189" s="170">
        <f t="shared" si="342"/>
        <v>1255</v>
      </c>
      <c r="AZ189" s="170">
        <f t="shared" si="342"/>
        <v>1253</v>
      </c>
      <c r="BA189" s="170">
        <f t="shared" si="342"/>
        <v>1252</v>
      </c>
      <c r="BB189" s="145">
        <f t="shared" ref="BB189:CB189" si="343">BB503</f>
        <v>1251</v>
      </c>
      <c r="BC189" s="145">
        <f t="shared" si="343"/>
        <v>1250</v>
      </c>
      <c r="BD189" s="145">
        <f t="shared" si="343"/>
        <v>1249</v>
      </c>
      <c r="BE189" s="145">
        <f t="shared" si="343"/>
        <v>1249</v>
      </c>
      <c r="BF189" s="145">
        <f t="shared" si="343"/>
        <v>1248</v>
      </c>
      <c r="BG189" s="145">
        <f t="shared" si="343"/>
        <v>1247</v>
      </c>
      <c r="BH189" s="145">
        <f t="shared" si="343"/>
        <v>1246</v>
      </c>
      <c r="BI189" s="145">
        <f t="shared" si="343"/>
        <v>1245</v>
      </c>
      <c r="BJ189" s="145">
        <f t="shared" si="343"/>
        <v>1244</v>
      </c>
      <c r="BK189" s="145">
        <f t="shared" si="343"/>
        <v>1242</v>
      </c>
      <c r="BL189" s="145">
        <f t="shared" si="343"/>
        <v>1241</v>
      </c>
      <c r="BM189" s="145">
        <f t="shared" si="343"/>
        <v>1239</v>
      </c>
      <c r="BN189" s="145">
        <f t="shared" si="343"/>
        <v>1238</v>
      </c>
      <c r="BO189" s="145">
        <f t="shared" si="343"/>
        <v>1236</v>
      </c>
      <c r="BP189" s="145">
        <f t="shared" si="343"/>
        <v>1234</v>
      </c>
      <c r="BQ189" s="145">
        <f t="shared" si="343"/>
        <v>1231</v>
      </c>
      <c r="BR189" s="145">
        <f t="shared" si="343"/>
        <v>1229</v>
      </c>
      <c r="BS189" s="145">
        <f t="shared" si="343"/>
        <v>1226</v>
      </c>
      <c r="BT189" s="145">
        <f t="shared" si="343"/>
        <v>1224</v>
      </c>
      <c r="BU189" s="145">
        <f t="shared" si="343"/>
        <v>1221</v>
      </c>
      <c r="BV189" s="145">
        <f t="shared" si="343"/>
        <v>1218</v>
      </c>
      <c r="BW189" s="145">
        <f t="shared" si="343"/>
        <v>1215</v>
      </c>
      <c r="BX189" s="145">
        <f t="shared" si="343"/>
        <v>1211</v>
      </c>
      <c r="BY189" s="145">
        <f t="shared" si="343"/>
        <v>1208</v>
      </c>
      <c r="BZ189" s="145">
        <f t="shared" si="343"/>
        <v>1205</v>
      </c>
      <c r="CA189" s="145">
        <f t="shared" si="343"/>
        <v>1201</v>
      </c>
      <c r="CB189" s="145">
        <f t="shared" si="343"/>
        <v>1198</v>
      </c>
      <c r="CC189" s="145">
        <f t="shared" si="290"/>
        <v>1194</v>
      </c>
      <c r="CE189" s="310"/>
    </row>
    <row r="190" spans="1:83">
      <c r="A190" s="170" t="str">
        <f t="shared" ref="A190:B190" si="344">A86</f>
        <v>77</v>
      </c>
      <c r="B190" s="170" t="str">
        <f t="shared" si="344"/>
        <v>Seine-et-Marne</v>
      </c>
      <c r="C190" s="145">
        <f t="shared" si="292"/>
        <v>0</v>
      </c>
      <c r="D190" s="145"/>
      <c r="E190" s="145"/>
      <c r="F190" s="170">
        <f t="shared" ref="F190:AV190" si="345">F86</f>
        <v>753.18899999999996</v>
      </c>
      <c r="G190" s="170">
        <f t="shared" si="345"/>
        <v>769.625</v>
      </c>
      <c r="H190" s="170">
        <f t="shared" si="345"/>
        <v>788.101</v>
      </c>
      <c r="I190" s="170">
        <f t="shared" si="345"/>
        <v>807.15800000000002</v>
      </c>
      <c r="J190" s="170">
        <f t="shared" si="345"/>
        <v>824.625</v>
      </c>
      <c r="K190" s="170">
        <f t="shared" si="345"/>
        <v>843.61099999999999</v>
      </c>
      <c r="L190" s="170">
        <f t="shared" si="345"/>
        <v>863.899</v>
      </c>
      <c r="M190" s="170">
        <f t="shared" si="345"/>
        <v>885.08100000000002</v>
      </c>
      <c r="N190" s="170">
        <f t="shared" si="345"/>
        <v>904.37099999999998</v>
      </c>
      <c r="O190" s="170">
        <f t="shared" si="345"/>
        <v>921.09100000000001</v>
      </c>
      <c r="P190" s="170">
        <f t="shared" si="345"/>
        <v>943.67100000000005</v>
      </c>
      <c r="Q190" s="170">
        <f t="shared" si="345"/>
        <v>968.19899999999996</v>
      </c>
      <c r="R190" s="170">
        <f t="shared" si="345"/>
        <v>993.40599999999995</v>
      </c>
      <c r="S190" s="170">
        <f t="shared" si="345"/>
        <v>1022.662</v>
      </c>
      <c r="T190" s="170">
        <f t="shared" si="345"/>
        <v>1048.2829999999999</v>
      </c>
      <c r="U190" s="170">
        <f t="shared" si="345"/>
        <v>1077.2059999999999</v>
      </c>
      <c r="V190" s="170">
        <f t="shared" si="345"/>
        <v>1095.2349999999999</v>
      </c>
      <c r="W190" s="170">
        <f t="shared" si="345"/>
        <v>1115.222</v>
      </c>
      <c r="X190" s="170">
        <f t="shared" si="345"/>
        <v>1131.1790000000001</v>
      </c>
      <c r="Y190" s="170">
        <f t="shared" si="345"/>
        <v>1146.99</v>
      </c>
      <c r="Z190" s="170">
        <f t="shared" si="345"/>
        <v>1159.421</v>
      </c>
      <c r="AA190" s="170">
        <f t="shared" si="345"/>
        <v>1169.827</v>
      </c>
      <c r="AB190" s="170">
        <f t="shared" si="345"/>
        <v>1176.289</v>
      </c>
      <c r="AC190" s="170">
        <f t="shared" si="345"/>
        <v>1182.5429999999999</v>
      </c>
      <c r="AD190" s="170">
        <f t="shared" si="345"/>
        <v>1191.7750000000001</v>
      </c>
      <c r="AE190" s="170">
        <f t="shared" si="345"/>
        <v>1202.569</v>
      </c>
      <c r="AF190" s="170">
        <f t="shared" si="345"/>
        <v>1214.2940000000001</v>
      </c>
      <c r="AG190" s="170">
        <f t="shared" si="345"/>
        <v>1225.78</v>
      </c>
      <c r="AH190" s="170">
        <f t="shared" si="345"/>
        <v>1237.5150000000001</v>
      </c>
      <c r="AI190" s="170">
        <f t="shared" si="345"/>
        <v>1248.865</v>
      </c>
      <c r="AJ190" s="170">
        <f t="shared" si="345"/>
        <v>1261.01</v>
      </c>
      <c r="AK190" s="170">
        <f t="shared" si="345"/>
        <v>1273.4880000000001</v>
      </c>
      <c r="AL190" s="170">
        <f t="shared" si="345"/>
        <v>1289.5239999999999</v>
      </c>
      <c r="AM190" s="170">
        <f t="shared" si="345"/>
        <v>1303.702</v>
      </c>
      <c r="AN190" s="170">
        <f t="shared" si="345"/>
        <v>1313.414</v>
      </c>
      <c r="AO190" s="170">
        <f t="shared" si="345"/>
        <v>1324.865</v>
      </c>
      <c r="AP190" s="170">
        <f t="shared" si="345"/>
        <v>1338.4269999999999</v>
      </c>
      <c r="AQ190" s="170">
        <f t="shared" si="345"/>
        <v>1353.9459999999999</v>
      </c>
      <c r="AR190" s="170">
        <f t="shared" si="345"/>
        <v>1365.2</v>
      </c>
      <c r="AS190" s="170">
        <f t="shared" si="345"/>
        <v>1377.846</v>
      </c>
      <c r="AT190" s="170">
        <f t="shared" si="345"/>
        <v>1390.1210000000001</v>
      </c>
      <c r="AU190" s="170">
        <f t="shared" si="345"/>
        <v>1397.665</v>
      </c>
      <c r="AV190" s="170">
        <f t="shared" si="345"/>
        <v>1403.9970000000001</v>
      </c>
      <c r="AW190" s="170">
        <f t="shared" ref="AW190:BA190" si="346">AW504</f>
        <v>1413</v>
      </c>
      <c r="AX190" s="170">
        <f t="shared" si="346"/>
        <v>1420</v>
      </c>
      <c r="AY190" s="170">
        <f t="shared" si="346"/>
        <v>1426</v>
      </c>
      <c r="AZ190" s="170">
        <f t="shared" si="346"/>
        <v>1432</v>
      </c>
      <c r="BA190" s="170">
        <f t="shared" si="346"/>
        <v>1438</v>
      </c>
      <c r="BB190" s="145">
        <f t="shared" ref="BB190:CB190" si="347">BB504</f>
        <v>1444</v>
      </c>
      <c r="BC190" s="145">
        <f t="shared" si="347"/>
        <v>1450</v>
      </c>
      <c r="BD190" s="145">
        <f t="shared" si="347"/>
        <v>1455</v>
      </c>
      <c r="BE190" s="145">
        <f t="shared" si="347"/>
        <v>1460</v>
      </c>
      <c r="BF190" s="145">
        <f t="shared" si="347"/>
        <v>1465</v>
      </c>
      <c r="BG190" s="145">
        <f t="shared" si="347"/>
        <v>1469</v>
      </c>
      <c r="BH190" s="145">
        <f t="shared" si="347"/>
        <v>1473</v>
      </c>
      <c r="BI190" s="145">
        <f t="shared" si="347"/>
        <v>1476</v>
      </c>
      <c r="BJ190" s="145">
        <f t="shared" si="347"/>
        <v>1480</v>
      </c>
      <c r="BK190" s="145">
        <f t="shared" si="347"/>
        <v>1483</v>
      </c>
      <c r="BL190" s="145">
        <f t="shared" si="347"/>
        <v>1486</v>
      </c>
      <c r="BM190" s="145">
        <f t="shared" si="347"/>
        <v>1489</v>
      </c>
      <c r="BN190" s="145">
        <f t="shared" si="347"/>
        <v>1491</v>
      </c>
      <c r="BO190" s="145">
        <f t="shared" si="347"/>
        <v>1494</v>
      </c>
      <c r="BP190" s="145">
        <f t="shared" si="347"/>
        <v>1496</v>
      </c>
      <c r="BQ190" s="145">
        <f t="shared" si="347"/>
        <v>1498</v>
      </c>
      <c r="BR190" s="145">
        <f t="shared" si="347"/>
        <v>1501</v>
      </c>
      <c r="BS190" s="145">
        <f t="shared" si="347"/>
        <v>1503</v>
      </c>
      <c r="BT190" s="145">
        <f t="shared" si="347"/>
        <v>1504</v>
      </c>
      <c r="BU190" s="145">
        <f t="shared" si="347"/>
        <v>1506</v>
      </c>
      <c r="BV190" s="145">
        <f t="shared" si="347"/>
        <v>1508</v>
      </c>
      <c r="BW190" s="145">
        <f t="shared" si="347"/>
        <v>1509</v>
      </c>
      <c r="BX190" s="145">
        <f t="shared" si="347"/>
        <v>1510</v>
      </c>
      <c r="BY190" s="145">
        <f t="shared" si="347"/>
        <v>1512</v>
      </c>
      <c r="BZ190" s="145">
        <f t="shared" si="347"/>
        <v>1513</v>
      </c>
      <c r="CA190" s="145">
        <f t="shared" si="347"/>
        <v>1514</v>
      </c>
      <c r="CB190" s="145">
        <f t="shared" si="347"/>
        <v>1514</v>
      </c>
      <c r="CC190" s="145">
        <f t="shared" si="290"/>
        <v>1515</v>
      </c>
      <c r="CE190" s="310"/>
    </row>
    <row r="191" spans="1:83">
      <c r="A191" s="170" t="str">
        <f t="shared" ref="A191:B191" si="348">A87</f>
        <v>78</v>
      </c>
      <c r="B191" s="170" t="str">
        <f t="shared" si="348"/>
        <v>Yvelines</v>
      </c>
      <c r="C191" s="145">
        <f t="shared" si="292"/>
        <v>0</v>
      </c>
      <c r="D191" s="145"/>
      <c r="E191" s="145"/>
      <c r="F191" s="170">
        <f t="shared" ref="F191:AV191" si="349">F87</f>
        <v>1078.2950000000001</v>
      </c>
      <c r="G191" s="170">
        <f t="shared" si="349"/>
        <v>1093.5840000000001</v>
      </c>
      <c r="H191" s="170">
        <f t="shared" si="349"/>
        <v>1109.4349999999999</v>
      </c>
      <c r="I191" s="170">
        <f t="shared" si="349"/>
        <v>1126.479</v>
      </c>
      <c r="J191" s="170">
        <f t="shared" si="349"/>
        <v>1142.848</v>
      </c>
      <c r="K191" s="170">
        <f t="shared" si="349"/>
        <v>1159.3030000000001</v>
      </c>
      <c r="L191" s="170">
        <f t="shared" si="349"/>
        <v>1176.7729999999999</v>
      </c>
      <c r="M191" s="170">
        <f t="shared" si="349"/>
        <v>1194.604</v>
      </c>
      <c r="N191" s="170">
        <f t="shared" si="349"/>
        <v>1206.463</v>
      </c>
      <c r="O191" s="170">
        <f t="shared" si="349"/>
        <v>1217.423</v>
      </c>
      <c r="P191" s="170">
        <f t="shared" si="349"/>
        <v>1231.0930000000001</v>
      </c>
      <c r="Q191" s="170">
        <f t="shared" si="349"/>
        <v>1245.377</v>
      </c>
      <c r="R191" s="170">
        <f t="shared" si="349"/>
        <v>1261.251</v>
      </c>
      <c r="S191" s="170">
        <f t="shared" si="349"/>
        <v>1276.377</v>
      </c>
      <c r="T191" s="170">
        <f t="shared" si="349"/>
        <v>1290.759</v>
      </c>
      <c r="U191" s="170">
        <f t="shared" si="349"/>
        <v>1305.076</v>
      </c>
      <c r="V191" s="170">
        <f t="shared" si="349"/>
        <v>1314.925</v>
      </c>
      <c r="W191" s="170">
        <f t="shared" si="349"/>
        <v>1326.1849999999999</v>
      </c>
      <c r="X191" s="170">
        <f t="shared" si="349"/>
        <v>1333.8140000000001</v>
      </c>
      <c r="Y191" s="170">
        <f t="shared" si="349"/>
        <v>1340.268</v>
      </c>
      <c r="Z191" s="170">
        <f t="shared" si="349"/>
        <v>1345.471</v>
      </c>
      <c r="AA191" s="170">
        <f t="shared" si="349"/>
        <v>1350.539</v>
      </c>
      <c r="AB191" s="170">
        <f t="shared" si="349"/>
        <v>1353.18</v>
      </c>
      <c r="AC191" s="170">
        <f t="shared" si="349"/>
        <v>1353.723</v>
      </c>
      <c r="AD191" s="170">
        <f t="shared" si="349"/>
        <v>1353.9449999999999</v>
      </c>
      <c r="AE191" s="170">
        <f t="shared" si="349"/>
        <v>1358.816</v>
      </c>
      <c r="AF191" s="170">
        <f t="shared" si="349"/>
        <v>1365.0150000000001</v>
      </c>
      <c r="AG191" s="170">
        <f t="shared" si="349"/>
        <v>1371.107</v>
      </c>
      <c r="AH191" s="170">
        <f t="shared" si="349"/>
        <v>1377.26</v>
      </c>
      <c r="AI191" s="170">
        <f t="shared" si="349"/>
        <v>1383.145</v>
      </c>
      <c r="AJ191" s="170">
        <f t="shared" si="349"/>
        <v>1389.4559999999999</v>
      </c>
      <c r="AK191" s="170">
        <f t="shared" si="349"/>
        <v>1395.8040000000001</v>
      </c>
      <c r="AL191" s="170">
        <f t="shared" si="349"/>
        <v>1403.9570000000001</v>
      </c>
      <c r="AM191" s="170">
        <f t="shared" si="349"/>
        <v>1406.0530000000001</v>
      </c>
      <c r="AN191" s="170">
        <f t="shared" si="349"/>
        <v>1407.56</v>
      </c>
      <c r="AO191" s="170">
        <f t="shared" si="349"/>
        <v>1408.7650000000001</v>
      </c>
      <c r="AP191" s="170">
        <f t="shared" si="349"/>
        <v>1413.635</v>
      </c>
      <c r="AQ191" s="170">
        <f t="shared" si="349"/>
        <v>1412.356</v>
      </c>
      <c r="AR191" s="170">
        <f t="shared" si="349"/>
        <v>1418.4839999999999</v>
      </c>
      <c r="AS191" s="170">
        <f t="shared" si="349"/>
        <v>1421.67</v>
      </c>
      <c r="AT191" s="170">
        <f t="shared" si="349"/>
        <v>1427.2909999999999</v>
      </c>
      <c r="AU191" s="170">
        <f t="shared" si="349"/>
        <v>1431.808</v>
      </c>
      <c r="AV191" s="170">
        <f t="shared" si="349"/>
        <v>1438.2660000000001</v>
      </c>
      <c r="AW191" s="170">
        <f t="shared" ref="AW191:BA191" si="350">AW505</f>
        <v>1441</v>
      </c>
      <c r="AX191" s="170">
        <f t="shared" si="350"/>
        <v>1446</v>
      </c>
      <c r="AY191" s="170">
        <f t="shared" si="350"/>
        <v>1451</v>
      </c>
      <c r="AZ191" s="170">
        <f t="shared" si="350"/>
        <v>1455</v>
      </c>
      <c r="BA191" s="170">
        <f t="shared" si="350"/>
        <v>1458</v>
      </c>
      <c r="BB191" s="145">
        <f t="shared" ref="BB191:CB191" si="351">BB505</f>
        <v>1462</v>
      </c>
      <c r="BC191" s="145">
        <f t="shared" si="351"/>
        <v>1465</v>
      </c>
      <c r="BD191" s="145">
        <f t="shared" si="351"/>
        <v>1469</v>
      </c>
      <c r="BE191" s="145">
        <f t="shared" si="351"/>
        <v>1471</v>
      </c>
      <c r="BF191" s="145">
        <f t="shared" si="351"/>
        <v>1473</v>
      </c>
      <c r="BG191" s="145">
        <f t="shared" si="351"/>
        <v>1475</v>
      </c>
      <c r="BH191" s="145">
        <f t="shared" si="351"/>
        <v>1477</v>
      </c>
      <c r="BI191" s="145">
        <f t="shared" si="351"/>
        <v>1478</v>
      </c>
      <c r="BJ191" s="145">
        <f t="shared" si="351"/>
        <v>1478</v>
      </c>
      <c r="BK191" s="145">
        <f t="shared" si="351"/>
        <v>1479</v>
      </c>
      <c r="BL191" s="145">
        <f t="shared" si="351"/>
        <v>1479</v>
      </c>
      <c r="BM191" s="145">
        <f t="shared" si="351"/>
        <v>1480</v>
      </c>
      <c r="BN191" s="145">
        <f t="shared" si="351"/>
        <v>1480</v>
      </c>
      <c r="BO191" s="145">
        <f t="shared" si="351"/>
        <v>1479</v>
      </c>
      <c r="BP191" s="145">
        <f t="shared" si="351"/>
        <v>1479</v>
      </c>
      <c r="BQ191" s="145">
        <f t="shared" si="351"/>
        <v>1479</v>
      </c>
      <c r="BR191" s="145">
        <f t="shared" si="351"/>
        <v>1479</v>
      </c>
      <c r="BS191" s="145">
        <f t="shared" si="351"/>
        <v>1478</v>
      </c>
      <c r="BT191" s="145">
        <f t="shared" si="351"/>
        <v>1478</v>
      </c>
      <c r="BU191" s="145">
        <f t="shared" si="351"/>
        <v>1478</v>
      </c>
      <c r="BV191" s="145">
        <f t="shared" si="351"/>
        <v>1478</v>
      </c>
      <c r="BW191" s="145">
        <f t="shared" si="351"/>
        <v>1477</v>
      </c>
      <c r="BX191" s="145">
        <f t="shared" si="351"/>
        <v>1477</v>
      </c>
      <c r="BY191" s="145">
        <f t="shared" si="351"/>
        <v>1477</v>
      </c>
      <c r="BZ191" s="145">
        <f t="shared" si="351"/>
        <v>1477</v>
      </c>
      <c r="CA191" s="145">
        <f t="shared" si="351"/>
        <v>1476</v>
      </c>
      <c r="CB191" s="145">
        <f t="shared" si="351"/>
        <v>1476</v>
      </c>
      <c r="CC191" s="145">
        <f t="shared" si="290"/>
        <v>1475</v>
      </c>
      <c r="CE191" s="310"/>
    </row>
    <row r="192" spans="1:83">
      <c r="A192" s="170" t="str">
        <f t="shared" ref="A192:B192" si="352">A88</f>
        <v>79</v>
      </c>
      <c r="B192" s="170" t="str">
        <f t="shared" si="352"/>
        <v>Deux-Sèvres</v>
      </c>
      <c r="C192" s="145">
        <f t="shared" si="292"/>
        <v>0</v>
      </c>
      <c r="D192" s="145"/>
      <c r="E192" s="145"/>
      <c r="F192" s="170">
        <f t="shared" ref="F192:AV192" si="353">F88</f>
        <v>336.03899999999999</v>
      </c>
      <c r="G192" s="170">
        <f t="shared" si="353"/>
        <v>337.10500000000002</v>
      </c>
      <c r="H192" s="170">
        <f t="shared" si="353"/>
        <v>337.952</v>
      </c>
      <c r="I192" s="170">
        <f t="shared" si="353"/>
        <v>339.06400000000002</v>
      </c>
      <c r="J192" s="170">
        <f t="shared" si="353"/>
        <v>339.88200000000001</v>
      </c>
      <c r="K192" s="170">
        <f t="shared" si="353"/>
        <v>340.80599999999998</v>
      </c>
      <c r="L192" s="170">
        <f t="shared" si="353"/>
        <v>341.90199999999999</v>
      </c>
      <c r="M192" s="170">
        <f t="shared" si="353"/>
        <v>342.97699999999998</v>
      </c>
      <c r="N192" s="170">
        <f t="shared" si="353"/>
        <v>343.40300000000002</v>
      </c>
      <c r="O192" s="170">
        <f t="shared" si="353"/>
        <v>343.32900000000001</v>
      </c>
      <c r="P192" s="170">
        <f t="shared" si="353"/>
        <v>343.42899999999997</v>
      </c>
      <c r="Q192" s="170">
        <f t="shared" si="353"/>
        <v>343.99700000000001</v>
      </c>
      <c r="R192" s="170">
        <f t="shared" si="353"/>
        <v>344.19600000000003</v>
      </c>
      <c r="S192" s="170">
        <f t="shared" si="353"/>
        <v>345.512</v>
      </c>
      <c r="T192" s="170">
        <f t="shared" si="353"/>
        <v>345.697</v>
      </c>
      <c r="U192" s="170">
        <f t="shared" si="353"/>
        <v>346.02699999999999</v>
      </c>
      <c r="V192" s="170">
        <f t="shared" si="353"/>
        <v>345.80099999999999</v>
      </c>
      <c r="W192" s="170">
        <f t="shared" si="353"/>
        <v>345.83100000000002</v>
      </c>
      <c r="X192" s="170">
        <f t="shared" si="353"/>
        <v>345.53399999999999</v>
      </c>
      <c r="Y192" s="170">
        <f t="shared" si="353"/>
        <v>345.18099999999998</v>
      </c>
      <c r="Z192" s="170">
        <f t="shared" si="353"/>
        <v>345.25599999999997</v>
      </c>
      <c r="AA192" s="170">
        <f t="shared" si="353"/>
        <v>345.255</v>
      </c>
      <c r="AB192" s="170">
        <f t="shared" si="353"/>
        <v>344.76</v>
      </c>
      <c r="AC192" s="170">
        <f t="shared" si="353"/>
        <v>344.57400000000001</v>
      </c>
      <c r="AD192" s="170">
        <f t="shared" si="353"/>
        <v>344.48599999999999</v>
      </c>
      <c r="AE192" s="170">
        <f t="shared" si="353"/>
        <v>346.43200000000002</v>
      </c>
      <c r="AF192" s="170">
        <f t="shared" si="353"/>
        <v>348.59899999999999</v>
      </c>
      <c r="AG192" s="170">
        <f t="shared" si="353"/>
        <v>350.79899999999998</v>
      </c>
      <c r="AH192" s="170">
        <f t="shared" si="353"/>
        <v>352.97</v>
      </c>
      <c r="AI192" s="170">
        <f t="shared" si="353"/>
        <v>354.91399999999999</v>
      </c>
      <c r="AJ192" s="170">
        <f t="shared" si="353"/>
        <v>357.31900000000002</v>
      </c>
      <c r="AK192" s="170">
        <f t="shared" si="353"/>
        <v>359.71100000000001</v>
      </c>
      <c r="AL192" s="170">
        <f t="shared" si="353"/>
        <v>362.94400000000002</v>
      </c>
      <c r="AM192" s="170">
        <f t="shared" si="353"/>
        <v>365.05900000000003</v>
      </c>
      <c r="AN192" s="170">
        <f t="shared" si="353"/>
        <v>366.339</v>
      </c>
      <c r="AO192" s="170">
        <f t="shared" si="353"/>
        <v>369.27</v>
      </c>
      <c r="AP192" s="170">
        <f t="shared" si="353"/>
        <v>370.93900000000002</v>
      </c>
      <c r="AQ192" s="170">
        <f t="shared" si="353"/>
        <v>371.58300000000003</v>
      </c>
      <c r="AR192" s="170">
        <f t="shared" si="353"/>
        <v>371.63200000000001</v>
      </c>
      <c r="AS192" s="170">
        <f t="shared" si="353"/>
        <v>373.553</v>
      </c>
      <c r="AT192" s="170">
        <f t="shared" si="353"/>
        <v>374.435</v>
      </c>
      <c r="AU192" s="170">
        <f t="shared" si="353"/>
        <v>374.74299999999999</v>
      </c>
      <c r="AV192" s="170">
        <f t="shared" si="353"/>
        <v>374.351</v>
      </c>
      <c r="AW192" s="170">
        <f t="shared" ref="AW192:BA192" si="354">AW506</f>
        <v>375</v>
      </c>
      <c r="AX192" s="170">
        <f t="shared" si="354"/>
        <v>375</v>
      </c>
      <c r="AY192" s="170">
        <f t="shared" si="354"/>
        <v>376</v>
      </c>
      <c r="AZ192" s="170">
        <f t="shared" si="354"/>
        <v>376</v>
      </c>
      <c r="BA192" s="170">
        <f t="shared" si="354"/>
        <v>377</v>
      </c>
      <c r="BB192" s="145">
        <f t="shared" ref="BB192:CC201" si="355">BB506</f>
        <v>377</v>
      </c>
      <c r="BC192" s="145">
        <f t="shared" si="355"/>
        <v>377</v>
      </c>
      <c r="BD192" s="145">
        <f t="shared" si="355"/>
        <v>378</v>
      </c>
      <c r="BE192" s="145">
        <f t="shared" si="355"/>
        <v>378</v>
      </c>
      <c r="BF192" s="145">
        <f t="shared" si="355"/>
        <v>378</v>
      </c>
      <c r="BG192" s="145">
        <f t="shared" si="355"/>
        <v>379</v>
      </c>
      <c r="BH192" s="145">
        <f t="shared" si="355"/>
        <v>379</v>
      </c>
      <c r="BI192" s="145">
        <f t="shared" si="355"/>
        <v>379</v>
      </c>
      <c r="BJ192" s="145">
        <f t="shared" si="355"/>
        <v>380</v>
      </c>
      <c r="BK192" s="145">
        <f t="shared" si="355"/>
        <v>380</v>
      </c>
      <c r="BL192" s="145">
        <f t="shared" si="355"/>
        <v>380</v>
      </c>
      <c r="BM192" s="145">
        <f t="shared" si="355"/>
        <v>380</v>
      </c>
      <c r="BN192" s="145">
        <f t="shared" si="355"/>
        <v>381</v>
      </c>
      <c r="BO192" s="145">
        <f t="shared" si="355"/>
        <v>381</v>
      </c>
      <c r="BP192" s="145">
        <f t="shared" si="355"/>
        <v>381</v>
      </c>
      <c r="BQ192" s="145">
        <f t="shared" si="355"/>
        <v>382</v>
      </c>
      <c r="BR192" s="145">
        <f t="shared" si="355"/>
        <v>382</v>
      </c>
      <c r="BS192" s="145">
        <f t="shared" si="355"/>
        <v>382</v>
      </c>
      <c r="BT192" s="145">
        <f t="shared" si="355"/>
        <v>382</v>
      </c>
      <c r="BU192" s="145">
        <f t="shared" si="355"/>
        <v>382</v>
      </c>
      <c r="BV192" s="145">
        <f t="shared" si="355"/>
        <v>382</v>
      </c>
      <c r="BW192" s="145">
        <f t="shared" si="355"/>
        <v>382</v>
      </c>
      <c r="BX192" s="145">
        <f t="shared" si="355"/>
        <v>382</v>
      </c>
      <c r="BY192" s="145">
        <f t="shared" si="355"/>
        <v>382</v>
      </c>
      <c r="BZ192" s="145">
        <f t="shared" si="355"/>
        <v>382</v>
      </c>
      <c r="CA192" s="145">
        <f t="shared" si="355"/>
        <v>382</v>
      </c>
      <c r="CB192" s="145">
        <f t="shared" si="355"/>
        <v>382</v>
      </c>
      <c r="CC192" s="145">
        <f t="shared" si="355"/>
        <v>381</v>
      </c>
      <c r="CE192" s="310"/>
    </row>
    <row r="193" spans="1:83">
      <c r="A193" s="170" t="str">
        <f t="shared" ref="A193:B193" si="356">A89</f>
        <v>80</v>
      </c>
      <c r="B193" s="170" t="str">
        <f t="shared" si="356"/>
        <v>Somme</v>
      </c>
      <c r="C193" s="145">
        <f t="shared" si="292"/>
        <v>0</v>
      </c>
      <c r="D193" s="145"/>
      <c r="E193" s="145"/>
      <c r="F193" s="170">
        <f t="shared" ref="F193:AV193" si="357">F89</f>
        <v>538.57899999999995</v>
      </c>
      <c r="G193" s="170">
        <f t="shared" si="357"/>
        <v>539.49400000000003</v>
      </c>
      <c r="H193" s="170">
        <f t="shared" si="357"/>
        <v>540.24900000000002</v>
      </c>
      <c r="I193" s="170">
        <f t="shared" si="357"/>
        <v>541.24699999999996</v>
      </c>
      <c r="J193" s="170">
        <f t="shared" si="357"/>
        <v>541.77200000000005</v>
      </c>
      <c r="K193" s="170">
        <f t="shared" si="357"/>
        <v>542.28499999999997</v>
      </c>
      <c r="L193" s="170">
        <f t="shared" si="357"/>
        <v>543.48599999999999</v>
      </c>
      <c r="M193" s="170">
        <f t="shared" si="357"/>
        <v>544.77700000000004</v>
      </c>
      <c r="N193" s="170">
        <f t="shared" si="357"/>
        <v>546.13699999999994</v>
      </c>
      <c r="O193" s="170">
        <f t="shared" si="357"/>
        <v>547.73800000000006</v>
      </c>
      <c r="P193" s="170">
        <f t="shared" si="357"/>
        <v>547.44500000000005</v>
      </c>
      <c r="Q193" s="170">
        <f t="shared" si="357"/>
        <v>548.15599999999995</v>
      </c>
      <c r="R193" s="170">
        <f t="shared" si="357"/>
        <v>547.05799999999999</v>
      </c>
      <c r="S193" s="170">
        <f t="shared" si="357"/>
        <v>547.36900000000003</v>
      </c>
      <c r="T193" s="170">
        <f t="shared" si="357"/>
        <v>547.74900000000002</v>
      </c>
      <c r="U193" s="170">
        <f t="shared" si="357"/>
        <v>547.48500000000001</v>
      </c>
      <c r="V193" s="170">
        <f t="shared" si="357"/>
        <v>548.12699999999995</v>
      </c>
      <c r="W193" s="170">
        <f t="shared" si="357"/>
        <v>548.88499999999999</v>
      </c>
      <c r="X193" s="170">
        <f t="shared" si="357"/>
        <v>550.24699999999996</v>
      </c>
      <c r="Y193" s="170">
        <f t="shared" si="357"/>
        <v>551.15899999999999</v>
      </c>
      <c r="Z193" s="170">
        <f t="shared" si="357"/>
        <v>552.15300000000002</v>
      </c>
      <c r="AA193" s="170">
        <f t="shared" si="357"/>
        <v>553.03800000000001</v>
      </c>
      <c r="AB193" s="170">
        <f t="shared" si="357"/>
        <v>553.66999999999996</v>
      </c>
      <c r="AC193" s="170">
        <f t="shared" si="357"/>
        <v>554.59500000000003</v>
      </c>
      <c r="AD193" s="170">
        <f t="shared" si="357"/>
        <v>555.54700000000003</v>
      </c>
      <c r="AE193" s="170">
        <f t="shared" si="357"/>
        <v>556.83000000000004</v>
      </c>
      <c r="AF193" s="170">
        <f t="shared" si="357"/>
        <v>558.41999999999996</v>
      </c>
      <c r="AG193" s="170">
        <f t="shared" si="357"/>
        <v>559.91999999999996</v>
      </c>
      <c r="AH193" s="170">
        <f t="shared" si="357"/>
        <v>560.96600000000001</v>
      </c>
      <c r="AI193" s="170">
        <f t="shared" si="357"/>
        <v>561.93799999999999</v>
      </c>
      <c r="AJ193" s="170">
        <f t="shared" si="357"/>
        <v>563.21799999999996</v>
      </c>
      <c r="AK193" s="170">
        <f t="shared" si="357"/>
        <v>564.31899999999996</v>
      </c>
      <c r="AL193" s="170">
        <f t="shared" si="357"/>
        <v>565.91</v>
      </c>
      <c r="AM193" s="170">
        <f t="shared" si="357"/>
        <v>568.08600000000001</v>
      </c>
      <c r="AN193" s="170">
        <f t="shared" si="357"/>
        <v>569.77499999999998</v>
      </c>
      <c r="AO193" s="170">
        <f t="shared" si="357"/>
        <v>570.74099999999999</v>
      </c>
      <c r="AP193" s="170">
        <f t="shared" si="357"/>
        <v>571.21100000000001</v>
      </c>
      <c r="AQ193" s="170">
        <f t="shared" si="357"/>
        <v>571.154</v>
      </c>
      <c r="AR193" s="170">
        <f t="shared" si="357"/>
        <v>571.67499999999995</v>
      </c>
      <c r="AS193" s="170">
        <f t="shared" si="357"/>
        <v>571.63199999999995</v>
      </c>
      <c r="AT193" s="170">
        <f t="shared" si="357"/>
        <v>571.87900000000002</v>
      </c>
      <c r="AU193" s="170">
        <f t="shared" si="357"/>
        <v>572.74400000000003</v>
      </c>
      <c r="AV193" s="170">
        <f t="shared" si="357"/>
        <v>572.44299999999998</v>
      </c>
      <c r="AW193" s="170">
        <f t="shared" ref="AW193:BA193" si="358">AW507</f>
        <v>571</v>
      </c>
      <c r="AX193" s="170">
        <f t="shared" si="358"/>
        <v>570</v>
      </c>
      <c r="AY193" s="170">
        <f t="shared" si="358"/>
        <v>569</v>
      </c>
      <c r="AZ193" s="170">
        <f t="shared" si="358"/>
        <v>568</v>
      </c>
      <c r="BA193" s="170">
        <f t="shared" si="358"/>
        <v>566</v>
      </c>
      <c r="BB193" s="145">
        <f t="shared" ref="BB193:CB193" si="359">BB507</f>
        <v>566</v>
      </c>
      <c r="BC193" s="145">
        <f t="shared" si="359"/>
        <v>565</v>
      </c>
      <c r="BD193" s="145">
        <f t="shared" si="359"/>
        <v>564</v>
      </c>
      <c r="BE193" s="145">
        <f t="shared" si="359"/>
        <v>564</v>
      </c>
      <c r="BF193" s="145">
        <f t="shared" si="359"/>
        <v>563</v>
      </c>
      <c r="BG193" s="145">
        <f t="shared" si="359"/>
        <v>562</v>
      </c>
      <c r="BH193" s="145">
        <f t="shared" si="359"/>
        <v>562</v>
      </c>
      <c r="BI193" s="145">
        <f t="shared" si="359"/>
        <v>561</v>
      </c>
      <c r="BJ193" s="145">
        <f t="shared" si="359"/>
        <v>560</v>
      </c>
      <c r="BK193" s="145">
        <f t="shared" si="359"/>
        <v>560</v>
      </c>
      <c r="BL193" s="145">
        <f t="shared" si="359"/>
        <v>559</v>
      </c>
      <c r="BM193" s="145">
        <f t="shared" si="359"/>
        <v>558</v>
      </c>
      <c r="BN193" s="145">
        <f t="shared" si="359"/>
        <v>557</v>
      </c>
      <c r="BO193" s="145">
        <f t="shared" si="359"/>
        <v>556</v>
      </c>
      <c r="BP193" s="145">
        <f t="shared" si="359"/>
        <v>555</v>
      </c>
      <c r="BQ193" s="145">
        <f t="shared" si="359"/>
        <v>554</v>
      </c>
      <c r="BR193" s="145">
        <f t="shared" si="359"/>
        <v>553</v>
      </c>
      <c r="BS193" s="145">
        <f t="shared" si="359"/>
        <v>551</v>
      </c>
      <c r="BT193" s="145">
        <f t="shared" si="359"/>
        <v>550</v>
      </c>
      <c r="BU193" s="145">
        <f t="shared" si="359"/>
        <v>549</v>
      </c>
      <c r="BV193" s="145">
        <f t="shared" si="359"/>
        <v>547</v>
      </c>
      <c r="BW193" s="145">
        <f t="shared" si="359"/>
        <v>546</v>
      </c>
      <c r="BX193" s="145">
        <f t="shared" si="359"/>
        <v>544</v>
      </c>
      <c r="BY193" s="145">
        <f t="shared" si="359"/>
        <v>543</v>
      </c>
      <c r="BZ193" s="145">
        <f t="shared" si="359"/>
        <v>541</v>
      </c>
      <c r="CA193" s="145">
        <f t="shared" si="359"/>
        <v>540</v>
      </c>
      <c r="CB193" s="145">
        <f t="shared" si="359"/>
        <v>538</v>
      </c>
      <c r="CC193" s="145">
        <f t="shared" si="355"/>
        <v>536</v>
      </c>
      <c r="CE193" s="310"/>
    </row>
    <row r="194" spans="1:83">
      <c r="A194" s="170" t="str">
        <f t="shared" ref="A194:B194" si="360">A90</f>
        <v>81</v>
      </c>
      <c r="B194" s="170" t="str">
        <f t="shared" si="360"/>
        <v>Tarn</v>
      </c>
      <c r="C194" s="145">
        <f t="shared" si="292"/>
        <v>0</v>
      </c>
      <c r="D194" s="145"/>
      <c r="E194" s="145"/>
      <c r="F194" s="170">
        <f t="shared" ref="F194:AV194" si="361">F90</f>
        <v>338.32</v>
      </c>
      <c r="G194" s="170">
        <f t="shared" si="361"/>
        <v>338.303</v>
      </c>
      <c r="H194" s="170">
        <f t="shared" si="361"/>
        <v>338.52100000000002</v>
      </c>
      <c r="I194" s="170">
        <f t="shared" si="361"/>
        <v>338.791</v>
      </c>
      <c r="J194" s="170">
        <f t="shared" si="361"/>
        <v>338.79700000000003</v>
      </c>
      <c r="K194" s="170">
        <f t="shared" si="361"/>
        <v>338.94099999999997</v>
      </c>
      <c r="L194" s="170">
        <f t="shared" si="361"/>
        <v>339.31900000000002</v>
      </c>
      <c r="M194" s="170">
        <f t="shared" si="361"/>
        <v>339.47699999999998</v>
      </c>
      <c r="N194" s="170">
        <f t="shared" si="361"/>
        <v>340.53500000000003</v>
      </c>
      <c r="O194" s="170">
        <f t="shared" si="361"/>
        <v>341.11799999999999</v>
      </c>
      <c r="P194" s="170">
        <f t="shared" si="361"/>
        <v>341.80599999999998</v>
      </c>
      <c r="Q194" s="170">
        <f t="shared" si="361"/>
        <v>341.19499999999999</v>
      </c>
      <c r="R194" s="170">
        <f t="shared" si="361"/>
        <v>341.86700000000002</v>
      </c>
      <c r="S194" s="170">
        <f t="shared" si="361"/>
        <v>341.96100000000001</v>
      </c>
      <c r="T194" s="170">
        <f t="shared" si="361"/>
        <v>342.48099999999999</v>
      </c>
      <c r="U194" s="170">
        <f t="shared" si="361"/>
        <v>342.94600000000003</v>
      </c>
      <c r="V194" s="170">
        <f t="shared" si="361"/>
        <v>342.54500000000002</v>
      </c>
      <c r="W194" s="170">
        <f t="shared" si="361"/>
        <v>342.26400000000001</v>
      </c>
      <c r="X194" s="170">
        <f t="shared" si="361"/>
        <v>342.40199999999999</v>
      </c>
      <c r="Y194" s="170">
        <f t="shared" si="361"/>
        <v>342.30900000000003</v>
      </c>
      <c r="Z194" s="170">
        <f t="shared" si="361"/>
        <v>341.87299999999999</v>
      </c>
      <c r="AA194" s="170">
        <f t="shared" si="361"/>
        <v>341.94</v>
      </c>
      <c r="AB194" s="170">
        <f t="shared" si="361"/>
        <v>342.11599999999999</v>
      </c>
      <c r="AC194" s="170">
        <f t="shared" si="361"/>
        <v>342.62900000000002</v>
      </c>
      <c r="AD194" s="170">
        <f t="shared" si="361"/>
        <v>343.44400000000002</v>
      </c>
      <c r="AE194" s="170">
        <f t="shared" si="361"/>
        <v>345.85899999999998</v>
      </c>
      <c r="AF194" s="170">
        <f t="shared" si="361"/>
        <v>348.9</v>
      </c>
      <c r="AG194" s="170">
        <f t="shared" si="361"/>
        <v>352.12200000000001</v>
      </c>
      <c r="AH194" s="170">
        <f t="shared" si="361"/>
        <v>355.24299999999999</v>
      </c>
      <c r="AI194" s="170">
        <f t="shared" si="361"/>
        <v>358.39499999999998</v>
      </c>
      <c r="AJ194" s="170">
        <f t="shared" si="361"/>
        <v>361.93200000000002</v>
      </c>
      <c r="AK194" s="170">
        <f t="shared" si="361"/>
        <v>365.33499999999998</v>
      </c>
      <c r="AL194" s="170">
        <f t="shared" si="361"/>
        <v>369.18900000000002</v>
      </c>
      <c r="AM194" s="170">
        <f t="shared" si="361"/>
        <v>371.738</v>
      </c>
      <c r="AN194" s="170">
        <f t="shared" si="361"/>
        <v>374.01799999999997</v>
      </c>
      <c r="AO194" s="170">
        <f t="shared" si="361"/>
        <v>375.37900000000002</v>
      </c>
      <c r="AP194" s="170">
        <f t="shared" si="361"/>
        <v>377.67500000000001</v>
      </c>
      <c r="AQ194" s="170">
        <f t="shared" si="361"/>
        <v>378.947</v>
      </c>
      <c r="AR194" s="170">
        <f t="shared" si="361"/>
        <v>381.92700000000002</v>
      </c>
      <c r="AS194" s="170">
        <f t="shared" si="361"/>
        <v>384.47399999999999</v>
      </c>
      <c r="AT194" s="170">
        <f t="shared" si="361"/>
        <v>386.54300000000001</v>
      </c>
      <c r="AU194" s="170">
        <f t="shared" si="361"/>
        <v>386.44799999999998</v>
      </c>
      <c r="AV194" s="170">
        <f t="shared" si="361"/>
        <v>387.89</v>
      </c>
      <c r="AW194" s="170">
        <f t="shared" ref="AW194:BA194" si="362">AW508</f>
        <v>389</v>
      </c>
      <c r="AX194" s="170">
        <f t="shared" si="362"/>
        <v>390</v>
      </c>
      <c r="AY194" s="170">
        <f t="shared" si="362"/>
        <v>391</v>
      </c>
      <c r="AZ194" s="170">
        <f t="shared" si="362"/>
        <v>392</v>
      </c>
      <c r="BA194" s="170">
        <f t="shared" si="362"/>
        <v>393</v>
      </c>
      <c r="BB194" s="145">
        <f t="shared" ref="BB194:CB194" si="363">BB508</f>
        <v>394</v>
      </c>
      <c r="BC194" s="145">
        <f t="shared" si="363"/>
        <v>395</v>
      </c>
      <c r="BD194" s="145">
        <f t="shared" si="363"/>
        <v>396</v>
      </c>
      <c r="BE194" s="145">
        <f t="shared" si="363"/>
        <v>397</v>
      </c>
      <c r="BF194" s="145">
        <f t="shared" si="363"/>
        <v>399</v>
      </c>
      <c r="BG194" s="145">
        <f t="shared" si="363"/>
        <v>400</v>
      </c>
      <c r="BH194" s="145">
        <f t="shared" si="363"/>
        <v>401</v>
      </c>
      <c r="BI194" s="145">
        <f t="shared" si="363"/>
        <v>402</v>
      </c>
      <c r="BJ194" s="145">
        <f t="shared" si="363"/>
        <v>403</v>
      </c>
      <c r="BK194" s="145">
        <f t="shared" si="363"/>
        <v>404</v>
      </c>
      <c r="BL194" s="145">
        <f t="shared" si="363"/>
        <v>406</v>
      </c>
      <c r="BM194" s="145">
        <f t="shared" si="363"/>
        <v>407</v>
      </c>
      <c r="BN194" s="145">
        <f t="shared" si="363"/>
        <v>408</v>
      </c>
      <c r="BO194" s="145">
        <f t="shared" si="363"/>
        <v>409</v>
      </c>
      <c r="BP194" s="145">
        <f t="shared" si="363"/>
        <v>410</v>
      </c>
      <c r="BQ194" s="145">
        <f t="shared" si="363"/>
        <v>411</v>
      </c>
      <c r="BR194" s="145">
        <f t="shared" si="363"/>
        <v>412</v>
      </c>
      <c r="BS194" s="145">
        <f t="shared" si="363"/>
        <v>413</v>
      </c>
      <c r="BT194" s="145">
        <f t="shared" si="363"/>
        <v>414</v>
      </c>
      <c r="BU194" s="145">
        <f t="shared" si="363"/>
        <v>415</v>
      </c>
      <c r="BV194" s="145">
        <f t="shared" si="363"/>
        <v>416</v>
      </c>
      <c r="BW194" s="145">
        <f t="shared" si="363"/>
        <v>417</v>
      </c>
      <c r="BX194" s="145">
        <f t="shared" si="363"/>
        <v>417</v>
      </c>
      <c r="BY194" s="145">
        <f t="shared" si="363"/>
        <v>418</v>
      </c>
      <c r="BZ194" s="145">
        <f t="shared" si="363"/>
        <v>419</v>
      </c>
      <c r="CA194" s="145">
        <f t="shared" si="363"/>
        <v>419</v>
      </c>
      <c r="CB194" s="145">
        <f t="shared" si="363"/>
        <v>420</v>
      </c>
      <c r="CC194" s="145">
        <f t="shared" si="355"/>
        <v>420</v>
      </c>
      <c r="CE194" s="310"/>
    </row>
    <row r="195" spans="1:83">
      <c r="A195" s="170" t="str">
        <f t="shared" ref="A195:B195" si="364">A91</f>
        <v>82</v>
      </c>
      <c r="B195" s="170" t="str">
        <f t="shared" si="364"/>
        <v>Tarn-et-Garonne</v>
      </c>
      <c r="C195" s="145">
        <f t="shared" si="292"/>
        <v>0</v>
      </c>
      <c r="D195" s="145"/>
      <c r="E195" s="145"/>
      <c r="F195" s="170">
        <f t="shared" ref="F195:AV195" si="365">F91</f>
        <v>183.59899999999999</v>
      </c>
      <c r="G195" s="170">
        <f t="shared" si="365"/>
        <v>184.447</v>
      </c>
      <c r="H195" s="170">
        <f t="shared" si="365"/>
        <v>185.441</v>
      </c>
      <c r="I195" s="170">
        <f t="shared" si="365"/>
        <v>186.553</v>
      </c>
      <c r="J195" s="170">
        <f t="shared" si="365"/>
        <v>187.36600000000001</v>
      </c>
      <c r="K195" s="170">
        <f t="shared" si="365"/>
        <v>188.29900000000001</v>
      </c>
      <c r="L195" s="170">
        <f t="shared" si="365"/>
        <v>189.398</v>
      </c>
      <c r="M195" s="170">
        <f t="shared" si="365"/>
        <v>190.55099999999999</v>
      </c>
      <c r="N195" s="170">
        <f t="shared" si="365"/>
        <v>191.39400000000001</v>
      </c>
      <c r="O195" s="170">
        <f t="shared" si="365"/>
        <v>192.94900000000001</v>
      </c>
      <c r="P195" s="170">
        <f t="shared" si="365"/>
        <v>194.12299999999999</v>
      </c>
      <c r="Q195" s="170">
        <f t="shared" si="365"/>
        <v>194.89599999999999</v>
      </c>
      <c r="R195" s="170">
        <f t="shared" si="365"/>
        <v>196.12799999999999</v>
      </c>
      <c r="S195" s="170">
        <f t="shared" si="365"/>
        <v>197.476</v>
      </c>
      <c r="T195" s="170">
        <f t="shared" si="365"/>
        <v>198.815</v>
      </c>
      <c r="U195" s="170">
        <f t="shared" si="365"/>
        <v>200.29499999999999</v>
      </c>
      <c r="V195" s="170">
        <f t="shared" si="365"/>
        <v>201.613</v>
      </c>
      <c r="W195" s="170">
        <f t="shared" si="365"/>
        <v>202.93</v>
      </c>
      <c r="X195" s="170">
        <f t="shared" si="365"/>
        <v>203.245</v>
      </c>
      <c r="Y195" s="170">
        <f t="shared" si="365"/>
        <v>203.85400000000001</v>
      </c>
      <c r="Z195" s="170">
        <f t="shared" si="365"/>
        <v>204.268</v>
      </c>
      <c r="AA195" s="170">
        <f t="shared" si="365"/>
        <v>204.642</v>
      </c>
      <c r="AB195" s="170">
        <f t="shared" si="365"/>
        <v>205.208</v>
      </c>
      <c r="AC195" s="170">
        <f t="shared" si="365"/>
        <v>205.51900000000001</v>
      </c>
      <c r="AD195" s="170">
        <f t="shared" si="365"/>
        <v>206.029</v>
      </c>
      <c r="AE195" s="170">
        <f t="shared" si="365"/>
        <v>208.42099999999999</v>
      </c>
      <c r="AF195" s="170">
        <f t="shared" si="365"/>
        <v>211.13399999999999</v>
      </c>
      <c r="AG195" s="170">
        <f t="shared" si="365"/>
        <v>214.215</v>
      </c>
      <c r="AH195" s="170">
        <f t="shared" si="365"/>
        <v>217.292</v>
      </c>
      <c r="AI195" s="170">
        <f t="shared" si="365"/>
        <v>220.316</v>
      </c>
      <c r="AJ195" s="170">
        <f t="shared" si="365"/>
        <v>223.732</v>
      </c>
      <c r="AK195" s="170">
        <f t="shared" si="365"/>
        <v>226.84899999999999</v>
      </c>
      <c r="AL195" s="170">
        <f t="shared" si="365"/>
        <v>231.76300000000001</v>
      </c>
      <c r="AM195" s="170">
        <f t="shared" si="365"/>
        <v>235.91499999999999</v>
      </c>
      <c r="AN195" s="170">
        <f t="shared" si="365"/>
        <v>239.291</v>
      </c>
      <c r="AO195" s="170">
        <f t="shared" si="365"/>
        <v>241.69800000000001</v>
      </c>
      <c r="AP195" s="170">
        <f t="shared" si="365"/>
        <v>244.54499999999999</v>
      </c>
      <c r="AQ195" s="170">
        <f t="shared" si="365"/>
        <v>246.971</v>
      </c>
      <c r="AR195" s="170">
        <f t="shared" si="365"/>
        <v>250.34200000000001</v>
      </c>
      <c r="AS195" s="170">
        <f t="shared" si="365"/>
        <v>252.578</v>
      </c>
      <c r="AT195" s="170">
        <f t="shared" si="365"/>
        <v>255.274</v>
      </c>
      <c r="AU195" s="170">
        <f t="shared" si="365"/>
        <v>256.89699999999999</v>
      </c>
      <c r="AV195" s="170">
        <f t="shared" si="365"/>
        <v>258.34899999999999</v>
      </c>
      <c r="AW195" s="170">
        <f t="shared" ref="AW195:BA195" si="366">AW509</f>
        <v>259</v>
      </c>
      <c r="AX195" s="170">
        <f t="shared" si="366"/>
        <v>260</v>
      </c>
      <c r="AY195" s="170">
        <f t="shared" si="366"/>
        <v>261</v>
      </c>
      <c r="AZ195" s="170">
        <f t="shared" si="366"/>
        <v>262</v>
      </c>
      <c r="BA195" s="170">
        <f t="shared" si="366"/>
        <v>263</v>
      </c>
      <c r="BB195" s="145">
        <f t="shared" ref="BB195:CB195" si="367">BB509</f>
        <v>264</v>
      </c>
      <c r="BC195" s="145">
        <f t="shared" si="367"/>
        <v>265</v>
      </c>
      <c r="BD195" s="145">
        <f t="shared" si="367"/>
        <v>266</v>
      </c>
      <c r="BE195" s="145">
        <f t="shared" si="367"/>
        <v>267</v>
      </c>
      <c r="BF195" s="145">
        <f t="shared" si="367"/>
        <v>268</v>
      </c>
      <c r="BG195" s="145">
        <f t="shared" si="367"/>
        <v>268</v>
      </c>
      <c r="BH195" s="145">
        <f t="shared" si="367"/>
        <v>269</v>
      </c>
      <c r="BI195" s="145">
        <f t="shared" si="367"/>
        <v>270</v>
      </c>
      <c r="BJ195" s="145">
        <f t="shared" si="367"/>
        <v>271</v>
      </c>
      <c r="BK195" s="145">
        <f t="shared" si="367"/>
        <v>271</v>
      </c>
      <c r="BL195" s="145">
        <f t="shared" si="367"/>
        <v>272</v>
      </c>
      <c r="BM195" s="145">
        <f t="shared" si="367"/>
        <v>273</v>
      </c>
      <c r="BN195" s="145">
        <f t="shared" si="367"/>
        <v>274</v>
      </c>
      <c r="BO195" s="145">
        <f t="shared" si="367"/>
        <v>274</v>
      </c>
      <c r="BP195" s="145">
        <f t="shared" si="367"/>
        <v>275</v>
      </c>
      <c r="BQ195" s="145">
        <f t="shared" si="367"/>
        <v>276</v>
      </c>
      <c r="BR195" s="145">
        <f t="shared" si="367"/>
        <v>277</v>
      </c>
      <c r="BS195" s="145">
        <f t="shared" si="367"/>
        <v>277</v>
      </c>
      <c r="BT195" s="145">
        <f t="shared" si="367"/>
        <v>278</v>
      </c>
      <c r="BU195" s="145">
        <f t="shared" si="367"/>
        <v>279</v>
      </c>
      <c r="BV195" s="145">
        <f t="shared" si="367"/>
        <v>279</v>
      </c>
      <c r="BW195" s="145">
        <f t="shared" si="367"/>
        <v>280</v>
      </c>
      <c r="BX195" s="145">
        <f t="shared" si="367"/>
        <v>280</v>
      </c>
      <c r="BY195" s="145">
        <f t="shared" si="367"/>
        <v>281</v>
      </c>
      <c r="BZ195" s="145">
        <f t="shared" si="367"/>
        <v>281</v>
      </c>
      <c r="CA195" s="145">
        <f t="shared" si="367"/>
        <v>281</v>
      </c>
      <c r="CB195" s="145">
        <f t="shared" si="367"/>
        <v>282</v>
      </c>
      <c r="CC195" s="145">
        <f t="shared" si="355"/>
        <v>282</v>
      </c>
      <c r="CE195" s="310"/>
    </row>
    <row r="196" spans="1:83">
      <c r="A196" s="170" t="str">
        <f t="shared" ref="A196:B196" si="368">A92</f>
        <v>83</v>
      </c>
      <c r="B196" s="170" t="str">
        <f t="shared" si="368"/>
        <v>Var</v>
      </c>
      <c r="C196" s="145">
        <f t="shared" si="292"/>
        <v>0</v>
      </c>
      <c r="D196" s="145"/>
      <c r="E196" s="145"/>
      <c r="F196" s="170">
        <f t="shared" ref="F196:AV196" si="369">F92</f>
        <v>625.82500000000005</v>
      </c>
      <c r="G196" s="170">
        <f t="shared" si="369"/>
        <v>635.60500000000002</v>
      </c>
      <c r="H196" s="170">
        <f t="shared" si="369"/>
        <v>647.29899999999998</v>
      </c>
      <c r="I196" s="170">
        <f t="shared" si="369"/>
        <v>659.14099999999996</v>
      </c>
      <c r="J196" s="170">
        <f t="shared" si="369"/>
        <v>669.87800000000004</v>
      </c>
      <c r="K196" s="170">
        <f t="shared" si="369"/>
        <v>681.69500000000005</v>
      </c>
      <c r="L196" s="170">
        <f t="shared" si="369"/>
        <v>694.53800000000001</v>
      </c>
      <c r="M196" s="170">
        <f t="shared" si="369"/>
        <v>707.52200000000005</v>
      </c>
      <c r="N196" s="170">
        <f t="shared" si="369"/>
        <v>719.19299999999998</v>
      </c>
      <c r="O196" s="170">
        <f t="shared" si="369"/>
        <v>731.197</v>
      </c>
      <c r="P196" s="170">
        <f t="shared" si="369"/>
        <v>744.58299999999997</v>
      </c>
      <c r="Q196" s="170">
        <f t="shared" si="369"/>
        <v>758.20899999999995</v>
      </c>
      <c r="R196" s="170">
        <f t="shared" si="369"/>
        <v>771.2</v>
      </c>
      <c r="S196" s="170">
        <f t="shared" si="369"/>
        <v>785.79899999999998</v>
      </c>
      <c r="T196" s="170">
        <f t="shared" si="369"/>
        <v>799.60199999999998</v>
      </c>
      <c r="U196" s="170">
        <f t="shared" si="369"/>
        <v>815.71400000000006</v>
      </c>
      <c r="V196" s="170">
        <f t="shared" si="369"/>
        <v>825.81299999999999</v>
      </c>
      <c r="W196" s="170">
        <f t="shared" si="369"/>
        <v>837.16600000000005</v>
      </c>
      <c r="X196" s="170">
        <f t="shared" si="369"/>
        <v>846.89599999999996</v>
      </c>
      <c r="Y196" s="170">
        <f t="shared" si="369"/>
        <v>856.303</v>
      </c>
      <c r="Z196" s="170">
        <f t="shared" si="369"/>
        <v>864.29</v>
      </c>
      <c r="AA196" s="170">
        <f t="shared" si="369"/>
        <v>871.505</v>
      </c>
      <c r="AB196" s="170">
        <f t="shared" si="369"/>
        <v>882.58699999999999</v>
      </c>
      <c r="AC196" s="170">
        <f t="shared" si="369"/>
        <v>891.59799999999996</v>
      </c>
      <c r="AD196" s="170">
        <f t="shared" si="369"/>
        <v>897.58500000000004</v>
      </c>
      <c r="AE196" s="170">
        <f t="shared" si="369"/>
        <v>908.89499999999998</v>
      </c>
      <c r="AF196" s="170">
        <f t="shared" si="369"/>
        <v>921.03200000000004</v>
      </c>
      <c r="AG196" s="170">
        <f t="shared" si="369"/>
        <v>933.60199999999998</v>
      </c>
      <c r="AH196" s="170">
        <f t="shared" si="369"/>
        <v>946.27200000000005</v>
      </c>
      <c r="AI196" s="170">
        <f t="shared" si="369"/>
        <v>958.745</v>
      </c>
      <c r="AJ196" s="170">
        <f t="shared" si="369"/>
        <v>972.37900000000002</v>
      </c>
      <c r="AK196" s="170">
        <f t="shared" si="369"/>
        <v>985.09900000000005</v>
      </c>
      <c r="AL196" s="170">
        <f t="shared" si="369"/>
        <v>995.93399999999997</v>
      </c>
      <c r="AM196" s="170">
        <f t="shared" si="369"/>
        <v>1001.408</v>
      </c>
      <c r="AN196" s="170">
        <f t="shared" si="369"/>
        <v>1007.303</v>
      </c>
      <c r="AO196" s="170">
        <f t="shared" si="369"/>
        <v>1008.183</v>
      </c>
      <c r="AP196" s="170">
        <f t="shared" si="369"/>
        <v>1012.735</v>
      </c>
      <c r="AQ196" s="170">
        <f t="shared" si="369"/>
        <v>1021.669</v>
      </c>
      <c r="AR196" s="170">
        <f t="shared" si="369"/>
        <v>1028.5830000000001</v>
      </c>
      <c r="AS196" s="170">
        <f t="shared" si="369"/>
        <v>1038.212</v>
      </c>
      <c r="AT196" s="170">
        <f t="shared" si="369"/>
        <v>1048.652</v>
      </c>
      <c r="AU196" s="170">
        <f t="shared" si="369"/>
        <v>1055.8209999999999</v>
      </c>
      <c r="AV196" s="170">
        <f t="shared" si="369"/>
        <v>1058.74</v>
      </c>
      <c r="AW196" s="170">
        <f t="shared" ref="AW196:BA196" si="370">AW510</f>
        <v>1068</v>
      </c>
      <c r="AX196" s="170">
        <f t="shared" si="370"/>
        <v>1073</v>
      </c>
      <c r="AY196" s="170">
        <f t="shared" si="370"/>
        <v>1079</v>
      </c>
      <c r="AZ196" s="170">
        <f t="shared" si="370"/>
        <v>1083</v>
      </c>
      <c r="BA196" s="170">
        <f t="shared" si="370"/>
        <v>1088</v>
      </c>
      <c r="BB196" s="145">
        <f t="shared" ref="BB196:CB196" si="371">BB510</f>
        <v>1093</v>
      </c>
      <c r="BC196" s="145">
        <f t="shared" si="371"/>
        <v>1098</v>
      </c>
      <c r="BD196" s="145">
        <f t="shared" si="371"/>
        <v>1103</v>
      </c>
      <c r="BE196" s="145">
        <f t="shared" si="371"/>
        <v>1107</v>
      </c>
      <c r="BF196" s="145">
        <f t="shared" si="371"/>
        <v>1111</v>
      </c>
      <c r="BG196" s="145">
        <f t="shared" si="371"/>
        <v>1115</v>
      </c>
      <c r="BH196" s="145">
        <f t="shared" si="371"/>
        <v>1118</v>
      </c>
      <c r="BI196" s="145">
        <f t="shared" si="371"/>
        <v>1121</v>
      </c>
      <c r="BJ196" s="145">
        <f t="shared" si="371"/>
        <v>1124</v>
      </c>
      <c r="BK196" s="145">
        <f t="shared" si="371"/>
        <v>1127</v>
      </c>
      <c r="BL196" s="145">
        <f t="shared" si="371"/>
        <v>1129</v>
      </c>
      <c r="BM196" s="145">
        <f t="shared" si="371"/>
        <v>1132</v>
      </c>
      <c r="BN196" s="145">
        <f t="shared" si="371"/>
        <v>1134</v>
      </c>
      <c r="BO196" s="145">
        <f t="shared" si="371"/>
        <v>1136</v>
      </c>
      <c r="BP196" s="145">
        <f t="shared" si="371"/>
        <v>1138</v>
      </c>
      <c r="BQ196" s="145">
        <f t="shared" si="371"/>
        <v>1139</v>
      </c>
      <c r="BR196" s="145">
        <f t="shared" si="371"/>
        <v>1141</v>
      </c>
      <c r="BS196" s="145">
        <f t="shared" si="371"/>
        <v>1142</v>
      </c>
      <c r="BT196" s="145">
        <f t="shared" si="371"/>
        <v>1144</v>
      </c>
      <c r="BU196" s="145">
        <f t="shared" si="371"/>
        <v>1145</v>
      </c>
      <c r="BV196" s="145">
        <f t="shared" si="371"/>
        <v>1146</v>
      </c>
      <c r="BW196" s="145">
        <f t="shared" si="371"/>
        <v>1148</v>
      </c>
      <c r="BX196" s="145">
        <f t="shared" si="371"/>
        <v>1149</v>
      </c>
      <c r="BY196" s="145">
        <f t="shared" si="371"/>
        <v>1150</v>
      </c>
      <c r="BZ196" s="145">
        <f t="shared" si="371"/>
        <v>1151</v>
      </c>
      <c r="CA196" s="145">
        <f t="shared" si="371"/>
        <v>1152</v>
      </c>
      <c r="CB196" s="145">
        <f t="shared" si="371"/>
        <v>1153</v>
      </c>
      <c r="CC196" s="145">
        <f t="shared" si="355"/>
        <v>1153</v>
      </c>
      <c r="CE196" s="310"/>
    </row>
    <row r="197" spans="1:83">
      <c r="A197" s="170" t="str">
        <f t="shared" ref="A197:B197" si="372">A93</f>
        <v>84</v>
      </c>
      <c r="B197" s="170" t="str">
        <f t="shared" si="372"/>
        <v>Vaucluse</v>
      </c>
      <c r="C197" s="145">
        <f t="shared" si="292"/>
        <v>0</v>
      </c>
      <c r="D197" s="145"/>
      <c r="E197" s="145"/>
      <c r="F197" s="170">
        <f t="shared" ref="F197:AV197" si="373">F93</f>
        <v>390.26</v>
      </c>
      <c r="G197" s="170">
        <f t="shared" si="373"/>
        <v>394.93599999999998</v>
      </c>
      <c r="H197" s="170">
        <f t="shared" si="373"/>
        <v>400.01900000000001</v>
      </c>
      <c r="I197" s="170">
        <f t="shared" si="373"/>
        <v>405.09699999999998</v>
      </c>
      <c r="J197" s="170">
        <f t="shared" si="373"/>
        <v>409.93799999999999</v>
      </c>
      <c r="K197" s="170">
        <f t="shared" si="373"/>
        <v>415.291</v>
      </c>
      <c r="L197" s="170">
        <f t="shared" si="373"/>
        <v>421.16699999999997</v>
      </c>
      <c r="M197" s="170">
        <f t="shared" si="373"/>
        <v>426.88400000000001</v>
      </c>
      <c r="N197" s="170">
        <f t="shared" si="373"/>
        <v>429.84</v>
      </c>
      <c r="O197" s="170">
        <f t="shared" si="373"/>
        <v>434.75099999999998</v>
      </c>
      <c r="P197" s="170">
        <f t="shared" si="373"/>
        <v>440.77</v>
      </c>
      <c r="Q197" s="170">
        <f t="shared" si="373"/>
        <v>446.29300000000001</v>
      </c>
      <c r="R197" s="170">
        <f t="shared" si="373"/>
        <v>451.36700000000002</v>
      </c>
      <c r="S197" s="170">
        <f t="shared" si="373"/>
        <v>455.79199999999997</v>
      </c>
      <c r="T197" s="170">
        <f t="shared" si="373"/>
        <v>461.00099999999998</v>
      </c>
      <c r="U197" s="170">
        <f t="shared" si="373"/>
        <v>466.91</v>
      </c>
      <c r="V197" s="170">
        <f t="shared" si="373"/>
        <v>472.25099999999998</v>
      </c>
      <c r="W197" s="170">
        <f t="shared" si="373"/>
        <v>475.23899999999998</v>
      </c>
      <c r="X197" s="170">
        <f t="shared" si="373"/>
        <v>478.84300000000002</v>
      </c>
      <c r="Y197" s="170">
        <f t="shared" si="373"/>
        <v>482.38299999999998</v>
      </c>
      <c r="Z197" s="170">
        <f t="shared" si="373"/>
        <v>486.19600000000003</v>
      </c>
      <c r="AA197" s="170">
        <f t="shared" si="373"/>
        <v>489.33</v>
      </c>
      <c r="AB197" s="170">
        <f t="shared" si="373"/>
        <v>492.98</v>
      </c>
      <c r="AC197" s="170">
        <f t="shared" si="373"/>
        <v>496.94799999999998</v>
      </c>
      <c r="AD197" s="170">
        <f t="shared" si="373"/>
        <v>499.32100000000003</v>
      </c>
      <c r="AE197" s="170">
        <f t="shared" si="373"/>
        <v>503.78300000000002</v>
      </c>
      <c r="AF197" s="170">
        <f t="shared" si="373"/>
        <v>508.49700000000001</v>
      </c>
      <c r="AG197" s="170">
        <f t="shared" si="373"/>
        <v>513.27599999999995</v>
      </c>
      <c r="AH197" s="170">
        <f t="shared" si="373"/>
        <v>518.32000000000005</v>
      </c>
      <c r="AI197" s="170">
        <f t="shared" si="373"/>
        <v>523.39800000000002</v>
      </c>
      <c r="AJ197" s="170">
        <f t="shared" si="373"/>
        <v>529.03499999999997</v>
      </c>
      <c r="AK197" s="170">
        <f t="shared" si="373"/>
        <v>534.29100000000005</v>
      </c>
      <c r="AL197" s="170">
        <f t="shared" si="373"/>
        <v>538.14099999999996</v>
      </c>
      <c r="AM197" s="170">
        <f t="shared" si="373"/>
        <v>538.90200000000004</v>
      </c>
      <c r="AN197" s="170">
        <f t="shared" si="373"/>
        <v>540.06500000000005</v>
      </c>
      <c r="AO197" s="170">
        <f t="shared" si="373"/>
        <v>543.10500000000002</v>
      </c>
      <c r="AP197" s="170">
        <f t="shared" si="373"/>
        <v>546.63</v>
      </c>
      <c r="AQ197" s="170">
        <f t="shared" si="373"/>
        <v>546.31399999999996</v>
      </c>
      <c r="AR197" s="170">
        <f t="shared" si="373"/>
        <v>549.94899999999996</v>
      </c>
      <c r="AS197" s="170">
        <f t="shared" si="373"/>
        <v>554.37400000000002</v>
      </c>
      <c r="AT197" s="170">
        <f t="shared" si="373"/>
        <v>557.548</v>
      </c>
      <c r="AU197" s="170">
        <f t="shared" si="373"/>
        <v>559.01400000000001</v>
      </c>
      <c r="AV197" s="170">
        <f t="shared" si="373"/>
        <v>559.47900000000004</v>
      </c>
      <c r="AW197" s="170">
        <f t="shared" ref="AW197:BA197" si="374">AW511</f>
        <v>560</v>
      </c>
      <c r="AX197" s="170">
        <f t="shared" si="374"/>
        <v>561</v>
      </c>
      <c r="AY197" s="170">
        <f t="shared" si="374"/>
        <v>562</v>
      </c>
      <c r="AZ197" s="170">
        <f t="shared" si="374"/>
        <v>564</v>
      </c>
      <c r="BA197" s="170">
        <f t="shared" si="374"/>
        <v>565</v>
      </c>
      <c r="BB197" s="145">
        <f t="shared" ref="BB197:CB197" si="375">BB511</f>
        <v>566</v>
      </c>
      <c r="BC197" s="145">
        <f t="shared" si="375"/>
        <v>567</v>
      </c>
      <c r="BD197" s="145">
        <f t="shared" si="375"/>
        <v>568</v>
      </c>
      <c r="BE197" s="145">
        <f t="shared" si="375"/>
        <v>569</v>
      </c>
      <c r="BF197" s="145">
        <f t="shared" si="375"/>
        <v>570</v>
      </c>
      <c r="BG197" s="145">
        <f t="shared" si="375"/>
        <v>571</v>
      </c>
      <c r="BH197" s="145">
        <f t="shared" si="375"/>
        <v>572</v>
      </c>
      <c r="BI197" s="145">
        <f t="shared" si="375"/>
        <v>572</v>
      </c>
      <c r="BJ197" s="145">
        <f t="shared" si="375"/>
        <v>573</v>
      </c>
      <c r="BK197" s="145">
        <f t="shared" si="375"/>
        <v>574</v>
      </c>
      <c r="BL197" s="145">
        <f t="shared" si="375"/>
        <v>574</v>
      </c>
      <c r="BM197" s="145">
        <f t="shared" si="375"/>
        <v>575</v>
      </c>
      <c r="BN197" s="145">
        <f t="shared" si="375"/>
        <v>575</v>
      </c>
      <c r="BO197" s="145">
        <f t="shared" si="375"/>
        <v>575</v>
      </c>
      <c r="BP197" s="145">
        <f t="shared" si="375"/>
        <v>575</v>
      </c>
      <c r="BQ197" s="145">
        <f t="shared" si="375"/>
        <v>576</v>
      </c>
      <c r="BR197" s="145">
        <f t="shared" si="375"/>
        <v>576</v>
      </c>
      <c r="BS197" s="145">
        <f t="shared" si="375"/>
        <v>576</v>
      </c>
      <c r="BT197" s="145">
        <f t="shared" si="375"/>
        <v>576</v>
      </c>
      <c r="BU197" s="145">
        <f t="shared" si="375"/>
        <v>576</v>
      </c>
      <c r="BV197" s="145">
        <f t="shared" si="375"/>
        <v>576</v>
      </c>
      <c r="BW197" s="145">
        <f t="shared" si="375"/>
        <v>576</v>
      </c>
      <c r="BX197" s="145">
        <f t="shared" si="375"/>
        <v>576</v>
      </c>
      <c r="BY197" s="145">
        <f t="shared" si="375"/>
        <v>576</v>
      </c>
      <c r="BZ197" s="145">
        <f t="shared" si="375"/>
        <v>576</v>
      </c>
      <c r="CA197" s="145">
        <f t="shared" si="375"/>
        <v>575</v>
      </c>
      <c r="CB197" s="145">
        <f t="shared" si="375"/>
        <v>575</v>
      </c>
      <c r="CC197" s="145">
        <f t="shared" si="355"/>
        <v>575</v>
      </c>
      <c r="CE197" s="310"/>
    </row>
    <row r="198" spans="1:83">
      <c r="A198" s="170" t="str">
        <f t="shared" ref="A198:B198" si="376">A94</f>
        <v>85</v>
      </c>
      <c r="B198" s="170" t="str">
        <f t="shared" si="376"/>
        <v>Vendée</v>
      </c>
      <c r="C198" s="145">
        <f t="shared" si="292"/>
        <v>0</v>
      </c>
      <c r="D198" s="145"/>
      <c r="E198" s="145"/>
      <c r="F198" s="170">
        <f t="shared" ref="F198:AV198" si="377">F94</f>
        <v>450.596</v>
      </c>
      <c r="G198" s="170">
        <f t="shared" si="377"/>
        <v>454.91199999999998</v>
      </c>
      <c r="H198" s="170">
        <f t="shared" si="377"/>
        <v>459.245</v>
      </c>
      <c r="I198" s="170">
        <f t="shared" si="377"/>
        <v>463.78699999999998</v>
      </c>
      <c r="J198" s="170">
        <f t="shared" si="377"/>
        <v>468.20600000000002</v>
      </c>
      <c r="K198" s="170">
        <f t="shared" si="377"/>
        <v>472.72500000000002</v>
      </c>
      <c r="L198" s="170">
        <f t="shared" si="377"/>
        <v>477.548</v>
      </c>
      <c r="M198" s="170">
        <f t="shared" si="377"/>
        <v>482.52</v>
      </c>
      <c r="N198" s="170">
        <f t="shared" si="377"/>
        <v>486.99</v>
      </c>
      <c r="O198" s="170">
        <f t="shared" si="377"/>
        <v>491.52</v>
      </c>
      <c r="P198" s="170">
        <f t="shared" si="377"/>
        <v>494.69099999999997</v>
      </c>
      <c r="Q198" s="170">
        <f t="shared" si="377"/>
        <v>497.81</v>
      </c>
      <c r="R198" s="170">
        <f t="shared" si="377"/>
        <v>501.18900000000002</v>
      </c>
      <c r="S198" s="170">
        <f t="shared" si="377"/>
        <v>502.65199999999999</v>
      </c>
      <c r="T198" s="170">
        <f t="shared" si="377"/>
        <v>505.80099999999999</v>
      </c>
      <c r="U198" s="170">
        <f t="shared" si="377"/>
        <v>508.96199999999999</v>
      </c>
      <c r="V198" s="170">
        <f t="shared" si="377"/>
        <v>512.74900000000002</v>
      </c>
      <c r="W198" s="170">
        <f t="shared" si="377"/>
        <v>515.62</v>
      </c>
      <c r="X198" s="170">
        <f t="shared" si="377"/>
        <v>518.97400000000005</v>
      </c>
      <c r="Y198" s="170">
        <f t="shared" si="377"/>
        <v>522.51300000000003</v>
      </c>
      <c r="Z198" s="170">
        <f t="shared" si="377"/>
        <v>525.25</v>
      </c>
      <c r="AA198" s="170">
        <f t="shared" si="377"/>
        <v>528.34400000000005</v>
      </c>
      <c r="AB198" s="170">
        <f t="shared" si="377"/>
        <v>531.49699999999996</v>
      </c>
      <c r="AC198" s="170">
        <f t="shared" si="377"/>
        <v>535.322</v>
      </c>
      <c r="AD198" s="170">
        <f t="shared" si="377"/>
        <v>539.08900000000006</v>
      </c>
      <c r="AE198" s="170">
        <f t="shared" si="377"/>
        <v>546.33399999999995</v>
      </c>
      <c r="AF198" s="170">
        <f t="shared" si="377"/>
        <v>554.08799999999997</v>
      </c>
      <c r="AG198" s="170">
        <f t="shared" si="377"/>
        <v>562.22199999999998</v>
      </c>
      <c r="AH198" s="170">
        <f t="shared" si="377"/>
        <v>570.65099999999995</v>
      </c>
      <c r="AI198" s="170">
        <f t="shared" si="377"/>
        <v>578.97400000000005</v>
      </c>
      <c r="AJ198" s="170">
        <f t="shared" si="377"/>
        <v>588.101</v>
      </c>
      <c r="AK198" s="170">
        <f t="shared" si="377"/>
        <v>597.18499999999995</v>
      </c>
      <c r="AL198" s="170">
        <f t="shared" si="377"/>
        <v>607.42999999999995</v>
      </c>
      <c r="AM198" s="170">
        <f t="shared" si="377"/>
        <v>616.90599999999995</v>
      </c>
      <c r="AN198" s="170">
        <f t="shared" si="377"/>
        <v>626.41099999999994</v>
      </c>
      <c r="AO198" s="170">
        <f t="shared" si="377"/>
        <v>634.77800000000002</v>
      </c>
      <c r="AP198" s="170">
        <f t="shared" si="377"/>
        <v>641.65700000000004</v>
      </c>
      <c r="AQ198" s="170">
        <f t="shared" si="377"/>
        <v>648.90099999999995</v>
      </c>
      <c r="AR198" s="170">
        <f t="shared" si="377"/>
        <v>655.50599999999997</v>
      </c>
      <c r="AS198" s="170">
        <f t="shared" si="377"/>
        <v>662.12199999999996</v>
      </c>
      <c r="AT198" s="170">
        <f t="shared" si="377"/>
        <v>666.71400000000006</v>
      </c>
      <c r="AU198" s="170">
        <f t="shared" si="377"/>
        <v>670.59699999999998</v>
      </c>
      <c r="AV198" s="170">
        <f t="shared" si="377"/>
        <v>675.24699999999996</v>
      </c>
      <c r="AW198" s="170">
        <f t="shared" ref="AW198:BA198" si="378">AW512</f>
        <v>680</v>
      </c>
      <c r="AX198" s="170">
        <f t="shared" si="378"/>
        <v>685</v>
      </c>
      <c r="AY198" s="170">
        <f t="shared" si="378"/>
        <v>689</v>
      </c>
      <c r="AZ198" s="170">
        <f t="shared" si="378"/>
        <v>693</v>
      </c>
      <c r="BA198" s="170">
        <f t="shared" si="378"/>
        <v>697</v>
      </c>
      <c r="BB198" s="145">
        <f t="shared" ref="BB198:CB198" si="379">BB512</f>
        <v>701</v>
      </c>
      <c r="BC198" s="145">
        <f t="shared" si="379"/>
        <v>705</v>
      </c>
      <c r="BD198" s="145">
        <f t="shared" si="379"/>
        <v>708</v>
      </c>
      <c r="BE198" s="145">
        <f t="shared" si="379"/>
        <v>712</v>
      </c>
      <c r="BF198" s="145">
        <f t="shared" si="379"/>
        <v>715</v>
      </c>
      <c r="BG198" s="145">
        <f t="shared" si="379"/>
        <v>718</v>
      </c>
      <c r="BH198" s="145">
        <f t="shared" si="379"/>
        <v>721</v>
      </c>
      <c r="BI198" s="145">
        <f t="shared" si="379"/>
        <v>724</v>
      </c>
      <c r="BJ198" s="145">
        <f t="shared" si="379"/>
        <v>727</v>
      </c>
      <c r="BK198" s="145">
        <f t="shared" si="379"/>
        <v>730</v>
      </c>
      <c r="BL198" s="145">
        <f t="shared" si="379"/>
        <v>733</v>
      </c>
      <c r="BM198" s="145">
        <f t="shared" si="379"/>
        <v>736</v>
      </c>
      <c r="BN198" s="145">
        <f t="shared" si="379"/>
        <v>738</v>
      </c>
      <c r="BO198" s="145">
        <f t="shared" si="379"/>
        <v>741</v>
      </c>
      <c r="BP198" s="145">
        <f t="shared" si="379"/>
        <v>743</v>
      </c>
      <c r="BQ198" s="145">
        <f t="shared" si="379"/>
        <v>745</v>
      </c>
      <c r="BR198" s="145">
        <f t="shared" si="379"/>
        <v>748</v>
      </c>
      <c r="BS198" s="145">
        <f t="shared" si="379"/>
        <v>750</v>
      </c>
      <c r="BT198" s="145">
        <f t="shared" si="379"/>
        <v>752</v>
      </c>
      <c r="BU198" s="145">
        <f t="shared" si="379"/>
        <v>753</v>
      </c>
      <c r="BV198" s="145">
        <f t="shared" si="379"/>
        <v>755</v>
      </c>
      <c r="BW198" s="145">
        <f t="shared" si="379"/>
        <v>756</v>
      </c>
      <c r="BX198" s="145">
        <f t="shared" si="379"/>
        <v>758</v>
      </c>
      <c r="BY198" s="145">
        <f t="shared" si="379"/>
        <v>759</v>
      </c>
      <c r="BZ198" s="145">
        <f t="shared" si="379"/>
        <v>760</v>
      </c>
      <c r="CA198" s="145">
        <f t="shared" si="379"/>
        <v>761</v>
      </c>
      <c r="CB198" s="145">
        <f t="shared" si="379"/>
        <v>762</v>
      </c>
      <c r="CC198" s="145">
        <f t="shared" si="355"/>
        <v>762</v>
      </c>
      <c r="CE198" s="310"/>
    </row>
    <row r="199" spans="1:83">
      <c r="A199" s="170" t="str">
        <f t="shared" ref="A199:B199" si="380">A95</f>
        <v>86</v>
      </c>
      <c r="B199" s="170" t="str">
        <f t="shared" si="380"/>
        <v>Vienne</v>
      </c>
      <c r="C199" s="145">
        <f t="shared" si="292"/>
        <v>0</v>
      </c>
      <c r="D199" s="145"/>
      <c r="E199" s="145"/>
      <c r="F199" s="170">
        <f t="shared" ref="F199:AV199" si="381">F95</f>
        <v>357.45</v>
      </c>
      <c r="G199" s="170">
        <f t="shared" si="381"/>
        <v>359.375</v>
      </c>
      <c r="H199" s="170">
        <f t="shared" si="381"/>
        <v>361.113</v>
      </c>
      <c r="I199" s="170">
        <f t="shared" si="381"/>
        <v>363.20299999999997</v>
      </c>
      <c r="J199" s="170">
        <f t="shared" si="381"/>
        <v>364.983</v>
      </c>
      <c r="K199" s="170">
        <f t="shared" si="381"/>
        <v>366.87599999999998</v>
      </c>
      <c r="L199" s="170">
        <f t="shared" si="381"/>
        <v>369.23700000000002</v>
      </c>
      <c r="M199" s="170">
        <f t="shared" si="381"/>
        <v>371.41199999999998</v>
      </c>
      <c r="N199" s="170">
        <f t="shared" si="381"/>
        <v>372.68200000000002</v>
      </c>
      <c r="O199" s="170">
        <f t="shared" si="381"/>
        <v>373.48899999999998</v>
      </c>
      <c r="P199" s="170">
        <f t="shared" si="381"/>
        <v>374.608</v>
      </c>
      <c r="Q199" s="170">
        <f t="shared" si="381"/>
        <v>375.76100000000002</v>
      </c>
      <c r="R199" s="170">
        <f t="shared" si="381"/>
        <v>376.70600000000002</v>
      </c>
      <c r="S199" s="170">
        <f t="shared" si="381"/>
        <v>378.17200000000003</v>
      </c>
      <c r="T199" s="170">
        <f t="shared" si="381"/>
        <v>379.14</v>
      </c>
      <c r="U199" s="170">
        <f t="shared" si="381"/>
        <v>379.96300000000002</v>
      </c>
      <c r="V199" s="170">
        <f t="shared" si="381"/>
        <v>381.86099999999999</v>
      </c>
      <c r="W199" s="170">
        <f t="shared" si="381"/>
        <v>384.08300000000003</v>
      </c>
      <c r="X199" s="170">
        <f t="shared" si="381"/>
        <v>386.09899999999999</v>
      </c>
      <c r="Y199" s="170">
        <f t="shared" si="381"/>
        <v>388.17</v>
      </c>
      <c r="Z199" s="170">
        <f t="shared" si="381"/>
        <v>391.87799999999999</v>
      </c>
      <c r="AA199" s="170">
        <f t="shared" si="381"/>
        <v>393.84500000000003</v>
      </c>
      <c r="AB199" s="170">
        <f t="shared" si="381"/>
        <v>395.846</v>
      </c>
      <c r="AC199" s="170">
        <f t="shared" si="381"/>
        <v>397.94099999999997</v>
      </c>
      <c r="AD199" s="170">
        <f t="shared" si="381"/>
        <v>399.00200000000001</v>
      </c>
      <c r="AE199" s="170">
        <f t="shared" si="381"/>
        <v>401.44299999999998</v>
      </c>
      <c r="AF199" s="170">
        <f t="shared" si="381"/>
        <v>403.95800000000003</v>
      </c>
      <c r="AG199" s="170">
        <f t="shared" si="381"/>
        <v>406.83199999999999</v>
      </c>
      <c r="AH199" s="170">
        <f t="shared" si="381"/>
        <v>409.73099999999999</v>
      </c>
      <c r="AI199" s="170">
        <f t="shared" si="381"/>
        <v>412.31599999999997</v>
      </c>
      <c r="AJ199" s="170">
        <f t="shared" si="381"/>
        <v>415.43700000000001</v>
      </c>
      <c r="AK199" s="170">
        <f t="shared" si="381"/>
        <v>418.46</v>
      </c>
      <c r="AL199" s="170">
        <f t="shared" si="381"/>
        <v>421.89100000000002</v>
      </c>
      <c r="AM199" s="170">
        <f t="shared" si="381"/>
        <v>424.35399999999998</v>
      </c>
      <c r="AN199" s="170">
        <f t="shared" si="381"/>
        <v>426.06599999999997</v>
      </c>
      <c r="AO199" s="170">
        <f t="shared" si="381"/>
        <v>427.19299999999998</v>
      </c>
      <c r="AP199" s="170">
        <f t="shared" si="381"/>
        <v>428.447</v>
      </c>
      <c r="AQ199" s="170">
        <f t="shared" si="381"/>
        <v>430.01799999999997</v>
      </c>
      <c r="AR199" s="170">
        <f t="shared" si="381"/>
        <v>431.24799999999999</v>
      </c>
      <c r="AS199" s="170">
        <f t="shared" si="381"/>
        <v>433.20299999999997</v>
      </c>
      <c r="AT199" s="170">
        <f t="shared" si="381"/>
        <v>434.887</v>
      </c>
      <c r="AU199" s="170">
        <f t="shared" si="381"/>
        <v>436.06900000000002</v>
      </c>
      <c r="AV199" s="170">
        <f t="shared" si="381"/>
        <v>436.87599999999998</v>
      </c>
      <c r="AW199" s="170">
        <f t="shared" ref="AW199:BA199" si="382">AW513</f>
        <v>438</v>
      </c>
      <c r="AX199" s="170">
        <f t="shared" si="382"/>
        <v>439</v>
      </c>
      <c r="AY199" s="170">
        <f t="shared" si="382"/>
        <v>440</v>
      </c>
      <c r="AZ199" s="170">
        <f t="shared" si="382"/>
        <v>442</v>
      </c>
      <c r="BA199" s="170">
        <f t="shared" si="382"/>
        <v>443</v>
      </c>
      <c r="BB199" s="145">
        <f t="shared" ref="BB199:CB199" si="383">BB513</f>
        <v>444</v>
      </c>
      <c r="BC199" s="145">
        <f t="shared" si="383"/>
        <v>445</v>
      </c>
      <c r="BD199" s="145">
        <f t="shared" si="383"/>
        <v>447</v>
      </c>
      <c r="BE199" s="145">
        <f t="shared" si="383"/>
        <v>448</v>
      </c>
      <c r="BF199" s="145">
        <f t="shared" si="383"/>
        <v>449</v>
      </c>
      <c r="BG199" s="145">
        <f t="shared" si="383"/>
        <v>450</v>
      </c>
      <c r="BH199" s="145">
        <f t="shared" si="383"/>
        <v>452</v>
      </c>
      <c r="BI199" s="145">
        <f t="shared" si="383"/>
        <v>453</v>
      </c>
      <c r="BJ199" s="145">
        <f t="shared" si="383"/>
        <v>454</v>
      </c>
      <c r="BK199" s="145">
        <f t="shared" si="383"/>
        <v>455</v>
      </c>
      <c r="BL199" s="145">
        <f t="shared" si="383"/>
        <v>456</v>
      </c>
      <c r="BM199" s="145">
        <f t="shared" si="383"/>
        <v>457</v>
      </c>
      <c r="BN199" s="145">
        <f t="shared" si="383"/>
        <v>458</v>
      </c>
      <c r="BO199" s="145">
        <f t="shared" si="383"/>
        <v>459</v>
      </c>
      <c r="BP199" s="145">
        <f t="shared" si="383"/>
        <v>460</v>
      </c>
      <c r="BQ199" s="145">
        <f t="shared" si="383"/>
        <v>460</v>
      </c>
      <c r="BR199" s="145">
        <f t="shared" si="383"/>
        <v>461</v>
      </c>
      <c r="BS199" s="145">
        <f t="shared" si="383"/>
        <v>461</v>
      </c>
      <c r="BT199" s="145">
        <f t="shared" si="383"/>
        <v>462</v>
      </c>
      <c r="BU199" s="145">
        <f t="shared" si="383"/>
        <v>462</v>
      </c>
      <c r="BV199" s="145">
        <f t="shared" si="383"/>
        <v>462</v>
      </c>
      <c r="BW199" s="145">
        <f t="shared" si="383"/>
        <v>462</v>
      </c>
      <c r="BX199" s="145">
        <f t="shared" si="383"/>
        <v>462</v>
      </c>
      <c r="BY199" s="145">
        <f t="shared" si="383"/>
        <v>462</v>
      </c>
      <c r="BZ199" s="145">
        <f t="shared" si="383"/>
        <v>462</v>
      </c>
      <c r="CA199" s="145">
        <f t="shared" si="383"/>
        <v>462</v>
      </c>
      <c r="CB199" s="145">
        <f t="shared" si="383"/>
        <v>462</v>
      </c>
      <c r="CC199" s="145">
        <f t="shared" si="355"/>
        <v>462</v>
      </c>
      <c r="CE199" s="310"/>
    </row>
    <row r="200" spans="1:83">
      <c r="A200" s="170" t="str">
        <f t="shared" ref="A200:B200" si="384">A96</f>
        <v>87</v>
      </c>
      <c r="B200" s="170" t="str">
        <f t="shared" si="384"/>
        <v>Haute-Vienne</v>
      </c>
      <c r="C200" s="145">
        <f t="shared" si="292"/>
        <v>0</v>
      </c>
      <c r="D200" s="145"/>
      <c r="E200" s="145"/>
      <c r="F200" s="170">
        <f t="shared" ref="F200:AV200" si="385">F96</f>
        <v>352.45499999999998</v>
      </c>
      <c r="G200" s="170">
        <f t="shared" si="385"/>
        <v>352.75299999999999</v>
      </c>
      <c r="H200" s="170">
        <f t="shared" si="385"/>
        <v>353.31599999999997</v>
      </c>
      <c r="I200" s="170">
        <f t="shared" si="385"/>
        <v>353.8</v>
      </c>
      <c r="J200" s="170">
        <f t="shared" si="385"/>
        <v>354.11200000000002</v>
      </c>
      <c r="K200" s="170">
        <f t="shared" si="385"/>
        <v>354.45699999999999</v>
      </c>
      <c r="L200" s="170">
        <f t="shared" si="385"/>
        <v>355.15</v>
      </c>
      <c r="M200" s="170">
        <f t="shared" si="385"/>
        <v>355.68799999999999</v>
      </c>
      <c r="N200" s="170">
        <f t="shared" si="385"/>
        <v>357.00599999999997</v>
      </c>
      <c r="O200" s="170">
        <f t="shared" si="385"/>
        <v>358.30399999999997</v>
      </c>
      <c r="P200" s="170">
        <f t="shared" si="385"/>
        <v>358.01799999999997</v>
      </c>
      <c r="Q200" s="170">
        <f t="shared" si="385"/>
        <v>357.17700000000002</v>
      </c>
      <c r="R200" s="170">
        <f t="shared" si="385"/>
        <v>355.93200000000002</v>
      </c>
      <c r="S200" s="170">
        <f t="shared" si="385"/>
        <v>354.46699999999998</v>
      </c>
      <c r="T200" s="170">
        <f t="shared" si="385"/>
        <v>354.197</v>
      </c>
      <c r="U200" s="170">
        <f t="shared" si="385"/>
        <v>353.82400000000001</v>
      </c>
      <c r="V200" s="170">
        <f t="shared" si="385"/>
        <v>353.81799999999998</v>
      </c>
      <c r="W200" s="170">
        <f t="shared" si="385"/>
        <v>354.33100000000002</v>
      </c>
      <c r="X200" s="170">
        <f t="shared" si="385"/>
        <v>354.41800000000001</v>
      </c>
      <c r="Y200" s="170">
        <f t="shared" si="385"/>
        <v>354.74400000000003</v>
      </c>
      <c r="Z200" s="170">
        <f t="shared" si="385"/>
        <v>354.51799999999997</v>
      </c>
      <c r="AA200" s="170">
        <f t="shared" si="385"/>
        <v>354.41500000000002</v>
      </c>
      <c r="AB200" s="170">
        <f t="shared" si="385"/>
        <v>354.42399999999998</v>
      </c>
      <c r="AC200" s="170">
        <f t="shared" si="385"/>
        <v>353.94099999999997</v>
      </c>
      <c r="AD200" s="170">
        <f t="shared" si="385"/>
        <v>354.05500000000001</v>
      </c>
      <c r="AE200" s="170">
        <f t="shared" si="385"/>
        <v>355.315</v>
      </c>
      <c r="AF200" s="170">
        <f t="shared" si="385"/>
        <v>357.13400000000001</v>
      </c>
      <c r="AG200" s="170">
        <f t="shared" si="385"/>
        <v>358.988</v>
      </c>
      <c r="AH200" s="170">
        <f t="shared" si="385"/>
        <v>360.74900000000002</v>
      </c>
      <c r="AI200" s="170">
        <f t="shared" si="385"/>
        <v>362.52199999999999</v>
      </c>
      <c r="AJ200" s="170">
        <f t="shared" si="385"/>
        <v>364.87900000000002</v>
      </c>
      <c r="AK200" s="170">
        <f t="shared" si="385"/>
        <v>367.15600000000001</v>
      </c>
      <c r="AL200" s="170">
        <f t="shared" si="385"/>
        <v>371.10199999999998</v>
      </c>
      <c r="AM200" s="170">
        <f t="shared" si="385"/>
        <v>373.94</v>
      </c>
      <c r="AN200" s="170">
        <f t="shared" si="385"/>
        <v>374.84899999999999</v>
      </c>
      <c r="AO200" s="170">
        <f t="shared" si="385"/>
        <v>376.19099999999997</v>
      </c>
      <c r="AP200" s="170">
        <f t="shared" si="385"/>
        <v>376.05799999999999</v>
      </c>
      <c r="AQ200" s="170">
        <f t="shared" si="385"/>
        <v>375.86900000000003</v>
      </c>
      <c r="AR200" s="170">
        <f t="shared" si="385"/>
        <v>375.85599999999999</v>
      </c>
      <c r="AS200" s="170">
        <f t="shared" si="385"/>
        <v>376.19900000000001</v>
      </c>
      <c r="AT200" s="170">
        <f t="shared" si="385"/>
        <v>375.79500000000002</v>
      </c>
      <c r="AU200" s="170">
        <f t="shared" si="385"/>
        <v>374.97800000000001</v>
      </c>
      <c r="AV200" s="170">
        <f t="shared" si="385"/>
        <v>374.42599999999999</v>
      </c>
      <c r="AW200" s="170">
        <f t="shared" ref="AW200:BA200" si="386">AW514</f>
        <v>373</v>
      </c>
      <c r="AX200" s="170">
        <f t="shared" si="386"/>
        <v>372</v>
      </c>
      <c r="AY200" s="170">
        <f t="shared" si="386"/>
        <v>371</v>
      </c>
      <c r="AZ200" s="170">
        <f t="shared" si="386"/>
        <v>370</v>
      </c>
      <c r="BA200" s="170">
        <f t="shared" si="386"/>
        <v>369</v>
      </c>
      <c r="BB200" s="145">
        <f t="shared" ref="BB200:CB200" si="387">BB514</f>
        <v>368</v>
      </c>
      <c r="BC200" s="145">
        <f t="shared" si="387"/>
        <v>367</v>
      </c>
      <c r="BD200" s="145">
        <f t="shared" si="387"/>
        <v>366</v>
      </c>
      <c r="BE200" s="145">
        <f t="shared" si="387"/>
        <v>366</v>
      </c>
      <c r="BF200" s="145">
        <f t="shared" si="387"/>
        <v>365</v>
      </c>
      <c r="BG200" s="145">
        <f t="shared" si="387"/>
        <v>364</v>
      </c>
      <c r="BH200" s="145">
        <f t="shared" si="387"/>
        <v>363</v>
      </c>
      <c r="BI200" s="145">
        <f t="shared" si="387"/>
        <v>362</v>
      </c>
      <c r="BJ200" s="145">
        <f t="shared" si="387"/>
        <v>362</v>
      </c>
      <c r="BK200" s="145">
        <f t="shared" si="387"/>
        <v>361</v>
      </c>
      <c r="BL200" s="145">
        <f t="shared" si="387"/>
        <v>360</v>
      </c>
      <c r="BM200" s="145">
        <f t="shared" si="387"/>
        <v>359</v>
      </c>
      <c r="BN200" s="145">
        <f t="shared" si="387"/>
        <v>358</v>
      </c>
      <c r="BO200" s="145">
        <f t="shared" si="387"/>
        <v>357</v>
      </c>
      <c r="BP200" s="145">
        <f t="shared" si="387"/>
        <v>356</v>
      </c>
      <c r="BQ200" s="145">
        <f t="shared" si="387"/>
        <v>355</v>
      </c>
      <c r="BR200" s="145">
        <f t="shared" si="387"/>
        <v>354</v>
      </c>
      <c r="BS200" s="145">
        <f t="shared" si="387"/>
        <v>352</v>
      </c>
      <c r="BT200" s="145">
        <f t="shared" si="387"/>
        <v>351</v>
      </c>
      <c r="BU200" s="145">
        <f t="shared" si="387"/>
        <v>350</v>
      </c>
      <c r="BV200" s="145">
        <f t="shared" si="387"/>
        <v>349</v>
      </c>
      <c r="BW200" s="145">
        <f t="shared" si="387"/>
        <v>348</v>
      </c>
      <c r="BX200" s="145">
        <f t="shared" si="387"/>
        <v>346</v>
      </c>
      <c r="BY200" s="145">
        <f t="shared" si="387"/>
        <v>345</v>
      </c>
      <c r="BZ200" s="145">
        <f t="shared" si="387"/>
        <v>344</v>
      </c>
      <c r="CA200" s="145">
        <f t="shared" si="387"/>
        <v>343</v>
      </c>
      <c r="CB200" s="145">
        <f t="shared" si="387"/>
        <v>342</v>
      </c>
      <c r="CC200" s="145">
        <f t="shared" si="355"/>
        <v>340</v>
      </c>
      <c r="CE200" s="310"/>
    </row>
    <row r="201" spans="1:83">
      <c r="A201" s="170" t="str">
        <f t="shared" ref="A201:B201" si="388">A97</f>
        <v>88</v>
      </c>
      <c r="B201" s="170" t="str">
        <f t="shared" si="388"/>
        <v>Vosges</v>
      </c>
      <c r="C201" s="145">
        <f t="shared" si="292"/>
        <v>0</v>
      </c>
      <c r="D201" s="145"/>
      <c r="E201" s="145"/>
      <c r="F201" s="170">
        <f t="shared" ref="F201:AV201" si="389">F97</f>
        <v>398.399</v>
      </c>
      <c r="G201" s="170">
        <f t="shared" si="389"/>
        <v>397.89800000000002</v>
      </c>
      <c r="H201" s="170">
        <f t="shared" si="389"/>
        <v>397.49599999999998</v>
      </c>
      <c r="I201" s="170">
        <f t="shared" si="389"/>
        <v>397.286</v>
      </c>
      <c r="J201" s="170">
        <f t="shared" si="389"/>
        <v>396.64800000000002</v>
      </c>
      <c r="K201" s="170">
        <f t="shared" si="389"/>
        <v>396.34100000000001</v>
      </c>
      <c r="L201" s="170">
        <f t="shared" si="389"/>
        <v>396.46300000000002</v>
      </c>
      <c r="M201" s="170">
        <f t="shared" si="389"/>
        <v>396.53300000000002</v>
      </c>
      <c r="N201" s="170">
        <f t="shared" si="389"/>
        <v>394.91300000000001</v>
      </c>
      <c r="O201" s="170">
        <f t="shared" si="389"/>
        <v>393.79599999999999</v>
      </c>
      <c r="P201" s="170">
        <f t="shared" si="389"/>
        <v>391.65800000000002</v>
      </c>
      <c r="Q201" s="170">
        <f t="shared" si="389"/>
        <v>391.589</v>
      </c>
      <c r="R201" s="170">
        <f t="shared" si="389"/>
        <v>389.43200000000002</v>
      </c>
      <c r="S201" s="170">
        <f t="shared" si="389"/>
        <v>389.36599999999999</v>
      </c>
      <c r="T201" s="170">
        <f t="shared" si="389"/>
        <v>388.05599999999998</v>
      </c>
      <c r="U201" s="170">
        <f t="shared" si="389"/>
        <v>386.12799999999999</v>
      </c>
      <c r="V201" s="170">
        <f t="shared" si="389"/>
        <v>385.065</v>
      </c>
      <c r="W201" s="170">
        <f t="shared" si="389"/>
        <v>384.76799999999997</v>
      </c>
      <c r="X201" s="170">
        <f t="shared" si="389"/>
        <v>384.459</v>
      </c>
      <c r="Y201" s="170">
        <f t="shared" si="389"/>
        <v>384.28199999999998</v>
      </c>
      <c r="Z201" s="170">
        <f t="shared" si="389"/>
        <v>383.90699999999998</v>
      </c>
      <c r="AA201" s="170">
        <f t="shared" si="389"/>
        <v>383.70100000000002</v>
      </c>
      <c r="AB201" s="170">
        <f t="shared" si="389"/>
        <v>382.94900000000001</v>
      </c>
      <c r="AC201" s="170">
        <f t="shared" si="389"/>
        <v>381.791</v>
      </c>
      <c r="AD201" s="170">
        <f t="shared" si="389"/>
        <v>381.154</v>
      </c>
      <c r="AE201" s="170">
        <f t="shared" si="389"/>
        <v>381.02699999999999</v>
      </c>
      <c r="AF201" s="170">
        <f t="shared" si="389"/>
        <v>380.95600000000002</v>
      </c>
      <c r="AG201" s="170">
        <f t="shared" si="389"/>
        <v>380.87900000000002</v>
      </c>
      <c r="AH201" s="170">
        <f t="shared" si="389"/>
        <v>380.63900000000001</v>
      </c>
      <c r="AI201" s="170">
        <f t="shared" si="389"/>
        <v>380.392</v>
      </c>
      <c r="AJ201" s="170">
        <f t="shared" si="389"/>
        <v>380.26600000000002</v>
      </c>
      <c r="AK201" s="170">
        <f t="shared" si="389"/>
        <v>379.97500000000002</v>
      </c>
      <c r="AL201" s="170">
        <f t="shared" si="389"/>
        <v>380.30399999999997</v>
      </c>
      <c r="AM201" s="170">
        <f t="shared" si="389"/>
        <v>380.14499999999998</v>
      </c>
      <c r="AN201" s="170">
        <f t="shared" si="389"/>
        <v>380.19200000000001</v>
      </c>
      <c r="AO201" s="170">
        <f t="shared" si="389"/>
        <v>379.72399999999999</v>
      </c>
      <c r="AP201" s="170">
        <f t="shared" si="389"/>
        <v>378.83</v>
      </c>
      <c r="AQ201" s="170">
        <f t="shared" si="389"/>
        <v>377.28199999999998</v>
      </c>
      <c r="AR201" s="170">
        <f t="shared" si="389"/>
        <v>375.226</v>
      </c>
      <c r="AS201" s="170">
        <f t="shared" si="389"/>
        <v>373.56</v>
      </c>
      <c r="AT201" s="170">
        <f t="shared" si="389"/>
        <v>372.01600000000002</v>
      </c>
      <c r="AU201" s="170">
        <f t="shared" si="389"/>
        <v>369.64100000000002</v>
      </c>
      <c r="AV201" s="170">
        <f t="shared" si="389"/>
        <v>367.673</v>
      </c>
      <c r="AW201" s="170">
        <f t="shared" ref="AW201:BA201" si="390">AW515</f>
        <v>366</v>
      </c>
      <c r="AX201" s="170">
        <f t="shared" si="390"/>
        <v>364</v>
      </c>
      <c r="AY201" s="170">
        <f t="shared" si="390"/>
        <v>361</v>
      </c>
      <c r="AZ201" s="170">
        <f t="shared" si="390"/>
        <v>359</v>
      </c>
      <c r="BA201" s="170">
        <f t="shared" si="390"/>
        <v>356</v>
      </c>
      <c r="BB201" s="145">
        <f t="shared" ref="BB201:CB201" si="391">BB515</f>
        <v>354</v>
      </c>
      <c r="BC201" s="145">
        <f t="shared" si="391"/>
        <v>352</v>
      </c>
      <c r="BD201" s="145">
        <f t="shared" si="391"/>
        <v>350</v>
      </c>
      <c r="BE201" s="145">
        <f t="shared" si="391"/>
        <v>348</v>
      </c>
      <c r="BF201" s="145">
        <f t="shared" si="391"/>
        <v>346</v>
      </c>
      <c r="BG201" s="145">
        <f t="shared" si="391"/>
        <v>343</v>
      </c>
      <c r="BH201" s="145">
        <f t="shared" si="391"/>
        <v>341</v>
      </c>
      <c r="BI201" s="145">
        <f t="shared" si="391"/>
        <v>339</v>
      </c>
      <c r="BJ201" s="145">
        <f t="shared" si="391"/>
        <v>337</v>
      </c>
      <c r="BK201" s="145">
        <f t="shared" si="391"/>
        <v>335</v>
      </c>
      <c r="BL201" s="145">
        <f t="shared" si="391"/>
        <v>332</v>
      </c>
      <c r="BM201" s="145">
        <f t="shared" si="391"/>
        <v>330</v>
      </c>
      <c r="BN201" s="145">
        <f t="shared" si="391"/>
        <v>328</v>
      </c>
      <c r="BO201" s="145">
        <f t="shared" si="391"/>
        <v>326</v>
      </c>
      <c r="BP201" s="145">
        <f t="shared" si="391"/>
        <v>324</v>
      </c>
      <c r="BQ201" s="145">
        <f t="shared" si="391"/>
        <v>322</v>
      </c>
      <c r="BR201" s="145">
        <f t="shared" si="391"/>
        <v>320</v>
      </c>
      <c r="BS201" s="145">
        <f t="shared" si="391"/>
        <v>317</v>
      </c>
      <c r="BT201" s="145">
        <f t="shared" si="391"/>
        <v>315</v>
      </c>
      <c r="BU201" s="145">
        <f t="shared" si="391"/>
        <v>313</v>
      </c>
      <c r="BV201" s="145">
        <f t="shared" si="391"/>
        <v>311</v>
      </c>
      <c r="BW201" s="145">
        <f t="shared" si="391"/>
        <v>309</v>
      </c>
      <c r="BX201" s="145">
        <f t="shared" si="391"/>
        <v>306</v>
      </c>
      <c r="BY201" s="145">
        <f t="shared" si="391"/>
        <v>304</v>
      </c>
      <c r="BZ201" s="145">
        <f t="shared" si="391"/>
        <v>302</v>
      </c>
      <c r="CA201" s="145">
        <f t="shared" si="391"/>
        <v>300</v>
      </c>
      <c r="CB201" s="145">
        <f t="shared" si="391"/>
        <v>298</v>
      </c>
      <c r="CC201" s="145">
        <f t="shared" si="355"/>
        <v>296</v>
      </c>
      <c r="CE201" s="310"/>
    </row>
    <row r="202" spans="1:83">
      <c r="A202" s="170" t="str">
        <f t="shared" ref="A202:B202" si="392">A98</f>
        <v>89</v>
      </c>
      <c r="B202" s="170" t="str">
        <f t="shared" si="392"/>
        <v>Yonne</v>
      </c>
      <c r="C202" s="145">
        <f t="shared" si="292"/>
        <v>0</v>
      </c>
      <c r="D202" s="145"/>
      <c r="E202" s="145"/>
      <c r="F202" s="170">
        <f t="shared" ref="F202:AV202" si="393">F98</f>
        <v>299.93200000000002</v>
      </c>
      <c r="G202" s="170">
        <f t="shared" si="393"/>
        <v>301.298</v>
      </c>
      <c r="H202" s="170">
        <f t="shared" si="393"/>
        <v>302.71199999999999</v>
      </c>
      <c r="I202" s="170">
        <f t="shared" si="393"/>
        <v>304.35199999999998</v>
      </c>
      <c r="J202" s="170">
        <f t="shared" si="393"/>
        <v>305.63200000000001</v>
      </c>
      <c r="K202" s="170">
        <f t="shared" si="393"/>
        <v>307.13</v>
      </c>
      <c r="L202" s="170">
        <f t="shared" si="393"/>
        <v>309.09500000000003</v>
      </c>
      <c r="M202" s="170">
        <f t="shared" si="393"/>
        <v>311.00200000000001</v>
      </c>
      <c r="N202" s="170">
        <f t="shared" si="393"/>
        <v>312.67500000000001</v>
      </c>
      <c r="O202" s="170">
        <f t="shared" si="393"/>
        <v>313.81400000000002</v>
      </c>
      <c r="P202" s="170">
        <f t="shared" si="393"/>
        <v>315.52699999999999</v>
      </c>
      <c r="Q202" s="170">
        <f t="shared" si="393"/>
        <v>317.11799999999999</v>
      </c>
      <c r="R202" s="170">
        <f t="shared" si="393"/>
        <v>318.71100000000001</v>
      </c>
      <c r="S202" s="170">
        <f t="shared" si="393"/>
        <v>319.77999999999997</v>
      </c>
      <c r="T202" s="170">
        <f t="shared" si="393"/>
        <v>321.36799999999999</v>
      </c>
      <c r="U202" s="170">
        <f t="shared" si="393"/>
        <v>323.11799999999999</v>
      </c>
      <c r="V202" s="170">
        <f t="shared" si="393"/>
        <v>324.62299999999999</v>
      </c>
      <c r="W202" s="170">
        <f t="shared" si="393"/>
        <v>326.24200000000002</v>
      </c>
      <c r="X202" s="170">
        <f t="shared" si="393"/>
        <v>327.73899999999998</v>
      </c>
      <c r="Y202" s="170">
        <f t="shared" si="393"/>
        <v>328.90699999999998</v>
      </c>
      <c r="Z202" s="170">
        <f t="shared" si="393"/>
        <v>329.78399999999999</v>
      </c>
      <c r="AA202" s="170">
        <f t="shared" si="393"/>
        <v>330.73</v>
      </c>
      <c r="AB202" s="170">
        <f t="shared" si="393"/>
        <v>331.697</v>
      </c>
      <c r="AC202" s="170">
        <f t="shared" si="393"/>
        <v>332.77300000000002</v>
      </c>
      <c r="AD202" s="170">
        <f t="shared" si="393"/>
        <v>333.20600000000002</v>
      </c>
      <c r="AE202" s="170">
        <f t="shared" si="393"/>
        <v>334.02600000000001</v>
      </c>
      <c r="AF202" s="170">
        <f t="shared" si="393"/>
        <v>335.05599999999998</v>
      </c>
      <c r="AG202" s="170">
        <f t="shared" si="393"/>
        <v>335.96300000000002</v>
      </c>
      <c r="AH202" s="170">
        <f t="shared" si="393"/>
        <v>337.029</v>
      </c>
      <c r="AI202" s="170">
        <f t="shared" si="393"/>
        <v>337.72399999999999</v>
      </c>
      <c r="AJ202" s="170">
        <f t="shared" si="393"/>
        <v>338.983</v>
      </c>
      <c r="AK202" s="170">
        <f t="shared" si="393"/>
        <v>340.08800000000002</v>
      </c>
      <c r="AL202" s="170">
        <f t="shared" si="393"/>
        <v>341.41800000000001</v>
      </c>
      <c r="AM202" s="170">
        <f t="shared" si="393"/>
        <v>342.35899999999998</v>
      </c>
      <c r="AN202" s="170">
        <f t="shared" si="393"/>
        <v>343.37700000000001</v>
      </c>
      <c r="AO202" s="170">
        <f t="shared" si="393"/>
        <v>342.51</v>
      </c>
      <c r="AP202" s="170">
        <f t="shared" si="393"/>
        <v>342.46300000000002</v>
      </c>
      <c r="AQ202" s="170">
        <f t="shared" si="393"/>
        <v>341.90199999999999</v>
      </c>
      <c r="AR202" s="170">
        <f t="shared" si="393"/>
        <v>341.483</v>
      </c>
      <c r="AS202" s="170">
        <f t="shared" si="393"/>
        <v>341.81400000000002</v>
      </c>
      <c r="AT202" s="170">
        <f t="shared" si="393"/>
        <v>340.90300000000002</v>
      </c>
      <c r="AU202" s="170">
        <f t="shared" si="393"/>
        <v>340.54399999999998</v>
      </c>
      <c r="AV202" s="170">
        <f t="shared" si="393"/>
        <v>338.291</v>
      </c>
      <c r="AW202" s="170">
        <f t="shared" ref="AW202:BA202" si="394">AW516</f>
        <v>338</v>
      </c>
      <c r="AX202" s="170">
        <f t="shared" si="394"/>
        <v>336</v>
      </c>
      <c r="AY202" s="170">
        <f t="shared" si="394"/>
        <v>335</v>
      </c>
      <c r="AZ202" s="170">
        <f t="shared" si="394"/>
        <v>334</v>
      </c>
      <c r="BA202" s="170">
        <f t="shared" si="394"/>
        <v>333</v>
      </c>
      <c r="BB202" s="145">
        <f t="shared" ref="BB202:CC202" si="395">BB516</f>
        <v>331</v>
      </c>
      <c r="BC202" s="145">
        <f t="shared" si="395"/>
        <v>330</v>
      </c>
      <c r="BD202" s="145">
        <f t="shared" si="395"/>
        <v>329</v>
      </c>
      <c r="BE202" s="145">
        <f t="shared" si="395"/>
        <v>328</v>
      </c>
      <c r="BF202" s="145">
        <f t="shared" si="395"/>
        <v>327</v>
      </c>
      <c r="BG202" s="145">
        <f t="shared" si="395"/>
        <v>326</v>
      </c>
      <c r="BH202" s="145">
        <f t="shared" si="395"/>
        <v>325</v>
      </c>
      <c r="BI202" s="145">
        <f t="shared" si="395"/>
        <v>324</v>
      </c>
      <c r="BJ202" s="145">
        <f t="shared" si="395"/>
        <v>322</v>
      </c>
      <c r="BK202" s="145">
        <f t="shared" si="395"/>
        <v>321</v>
      </c>
      <c r="BL202" s="145">
        <f t="shared" si="395"/>
        <v>320</v>
      </c>
      <c r="BM202" s="145">
        <f t="shared" si="395"/>
        <v>319</v>
      </c>
      <c r="BN202" s="145">
        <f t="shared" si="395"/>
        <v>318</v>
      </c>
      <c r="BO202" s="145">
        <f t="shared" si="395"/>
        <v>317</v>
      </c>
      <c r="BP202" s="145">
        <f t="shared" si="395"/>
        <v>316</v>
      </c>
      <c r="BQ202" s="145">
        <f t="shared" si="395"/>
        <v>315</v>
      </c>
      <c r="BR202" s="145">
        <f t="shared" si="395"/>
        <v>314</v>
      </c>
      <c r="BS202" s="145">
        <f t="shared" si="395"/>
        <v>313</v>
      </c>
      <c r="BT202" s="145">
        <f t="shared" si="395"/>
        <v>312</v>
      </c>
      <c r="BU202" s="145">
        <f t="shared" si="395"/>
        <v>311</v>
      </c>
      <c r="BV202" s="145">
        <f t="shared" si="395"/>
        <v>310</v>
      </c>
      <c r="BW202" s="145">
        <f t="shared" si="395"/>
        <v>309</v>
      </c>
      <c r="BX202" s="145">
        <f t="shared" si="395"/>
        <v>308</v>
      </c>
      <c r="BY202" s="145">
        <f t="shared" si="395"/>
        <v>307</v>
      </c>
      <c r="BZ202" s="145">
        <f t="shared" si="395"/>
        <v>306</v>
      </c>
      <c r="CA202" s="145">
        <f t="shared" si="395"/>
        <v>305</v>
      </c>
      <c r="CB202" s="145">
        <f t="shared" si="395"/>
        <v>304</v>
      </c>
      <c r="CC202" s="145">
        <f t="shared" si="395"/>
        <v>303</v>
      </c>
      <c r="CE202" s="310"/>
    </row>
    <row r="203" spans="1:83">
      <c r="A203" s="170" t="str">
        <f t="shared" ref="A203:B203" si="396">A99</f>
        <v>90</v>
      </c>
      <c r="B203" s="170" t="str">
        <f t="shared" si="396"/>
        <v>Territoire de Belfort</v>
      </c>
      <c r="C203" s="145">
        <f t="shared" si="292"/>
        <v>0</v>
      </c>
      <c r="D203" s="145"/>
      <c r="E203" s="145"/>
      <c r="F203" s="170">
        <f t="shared" ref="F203:AV203" si="397">F99</f>
        <v>128.28</v>
      </c>
      <c r="G203" s="170">
        <f t="shared" si="397"/>
        <v>128.71100000000001</v>
      </c>
      <c r="H203" s="170">
        <f t="shared" si="397"/>
        <v>129.21299999999999</v>
      </c>
      <c r="I203" s="170">
        <f t="shared" si="397"/>
        <v>129.846</v>
      </c>
      <c r="J203" s="170">
        <f t="shared" si="397"/>
        <v>130.262</v>
      </c>
      <c r="K203" s="170">
        <f t="shared" si="397"/>
        <v>130.77199999999999</v>
      </c>
      <c r="L203" s="170">
        <f t="shared" si="397"/>
        <v>131.45599999999999</v>
      </c>
      <c r="M203" s="170">
        <f t="shared" si="397"/>
        <v>132.142</v>
      </c>
      <c r="N203" s="170">
        <f t="shared" si="397"/>
        <v>132.53299999999999</v>
      </c>
      <c r="O203" s="170">
        <f t="shared" si="397"/>
        <v>132.952</v>
      </c>
      <c r="P203" s="170">
        <f t="shared" si="397"/>
        <v>133.47</v>
      </c>
      <c r="Q203" s="170">
        <f t="shared" si="397"/>
        <v>132.93799999999999</v>
      </c>
      <c r="R203" s="170">
        <f t="shared" si="397"/>
        <v>132.79900000000001</v>
      </c>
      <c r="S203" s="170">
        <f t="shared" si="397"/>
        <v>133.709</v>
      </c>
      <c r="T203" s="170">
        <f t="shared" si="397"/>
        <v>133.958</v>
      </c>
      <c r="U203" s="170">
        <f t="shared" si="397"/>
        <v>133.97800000000001</v>
      </c>
      <c r="V203" s="170">
        <f t="shared" si="397"/>
        <v>134.43899999999999</v>
      </c>
      <c r="W203" s="170">
        <f t="shared" si="397"/>
        <v>134.892</v>
      </c>
      <c r="X203" s="170">
        <f t="shared" si="397"/>
        <v>135.51</v>
      </c>
      <c r="Y203" s="170">
        <f t="shared" si="397"/>
        <v>136.13999999999999</v>
      </c>
      <c r="Z203" s="170">
        <f t="shared" si="397"/>
        <v>136.59200000000001</v>
      </c>
      <c r="AA203" s="170">
        <f t="shared" si="397"/>
        <v>136.97499999999999</v>
      </c>
      <c r="AB203" s="170">
        <f t="shared" si="397"/>
        <v>137.155</v>
      </c>
      <c r="AC203" s="170">
        <f t="shared" si="397"/>
        <v>137.23400000000001</v>
      </c>
      <c r="AD203" s="170">
        <f t="shared" si="397"/>
        <v>137.39699999999999</v>
      </c>
      <c r="AE203" s="170">
        <f t="shared" si="397"/>
        <v>137.898</v>
      </c>
      <c r="AF203" s="170">
        <f t="shared" si="397"/>
        <v>138.51300000000001</v>
      </c>
      <c r="AG203" s="170">
        <f t="shared" si="397"/>
        <v>139.03399999999999</v>
      </c>
      <c r="AH203" s="170">
        <f t="shared" si="397"/>
        <v>139.55000000000001</v>
      </c>
      <c r="AI203" s="170">
        <f t="shared" si="397"/>
        <v>140.15700000000001</v>
      </c>
      <c r="AJ203" s="170">
        <f t="shared" si="397"/>
        <v>140.672</v>
      </c>
      <c r="AK203" s="170">
        <f t="shared" si="397"/>
        <v>141.20099999999999</v>
      </c>
      <c r="AL203" s="170">
        <f t="shared" si="397"/>
        <v>142.44399999999999</v>
      </c>
      <c r="AM203" s="170">
        <f t="shared" si="397"/>
        <v>141.958</v>
      </c>
      <c r="AN203" s="170">
        <f t="shared" si="397"/>
        <v>142.46100000000001</v>
      </c>
      <c r="AO203" s="170">
        <f t="shared" si="397"/>
        <v>142.911</v>
      </c>
      <c r="AP203" s="170">
        <f t="shared" si="397"/>
        <v>143.34800000000001</v>
      </c>
      <c r="AQ203" s="170">
        <f t="shared" si="397"/>
        <v>143.94</v>
      </c>
      <c r="AR203" s="170">
        <f t="shared" si="397"/>
        <v>144.31800000000001</v>
      </c>
      <c r="AS203" s="170">
        <f t="shared" si="397"/>
        <v>144.334</v>
      </c>
      <c r="AT203" s="170">
        <f t="shared" si="397"/>
        <v>144.483</v>
      </c>
      <c r="AU203" s="170">
        <f t="shared" si="397"/>
        <v>144.089</v>
      </c>
      <c r="AV203" s="170">
        <f t="shared" si="397"/>
        <v>142.62200000000001</v>
      </c>
      <c r="AW203" s="170">
        <f t="shared" ref="AW203:BA203" si="398">AW517</f>
        <v>142</v>
      </c>
      <c r="AX203" s="170">
        <f t="shared" si="398"/>
        <v>141</v>
      </c>
      <c r="AY203" s="170">
        <f t="shared" si="398"/>
        <v>139</v>
      </c>
      <c r="AZ203" s="170">
        <f t="shared" si="398"/>
        <v>138</v>
      </c>
      <c r="BA203" s="170">
        <f t="shared" si="398"/>
        <v>137</v>
      </c>
      <c r="BB203" s="145">
        <f t="shared" ref="BB203:CC203" si="399">BB517</f>
        <v>136</v>
      </c>
      <c r="BC203" s="145">
        <f t="shared" si="399"/>
        <v>135</v>
      </c>
      <c r="BD203" s="145">
        <f t="shared" si="399"/>
        <v>133</v>
      </c>
      <c r="BE203" s="145">
        <f t="shared" si="399"/>
        <v>132</v>
      </c>
      <c r="BF203" s="145">
        <f t="shared" si="399"/>
        <v>131</v>
      </c>
      <c r="BG203" s="145">
        <f t="shared" si="399"/>
        <v>130</v>
      </c>
      <c r="BH203" s="145">
        <f t="shared" si="399"/>
        <v>130</v>
      </c>
      <c r="BI203" s="145">
        <f t="shared" si="399"/>
        <v>129</v>
      </c>
      <c r="BJ203" s="145">
        <f t="shared" si="399"/>
        <v>128</v>
      </c>
      <c r="BK203" s="145">
        <f t="shared" si="399"/>
        <v>127</v>
      </c>
      <c r="BL203" s="145">
        <f t="shared" si="399"/>
        <v>126</v>
      </c>
      <c r="BM203" s="145">
        <f t="shared" si="399"/>
        <v>125</v>
      </c>
      <c r="BN203" s="145">
        <f t="shared" si="399"/>
        <v>124</v>
      </c>
      <c r="BO203" s="145">
        <f t="shared" si="399"/>
        <v>123</v>
      </c>
      <c r="BP203" s="145">
        <f t="shared" si="399"/>
        <v>122</v>
      </c>
      <c r="BQ203" s="145">
        <f t="shared" si="399"/>
        <v>121</v>
      </c>
      <c r="BR203" s="145">
        <f t="shared" si="399"/>
        <v>120</v>
      </c>
      <c r="BS203" s="145">
        <f t="shared" si="399"/>
        <v>119</v>
      </c>
      <c r="BT203" s="145">
        <f t="shared" si="399"/>
        <v>118</v>
      </c>
      <c r="BU203" s="145">
        <f t="shared" si="399"/>
        <v>117</v>
      </c>
      <c r="BV203" s="145">
        <f t="shared" si="399"/>
        <v>116</v>
      </c>
      <c r="BW203" s="145">
        <f t="shared" si="399"/>
        <v>115</v>
      </c>
      <c r="BX203" s="145">
        <f t="shared" si="399"/>
        <v>114</v>
      </c>
      <c r="BY203" s="145">
        <f t="shared" si="399"/>
        <v>114</v>
      </c>
      <c r="BZ203" s="145">
        <f t="shared" si="399"/>
        <v>113</v>
      </c>
      <c r="CA203" s="145">
        <f t="shared" si="399"/>
        <v>112</v>
      </c>
      <c r="CB203" s="145">
        <f t="shared" si="399"/>
        <v>111</v>
      </c>
      <c r="CC203" s="145">
        <f t="shared" si="399"/>
        <v>110</v>
      </c>
      <c r="CE203" s="310"/>
    </row>
    <row r="204" spans="1:83">
      <c r="A204" s="170" t="str">
        <f t="shared" ref="A204:B204" si="400">A100</f>
        <v>91</v>
      </c>
      <c r="B204" s="170" t="str">
        <f t="shared" si="400"/>
        <v>Essonne</v>
      </c>
      <c r="C204" s="145">
        <f t="shared" si="292"/>
        <v>0</v>
      </c>
      <c r="D204" s="145"/>
      <c r="E204" s="145"/>
      <c r="F204" s="170">
        <f t="shared" ref="F204:AV204" si="401">F100</f>
        <v>918.577</v>
      </c>
      <c r="G204" s="170">
        <f t="shared" si="401"/>
        <v>928.06899999999996</v>
      </c>
      <c r="H204" s="170">
        <f t="shared" si="401"/>
        <v>937.49300000000005</v>
      </c>
      <c r="I204" s="170">
        <f t="shared" si="401"/>
        <v>947.76900000000001</v>
      </c>
      <c r="J204" s="170">
        <f t="shared" si="401"/>
        <v>956.94</v>
      </c>
      <c r="K204" s="170">
        <f t="shared" si="401"/>
        <v>966.80899999999997</v>
      </c>
      <c r="L204" s="170">
        <f t="shared" si="401"/>
        <v>977.28499999999997</v>
      </c>
      <c r="M204" s="170">
        <f t="shared" si="401"/>
        <v>987.37099999999998</v>
      </c>
      <c r="N204" s="170">
        <f t="shared" si="401"/>
        <v>995.37099999999998</v>
      </c>
      <c r="O204" s="170">
        <f t="shared" si="401"/>
        <v>1004.049</v>
      </c>
      <c r="P204" s="170">
        <f t="shared" si="401"/>
        <v>1014.761</v>
      </c>
      <c r="Q204" s="170">
        <f t="shared" si="401"/>
        <v>1026.373</v>
      </c>
      <c r="R204" s="170">
        <f t="shared" si="401"/>
        <v>1038.4000000000001</v>
      </c>
      <c r="S204" s="170">
        <f t="shared" si="401"/>
        <v>1057.0920000000001</v>
      </c>
      <c r="T204" s="170">
        <f t="shared" si="401"/>
        <v>1069.797</v>
      </c>
      <c r="U204" s="170">
        <f t="shared" si="401"/>
        <v>1083.2449999999999</v>
      </c>
      <c r="V204" s="170">
        <f t="shared" si="401"/>
        <v>1093.6579999999999</v>
      </c>
      <c r="W204" s="170">
        <f t="shared" si="401"/>
        <v>1105.9739999999999</v>
      </c>
      <c r="X204" s="170">
        <f t="shared" si="401"/>
        <v>1115.4000000000001</v>
      </c>
      <c r="Y204" s="170">
        <f t="shared" si="401"/>
        <v>1122.1030000000001</v>
      </c>
      <c r="Z204" s="170">
        <f t="shared" si="401"/>
        <v>1127.6469999999999</v>
      </c>
      <c r="AA204" s="170">
        <f t="shared" si="401"/>
        <v>1131.3989999999999</v>
      </c>
      <c r="AB204" s="170">
        <f t="shared" si="401"/>
        <v>1131.5139999999999</v>
      </c>
      <c r="AC204" s="170">
        <f t="shared" si="401"/>
        <v>1133.653</v>
      </c>
      <c r="AD204" s="170">
        <f t="shared" si="401"/>
        <v>1133.836</v>
      </c>
      <c r="AE204" s="170">
        <f t="shared" si="401"/>
        <v>1142.3309999999999</v>
      </c>
      <c r="AF204" s="170">
        <f t="shared" si="401"/>
        <v>1151.521</v>
      </c>
      <c r="AG204" s="170">
        <f t="shared" si="401"/>
        <v>1160.665</v>
      </c>
      <c r="AH204" s="170">
        <f t="shared" si="401"/>
        <v>1169.54</v>
      </c>
      <c r="AI204" s="170">
        <f t="shared" si="401"/>
        <v>1178.2139999999999</v>
      </c>
      <c r="AJ204" s="170">
        <f t="shared" si="401"/>
        <v>1188.3510000000001</v>
      </c>
      <c r="AK204" s="170">
        <f t="shared" si="401"/>
        <v>1198.2729999999999</v>
      </c>
      <c r="AL204" s="170">
        <f t="shared" si="401"/>
        <v>1201.9939999999999</v>
      </c>
      <c r="AM204" s="170">
        <f t="shared" si="401"/>
        <v>1205.8499999999999</v>
      </c>
      <c r="AN204" s="170">
        <f t="shared" si="401"/>
        <v>1208.0039999999999</v>
      </c>
      <c r="AO204" s="170">
        <f t="shared" si="401"/>
        <v>1215.3399999999999</v>
      </c>
      <c r="AP204" s="170">
        <f t="shared" si="401"/>
        <v>1225.191</v>
      </c>
      <c r="AQ204" s="170">
        <f t="shared" si="401"/>
        <v>1237.5070000000001</v>
      </c>
      <c r="AR204" s="170">
        <f t="shared" si="401"/>
        <v>1253.931</v>
      </c>
      <c r="AS204" s="170">
        <f t="shared" si="401"/>
        <v>1268.2280000000001</v>
      </c>
      <c r="AT204" s="170">
        <f t="shared" si="401"/>
        <v>1276.2329999999999</v>
      </c>
      <c r="AU204" s="170">
        <f t="shared" si="401"/>
        <v>1287.33</v>
      </c>
      <c r="AV204" s="170">
        <f t="shared" si="401"/>
        <v>1296.1300000000001</v>
      </c>
      <c r="AW204" s="170">
        <f t="shared" ref="AW204:BA204" si="402">AW518</f>
        <v>1297</v>
      </c>
      <c r="AX204" s="170">
        <f t="shared" si="402"/>
        <v>1300</v>
      </c>
      <c r="AY204" s="170">
        <f t="shared" si="402"/>
        <v>1304</v>
      </c>
      <c r="AZ204" s="170">
        <f t="shared" si="402"/>
        <v>1307</v>
      </c>
      <c r="BA204" s="170">
        <f t="shared" si="402"/>
        <v>1309</v>
      </c>
      <c r="BB204" s="145">
        <f t="shared" ref="BB204:CC204" si="403">BB518</f>
        <v>1313</v>
      </c>
      <c r="BC204" s="145">
        <f t="shared" si="403"/>
        <v>1316</v>
      </c>
      <c r="BD204" s="145">
        <f t="shared" si="403"/>
        <v>1318</v>
      </c>
      <c r="BE204" s="145">
        <f t="shared" si="403"/>
        <v>1321</v>
      </c>
      <c r="BF204" s="145">
        <f t="shared" si="403"/>
        <v>1323</v>
      </c>
      <c r="BG204" s="145">
        <f t="shared" si="403"/>
        <v>1325</v>
      </c>
      <c r="BH204" s="145">
        <f t="shared" si="403"/>
        <v>1327</v>
      </c>
      <c r="BI204" s="145">
        <f t="shared" si="403"/>
        <v>1328</v>
      </c>
      <c r="BJ204" s="145">
        <f t="shared" si="403"/>
        <v>1330</v>
      </c>
      <c r="BK204" s="145">
        <f t="shared" si="403"/>
        <v>1331</v>
      </c>
      <c r="BL204" s="145">
        <f t="shared" si="403"/>
        <v>1332</v>
      </c>
      <c r="BM204" s="145">
        <f t="shared" si="403"/>
        <v>1333</v>
      </c>
      <c r="BN204" s="145">
        <f t="shared" si="403"/>
        <v>1334</v>
      </c>
      <c r="BO204" s="145">
        <f t="shared" si="403"/>
        <v>1335</v>
      </c>
      <c r="BP204" s="145">
        <f t="shared" si="403"/>
        <v>1335</v>
      </c>
      <c r="BQ204" s="145">
        <f t="shared" si="403"/>
        <v>1336</v>
      </c>
      <c r="BR204" s="145">
        <f t="shared" si="403"/>
        <v>1336</v>
      </c>
      <c r="BS204" s="145">
        <f t="shared" si="403"/>
        <v>1337</v>
      </c>
      <c r="BT204" s="145">
        <f t="shared" si="403"/>
        <v>1337</v>
      </c>
      <c r="BU204" s="145">
        <f t="shared" si="403"/>
        <v>1337</v>
      </c>
      <c r="BV204" s="145">
        <f t="shared" si="403"/>
        <v>1337</v>
      </c>
      <c r="BW204" s="145">
        <f t="shared" si="403"/>
        <v>1338</v>
      </c>
      <c r="BX204" s="145">
        <f t="shared" si="403"/>
        <v>1338</v>
      </c>
      <c r="BY204" s="145">
        <f t="shared" si="403"/>
        <v>1337</v>
      </c>
      <c r="BZ204" s="145">
        <f t="shared" si="403"/>
        <v>1337</v>
      </c>
      <c r="CA204" s="145">
        <f t="shared" si="403"/>
        <v>1337</v>
      </c>
      <c r="CB204" s="145">
        <f t="shared" si="403"/>
        <v>1337</v>
      </c>
      <c r="CC204" s="145">
        <f t="shared" si="403"/>
        <v>1336</v>
      </c>
      <c r="CE204" s="310"/>
    </row>
    <row r="205" spans="1:83">
      <c r="A205" s="170" t="str">
        <f t="shared" ref="A205:B205" si="404">A101</f>
        <v>92</v>
      </c>
      <c r="B205" s="170" t="str">
        <f t="shared" si="404"/>
        <v>Hauts-de-Seine</v>
      </c>
      <c r="C205" s="145">
        <f t="shared" si="292"/>
        <v>0</v>
      </c>
      <c r="D205" s="145"/>
      <c r="E205" s="145"/>
      <c r="F205" s="170">
        <f t="shared" ref="F205:AV205" si="405">F101</f>
        <v>1440.056</v>
      </c>
      <c r="G205" s="170">
        <f t="shared" si="405"/>
        <v>1430.5260000000001</v>
      </c>
      <c r="H205" s="170">
        <f t="shared" si="405"/>
        <v>1423.0640000000001</v>
      </c>
      <c r="I205" s="170">
        <f t="shared" si="405"/>
        <v>1416.2429999999999</v>
      </c>
      <c r="J205" s="170">
        <f t="shared" si="405"/>
        <v>1407.75</v>
      </c>
      <c r="K205" s="170">
        <f t="shared" si="405"/>
        <v>1400.547</v>
      </c>
      <c r="L205" s="170">
        <f t="shared" si="405"/>
        <v>1394.6859999999999</v>
      </c>
      <c r="M205" s="170">
        <f t="shared" si="405"/>
        <v>1389.403</v>
      </c>
      <c r="N205" s="170">
        <f t="shared" si="405"/>
        <v>1385.8409999999999</v>
      </c>
      <c r="O205" s="170">
        <f t="shared" si="405"/>
        <v>1384.675</v>
      </c>
      <c r="P205" s="170">
        <f t="shared" si="405"/>
        <v>1386.2449999999999</v>
      </c>
      <c r="Q205" s="170">
        <f t="shared" si="405"/>
        <v>1387.3409999999999</v>
      </c>
      <c r="R205" s="170">
        <f t="shared" si="405"/>
        <v>1388.479</v>
      </c>
      <c r="S205" s="170">
        <f t="shared" si="405"/>
        <v>1389.3820000000001</v>
      </c>
      <c r="T205" s="170">
        <f t="shared" si="405"/>
        <v>1390.9770000000001</v>
      </c>
      <c r="U205" s="170">
        <f t="shared" si="405"/>
        <v>1389.4159999999999</v>
      </c>
      <c r="V205" s="170">
        <f t="shared" si="405"/>
        <v>1392.3689999999999</v>
      </c>
      <c r="W205" s="170">
        <f t="shared" si="405"/>
        <v>1394.91</v>
      </c>
      <c r="X205" s="170">
        <f t="shared" si="405"/>
        <v>1395.461</v>
      </c>
      <c r="Y205" s="170">
        <f t="shared" si="405"/>
        <v>1399.1569999999999</v>
      </c>
      <c r="Z205" s="170">
        <f t="shared" si="405"/>
        <v>1403.0809999999999</v>
      </c>
      <c r="AA205" s="170">
        <f t="shared" si="405"/>
        <v>1406.9490000000001</v>
      </c>
      <c r="AB205" s="170">
        <f t="shared" si="405"/>
        <v>1412.2919999999999</v>
      </c>
      <c r="AC205" s="170">
        <f t="shared" si="405"/>
        <v>1419.11</v>
      </c>
      <c r="AD205" s="170">
        <f t="shared" si="405"/>
        <v>1427.8879999999999</v>
      </c>
      <c r="AE205" s="170">
        <f t="shared" si="405"/>
        <v>1442.087</v>
      </c>
      <c r="AF205" s="170">
        <f t="shared" si="405"/>
        <v>1457.7380000000001</v>
      </c>
      <c r="AG205" s="170">
        <f t="shared" si="405"/>
        <v>1473.08</v>
      </c>
      <c r="AH205" s="170">
        <f t="shared" si="405"/>
        <v>1488.605</v>
      </c>
      <c r="AI205" s="170">
        <f t="shared" si="405"/>
        <v>1503.568</v>
      </c>
      <c r="AJ205" s="170">
        <f t="shared" si="405"/>
        <v>1520.106</v>
      </c>
      <c r="AK205" s="170">
        <f t="shared" si="405"/>
        <v>1536.1</v>
      </c>
      <c r="AL205" s="170">
        <f t="shared" si="405"/>
        <v>1544.4110000000001</v>
      </c>
      <c r="AM205" s="170">
        <f t="shared" si="405"/>
        <v>1549.6189999999999</v>
      </c>
      <c r="AN205" s="170">
        <f t="shared" si="405"/>
        <v>1561.7449999999999</v>
      </c>
      <c r="AO205" s="170">
        <f t="shared" si="405"/>
        <v>1572.49</v>
      </c>
      <c r="AP205" s="170">
        <f t="shared" si="405"/>
        <v>1581.6279999999999</v>
      </c>
      <c r="AQ205" s="170">
        <f t="shared" si="405"/>
        <v>1586.434</v>
      </c>
      <c r="AR205" s="170">
        <f t="shared" si="405"/>
        <v>1591.403</v>
      </c>
      <c r="AS205" s="170">
        <f t="shared" si="405"/>
        <v>1597.77</v>
      </c>
      <c r="AT205" s="170">
        <f t="shared" si="405"/>
        <v>1601.569</v>
      </c>
      <c r="AU205" s="170">
        <f t="shared" si="405"/>
        <v>1603.268</v>
      </c>
      <c r="AV205" s="170">
        <f t="shared" si="405"/>
        <v>1609.306</v>
      </c>
      <c r="AW205" s="170">
        <f t="shared" ref="AW205:BA205" si="406">AW519</f>
        <v>1619</v>
      </c>
      <c r="AX205" s="170">
        <f t="shared" si="406"/>
        <v>1622</v>
      </c>
      <c r="AY205" s="170">
        <f t="shared" si="406"/>
        <v>1625</v>
      </c>
      <c r="AZ205" s="170">
        <f t="shared" si="406"/>
        <v>1628</v>
      </c>
      <c r="BA205" s="170">
        <f t="shared" si="406"/>
        <v>1630</v>
      </c>
      <c r="BB205" s="145">
        <f t="shared" ref="BB205:CC205" si="407">BB519</f>
        <v>1634</v>
      </c>
      <c r="BC205" s="145">
        <f t="shared" si="407"/>
        <v>1638</v>
      </c>
      <c r="BD205" s="145">
        <f t="shared" si="407"/>
        <v>1641</v>
      </c>
      <c r="BE205" s="145">
        <f t="shared" si="407"/>
        <v>1645</v>
      </c>
      <c r="BF205" s="145">
        <f t="shared" si="407"/>
        <v>1648</v>
      </c>
      <c r="BG205" s="145">
        <f t="shared" si="407"/>
        <v>1651</v>
      </c>
      <c r="BH205" s="145">
        <f t="shared" si="407"/>
        <v>1654</v>
      </c>
      <c r="BI205" s="145">
        <f t="shared" si="407"/>
        <v>1657</v>
      </c>
      <c r="BJ205" s="145">
        <f t="shared" si="407"/>
        <v>1660</v>
      </c>
      <c r="BK205" s="145">
        <f t="shared" si="407"/>
        <v>1662</v>
      </c>
      <c r="BL205" s="145">
        <f t="shared" si="407"/>
        <v>1664</v>
      </c>
      <c r="BM205" s="145">
        <f t="shared" si="407"/>
        <v>1666</v>
      </c>
      <c r="BN205" s="145">
        <f t="shared" si="407"/>
        <v>1668</v>
      </c>
      <c r="BO205" s="145">
        <f t="shared" si="407"/>
        <v>1670</v>
      </c>
      <c r="BP205" s="145">
        <f t="shared" si="407"/>
        <v>1671</v>
      </c>
      <c r="BQ205" s="145">
        <f t="shared" si="407"/>
        <v>1672</v>
      </c>
      <c r="BR205" s="145">
        <f t="shared" si="407"/>
        <v>1673</v>
      </c>
      <c r="BS205" s="145">
        <f t="shared" si="407"/>
        <v>1674</v>
      </c>
      <c r="BT205" s="145">
        <f t="shared" si="407"/>
        <v>1675</v>
      </c>
      <c r="BU205" s="145">
        <f t="shared" si="407"/>
        <v>1675</v>
      </c>
      <c r="BV205" s="145">
        <f t="shared" si="407"/>
        <v>1675</v>
      </c>
      <c r="BW205" s="145">
        <f t="shared" si="407"/>
        <v>1675</v>
      </c>
      <c r="BX205" s="145">
        <f t="shared" si="407"/>
        <v>1675</v>
      </c>
      <c r="BY205" s="145">
        <f t="shared" si="407"/>
        <v>1675</v>
      </c>
      <c r="BZ205" s="145">
        <f t="shared" si="407"/>
        <v>1674</v>
      </c>
      <c r="CA205" s="145">
        <f t="shared" si="407"/>
        <v>1674</v>
      </c>
      <c r="CB205" s="145">
        <f t="shared" si="407"/>
        <v>1673</v>
      </c>
      <c r="CC205" s="145">
        <f t="shared" si="407"/>
        <v>1672</v>
      </c>
      <c r="CE205" s="310"/>
    </row>
    <row r="206" spans="1:83">
      <c r="A206" s="170" t="str">
        <f t="shared" ref="A206:B206" si="408">A102</f>
        <v>93</v>
      </c>
      <c r="B206" s="170" t="str">
        <f t="shared" si="408"/>
        <v>Seine-Saint-Denis</v>
      </c>
      <c r="C206" s="145">
        <f t="shared" si="292"/>
        <v>0</v>
      </c>
      <c r="D206" s="145"/>
      <c r="E206" s="145"/>
      <c r="F206" s="170">
        <f t="shared" ref="F206:AV206" si="409">F102</f>
        <v>1321.4649999999999</v>
      </c>
      <c r="G206" s="170">
        <f t="shared" si="409"/>
        <v>1319.6969999999999</v>
      </c>
      <c r="H206" s="170">
        <f t="shared" si="409"/>
        <v>1319.1220000000001</v>
      </c>
      <c r="I206" s="170">
        <f t="shared" si="409"/>
        <v>1319.7560000000001</v>
      </c>
      <c r="J206" s="170">
        <f t="shared" si="409"/>
        <v>1319.1679999999999</v>
      </c>
      <c r="K206" s="170">
        <f t="shared" si="409"/>
        <v>1319.56</v>
      </c>
      <c r="L206" s="170">
        <f t="shared" si="409"/>
        <v>1321.8150000000001</v>
      </c>
      <c r="M206" s="170">
        <f t="shared" si="409"/>
        <v>1324.8430000000001</v>
      </c>
      <c r="N206" s="170">
        <f t="shared" si="409"/>
        <v>1331.7170000000001</v>
      </c>
      <c r="O206" s="170">
        <f t="shared" si="409"/>
        <v>1333.36</v>
      </c>
      <c r="P206" s="170">
        <f t="shared" si="409"/>
        <v>1340.2750000000001</v>
      </c>
      <c r="Q206" s="170">
        <f t="shared" si="409"/>
        <v>1347.6559999999999</v>
      </c>
      <c r="R206" s="170">
        <f t="shared" si="409"/>
        <v>1360.152</v>
      </c>
      <c r="S206" s="170">
        <f t="shared" si="409"/>
        <v>1365.3720000000001</v>
      </c>
      <c r="T206" s="170">
        <f t="shared" si="409"/>
        <v>1372.768</v>
      </c>
      <c r="U206" s="170">
        <f t="shared" si="409"/>
        <v>1378.576</v>
      </c>
      <c r="V206" s="170">
        <f t="shared" si="409"/>
        <v>1380.953</v>
      </c>
      <c r="W206" s="170">
        <f t="shared" si="409"/>
        <v>1384.9079999999999</v>
      </c>
      <c r="X206" s="170">
        <f t="shared" si="409"/>
        <v>1387.4269999999999</v>
      </c>
      <c r="Y206" s="170">
        <f t="shared" si="409"/>
        <v>1389.787</v>
      </c>
      <c r="Z206" s="170">
        <f t="shared" si="409"/>
        <v>1389.9760000000001</v>
      </c>
      <c r="AA206" s="170">
        <f t="shared" si="409"/>
        <v>1389.6679999999999</v>
      </c>
      <c r="AB206" s="170">
        <f t="shared" si="409"/>
        <v>1388.8040000000001</v>
      </c>
      <c r="AC206" s="170">
        <f t="shared" si="409"/>
        <v>1386.0229999999999</v>
      </c>
      <c r="AD206" s="170">
        <f t="shared" si="409"/>
        <v>1383.319</v>
      </c>
      <c r="AE206" s="170">
        <f t="shared" si="409"/>
        <v>1396.942</v>
      </c>
      <c r="AF206" s="170">
        <f t="shared" si="409"/>
        <v>1411.789</v>
      </c>
      <c r="AG206" s="170">
        <f t="shared" si="409"/>
        <v>1427.204</v>
      </c>
      <c r="AH206" s="170">
        <f t="shared" si="409"/>
        <v>1442.9290000000001</v>
      </c>
      <c r="AI206" s="170">
        <f t="shared" si="409"/>
        <v>1458.0809999999999</v>
      </c>
      <c r="AJ206" s="170">
        <f t="shared" si="409"/>
        <v>1474.92</v>
      </c>
      <c r="AK206" s="170">
        <f t="shared" si="409"/>
        <v>1491.97</v>
      </c>
      <c r="AL206" s="170">
        <f t="shared" si="409"/>
        <v>1502.34</v>
      </c>
      <c r="AM206" s="170">
        <f t="shared" si="409"/>
        <v>1506.4659999999999</v>
      </c>
      <c r="AN206" s="170">
        <f t="shared" si="409"/>
        <v>1515.9829999999999</v>
      </c>
      <c r="AO206" s="170">
        <f t="shared" si="409"/>
        <v>1522.048</v>
      </c>
      <c r="AP206" s="170">
        <f t="shared" si="409"/>
        <v>1529.9280000000001</v>
      </c>
      <c r="AQ206" s="170">
        <f t="shared" si="409"/>
        <v>1538.7260000000001</v>
      </c>
      <c r="AR206" s="170">
        <f t="shared" si="409"/>
        <v>1552.482</v>
      </c>
      <c r="AS206" s="170">
        <f t="shared" si="409"/>
        <v>1571.028</v>
      </c>
      <c r="AT206" s="170">
        <f t="shared" si="409"/>
        <v>1592.663</v>
      </c>
      <c r="AU206" s="170">
        <f t="shared" si="409"/>
        <v>1606.66</v>
      </c>
      <c r="AV206" s="170">
        <f t="shared" si="409"/>
        <v>1623.1110000000001</v>
      </c>
      <c r="AW206" s="170">
        <f t="shared" ref="AW206:BA206" si="410">AW520</f>
        <v>1633</v>
      </c>
      <c r="AX206" s="170">
        <f t="shared" si="410"/>
        <v>1639</v>
      </c>
      <c r="AY206" s="170">
        <f t="shared" si="410"/>
        <v>1645</v>
      </c>
      <c r="AZ206" s="170">
        <f t="shared" si="410"/>
        <v>1651</v>
      </c>
      <c r="BA206" s="170">
        <f t="shared" si="410"/>
        <v>1657</v>
      </c>
      <c r="BB206" s="145">
        <f t="shared" ref="BB206:CC206" si="411">BB520</f>
        <v>1662</v>
      </c>
      <c r="BC206" s="145">
        <f t="shared" si="411"/>
        <v>1668</v>
      </c>
      <c r="BD206" s="145">
        <f t="shared" si="411"/>
        <v>1673</v>
      </c>
      <c r="BE206" s="145">
        <f t="shared" si="411"/>
        <v>1678</v>
      </c>
      <c r="BF206" s="145">
        <f t="shared" si="411"/>
        <v>1683</v>
      </c>
      <c r="BG206" s="145">
        <f t="shared" si="411"/>
        <v>1687</v>
      </c>
      <c r="BH206" s="145">
        <f t="shared" si="411"/>
        <v>1691</v>
      </c>
      <c r="BI206" s="145">
        <f t="shared" si="411"/>
        <v>1694</v>
      </c>
      <c r="BJ206" s="145">
        <f t="shared" si="411"/>
        <v>1698</v>
      </c>
      <c r="BK206" s="145">
        <f t="shared" si="411"/>
        <v>1701</v>
      </c>
      <c r="BL206" s="145">
        <f t="shared" si="411"/>
        <v>1704</v>
      </c>
      <c r="BM206" s="145">
        <f t="shared" si="411"/>
        <v>1707</v>
      </c>
      <c r="BN206" s="145">
        <f t="shared" si="411"/>
        <v>1709</v>
      </c>
      <c r="BO206" s="145">
        <f t="shared" si="411"/>
        <v>1712</v>
      </c>
      <c r="BP206" s="145">
        <f t="shared" si="411"/>
        <v>1714</v>
      </c>
      <c r="BQ206" s="145">
        <f t="shared" si="411"/>
        <v>1716</v>
      </c>
      <c r="BR206" s="145">
        <f t="shared" si="411"/>
        <v>1718</v>
      </c>
      <c r="BS206" s="145">
        <f t="shared" si="411"/>
        <v>1720</v>
      </c>
      <c r="BT206" s="145">
        <f t="shared" si="411"/>
        <v>1722</v>
      </c>
      <c r="BU206" s="145">
        <f t="shared" si="411"/>
        <v>1723</v>
      </c>
      <c r="BV206" s="145">
        <f t="shared" si="411"/>
        <v>1725</v>
      </c>
      <c r="BW206" s="145">
        <f t="shared" si="411"/>
        <v>1726</v>
      </c>
      <c r="BX206" s="145">
        <f t="shared" si="411"/>
        <v>1727</v>
      </c>
      <c r="BY206" s="145">
        <f t="shared" si="411"/>
        <v>1728</v>
      </c>
      <c r="BZ206" s="145">
        <f t="shared" si="411"/>
        <v>1728</v>
      </c>
      <c r="CA206" s="145">
        <f t="shared" si="411"/>
        <v>1729</v>
      </c>
      <c r="CB206" s="145">
        <f t="shared" si="411"/>
        <v>1729</v>
      </c>
      <c r="CC206" s="145">
        <f t="shared" si="411"/>
        <v>1729</v>
      </c>
      <c r="CE206" s="310"/>
    </row>
    <row r="207" spans="1:83">
      <c r="A207" s="170" t="str">
        <f t="shared" ref="A207:B207" si="412">A103</f>
        <v>94</v>
      </c>
      <c r="B207" s="170" t="str">
        <f t="shared" si="412"/>
        <v>Val-de-Marne</v>
      </c>
      <c r="C207" s="145">
        <f t="shared" si="292"/>
        <v>0</v>
      </c>
      <c r="D207" s="145"/>
      <c r="E207" s="145"/>
      <c r="F207" s="170">
        <f t="shared" ref="F207:AV207" si="413">F103</f>
        <v>1214.712</v>
      </c>
      <c r="G207" s="170">
        <f t="shared" si="413"/>
        <v>1210.395</v>
      </c>
      <c r="H207" s="170">
        <f t="shared" si="413"/>
        <v>1207.213</v>
      </c>
      <c r="I207" s="170">
        <f t="shared" si="413"/>
        <v>1204.6600000000001</v>
      </c>
      <c r="J207" s="170">
        <f t="shared" si="413"/>
        <v>1200.664</v>
      </c>
      <c r="K207" s="170">
        <f t="shared" si="413"/>
        <v>1197.53</v>
      </c>
      <c r="L207" s="170">
        <f t="shared" si="413"/>
        <v>1195.3050000000001</v>
      </c>
      <c r="M207" s="170">
        <f t="shared" si="413"/>
        <v>1193.3889999999999</v>
      </c>
      <c r="N207" s="170">
        <f t="shared" si="413"/>
        <v>1198.174</v>
      </c>
      <c r="O207" s="170">
        <f t="shared" si="413"/>
        <v>1199.08</v>
      </c>
      <c r="P207" s="170">
        <f t="shared" si="413"/>
        <v>1198.807</v>
      </c>
      <c r="Q207" s="170">
        <f t="shared" si="413"/>
        <v>1200.7339999999999</v>
      </c>
      <c r="R207" s="170">
        <f t="shared" si="413"/>
        <v>1203.7339999999999</v>
      </c>
      <c r="S207" s="170">
        <f t="shared" si="413"/>
        <v>1208.297</v>
      </c>
      <c r="T207" s="170">
        <f t="shared" si="413"/>
        <v>1211.9849999999999</v>
      </c>
      <c r="U207" s="170">
        <f t="shared" si="413"/>
        <v>1213.4459999999999</v>
      </c>
      <c r="V207" s="170">
        <f t="shared" si="413"/>
        <v>1215.154</v>
      </c>
      <c r="W207" s="170">
        <f t="shared" si="413"/>
        <v>1218.45</v>
      </c>
      <c r="X207" s="170">
        <f t="shared" si="413"/>
        <v>1221.1579999999999</v>
      </c>
      <c r="Y207" s="170">
        <f t="shared" si="413"/>
        <v>1222.2139999999999</v>
      </c>
      <c r="Z207" s="170">
        <f t="shared" si="413"/>
        <v>1221.9179999999999</v>
      </c>
      <c r="AA207" s="170">
        <f t="shared" si="413"/>
        <v>1221.145</v>
      </c>
      <c r="AB207" s="170">
        <f t="shared" si="413"/>
        <v>1222.4290000000001</v>
      </c>
      <c r="AC207" s="170">
        <f t="shared" si="413"/>
        <v>1225.473</v>
      </c>
      <c r="AD207" s="170">
        <f t="shared" si="413"/>
        <v>1227.03</v>
      </c>
      <c r="AE207" s="170">
        <f t="shared" si="413"/>
        <v>1236.443</v>
      </c>
      <c r="AF207" s="170">
        <f t="shared" si="413"/>
        <v>1246.7239999999999</v>
      </c>
      <c r="AG207" s="170">
        <f t="shared" si="413"/>
        <v>1256.5150000000001</v>
      </c>
      <c r="AH207" s="170">
        <f t="shared" si="413"/>
        <v>1266.69</v>
      </c>
      <c r="AI207" s="170">
        <f t="shared" si="413"/>
        <v>1276.1569999999999</v>
      </c>
      <c r="AJ207" s="170">
        <f t="shared" si="413"/>
        <v>1287.3499999999999</v>
      </c>
      <c r="AK207" s="170">
        <f t="shared" si="413"/>
        <v>1298.3399999999999</v>
      </c>
      <c r="AL207" s="170">
        <f t="shared" si="413"/>
        <v>1302.8889999999999</v>
      </c>
      <c r="AM207" s="170">
        <f t="shared" si="413"/>
        <v>1310.876</v>
      </c>
      <c r="AN207" s="170">
        <f t="shared" si="413"/>
        <v>1318.537</v>
      </c>
      <c r="AO207" s="170">
        <f t="shared" si="413"/>
        <v>1327.732</v>
      </c>
      <c r="AP207" s="170">
        <f t="shared" si="413"/>
        <v>1333.702</v>
      </c>
      <c r="AQ207" s="170">
        <f t="shared" si="413"/>
        <v>1341.8309999999999</v>
      </c>
      <c r="AR207" s="170">
        <f t="shared" si="413"/>
        <v>1354.0050000000001</v>
      </c>
      <c r="AS207" s="170">
        <f t="shared" si="413"/>
        <v>1365.039</v>
      </c>
      <c r="AT207" s="170">
        <f t="shared" si="413"/>
        <v>1372.3889999999999</v>
      </c>
      <c r="AU207" s="170">
        <f t="shared" si="413"/>
        <v>1378.1510000000001</v>
      </c>
      <c r="AV207" s="170">
        <f t="shared" si="413"/>
        <v>1387.9259999999999</v>
      </c>
      <c r="AW207" s="170">
        <f t="shared" ref="AW207:BA207" si="414">AW521</f>
        <v>1397</v>
      </c>
      <c r="AX207" s="170">
        <f t="shared" si="414"/>
        <v>1403</v>
      </c>
      <c r="AY207" s="170">
        <f t="shared" si="414"/>
        <v>1408</v>
      </c>
      <c r="AZ207" s="170">
        <f t="shared" si="414"/>
        <v>1413</v>
      </c>
      <c r="BA207" s="170">
        <f t="shared" si="414"/>
        <v>1417</v>
      </c>
      <c r="BB207" s="145">
        <f t="shared" ref="BB207:CC207" si="415">BB521</f>
        <v>1422</v>
      </c>
      <c r="BC207" s="145">
        <f t="shared" si="415"/>
        <v>1427</v>
      </c>
      <c r="BD207" s="145">
        <f t="shared" si="415"/>
        <v>1431</v>
      </c>
      <c r="BE207" s="145">
        <f t="shared" si="415"/>
        <v>1435</v>
      </c>
      <c r="BF207" s="145">
        <f t="shared" si="415"/>
        <v>1439</v>
      </c>
      <c r="BG207" s="145">
        <f t="shared" si="415"/>
        <v>1443</v>
      </c>
      <c r="BH207" s="145">
        <f t="shared" si="415"/>
        <v>1446</v>
      </c>
      <c r="BI207" s="145">
        <f t="shared" si="415"/>
        <v>1449</v>
      </c>
      <c r="BJ207" s="145">
        <f t="shared" si="415"/>
        <v>1452</v>
      </c>
      <c r="BK207" s="145">
        <f t="shared" si="415"/>
        <v>1455</v>
      </c>
      <c r="BL207" s="145">
        <f t="shared" si="415"/>
        <v>1458</v>
      </c>
      <c r="BM207" s="145">
        <f t="shared" si="415"/>
        <v>1461</v>
      </c>
      <c r="BN207" s="145">
        <f t="shared" si="415"/>
        <v>1463</v>
      </c>
      <c r="BO207" s="145">
        <f t="shared" si="415"/>
        <v>1466</v>
      </c>
      <c r="BP207" s="145">
        <f t="shared" si="415"/>
        <v>1468</v>
      </c>
      <c r="BQ207" s="145">
        <f t="shared" si="415"/>
        <v>1470</v>
      </c>
      <c r="BR207" s="145">
        <f t="shared" si="415"/>
        <v>1472</v>
      </c>
      <c r="BS207" s="145">
        <f t="shared" si="415"/>
        <v>1473</v>
      </c>
      <c r="BT207" s="145">
        <f t="shared" si="415"/>
        <v>1474</v>
      </c>
      <c r="BU207" s="145">
        <f t="shared" si="415"/>
        <v>1476</v>
      </c>
      <c r="BV207" s="145">
        <f t="shared" si="415"/>
        <v>1477</v>
      </c>
      <c r="BW207" s="145">
        <f t="shared" si="415"/>
        <v>1478</v>
      </c>
      <c r="BX207" s="145">
        <f t="shared" si="415"/>
        <v>1478</v>
      </c>
      <c r="BY207" s="145">
        <f t="shared" si="415"/>
        <v>1479</v>
      </c>
      <c r="BZ207" s="145">
        <f t="shared" si="415"/>
        <v>1479</v>
      </c>
      <c r="CA207" s="145">
        <f t="shared" si="415"/>
        <v>1479</v>
      </c>
      <c r="CB207" s="145">
        <f t="shared" si="415"/>
        <v>1479</v>
      </c>
      <c r="CC207" s="145">
        <f t="shared" si="415"/>
        <v>1479</v>
      </c>
      <c r="CE207" s="310"/>
    </row>
    <row r="208" spans="1:83">
      <c r="A208" s="170" t="str">
        <f t="shared" ref="A208:B208" si="416">A104</f>
        <v>95</v>
      </c>
      <c r="B208" s="170" t="str">
        <f t="shared" si="416"/>
        <v>Val-d'Oise</v>
      </c>
      <c r="C208" s="145">
        <f t="shared" si="292"/>
        <v>0</v>
      </c>
      <c r="D208" s="145"/>
      <c r="E208" s="145"/>
      <c r="F208" s="170">
        <f t="shared" ref="F208:AV208" si="417">F104</f>
        <v>838.29499999999996</v>
      </c>
      <c r="G208" s="170">
        <f t="shared" si="417"/>
        <v>849.03399999999999</v>
      </c>
      <c r="H208" s="170">
        <f t="shared" si="417"/>
        <v>859.69100000000003</v>
      </c>
      <c r="I208" s="170">
        <f t="shared" si="417"/>
        <v>871.52499999999998</v>
      </c>
      <c r="J208" s="170">
        <f t="shared" si="417"/>
        <v>882.36500000000001</v>
      </c>
      <c r="K208" s="170">
        <f t="shared" si="417"/>
        <v>893.76</v>
      </c>
      <c r="L208" s="170">
        <f t="shared" si="417"/>
        <v>906.577</v>
      </c>
      <c r="M208" s="170">
        <f t="shared" si="417"/>
        <v>919.60400000000004</v>
      </c>
      <c r="N208" s="170">
        <f t="shared" si="417"/>
        <v>931.78899999999999</v>
      </c>
      <c r="O208" s="170">
        <f t="shared" si="417"/>
        <v>943.81299999999999</v>
      </c>
      <c r="P208" s="170">
        <f t="shared" si="417"/>
        <v>958.03</v>
      </c>
      <c r="Q208" s="170">
        <f t="shared" si="417"/>
        <v>974.61599999999999</v>
      </c>
      <c r="R208" s="170">
        <f t="shared" si="417"/>
        <v>993.428</v>
      </c>
      <c r="S208" s="170">
        <f t="shared" si="417"/>
        <v>1012.643</v>
      </c>
      <c r="T208" s="170">
        <f t="shared" si="417"/>
        <v>1029.7249999999999</v>
      </c>
      <c r="U208" s="170">
        <f t="shared" si="417"/>
        <v>1047.5530000000001</v>
      </c>
      <c r="V208" s="170">
        <f t="shared" si="417"/>
        <v>1057.3499999999999</v>
      </c>
      <c r="W208" s="170">
        <f t="shared" si="417"/>
        <v>1067.6990000000001</v>
      </c>
      <c r="X208" s="170">
        <f t="shared" si="417"/>
        <v>1076.5</v>
      </c>
      <c r="Y208" s="170">
        <f t="shared" si="417"/>
        <v>1082.848</v>
      </c>
      <c r="Z208" s="170">
        <f t="shared" si="417"/>
        <v>1090.9159999999999</v>
      </c>
      <c r="AA208" s="170">
        <f t="shared" si="417"/>
        <v>1097.809</v>
      </c>
      <c r="AB208" s="170">
        <f t="shared" si="417"/>
        <v>1100.05</v>
      </c>
      <c r="AC208" s="170">
        <f t="shared" si="417"/>
        <v>1100.7819999999999</v>
      </c>
      <c r="AD208" s="170">
        <f t="shared" si="417"/>
        <v>1104.5329999999999</v>
      </c>
      <c r="AE208" s="170">
        <f t="shared" si="417"/>
        <v>1111.0719999999999</v>
      </c>
      <c r="AF208" s="170">
        <f t="shared" si="417"/>
        <v>1118.3009999999999</v>
      </c>
      <c r="AG208" s="170">
        <f t="shared" si="417"/>
        <v>1125.74</v>
      </c>
      <c r="AH208" s="170">
        <f t="shared" si="417"/>
        <v>1133.0139999999999</v>
      </c>
      <c r="AI208" s="170">
        <f t="shared" si="417"/>
        <v>1140.328</v>
      </c>
      <c r="AJ208" s="170">
        <f t="shared" si="417"/>
        <v>1148.7639999999999</v>
      </c>
      <c r="AK208" s="170">
        <f t="shared" si="417"/>
        <v>1157.0519999999999</v>
      </c>
      <c r="AL208" s="170">
        <f t="shared" si="417"/>
        <v>1160.721</v>
      </c>
      <c r="AM208" s="170">
        <f t="shared" si="417"/>
        <v>1165.3969999999999</v>
      </c>
      <c r="AN208" s="170">
        <f t="shared" si="417"/>
        <v>1168.8920000000001</v>
      </c>
      <c r="AO208" s="170">
        <f t="shared" si="417"/>
        <v>1171.1610000000001</v>
      </c>
      <c r="AP208" s="170">
        <f t="shared" si="417"/>
        <v>1180.365</v>
      </c>
      <c r="AQ208" s="170">
        <f t="shared" si="417"/>
        <v>1187.0809999999999</v>
      </c>
      <c r="AR208" s="170">
        <f t="shared" si="417"/>
        <v>1194.681</v>
      </c>
      <c r="AS208" s="170">
        <f t="shared" si="417"/>
        <v>1205.539</v>
      </c>
      <c r="AT208" s="170">
        <f t="shared" si="417"/>
        <v>1215.3900000000001</v>
      </c>
      <c r="AU208" s="170">
        <f t="shared" si="417"/>
        <v>1221.923</v>
      </c>
      <c r="AV208" s="170">
        <f t="shared" si="417"/>
        <v>1228.6179999999999</v>
      </c>
      <c r="AW208" s="170">
        <f t="shared" ref="AW208:BA208" si="418">AW522</f>
        <v>1239</v>
      </c>
      <c r="AX208" s="170">
        <f t="shared" si="418"/>
        <v>1245</v>
      </c>
      <c r="AY208" s="170">
        <f t="shared" si="418"/>
        <v>1251</v>
      </c>
      <c r="AZ208" s="170">
        <f t="shared" si="418"/>
        <v>1257</v>
      </c>
      <c r="BA208" s="170">
        <f t="shared" si="418"/>
        <v>1262</v>
      </c>
      <c r="BB208" s="145">
        <f t="shared" ref="BB208:CC208" si="419">BB522</f>
        <v>1267</v>
      </c>
      <c r="BC208" s="145">
        <f t="shared" si="419"/>
        <v>1273</v>
      </c>
      <c r="BD208" s="145">
        <f t="shared" si="419"/>
        <v>1277</v>
      </c>
      <c r="BE208" s="145">
        <f t="shared" si="419"/>
        <v>1282</v>
      </c>
      <c r="BF208" s="145">
        <f t="shared" si="419"/>
        <v>1286</v>
      </c>
      <c r="BG208" s="145">
        <f t="shared" si="419"/>
        <v>1290</v>
      </c>
      <c r="BH208" s="145">
        <f t="shared" si="419"/>
        <v>1293</v>
      </c>
      <c r="BI208" s="145">
        <f t="shared" si="419"/>
        <v>1296</v>
      </c>
      <c r="BJ208" s="145">
        <f t="shared" si="419"/>
        <v>1299</v>
      </c>
      <c r="BK208" s="145">
        <f t="shared" si="419"/>
        <v>1302</v>
      </c>
      <c r="BL208" s="145">
        <f t="shared" si="419"/>
        <v>1305</v>
      </c>
      <c r="BM208" s="145">
        <f t="shared" si="419"/>
        <v>1308</v>
      </c>
      <c r="BN208" s="145">
        <f t="shared" si="419"/>
        <v>1310</v>
      </c>
      <c r="BO208" s="145">
        <f t="shared" si="419"/>
        <v>1312</v>
      </c>
      <c r="BP208" s="145">
        <f t="shared" si="419"/>
        <v>1315</v>
      </c>
      <c r="BQ208" s="145">
        <f t="shared" si="419"/>
        <v>1317</v>
      </c>
      <c r="BR208" s="145">
        <f t="shared" si="419"/>
        <v>1319</v>
      </c>
      <c r="BS208" s="145">
        <f t="shared" si="419"/>
        <v>1320</v>
      </c>
      <c r="BT208" s="145">
        <f t="shared" si="419"/>
        <v>1322</v>
      </c>
      <c r="BU208" s="145">
        <f t="shared" si="419"/>
        <v>1324</v>
      </c>
      <c r="BV208" s="145">
        <f t="shared" si="419"/>
        <v>1325</v>
      </c>
      <c r="BW208" s="145">
        <f t="shared" si="419"/>
        <v>1327</v>
      </c>
      <c r="BX208" s="145">
        <f t="shared" si="419"/>
        <v>1328</v>
      </c>
      <c r="BY208" s="145">
        <f t="shared" si="419"/>
        <v>1329</v>
      </c>
      <c r="BZ208" s="145">
        <f t="shared" si="419"/>
        <v>1330</v>
      </c>
      <c r="CA208" s="145">
        <f t="shared" si="419"/>
        <v>1331</v>
      </c>
      <c r="CB208" s="145">
        <f t="shared" si="419"/>
        <v>1332</v>
      </c>
      <c r="CC208" s="145">
        <f t="shared" si="419"/>
        <v>1332</v>
      </c>
      <c r="CE208" s="310"/>
    </row>
    <row r="209" spans="1:83">
      <c r="A209" s="170">
        <f t="shared" ref="A209:B209" si="420">A105</f>
        <v>971</v>
      </c>
      <c r="B209" s="170" t="str">
        <f t="shared" si="420"/>
        <v xml:space="preserve">Guadeloupe </v>
      </c>
      <c r="C209" s="145">
        <f t="shared" si="292"/>
        <v>0</v>
      </c>
      <c r="D209" s="145"/>
      <c r="E209" s="145"/>
      <c r="F209" s="170" t="s">
        <v>374</v>
      </c>
      <c r="G209" s="170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>
        <f t="shared" ref="U209:AV209" si="421">U105</f>
        <v>351.84399999999999</v>
      </c>
      <c r="V209" s="170">
        <f t="shared" si="421"/>
        <v>354.536</v>
      </c>
      <c r="W209" s="170">
        <f t="shared" si="421"/>
        <v>357.48200000000003</v>
      </c>
      <c r="X209" s="170">
        <f t="shared" si="421"/>
        <v>360.68099999999998</v>
      </c>
      <c r="Y209" s="170">
        <f t="shared" si="421"/>
        <v>364.14</v>
      </c>
      <c r="Z209" s="170">
        <f t="shared" si="421"/>
        <v>367.86700000000002</v>
      </c>
      <c r="AA209" s="170">
        <f t="shared" si="421"/>
        <v>371.87299999999999</v>
      </c>
      <c r="AB209" s="170">
        <f t="shared" si="421"/>
        <v>376.16399999999999</v>
      </c>
      <c r="AC209" s="170">
        <f t="shared" si="421"/>
        <v>380.738</v>
      </c>
      <c r="AD209" s="170">
        <f t="shared" si="421"/>
        <v>385.60899999999998</v>
      </c>
      <c r="AE209" s="170">
        <f t="shared" si="421"/>
        <v>388.04500000000002</v>
      </c>
      <c r="AF209" s="170">
        <f t="shared" si="421"/>
        <v>390.67200000000003</v>
      </c>
      <c r="AG209" s="170">
        <f t="shared" si="421"/>
        <v>393.024</v>
      </c>
      <c r="AH209" s="170">
        <f t="shared" si="421"/>
        <v>394.88099999999997</v>
      </c>
      <c r="AI209" s="170">
        <f t="shared" si="421"/>
        <v>396.99200000000002</v>
      </c>
      <c r="AJ209" s="170">
        <f t="shared" si="421"/>
        <v>399.178</v>
      </c>
      <c r="AK209" s="170">
        <f t="shared" si="421"/>
        <v>400.73599999999999</v>
      </c>
      <c r="AL209" s="170">
        <f t="shared" si="421"/>
        <v>400.584</v>
      </c>
      <c r="AM209" s="170">
        <f t="shared" si="421"/>
        <v>401.78399999999999</v>
      </c>
      <c r="AN209" s="170">
        <f t="shared" si="421"/>
        <v>401.55399999999997</v>
      </c>
      <c r="AO209" s="170">
        <f t="shared" si="421"/>
        <v>403.35500000000002</v>
      </c>
      <c r="AP209" s="170">
        <f t="shared" si="421"/>
        <v>404.63499999999999</v>
      </c>
      <c r="AQ209" s="170">
        <f t="shared" si="421"/>
        <v>403.31400000000002</v>
      </c>
      <c r="AR209" s="170">
        <f t="shared" si="421"/>
        <v>402.11900000000003</v>
      </c>
      <c r="AS209" s="170">
        <f t="shared" si="421"/>
        <v>400.18599999999998</v>
      </c>
      <c r="AT209" s="170">
        <f t="shared" si="421"/>
        <v>397.99</v>
      </c>
      <c r="AU209" s="170">
        <f t="shared" si="421"/>
        <v>394.11</v>
      </c>
      <c r="AV209" s="170">
        <f t="shared" si="421"/>
        <v>390.25299999999999</v>
      </c>
      <c r="AW209" s="170">
        <f t="shared" ref="AW209:BA209" si="422">AW523</f>
        <v>388</v>
      </c>
      <c r="AX209" s="170">
        <f t="shared" si="422"/>
        <v>384</v>
      </c>
      <c r="AY209" s="170">
        <f t="shared" si="422"/>
        <v>379</v>
      </c>
      <c r="AZ209" s="170">
        <f t="shared" si="422"/>
        <v>375</v>
      </c>
      <c r="BA209" s="170">
        <f t="shared" si="422"/>
        <v>371</v>
      </c>
      <c r="BB209" s="145">
        <f t="shared" ref="BB209:CC209" si="423">BB523</f>
        <v>367</v>
      </c>
      <c r="BC209" s="145">
        <f t="shared" si="423"/>
        <v>364</v>
      </c>
      <c r="BD209" s="145">
        <f t="shared" si="423"/>
        <v>360</v>
      </c>
      <c r="BE209" s="145">
        <f t="shared" si="423"/>
        <v>356</v>
      </c>
      <c r="BF209" s="145">
        <f t="shared" si="423"/>
        <v>352</v>
      </c>
      <c r="BG209" s="145">
        <f t="shared" si="423"/>
        <v>348</v>
      </c>
      <c r="BH209" s="145">
        <f t="shared" si="423"/>
        <v>345</v>
      </c>
      <c r="BI209" s="145">
        <f t="shared" si="423"/>
        <v>341</v>
      </c>
      <c r="BJ209" s="145">
        <f t="shared" si="423"/>
        <v>337</v>
      </c>
      <c r="BK209" s="145">
        <f t="shared" si="423"/>
        <v>333</v>
      </c>
      <c r="BL209" s="145">
        <f t="shared" si="423"/>
        <v>329</v>
      </c>
      <c r="BM209" s="145">
        <f t="shared" si="423"/>
        <v>325</v>
      </c>
      <c r="BN209" s="145">
        <f t="shared" si="423"/>
        <v>321</v>
      </c>
      <c r="BO209" s="145">
        <f t="shared" si="423"/>
        <v>318</v>
      </c>
      <c r="BP209" s="145">
        <f t="shared" si="423"/>
        <v>314</v>
      </c>
      <c r="BQ209" s="145">
        <f t="shared" si="423"/>
        <v>310</v>
      </c>
      <c r="BR209" s="145">
        <f t="shared" si="423"/>
        <v>306</v>
      </c>
      <c r="BS209" s="145">
        <f t="shared" si="423"/>
        <v>302</v>
      </c>
      <c r="BT209" s="145">
        <f t="shared" si="423"/>
        <v>299</v>
      </c>
      <c r="BU209" s="145">
        <f t="shared" si="423"/>
        <v>295</v>
      </c>
      <c r="BV209" s="145">
        <f t="shared" si="423"/>
        <v>291</v>
      </c>
      <c r="BW209" s="145">
        <f t="shared" si="423"/>
        <v>287</v>
      </c>
      <c r="BX209" s="145">
        <f t="shared" si="423"/>
        <v>283</v>
      </c>
      <c r="BY209" s="145">
        <f t="shared" si="423"/>
        <v>279</v>
      </c>
      <c r="BZ209" s="145">
        <f t="shared" si="423"/>
        <v>275</v>
      </c>
      <c r="CA209" s="145">
        <f t="shared" si="423"/>
        <v>272</v>
      </c>
      <c r="CB209" s="145">
        <f t="shared" si="423"/>
        <v>268</v>
      </c>
      <c r="CC209" s="145">
        <f t="shared" si="423"/>
        <v>264</v>
      </c>
      <c r="CE209" s="310"/>
    </row>
    <row r="210" spans="1:83">
      <c r="A210" s="170">
        <f t="shared" ref="A210:B210" si="424">A106</f>
        <v>972</v>
      </c>
      <c r="B210" s="170" t="str">
        <f t="shared" si="424"/>
        <v xml:space="preserve">Martinique </v>
      </c>
      <c r="C210" s="145">
        <f t="shared" si="292"/>
        <v>0</v>
      </c>
      <c r="D210" s="145"/>
      <c r="E210" s="145"/>
      <c r="F210" s="170" t="s">
        <v>374</v>
      </c>
      <c r="G210" s="170"/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>
        <f t="shared" ref="U210:AV210" si="425">U106</f>
        <v>358.40600000000001</v>
      </c>
      <c r="V210" s="170">
        <f t="shared" si="425"/>
        <v>359.774</v>
      </c>
      <c r="W210" s="170">
        <f t="shared" si="425"/>
        <v>361.42</v>
      </c>
      <c r="X210" s="170">
        <f t="shared" si="425"/>
        <v>363.34399999999999</v>
      </c>
      <c r="Y210" s="170">
        <f t="shared" si="425"/>
        <v>365.55399999999997</v>
      </c>
      <c r="Z210" s="170">
        <f t="shared" si="425"/>
        <v>368.04500000000002</v>
      </c>
      <c r="AA210" s="170">
        <f t="shared" si="425"/>
        <v>370.81799999999998</v>
      </c>
      <c r="AB210" s="170">
        <f t="shared" si="425"/>
        <v>373.87299999999999</v>
      </c>
      <c r="AC210" s="170">
        <f t="shared" si="425"/>
        <v>377.221</v>
      </c>
      <c r="AD210" s="170">
        <f t="shared" si="425"/>
        <v>380.863</v>
      </c>
      <c r="AE210" s="170">
        <f t="shared" si="425"/>
        <v>383.57499999999999</v>
      </c>
      <c r="AF210" s="170">
        <f t="shared" si="425"/>
        <v>386.54199999999997</v>
      </c>
      <c r="AG210" s="170">
        <f t="shared" si="425"/>
        <v>389.30200000000002</v>
      </c>
      <c r="AH210" s="170">
        <f t="shared" si="425"/>
        <v>391.67599999999999</v>
      </c>
      <c r="AI210" s="170">
        <f t="shared" si="425"/>
        <v>393.85199999999998</v>
      </c>
      <c r="AJ210" s="170">
        <f t="shared" si="425"/>
        <v>395.98200000000003</v>
      </c>
      <c r="AK210" s="170">
        <f t="shared" si="425"/>
        <v>397.73200000000003</v>
      </c>
      <c r="AL210" s="170">
        <f t="shared" si="425"/>
        <v>397.73</v>
      </c>
      <c r="AM210" s="170">
        <f t="shared" si="425"/>
        <v>397.69299999999998</v>
      </c>
      <c r="AN210" s="170">
        <f t="shared" si="425"/>
        <v>396.404</v>
      </c>
      <c r="AO210" s="170">
        <f t="shared" si="425"/>
        <v>394.173</v>
      </c>
      <c r="AP210" s="170">
        <f t="shared" si="425"/>
        <v>392.291</v>
      </c>
      <c r="AQ210" s="170">
        <f t="shared" si="425"/>
        <v>388.36399999999998</v>
      </c>
      <c r="AR210" s="170">
        <f t="shared" si="425"/>
        <v>385.55099999999999</v>
      </c>
      <c r="AS210" s="170">
        <f t="shared" si="425"/>
        <v>383.911</v>
      </c>
      <c r="AT210" s="170">
        <f t="shared" si="425"/>
        <v>380.87700000000001</v>
      </c>
      <c r="AU210" s="170">
        <f t="shared" si="425"/>
        <v>376.48</v>
      </c>
      <c r="AV210" s="170">
        <f t="shared" si="425"/>
        <v>372.59399999999999</v>
      </c>
      <c r="AW210" s="170">
        <f t="shared" ref="AW210:BA210" si="426">AW524</f>
        <v>369</v>
      </c>
      <c r="AX210" s="170">
        <f t="shared" si="426"/>
        <v>364</v>
      </c>
      <c r="AY210" s="170">
        <f t="shared" si="426"/>
        <v>360</v>
      </c>
      <c r="AZ210" s="170">
        <f t="shared" si="426"/>
        <v>355</v>
      </c>
      <c r="BA210" s="170">
        <f t="shared" si="426"/>
        <v>351</v>
      </c>
      <c r="BB210" s="145">
        <f t="shared" ref="BB210:CC210" si="427">BB524</f>
        <v>347</v>
      </c>
      <c r="BC210" s="145">
        <f t="shared" si="427"/>
        <v>343</v>
      </c>
      <c r="BD210" s="145">
        <f t="shared" si="427"/>
        <v>339</v>
      </c>
      <c r="BE210" s="145">
        <f t="shared" si="427"/>
        <v>335</v>
      </c>
      <c r="BF210" s="145">
        <f t="shared" si="427"/>
        <v>331</v>
      </c>
      <c r="BG210" s="145">
        <f t="shared" si="427"/>
        <v>328</v>
      </c>
      <c r="BH210" s="145">
        <f t="shared" si="427"/>
        <v>324</v>
      </c>
      <c r="BI210" s="145">
        <f t="shared" si="427"/>
        <v>320</v>
      </c>
      <c r="BJ210" s="145">
        <f t="shared" si="427"/>
        <v>316</v>
      </c>
      <c r="BK210" s="145">
        <f t="shared" si="427"/>
        <v>312</v>
      </c>
      <c r="BL210" s="145">
        <f t="shared" si="427"/>
        <v>308</v>
      </c>
      <c r="BM210" s="145">
        <f t="shared" si="427"/>
        <v>304</v>
      </c>
      <c r="BN210" s="145">
        <f t="shared" si="427"/>
        <v>301</v>
      </c>
      <c r="BO210" s="145">
        <f t="shared" si="427"/>
        <v>297</v>
      </c>
      <c r="BP210" s="145">
        <f t="shared" si="427"/>
        <v>293</v>
      </c>
      <c r="BQ210" s="145">
        <f t="shared" si="427"/>
        <v>289</v>
      </c>
      <c r="BR210" s="145">
        <f t="shared" si="427"/>
        <v>285</v>
      </c>
      <c r="BS210" s="145">
        <f t="shared" si="427"/>
        <v>282</v>
      </c>
      <c r="BT210" s="145">
        <f t="shared" si="427"/>
        <v>278</v>
      </c>
      <c r="BU210" s="145">
        <f t="shared" si="427"/>
        <v>274</v>
      </c>
      <c r="BV210" s="145">
        <f t="shared" si="427"/>
        <v>270</v>
      </c>
      <c r="BW210" s="145">
        <f t="shared" si="427"/>
        <v>266</v>
      </c>
      <c r="BX210" s="145">
        <f t="shared" si="427"/>
        <v>263</v>
      </c>
      <c r="BY210" s="145">
        <f t="shared" si="427"/>
        <v>259</v>
      </c>
      <c r="BZ210" s="145">
        <f t="shared" si="427"/>
        <v>255</v>
      </c>
      <c r="CA210" s="145">
        <f t="shared" si="427"/>
        <v>251</v>
      </c>
      <c r="CB210" s="145">
        <f t="shared" si="427"/>
        <v>247</v>
      </c>
      <c r="CC210" s="145">
        <f t="shared" si="427"/>
        <v>244</v>
      </c>
      <c r="CE210" s="310"/>
    </row>
    <row r="211" spans="1:83">
      <c r="A211" s="170">
        <f t="shared" ref="A211:B211" si="428">A107</f>
        <v>973</v>
      </c>
      <c r="B211" s="170" t="str">
        <f t="shared" si="428"/>
        <v>Guyane</v>
      </c>
      <c r="C211" s="145">
        <f t="shared" si="292"/>
        <v>0</v>
      </c>
      <c r="D211" s="145"/>
      <c r="E211" s="145"/>
      <c r="F211" s="170" t="s">
        <v>374</v>
      </c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>
        <f t="shared" ref="U211:AV211" si="429">U107</f>
        <v>113.351</v>
      </c>
      <c r="V211" s="170">
        <f t="shared" si="429"/>
        <v>117.327</v>
      </c>
      <c r="W211" s="170">
        <f t="shared" si="429"/>
        <v>121.46899999999999</v>
      </c>
      <c r="X211" s="170">
        <f t="shared" si="429"/>
        <v>125.786</v>
      </c>
      <c r="Y211" s="170">
        <f t="shared" si="429"/>
        <v>130.28200000000001</v>
      </c>
      <c r="Z211" s="170">
        <f t="shared" si="429"/>
        <v>134.96799999999999</v>
      </c>
      <c r="AA211" s="170">
        <f t="shared" si="429"/>
        <v>139.84800000000001</v>
      </c>
      <c r="AB211" s="170">
        <f t="shared" si="429"/>
        <v>144.93700000000001</v>
      </c>
      <c r="AC211" s="170">
        <f t="shared" si="429"/>
        <v>150.24199999999999</v>
      </c>
      <c r="AD211" s="170">
        <f t="shared" si="429"/>
        <v>155.76</v>
      </c>
      <c r="AE211" s="170">
        <f t="shared" si="429"/>
        <v>162.018</v>
      </c>
      <c r="AF211" s="170">
        <f t="shared" si="429"/>
        <v>168.614</v>
      </c>
      <c r="AG211" s="170">
        <f t="shared" si="429"/>
        <v>176.63800000000001</v>
      </c>
      <c r="AH211" s="170">
        <f t="shared" si="429"/>
        <v>184.792</v>
      </c>
      <c r="AI211" s="170">
        <f t="shared" si="429"/>
        <v>193.167</v>
      </c>
      <c r="AJ211" s="170">
        <f t="shared" si="429"/>
        <v>199.20599999999999</v>
      </c>
      <c r="AK211" s="170">
        <f t="shared" si="429"/>
        <v>205.95400000000001</v>
      </c>
      <c r="AL211" s="170">
        <f t="shared" si="429"/>
        <v>213.03100000000001</v>
      </c>
      <c r="AM211" s="170">
        <f t="shared" si="429"/>
        <v>219.26599999999999</v>
      </c>
      <c r="AN211" s="170">
        <f t="shared" si="429"/>
        <v>224.46899999999999</v>
      </c>
      <c r="AO211" s="170">
        <f t="shared" si="429"/>
        <v>229.04</v>
      </c>
      <c r="AP211" s="170">
        <f t="shared" si="429"/>
        <v>237.54900000000001</v>
      </c>
      <c r="AQ211" s="170">
        <f t="shared" si="429"/>
        <v>239.648</v>
      </c>
      <c r="AR211" s="170">
        <f t="shared" si="429"/>
        <v>244.11799999999999</v>
      </c>
      <c r="AS211" s="170">
        <f t="shared" si="429"/>
        <v>252.33799999999999</v>
      </c>
      <c r="AT211" s="170">
        <f t="shared" si="429"/>
        <v>259.86500000000001</v>
      </c>
      <c r="AU211" s="170">
        <f t="shared" si="429"/>
        <v>269.35199999999998</v>
      </c>
      <c r="AV211" s="170">
        <f t="shared" si="429"/>
        <v>268.7</v>
      </c>
      <c r="AW211" s="170">
        <f t="shared" ref="AW211:BA211" si="430">AW525</f>
        <v>276</v>
      </c>
      <c r="AX211" s="170">
        <f t="shared" si="430"/>
        <v>282</v>
      </c>
      <c r="AY211" s="170">
        <f t="shared" si="430"/>
        <v>287</v>
      </c>
      <c r="AZ211" s="170">
        <f t="shared" si="430"/>
        <v>292</v>
      </c>
      <c r="BA211" s="170">
        <f t="shared" si="430"/>
        <v>297</v>
      </c>
      <c r="BB211" s="145">
        <f t="shared" ref="BB211:CC211" si="431">BB525</f>
        <v>302</v>
      </c>
      <c r="BC211" s="145">
        <f t="shared" si="431"/>
        <v>307</v>
      </c>
      <c r="BD211" s="145">
        <f t="shared" si="431"/>
        <v>312</v>
      </c>
      <c r="BE211" s="145">
        <f t="shared" si="431"/>
        <v>317</v>
      </c>
      <c r="BF211" s="145">
        <f t="shared" si="431"/>
        <v>322</v>
      </c>
      <c r="BG211" s="145">
        <f t="shared" si="431"/>
        <v>327</v>
      </c>
      <c r="BH211" s="145">
        <f t="shared" si="431"/>
        <v>331</v>
      </c>
      <c r="BI211" s="145">
        <f t="shared" si="431"/>
        <v>336</v>
      </c>
      <c r="BJ211" s="145">
        <f t="shared" si="431"/>
        <v>341</v>
      </c>
      <c r="BK211" s="145">
        <f t="shared" si="431"/>
        <v>346</v>
      </c>
      <c r="BL211" s="145">
        <f t="shared" si="431"/>
        <v>351</v>
      </c>
      <c r="BM211" s="145">
        <f t="shared" si="431"/>
        <v>355</v>
      </c>
      <c r="BN211" s="145">
        <f t="shared" si="431"/>
        <v>360</v>
      </c>
      <c r="BO211" s="145">
        <f t="shared" si="431"/>
        <v>365</v>
      </c>
      <c r="BP211" s="145">
        <f t="shared" si="431"/>
        <v>369</v>
      </c>
      <c r="BQ211" s="145">
        <f t="shared" si="431"/>
        <v>374</v>
      </c>
      <c r="BR211" s="145">
        <f t="shared" si="431"/>
        <v>378</v>
      </c>
      <c r="BS211" s="145">
        <f t="shared" si="431"/>
        <v>382</v>
      </c>
      <c r="BT211" s="145">
        <f t="shared" si="431"/>
        <v>387</v>
      </c>
      <c r="BU211" s="145">
        <f t="shared" si="431"/>
        <v>391</v>
      </c>
      <c r="BV211" s="145">
        <f t="shared" si="431"/>
        <v>395</v>
      </c>
      <c r="BW211" s="145">
        <f t="shared" si="431"/>
        <v>399</v>
      </c>
      <c r="BX211" s="145">
        <f t="shared" si="431"/>
        <v>403</v>
      </c>
      <c r="BY211" s="145">
        <f t="shared" si="431"/>
        <v>407</v>
      </c>
      <c r="BZ211" s="145">
        <f t="shared" si="431"/>
        <v>410</v>
      </c>
      <c r="CA211" s="145">
        <f t="shared" si="431"/>
        <v>414</v>
      </c>
      <c r="CB211" s="145">
        <f t="shared" si="431"/>
        <v>418</v>
      </c>
      <c r="CC211" s="145">
        <f t="shared" si="431"/>
        <v>421</v>
      </c>
      <c r="CE211" s="310"/>
    </row>
    <row r="212" spans="1:83">
      <c r="A212" s="170">
        <f t="shared" ref="A212:B212" si="432">A108</f>
        <v>974</v>
      </c>
      <c r="B212" s="170" t="str">
        <f t="shared" si="432"/>
        <v>La Réunion</v>
      </c>
      <c r="C212" s="145">
        <f t="shared" si="292"/>
        <v>0</v>
      </c>
      <c r="D212" s="145"/>
      <c r="E212" s="145"/>
      <c r="F212" s="170" t="s">
        <v>374</v>
      </c>
      <c r="G212" s="170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>
        <f t="shared" ref="U212:AV212" si="433">U108</f>
        <v>597.82799999999997</v>
      </c>
      <c r="V212" s="170">
        <f t="shared" si="433"/>
        <v>607.83699999999999</v>
      </c>
      <c r="W212" s="170">
        <f t="shared" si="433"/>
        <v>620.33299999999997</v>
      </c>
      <c r="X212" s="170">
        <f t="shared" si="433"/>
        <v>633.03</v>
      </c>
      <c r="Y212" s="170">
        <f t="shared" si="433"/>
        <v>645.09299999999996</v>
      </c>
      <c r="Z212" s="170">
        <f t="shared" si="433"/>
        <v>657.16200000000003</v>
      </c>
      <c r="AA212" s="170">
        <f t="shared" si="433"/>
        <v>668.91499999999996</v>
      </c>
      <c r="AB212" s="170">
        <f t="shared" si="433"/>
        <v>680.18499999999995</v>
      </c>
      <c r="AC212" s="170">
        <f t="shared" si="433"/>
        <v>692.18399999999997</v>
      </c>
      <c r="AD212" s="170">
        <f t="shared" si="433"/>
        <v>703.82</v>
      </c>
      <c r="AE212" s="170">
        <f t="shared" si="433"/>
        <v>716.31399999999996</v>
      </c>
      <c r="AF212" s="170">
        <f t="shared" si="433"/>
        <v>729.01</v>
      </c>
      <c r="AG212" s="170">
        <f t="shared" si="433"/>
        <v>740.20699999999999</v>
      </c>
      <c r="AH212" s="170">
        <f t="shared" si="433"/>
        <v>750.84</v>
      </c>
      <c r="AI212" s="170">
        <f t="shared" si="433"/>
        <v>761.63</v>
      </c>
      <c r="AJ212" s="170">
        <f t="shared" si="433"/>
        <v>772.90700000000004</v>
      </c>
      <c r="AK212" s="170">
        <f t="shared" si="433"/>
        <v>781.96199999999999</v>
      </c>
      <c r="AL212" s="170">
        <f t="shared" si="433"/>
        <v>794.10699999999997</v>
      </c>
      <c r="AM212" s="170">
        <f t="shared" si="433"/>
        <v>808.25</v>
      </c>
      <c r="AN212" s="170">
        <f t="shared" si="433"/>
        <v>816.36400000000003</v>
      </c>
      <c r="AO212" s="170">
        <f t="shared" si="433"/>
        <v>821.13599999999997</v>
      </c>
      <c r="AP212" s="170">
        <f t="shared" si="433"/>
        <v>828.58100000000002</v>
      </c>
      <c r="AQ212" s="170">
        <f t="shared" si="433"/>
        <v>833.94399999999996</v>
      </c>
      <c r="AR212" s="170">
        <f t="shared" si="433"/>
        <v>835.10299999999995</v>
      </c>
      <c r="AS212" s="170">
        <f t="shared" si="433"/>
        <v>842.76700000000005</v>
      </c>
      <c r="AT212" s="170">
        <f t="shared" si="433"/>
        <v>850.72699999999998</v>
      </c>
      <c r="AU212" s="170">
        <f t="shared" si="433"/>
        <v>852.92399999999998</v>
      </c>
      <c r="AV212" s="170">
        <f t="shared" si="433"/>
        <v>853.65899999999999</v>
      </c>
      <c r="AW212" s="170">
        <f t="shared" ref="AW212:BA212" si="434">AW526</f>
        <v>856</v>
      </c>
      <c r="AX212" s="170">
        <f t="shared" si="434"/>
        <v>860</v>
      </c>
      <c r="AY212" s="170">
        <f t="shared" si="434"/>
        <v>863</v>
      </c>
      <c r="AZ212" s="170">
        <f t="shared" si="434"/>
        <v>866</v>
      </c>
      <c r="BA212" s="170">
        <f t="shared" si="434"/>
        <v>869</v>
      </c>
      <c r="BB212" s="145">
        <f t="shared" ref="BB212:CC212" si="435">BB526</f>
        <v>872</v>
      </c>
      <c r="BC212" s="145">
        <f t="shared" si="435"/>
        <v>876</v>
      </c>
      <c r="BD212" s="145">
        <f t="shared" si="435"/>
        <v>879</v>
      </c>
      <c r="BE212" s="145">
        <f t="shared" si="435"/>
        <v>882</v>
      </c>
      <c r="BF212" s="145">
        <f t="shared" si="435"/>
        <v>885</v>
      </c>
      <c r="BG212" s="145">
        <f t="shared" si="435"/>
        <v>888</v>
      </c>
      <c r="BH212" s="145">
        <f t="shared" si="435"/>
        <v>891</v>
      </c>
      <c r="BI212" s="145">
        <f t="shared" si="435"/>
        <v>893</v>
      </c>
      <c r="BJ212" s="145">
        <f t="shared" si="435"/>
        <v>896</v>
      </c>
      <c r="BK212" s="145">
        <f t="shared" si="435"/>
        <v>898</v>
      </c>
      <c r="BL212" s="145">
        <f t="shared" si="435"/>
        <v>900</v>
      </c>
      <c r="BM212" s="145">
        <f t="shared" si="435"/>
        <v>902</v>
      </c>
      <c r="BN212" s="145">
        <f t="shared" si="435"/>
        <v>904</v>
      </c>
      <c r="BO212" s="145">
        <f t="shared" si="435"/>
        <v>906</v>
      </c>
      <c r="BP212" s="145">
        <f t="shared" si="435"/>
        <v>908</v>
      </c>
      <c r="BQ212" s="145">
        <f t="shared" si="435"/>
        <v>910</v>
      </c>
      <c r="BR212" s="145">
        <f t="shared" si="435"/>
        <v>911</v>
      </c>
      <c r="BS212" s="145">
        <f t="shared" si="435"/>
        <v>913</v>
      </c>
      <c r="BT212" s="145">
        <f t="shared" si="435"/>
        <v>914</v>
      </c>
      <c r="BU212" s="145">
        <f t="shared" si="435"/>
        <v>915</v>
      </c>
      <c r="BV212" s="145">
        <f t="shared" si="435"/>
        <v>916</v>
      </c>
      <c r="BW212" s="145">
        <f t="shared" si="435"/>
        <v>917</v>
      </c>
      <c r="BX212" s="145">
        <f t="shared" si="435"/>
        <v>917</v>
      </c>
      <c r="BY212" s="145">
        <f t="shared" si="435"/>
        <v>918</v>
      </c>
      <c r="BZ212" s="145">
        <f t="shared" si="435"/>
        <v>918</v>
      </c>
      <c r="CA212" s="145">
        <f t="shared" si="435"/>
        <v>918</v>
      </c>
      <c r="CB212" s="145">
        <f t="shared" si="435"/>
        <v>918</v>
      </c>
      <c r="CC212" s="145">
        <f t="shared" si="435"/>
        <v>918</v>
      </c>
      <c r="CE212" s="310"/>
    </row>
    <row r="213" spans="1:83">
      <c r="A213" s="170">
        <f t="shared" ref="A213:B213" si="436">A109</f>
        <v>976</v>
      </c>
      <c r="B213" s="170" t="str">
        <f t="shared" si="436"/>
        <v>Mayotte</v>
      </c>
      <c r="C213" s="145">
        <f t="shared" si="292"/>
        <v>0</v>
      </c>
      <c r="D213" s="145"/>
      <c r="E213" s="145"/>
      <c r="F213" s="170" t="s">
        <v>374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>
        <f t="shared" ref="AS213:AV213" si="437">AS109</f>
        <v>223.71299999999999</v>
      </c>
      <c r="AT213" s="170">
        <f t="shared" si="437"/>
        <v>232.18899999999999</v>
      </c>
      <c r="AU213" s="170">
        <f t="shared" si="437"/>
        <v>240.98699999999999</v>
      </c>
      <c r="AV213" s="170">
        <f t="shared" si="437"/>
        <v>250.143</v>
      </c>
      <c r="AW213" s="170">
        <f t="shared" ref="AW213:BA213" si="438">AW527</f>
        <v>260</v>
      </c>
      <c r="AX213" s="170">
        <f t="shared" si="438"/>
        <v>267</v>
      </c>
      <c r="AY213" s="170">
        <f t="shared" si="438"/>
        <v>275</v>
      </c>
      <c r="AZ213" s="170">
        <f t="shared" si="438"/>
        <v>282</v>
      </c>
      <c r="BA213" s="170">
        <f t="shared" si="438"/>
        <v>290</v>
      </c>
      <c r="BB213" s="145">
        <f t="shared" ref="BB213:CC213" si="439">BB527</f>
        <v>298</v>
      </c>
      <c r="BC213" s="145">
        <f t="shared" si="439"/>
        <v>306</v>
      </c>
      <c r="BD213" s="145">
        <f t="shared" si="439"/>
        <v>315</v>
      </c>
      <c r="BE213" s="145">
        <f t="shared" si="439"/>
        <v>323</v>
      </c>
      <c r="BF213" s="145">
        <f t="shared" si="439"/>
        <v>333</v>
      </c>
      <c r="BG213" s="145">
        <f t="shared" si="439"/>
        <v>342</v>
      </c>
      <c r="BH213" s="145">
        <f t="shared" si="439"/>
        <v>352</v>
      </c>
      <c r="BI213" s="145">
        <f t="shared" si="439"/>
        <v>362</v>
      </c>
      <c r="BJ213" s="145">
        <f t="shared" si="439"/>
        <v>372</v>
      </c>
      <c r="BK213" s="145">
        <f t="shared" si="439"/>
        <v>383</v>
      </c>
      <c r="BL213" s="145">
        <f t="shared" si="439"/>
        <v>394</v>
      </c>
      <c r="BM213" s="145">
        <f t="shared" si="439"/>
        <v>405</v>
      </c>
      <c r="BN213" s="145">
        <f t="shared" si="439"/>
        <v>417</v>
      </c>
      <c r="BO213" s="145">
        <f t="shared" si="439"/>
        <v>429</v>
      </c>
      <c r="BP213" s="145">
        <f t="shared" si="439"/>
        <v>441</v>
      </c>
      <c r="BQ213" s="145">
        <f t="shared" si="439"/>
        <v>454</v>
      </c>
      <c r="BR213" s="145">
        <f t="shared" si="439"/>
        <v>467</v>
      </c>
      <c r="BS213" s="145">
        <f t="shared" si="439"/>
        <v>480</v>
      </c>
      <c r="BT213" s="145">
        <f t="shared" si="439"/>
        <v>493</v>
      </c>
      <c r="BU213" s="145">
        <f t="shared" si="439"/>
        <v>507</v>
      </c>
      <c r="BV213" s="145">
        <f t="shared" si="439"/>
        <v>521</v>
      </c>
      <c r="BW213" s="145">
        <f t="shared" si="439"/>
        <v>535</v>
      </c>
      <c r="BX213" s="145">
        <f t="shared" si="439"/>
        <v>550</v>
      </c>
      <c r="BY213" s="145">
        <f t="shared" si="439"/>
        <v>564</v>
      </c>
      <c r="BZ213" s="145">
        <f t="shared" si="439"/>
        <v>579</v>
      </c>
      <c r="CA213" s="145">
        <f t="shared" si="439"/>
        <v>595</v>
      </c>
      <c r="CB213" s="145">
        <f t="shared" si="439"/>
        <v>610</v>
      </c>
      <c r="CC213" s="145">
        <f t="shared" si="439"/>
        <v>626</v>
      </c>
      <c r="CE213" s="310"/>
    </row>
    <row r="214" spans="1:83">
      <c r="A214" s="270"/>
      <c r="B214" s="270"/>
      <c r="C214" s="88"/>
      <c r="D214" s="88"/>
      <c r="E214" s="88"/>
      <c r="F214" s="270"/>
      <c r="G214" s="270"/>
      <c r="H214" s="270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  <c r="AA214" s="270"/>
      <c r="AB214" s="270"/>
      <c r="AC214" s="270"/>
      <c r="AD214" s="270"/>
      <c r="AE214" s="270"/>
      <c r="AF214" s="270"/>
      <c r="AG214" s="270"/>
      <c r="AH214" s="270"/>
      <c r="AI214" s="270"/>
      <c r="AJ214" s="270"/>
      <c r="AK214" s="270"/>
      <c r="AL214" s="270"/>
      <c r="AM214" s="270"/>
      <c r="AN214" s="270"/>
      <c r="AO214" s="270"/>
      <c r="AP214" s="270"/>
      <c r="AQ214" s="270"/>
      <c r="AR214" s="270"/>
      <c r="AS214" s="270"/>
      <c r="AT214" s="270"/>
      <c r="AU214" s="270"/>
      <c r="AV214" s="270"/>
      <c r="AW214" s="270"/>
      <c r="AX214" s="270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</row>
    <row r="215" spans="1:83" ht="15.75">
      <c r="A215" s="150" t="s">
        <v>16</v>
      </c>
      <c r="AW215" s="384" t="s">
        <v>445</v>
      </c>
      <c r="AX215" s="384"/>
      <c r="AY215" s="384"/>
      <c r="AZ215" s="384"/>
      <c r="BA215" s="384"/>
    </row>
    <row r="216" spans="1:83">
      <c r="A216" s="169" t="str">
        <f t="shared" ref="A216:A260" si="440">A112</f>
        <v>Départements</v>
      </c>
      <c r="B216" s="169"/>
      <c r="C216" s="169" t="str">
        <f t="shared" ref="C216:AH216" si="441">C112</f>
        <v>Source</v>
      </c>
      <c r="D216" s="169" t="str">
        <f t="shared" si="441"/>
        <v>Commentaire</v>
      </c>
      <c r="E216" s="169" t="str">
        <f t="shared" si="441"/>
        <v>Unité</v>
      </c>
      <c r="F216" s="169">
        <f t="shared" si="441"/>
        <v>1975</v>
      </c>
      <c r="G216" s="169">
        <f t="shared" si="441"/>
        <v>1976</v>
      </c>
      <c r="H216" s="169">
        <f t="shared" si="441"/>
        <v>1977</v>
      </c>
      <c r="I216" s="169">
        <f t="shared" si="441"/>
        <v>1978</v>
      </c>
      <c r="J216" s="169">
        <f t="shared" si="441"/>
        <v>1979</v>
      </c>
      <c r="K216" s="169">
        <f t="shared" si="441"/>
        <v>1980</v>
      </c>
      <c r="L216" s="169">
        <f t="shared" si="441"/>
        <v>1981</v>
      </c>
      <c r="M216" s="169">
        <f t="shared" si="441"/>
        <v>1982</v>
      </c>
      <c r="N216" s="169">
        <f t="shared" si="441"/>
        <v>1983</v>
      </c>
      <c r="O216" s="169">
        <f t="shared" si="441"/>
        <v>1984</v>
      </c>
      <c r="P216" s="169">
        <f t="shared" si="441"/>
        <v>1985</v>
      </c>
      <c r="Q216" s="169">
        <f t="shared" si="441"/>
        <v>1986</v>
      </c>
      <c r="R216" s="169">
        <f t="shared" si="441"/>
        <v>1987</v>
      </c>
      <c r="S216" s="169">
        <f t="shared" si="441"/>
        <v>1988</v>
      </c>
      <c r="T216" s="169">
        <f t="shared" si="441"/>
        <v>1989</v>
      </c>
      <c r="U216" s="169">
        <f t="shared" si="441"/>
        <v>1990</v>
      </c>
      <c r="V216" s="169">
        <f t="shared" si="441"/>
        <v>1991</v>
      </c>
      <c r="W216" s="169">
        <f t="shared" si="441"/>
        <v>1992</v>
      </c>
      <c r="X216" s="169">
        <f t="shared" si="441"/>
        <v>1993</v>
      </c>
      <c r="Y216" s="169">
        <f t="shared" si="441"/>
        <v>1994</v>
      </c>
      <c r="Z216" s="169">
        <f t="shared" si="441"/>
        <v>1995</v>
      </c>
      <c r="AA216" s="169">
        <f t="shared" si="441"/>
        <v>1996</v>
      </c>
      <c r="AB216" s="169">
        <f t="shared" si="441"/>
        <v>1997</v>
      </c>
      <c r="AC216" s="169">
        <f t="shared" si="441"/>
        <v>1998</v>
      </c>
      <c r="AD216" s="169">
        <f t="shared" si="441"/>
        <v>1999</v>
      </c>
      <c r="AE216" s="169">
        <f t="shared" si="441"/>
        <v>2000</v>
      </c>
      <c r="AF216" s="169">
        <f t="shared" si="441"/>
        <v>2001</v>
      </c>
      <c r="AG216" s="169">
        <f t="shared" si="441"/>
        <v>2002</v>
      </c>
      <c r="AH216" s="169">
        <f t="shared" si="441"/>
        <v>2003</v>
      </c>
      <c r="AI216" s="169">
        <f t="shared" ref="AI216:BN216" si="442">AI112</f>
        <v>2004</v>
      </c>
      <c r="AJ216" s="169">
        <f t="shared" si="442"/>
        <v>2005</v>
      </c>
      <c r="AK216" s="169">
        <f t="shared" si="442"/>
        <v>2006</v>
      </c>
      <c r="AL216" s="169">
        <f t="shared" si="442"/>
        <v>2007</v>
      </c>
      <c r="AM216" s="169">
        <f t="shared" si="442"/>
        <v>2008</v>
      </c>
      <c r="AN216" s="169">
        <f t="shared" si="442"/>
        <v>2009</v>
      </c>
      <c r="AO216" s="169">
        <f t="shared" si="442"/>
        <v>2010</v>
      </c>
      <c r="AP216" s="169">
        <f t="shared" si="442"/>
        <v>2011</v>
      </c>
      <c r="AQ216" s="169">
        <f t="shared" si="442"/>
        <v>2012</v>
      </c>
      <c r="AR216" s="169">
        <f t="shared" si="442"/>
        <v>2013</v>
      </c>
      <c r="AS216" s="169">
        <f t="shared" si="442"/>
        <v>2014</v>
      </c>
      <c r="AT216" s="169">
        <f t="shared" si="442"/>
        <v>2015</v>
      </c>
      <c r="AU216" s="169">
        <f t="shared" si="442"/>
        <v>2016</v>
      </c>
      <c r="AV216" s="169">
        <f t="shared" si="442"/>
        <v>2017</v>
      </c>
      <c r="AW216" s="169">
        <f t="shared" si="442"/>
        <v>2018</v>
      </c>
      <c r="AX216" s="169">
        <f t="shared" si="442"/>
        <v>2019</v>
      </c>
      <c r="AY216" s="169">
        <f t="shared" si="442"/>
        <v>2020</v>
      </c>
      <c r="AZ216" s="169">
        <f t="shared" si="442"/>
        <v>2021</v>
      </c>
      <c r="BA216" s="169">
        <f t="shared" si="442"/>
        <v>2022</v>
      </c>
      <c r="BB216" s="169">
        <f t="shared" si="442"/>
        <v>2023</v>
      </c>
      <c r="BC216" s="169">
        <f t="shared" si="442"/>
        <v>2024</v>
      </c>
      <c r="BD216" s="169">
        <f t="shared" si="442"/>
        <v>2025</v>
      </c>
      <c r="BE216" s="169">
        <f t="shared" si="442"/>
        <v>2026</v>
      </c>
      <c r="BF216" s="169">
        <f t="shared" si="442"/>
        <v>2027</v>
      </c>
      <c r="BG216" s="169">
        <f t="shared" si="442"/>
        <v>2028</v>
      </c>
      <c r="BH216" s="169">
        <f t="shared" si="442"/>
        <v>2029</v>
      </c>
      <c r="BI216" s="169">
        <f t="shared" si="442"/>
        <v>2030</v>
      </c>
      <c r="BJ216" s="169">
        <f t="shared" si="442"/>
        <v>2031</v>
      </c>
      <c r="BK216" s="169">
        <f t="shared" si="442"/>
        <v>2032</v>
      </c>
      <c r="BL216" s="169">
        <f t="shared" si="442"/>
        <v>2033</v>
      </c>
      <c r="BM216" s="169">
        <f t="shared" si="442"/>
        <v>2034</v>
      </c>
      <c r="BN216" s="169">
        <f t="shared" si="442"/>
        <v>2035</v>
      </c>
      <c r="BO216" s="169">
        <f t="shared" ref="BO216:CC216" si="443">BO112</f>
        <v>2036</v>
      </c>
      <c r="BP216" s="169">
        <f t="shared" si="443"/>
        <v>2037</v>
      </c>
      <c r="BQ216" s="169">
        <f t="shared" si="443"/>
        <v>2038</v>
      </c>
      <c r="BR216" s="169">
        <f t="shared" si="443"/>
        <v>2039</v>
      </c>
      <c r="BS216" s="169">
        <f t="shared" si="443"/>
        <v>2040</v>
      </c>
      <c r="BT216" s="169">
        <f t="shared" si="443"/>
        <v>2041</v>
      </c>
      <c r="BU216" s="169">
        <f t="shared" si="443"/>
        <v>2042</v>
      </c>
      <c r="BV216" s="169">
        <f t="shared" si="443"/>
        <v>2043</v>
      </c>
      <c r="BW216" s="169">
        <f t="shared" si="443"/>
        <v>2044</v>
      </c>
      <c r="BX216" s="169">
        <f t="shared" si="443"/>
        <v>2045</v>
      </c>
      <c r="BY216" s="169">
        <f t="shared" si="443"/>
        <v>2046</v>
      </c>
      <c r="BZ216" s="169">
        <f t="shared" si="443"/>
        <v>2047</v>
      </c>
      <c r="CA216" s="169">
        <f t="shared" si="443"/>
        <v>2048</v>
      </c>
      <c r="CB216" s="169">
        <f t="shared" si="443"/>
        <v>2049</v>
      </c>
      <c r="CC216" s="169">
        <f t="shared" si="443"/>
        <v>2050</v>
      </c>
    </row>
    <row r="217" spans="1:83">
      <c r="A217" s="170" t="str">
        <f t="shared" si="440"/>
        <v>01</v>
      </c>
      <c r="B217" s="170" t="str">
        <f t="shared" ref="B217:B260" si="444">B113</f>
        <v>Ain</v>
      </c>
      <c r="C217" s="145" t="str">
        <f t="shared" ref="C217:C280" si="445">C531</f>
        <v>https://www.insee.fr/fr/statistiques/fichier/6652134/projections_scenario_population_basse.xlsx</v>
      </c>
      <c r="D217" s="145"/>
      <c r="E217" s="145"/>
      <c r="F217" s="170">
        <f t="shared" ref="F217:AV217" si="446">F113</f>
        <v>376.27699999999999</v>
      </c>
      <c r="G217" s="170">
        <f t="shared" si="446"/>
        <v>381.32600000000002</v>
      </c>
      <c r="H217" s="170">
        <f t="shared" si="446"/>
        <v>387.20699999999999</v>
      </c>
      <c r="I217" s="170">
        <f t="shared" si="446"/>
        <v>392.98</v>
      </c>
      <c r="J217" s="170">
        <f t="shared" si="446"/>
        <v>398.34300000000002</v>
      </c>
      <c r="K217" s="170">
        <f t="shared" si="446"/>
        <v>404.13900000000001</v>
      </c>
      <c r="L217" s="170">
        <f t="shared" si="446"/>
        <v>410.59800000000001</v>
      </c>
      <c r="M217" s="170">
        <f t="shared" si="446"/>
        <v>417.32299999999998</v>
      </c>
      <c r="N217" s="170">
        <f t="shared" si="446"/>
        <v>422.74299999999999</v>
      </c>
      <c r="O217" s="170">
        <f t="shared" si="446"/>
        <v>429.98</v>
      </c>
      <c r="P217" s="170">
        <f t="shared" si="446"/>
        <v>435.63</v>
      </c>
      <c r="Q217" s="170">
        <f t="shared" si="446"/>
        <v>442.44400000000002</v>
      </c>
      <c r="R217" s="170">
        <f t="shared" si="446"/>
        <v>449.31099999999998</v>
      </c>
      <c r="S217" s="170">
        <f t="shared" si="446"/>
        <v>456.28399999999999</v>
      </c>
      <c r="T217" s="170">
        <f t="shared" si="446"/>
        <v>462.78699999999998</v>
      </c>
      <c r="U217" s="170">
        <f t="shared" si="446"/>
        <v>470.65100000000001</v>
      </c>
      <c r="V217" s="170">
        <f t="shared" si="446"/>
        <v>476.98200000000003</v>
      </c>
      <c r="W217" s="170">
        <f t="shared" si="446"/>
        <v>482.55700000000002</v>
      </c>
      <c r="X217" s="170">
        <f t="shared" si="446"/>
        <v>488.24400000000003</v>
      </c>
      <c r="Y217" s="170">
        <f t="shared" si="446"/>
        <v>491.13499999999999</v>
      </c>
      <c r="Z217" s="170">
        <f t="shared" si="446"/>
        <v>495.12700000000001</v>
      </c>
      <c r="AA217" s="170">
        <f t="shared" si="446"/>
        <v>499.31</v>
      </c>
      <c r="AB217" s="170">
        <f t="shared" si="446"/>
        <v>504.20100000000002</v>
      </c>
      <c r="AC217" s="170">
        <f t="shared" si="446"/>
        <v>509.52</v>
      </c>
      <c r="AD217" s="170">
        <f t="shared" si="446"/>
        <v>514.33100000000002</v>
      </c>
      <c r="AE217" s="170">
        <f t="shared" si="446"/>
        <v>521.10299999999995</v>
      </c>
      <c r="AF217" s="170">
        <f t="shared" si="446"/>
        <v>528.19500000000005</v>
      </c>
      <c r="AG217" s="170">
        <f t="shared" si="446"/>
        <v>535.61599999999999</v>
      </c>
      <c r="AH217" s="170">
        <f t="shared" si="446"/>
        <v>543.13599999999997</v>
      </c>
      <c r="AI217" s="170">
        <f t="shared" si="446"/>
        <v>550.93899999999996</v>
      </c>
      <c r="AJ217" s="170">
        <f t="shared" si="446"/>
        <v>558.96799999999996</v>
      </c>
      <c r="AK217" s="170">
        <f t="shared" si="446"/>
        <v>566.74</v>
      </c>
      <c r="AL217" s="170">
        <f t="shared" si="446"/>
        <v>574.37699999999995</v>
      </c>
      <c r="AM217" s="170">
        <f t="shared" si="446"/>
        <v>581.35500000000002</v>
      </c>
      <c r="AN217" s="170">
        <f t="shared" si="446"/>
        <v>588.85299999999995</v>
      </c>
      <c r="AO217" s="170">
        <f t="shared" si="446"/>
        <v>597.34100000000001</v>
      </c>
      <c r="AP217" s="170">
        <f t="shared" si="446"/>
        <v>603.827</v>
      </c>
      <c r="AQ217" s="170">
        <f t="shared" si="446"/>
        <v>612.19100000000003</v>
      </c>
      <c r="AR217" s="170">
        <f t="shared" si="446"/>
        <v>619.49699999999996</v>
      </c>
      <c r="AS217" s="170">
        <f t="shared" si="446"/>
        <v>626.12699999999995</v>
      </c>
      <c r="AT217" s="170">
        <f t="shared" si="446"/>
        <v>631.87699999999995</v>
      </c>
      <c r="AU217" s="170">
        <f t="shared" si="446"/>
        <v>638.42499999999995</v>
      </c>
      <c r="AV217" s="170">
        <f t="shared" si="446"/>
        <v>643.35</v>
      </c>
      <c r="AW217" s="170">
        <f>AW531</f>
        <v>648</v>
      </c>
      <c r="AX217" s="170">
        <f t="shared" ref="AX217:BA217" si="447">AX531</f>
        <v>653</v>
      </c>
      <c r="AY217" s="170">
        <f t="shared" si="447"/>
        <v>659</v>
      </c>
      <c r="AZ217" s="170">
        <f t="shared" si="447"/>
        <v>664</v>
      </c>
      <c r="BA217" s="170">
        <f t="shared" si="447"/>
        <v>668</v>
      </c>
      <c r="BB217" s="170">
        <f t="shared" ref="BB217:CC217" si="448">BB531</f>
        <v>671</v>
      </c>
      <c r="BC217" s="170">
        <f t="shared" si="448"/>
        <v>675</v>
      </c>
      <c r="BD217" s="170">
        <f t="shared" si="448"/>
        <v>678</v>
      </c>
      <c r="BE217" s="170">
        <f t="shared" si="448"/>
        <v>681</v>
      </c>
      <c r="BF217" s="170">
        <f t="shared" si="448"/>
        <v>683</v>
      </c>
      <c r="BG217" s="170">
        <f t="shared" si="448"/>
        <v>685</v>
      </c>
      <c r="BH217" s="170">
        <f t="shared" si="448"/>
        <v>687</v>
      </c>
      <c r="BI217" s="170">
        <f t="shared" si="448"/>
        <v>688</v>
      </c>
      <c r="BJ217" s="170">
        <f t="shared" si="448"/>
        <v>689</v>
      </c>
      <c r="BK217" s="170">
        <f t="shared" si="448"/>
        <v>690</v>
      </c>
      <c r="BL217" s="170">
        <f t="shared" si="448"/>
        <v>690</v>
      </c>
      <c r="BM217" s="170">
        <f t="shared" si="448"/>
        <v>691</v>
      </c>
      <c r="BN217" s="170">
        <f t="shared" si="448"/>
        <v>691</v>
      </c>
      <c r="BO217" s="170">
        <f t="shared" si="448"/>
        <v>691</v>
      </c>
      <c r="BP217" s="170">
        <f t="shared" si="448"/>
        <v>691</v>
      </c>
      <c r="BQ217" s="170">
        <f t="shared" si="448"/>
        <v>691</v>
      </c>
      <c r="BR217" s="170">
        <f t="shared" si="448"/>
        <v>690</v>
      </c>
      <c r="BS217" s="170">
        <f t="shared" si="448"/>
        <v>690</v>
      </c>
      <c r="BT217" s="170">
        <f t="shared" si="448"/>
        <v>689</v>
      </c>
      <c r="BU217" s="170">
        <f t="shared" si="448"/>
        <v>689</v>
      </c>
      <c r="BV217" s="170">
        <f t="shared" si="448"/>
        <v>688</v>
      </c>
      <c r="BW217" s="170">
        <f t="shared" si="448"/>
        <v>687</v>
      </c>
      <c r="BX217" s="170">
        <f t="shared" si="448"/>
        <v>687</v>
      </c>
      <c r="BY217" s="170">
        <f t="shared" si="448"/>
        <v>686</v>
      </c>
      <c r="BZ217" s="170">
        <f t="shared" si="448"/>
        <v>685</v>
      </c>
      <c r="CA217" s="170">
        <f t="shared" si="448"/>
        <v>684</v>
      </c>
      <c r="CB217" s="170">
        <f t="shared" si="448"/>
        <v>683</v>
      </c>
      <c r="CC217" s="170">
        <f t="shared" si="448"/>
        <v>682</v>
      </c>
    </row>
    <row r="218" spans="1:83">
      <c r="A218" s="170" t="str">
        <f t="shared" si="440"/>
        <v>02</v>
      </c>
      <c r="B218" s="170" t="str">
        <f t="shared" si="444"/>
        <v>Aisne</v>
      </c>
      <c r="C218" s="145">
        <f t="shared" si="445"/>
        <v>0</v>
      </c>
      <c r="D218" s="145"/>
      <c r="E218" s="145"/>
      <c r="F218" s="170">
        <f t="shared" ref="F218:AV218" si="449">F114</f>
        <v>534.43899999999996</v>
      </c>
      <c r="G218" s="170">
        <f t="shared" si="449"/>
        <v>534.27</v>
      </c>
      <c r="H218" s="170">
        <f t="shared" si="449"/>
        <v>533.93499999999995</v>
      </c>
      <c r="I218" s="170">
        <f t="shared" si="449"/>
        <v>533.91899999999998</v>
      </c>
      <c r="J218" s="170">
        <f t="shared" si="449"/>
        <v>533.39599999999996</v>
      </c>
      <c r="K218" s="170">
        <f t="shared" si="449"/>
        <v>533.20100000000002</v>
      </c>
      <c r="L218" s="170">
        <f t="shared" si="449"/>
        <v>533.97199999999998</v>
      </c>
      <c r="M218" s="170">
        <f t="shared" si="449"/>
        <v>534.48500000000001</v>
      </c>
      <c r="N218" s="170">
        <f t="shared" si="449"/>
        <v>534.97199999999998</v>
      </c>
      <c r="O218" s="170">
        <f t="shared" si="449"/>
        <v>535.86500000000001</v>
      </c>
      <c r="P218" s="170">
        <f t="shared" si="449"/>
        <v>534.80700000000002</v>
      </c>
      <c r="Q218" s="170">
        <f t="shared" si="449"/>
        <v>536.34100000000001</v>
      </c>
      <c r="R218" s="170">
        <f t="shared" si="449"/>
        <v>536.58600000000001</v>
      </c>
      <c r="S218" s="170">
        <f t="shared" si="449"/>
        <v>536.875</v>
      </c>
      <c r="T218" s="170">
        <f t="shared" si="449"/>
        <v>537.19600000000003</v>
      </c>
      <c r="U218" s="170">
        <f t="shared" si="449"/>
        <v>536.89599999999996</v>
      </c>
      <c r="V218" s="170">
        <f t="shared" si="449"/>
        <v>537.26300000000003</v>
      </c>
      <c r="W218" s="170">
        <f t="shared" si="449"/>
        <v>537.755</v>
      </c>
      <c r="X218" s="170">
        <f t="shared" si="449"/>
        <v>538.21900000000005</v>
      </c>
      <c r="Y218" s="170">
        <f t="shared" si="449"/>
        <v>537.92600000000004</v>
      </c>
      <c r="Z218" s="170">
        <f t="shared" si="449"/>
        <v>538.32399999999996</v>
      </c>
      <c r="AA218" s="170">
        <f t="shared" si="449"/>
        <v>538.01700000000005</v>
      </c>
      <c r="AB218" s="170">
        <f t="shared" si="449"/>
        <v>537.75099999999998</v>
      </c>
      <c r="AC218" s="170">
        <f t="shared" si="449"/>
        <v>536.62900000000002</v>
      </c>
      <c r="AD218" s="170">
        <f t="shared" si="449"/>
        <v>536.18100000000004</v>
      </c>
      <c r="AE218" s="170">
        <f t="shared" si="449"/>
        <v>536.26</v>
      </c>
      <c r="AF218" s="170">
        <f t="shared" si="449"/>
        <v>536.62599999999998</v>
      </c>
      <c r="AG218" s="170">
        <f t="shared" si="449"/>
        <v>536.78399999999999</v>
      </c>
      <c r="AH218" s="170">
        <f t="shared" si="449"/>
        <v>536.65099999999995</v>
      </c>
      <c r="AI218" s="170">
        <f t="shared" si="449"/>
        <v>536.46400000000006</v>
      </c>
      <c r="AJ218" s="170">
        <f t="shared" si="449"/>
        <v>536.798</v>
      </c>
      <c r="AK218" s="170">
        <f t="shared" si="449"/>
        <v>537.06100000000004</v>
      </c>
      <c r="AL218" s="170">
        <f t="shared" si="449"/>
        <v>537.82000000000005</v>
      </c>
      <c r="AM218" s="170">
        <f t="shared" si="449"/>
        <v>538.79</v>
      </c>
      <c r="AN218" s="170">
        <f t="shared" si="449"/>
        <v>539.87</v>
      </c>
      <c r="AO218" s="170">
        <f t="shared" si="449"/>
        <v>540.50800000000004</v>
      </c>
      <c r="AP218" s="170">
        <f t="shared" si="449"/>
        <v>541.30200000000002</v>
      </c>
      <c r="AQ218" s="170">
        <f t="shared" si="449"/>
        <v>540.88800000000003</v>
      </c>
      <c r="AR218" s="170">
        <f t="shared" si="449"/>
        <v>540.06700000000001</v>
      </c>
      <c r="AS218" s="170">
        <f t="shared" si="449"/>
        <v>539.78300000000002</v>
      </c>
      <c r="AT218" s="170">
        <f t="shared" si="449"/>
        <v>538.65899999999999</v>
      </c>
      <c r="AU218" s="170">
        <f t="shared" si="449"/>
        <v>536.13599999999997</v>
      </c>
      <c r="AV218" s="170">
        <f t="shared" si="449"/>
        <v>534.49</v>
      </c>
      <c r="AW218" s="170">
        <f t="shared" ref="AW218:BA218" si="450">AW532</f>
        <v>533</v>
      </c>
      <c r="AX218" s="170">
        <f t="shared" si="450"/>
        <v>531</v>
      </c>
      <c r="AY218" s="170">
        <f t="shared" si="450"/>
        <v>529</v>
      </c>
      <c r="AZ218" s="170">
        <f t="shared" si="450"/>
        <v>527</v>
      </c>
      <c r="BA218" s="170">
        <f t="shared" si="450"/>
        <v>525</v>
      </c>
      <c r="BB218" s="170">
        <f t="shared" ref="BB218:CC218" si="451">BB532</f>
        <v>522</v>
      </c>
      <c r="BC218" s="170">
        <f t="shared" si="451"/>
        <v>520</v>
      </c>
      <c r="BD218" s="170">
        <f t="shared" si="451"/>
        <v>518</v>
      </c>
      <c r="BE218" s="170">
        <f t="shared" si="451"/>
        <v>515</v>
      </c>
      <c r="BF218" s="170">
        <f t="shared" si="451"/>
        <v>512</v>
      </c>
      <c r="BG218" s="170">
        <f t="shared" si="451"/>
        <v>510</v>
      </c>
      <c r="BH218" s="170">
        <f t="shared" si="451"/>
        <v>507</v>
      </c>
      <c r="BI218" s="170">
        <f t="shared" si="451"/>
        <v>504</v>
      </c>
      <c r="BJ218" s="170">
        <f t="shared" si="451"/>
        <v>501</v>
      </c>
      <c r="BK218" s="170">
        <f t="shared" si="451"/>
        <v>497</v>
      </c>
      <c r="BL218" s="170">
        <f t="shared" si="451"/>
        <v>494</v>
      </c>
      <c r="BM218" s="170">
        <f t="shared" si="451"/>
        <v>491</v>
      </c>
      <c r="BN218" s="170">
        <f t="shared" si="451"/>
        <v>488</v>
      </c>
      <c r="BO218" s="170">
        <f t="shared" si="451"/>
        <v>485</v>
      </c>
      <c r="BP218" s="170">
        <f t="shared" si="451"/>
        <v>481</v>
      </c>
      <c r="BQ218" s="170">
        <f t="shared" si="451"/>
        <v>478</v>
      </c>
      <c r="BR218" s="170">
        <f t="shared" si="451"/>
        <v>475</v>
      </c>
      <c r="BS218" s="170">
        <f t="shared" si="451"/>
        <v>472</v>
      </c>
      <c r="BT218" s="170">
        <f t="shared" si="451"/>
        <v>468</v>
      </c>
      <c r="BU218" s="170">
        <f t="shared" si="451"/>
        <v>465</v>
      </c>
      <c r="BV218" s="170">
        <f t="shared" si="451"/>
        <v>462</v>
      </c>
      <c r="BW218" s="170">
        <f t="shared" si="451"/>
        <v>458</v>
      </c>
      <c r="BX218" s="170">
        <f t="shared" si="451"/>
        <v>455</v>
      </c>
      <c r="BY218" s="170">
        <f t="shared" si="451"/>
        <v>452</v>
      </c>
      <c r="BZ218" s="170">
        <f t="shared" si="451"/>
        <v>448</v>
      </c>
      <c r="CA218" s="170">
        <f t="shared" si="451"/>
        <v>445</v>
      </c>
      <c r="CB218" s="170">
        <f t="shared" si="451"/>
        <v>442</v>
      </c>
      <c r="CC218" s="170">
        <f t="shared" si="451"/>
        <v>438</v>
      </c>
    </row>
    <row r="219" spans="1:83">
      <c r="A219" s="170" t="str">
        <f t="shared" si="440"/>
        <v>03</v>
      </c>
      <c r="B219" s="170" t="str">
        <f t="shared" si="444"/>
        <v>Allier</v>
      </c>
      <c r="C219" s="145">
        <f t="shared" si="445"/>
        <v>0</v>
      </c>
      <c r="D219" s="145"/>
      <c r="E219" s="145"/>
      <c r="F219" s="170">
        <f t="shared" ref="F219:AV219" si="452">F115</f>
        <v>379.17200000000003</v>
      </c>
      <c r="G219" s="170">
        <f t="shared" si="452"/>
        <v>377.64499999999998</v>
      </c>
      <c r="H219" s="170">
        <f t="shared" si="452"/>
        <v>376.14800000000002</v>
      </c>
      <c r="I219" s="170">
        <f t="shared" si="452"/>
        <v>374.80799999999999</v>
      </c>
      <c r="J219" s="170">
        <f t="shared" si="452"/>
        <v>373.53199999999998</v>
      </c>
      <c r="K219" s="170">
        <f t="shared" si="452"/>
        <v>372.25200000000001</v>
      </c>
      <c r="L219" s="170">
        <f t="shared" si="452"/>
        <v>371.29300000000001</v>
      </c>
      <c r="M219" s="170">
        <f t="shared" si="452"/>
        <v>370.089</v>
      </c>
      <c r="N219" s="170">
        <f t="shared" si="452"/>
        <v>368.89600000000002</v>
      </c>
      <c r="O219" s="170">
        <f t="shared" si="452"/>
        <v>367.73500000000001</v>
      </c>
      <c r="P219" s="170">
        <f t="shared" si="452"/>
        <v>367.44799999999998</v>
      </c>
      <c r="Q219" s="170">
        <f t="shared" si="452"/>
        <v>365.78199999999998</v>
      </c>
      <c r="R219" s="170">
        <f t="shared" si="452"/>
        <v>364.17099999999999</v>
      </c>
      <c r="S219" s="170">
        <f t="shared" si="452"/>
        <v>361.10500000000002</v>
      </c>
      <c r="T219" s="170">
        <f t="shared" si="452"/>
        <v>359.68299999999999</v>
      </c>
      <c r="U219" s="170">
        <f t="shared" si="452"/>
        <v>357.952</v>
      </c>
      <c r="V219" s="170">
        <f t="shared" si="452"/>
        <v>356.43200000000002</v>
      </c>
      <c r="W219" s="170">
        <f t="shared" si="452"/>
        <v>355.19499999999999</v>
      </c>
      <c r="X219" s="170">
        <f t="shared" si="452"/>
        <v>353.82400000000001</v>
      </c>
      <c r="Y219" s="170">
        <f t="shared" si="452"/>
        <v>352.44099999999997</v>
      </c>
      <c r="Z219" s="170">
        <f t="shared" si="452"/>
        <v>351.05799999999999</v>
      </c>
      <c r="AA219" s="170">
        <f t="shared" si="452"/>
        <v>349.37599999999998</v>
      </c>
      <c r="AB219" s="170">
        <f t="shared" si="452"/>
        <v>348.2</v>
      </c>
      <c r="AC219" s="170">
        <f t="shared" si="452"/>
        <v>346.64</v>
      </c>
      <c r="AD219" s="170">
        <f t="shared" si="452"/>
        <v>345.072</v>
      </c>
      <c r="AE219" s="170">
        <f t="shared" si="452"/>
        <v>344.71</v>
      </c>
      <c r="AF219" s="170">
        <f t="shared" si="452"/>
        <v>344.55099999999999</v>
      </c>
      <c r="AG219" s="170">
        <f t="shared" si="452"/>
        <v>344.35500000000002</v>
      </c>
      <c r="AH219" s="170">
        <f t="shared" si="452"/>
        <v>344.005</v>
      </c>
      <c r="AI219" s="170">
        <f t="shared" si="452"/>
        <v>343.54700000000003</v>
      </c>
      <c r="AJ219" s="170">
        <f t="shared" si="452"/>
        <v>343.55799999999999</v>
      </c>
      <c r="AK219" s="170">
        <f t="shared" si="452"/>
        <v>343.30900000000003</v>
      </c>
      <c r="AL219" s="170">
        <f t="shared" si="452"/>
        <v>343.11399999999998</v>
      </c>
      <c r="AM219" s="170">
        <f t="shared" si="452"/>
        <v>342.80700000000002</v>
      </c>
      <c r="AN219" s="170">
        <f t="shared" si="452"/>
        <v>343.04599999999999</v>
      </c>
      <c r="AO219" s="170">
        <f t="shared" si="452"/>
        <v>342.90800000000002</v>
      </c>
      <c r="AP219" s="170">
        <f t="shared" si="452"/>
        <v>342.72899999999998</v>
      </c>
      <c r="AQ219" s="170">
        <f t="shared" si="452"/>
        <v>342.911</v>
      </c>
      <c r="AR219" s="170">
        <f t="shared" si="452"/>
        <v>343.43099999999998</v>
      </c>
      <c r="AS219" s="170">
        <f t="shared" si="452"/>
        <v>343.06200000000001</v>
      </c>
      <c r="AT219" s="170">
        <f t="shared" si="452"/>
        <v>341.613</v>
      </c>
      <c r="AU219" s="170">
        <f t="shared" si="452"/>
        <v>339.38400000000001</v>
      </c>
      <c r="AV219" s="170">
        <f t="shared" si="452"/>
        <v>337.988</v>
      </c>
      <c r="AW219" s="170">
        <f t="shared" ref="AW219:BA219" si="453">AW533</f>
        <v>337</v>
      </c>
      <c r="AX219" s="170">
        <f t="shared" si="453"/>
        <v>336</v>
      </c>
      <c r="AY219" s="170">
        <f t="shared" si="453"/>
        <v>335</v>
      </c>
      <c r="AZ219" s="170">
        <f t="shared" si="453"/>
        <v>334</v>
      </c>
      <c r="BA219" s="170">
        <f t="shared" si="453"/>
        <v>332</v>
      </c>
      <c r="BB219" s="170">
        <f t="shared" ref="BB219:CC219" si="454">BB533</f>
        <v>331</v>
      </c>
      <c r="BC219" s="170">
        <f t="shared" si="454"/>
        <v>329</v>
      </c>
      <c r="BD219" s="170">
        <f t="shared" si="454"/>
        <v>328</v>
      </c>
      <c r="BE219" s="170">
        <f t="shared" si="454"/>
        <v>327</v>
      </c>
      <c r="BF219" s="170">
        <f t="shared" si="454"/>
        <v>325</v>
      </c>
      <c r="BG219" s="170">
        <f t="shared" si="454"/>
        <v>324</v>
      </c>
      <c r="BH219" s="170">
        <f t="shared" si="454"/>
        <v>322</v>
      </c>
      <c r="BI219" s="170">
        <f t="shared" si="454"/>
        <v>321</v>
      </c>
      <c r="BJ219" s="170">
        <f t="shared" si="454"/>
        <v>319</v>
      </c>
      <c r="BK219" s="170">
        <f t="shared" si="454"/>
        <v>317</v>
      </c>
      <c r="BL219" s="170">
        <f t="shared" si="454"/>
        <v>316</v>
      </c>
      <c r="BM219" s="170">
        <f t="shared" si="454"/>
        <v>314</v>
      </c>
      <c r="BN219" s="170">
        <f t="shared" si="454"/>
        <v>312</v>
      </c>
      <c r="BO219" s="170">
        <f t="shared" si="454"/>
        <v>311</v>
      </c>
      <c r="BP219" s="170">
        <f t="shared" si="454"/>
        <v>309</v>
      </c>
      <c r="BQ219" s="170">
        <f t="shared" si="454"/>
        <v>307</v>
      </c>
      <c r="BR219" s="170">
        <f t="shared" si="454"/>
        <v>305</v>
      </c>
      <c r="BS219" s="170">
        <f t="shared" si="454"/>
        <v>304</v>
      </c>
      <c r="BT219" s="170">
        <f t="shared" si="454"/>
        <v>302</v>
      </c>
      <c r="BU219" s="170">
        <f t="shared" si="454"/>
        <v>300</v>
      </c>
      <c r="BV219" s="170">
        <f t="shared" si="454"/>
        <v>298</v>
      </c>
      <c r="BW219" s="170">
        <f t="shared" si="454"/>
        <v>296</v>
      </c>
      <c r="BX219" s="170">
        <f t="shared" si="454"/>
        <v>294</v>
      </c>
      <c r="BY219" s="170">
        <f t="shared" si="454"/>
        <v>293</v>
      </c>
      <c r="BZ219" s="170">
        <f t="shared" si="454"/>
        <v>291</v>
      </c>
      <c r="CA219" s="170">
        <f t="shared" si="454"/>
        <v>289</v>
      </c>
      <c r="CB219" s="170">
        <f t="shared" si="454"/>
        <v>287</v>
      </c>
      <c r="CC219" s="170">
        <f t="shared" si="454"/>
        <v>285</v>
      </c>
    </row>
    <row r="220" spans="1:83">
      <c r="A220" s="170" t="str">
        <f t="shared" si="440"/>
        <v>04</v>
      </c>
      <c r="B220" s="170" t="str">
        <f t="shared" si="444"/>
        <v>Alpes-de-Haute-Provence</v>
      </c>
      <c r="C220" s="145">
        <f t="shared" si="445"/>
        <v>0</v>
      </c>
      <c r="D220" s="145"/>
      <c r="E220" s="145"/>
      <c r="F220" s="170">
        <f t="shared" ref="F220:AV220" si="455">F116</f>
        <v>112.16800000000001</v>
      </c>
      <c r="G220" s="170">
        <f t="shared" si="455"/>
        <v>112.97499999999999</v>
      </c>
      <c r="H220" s="170">
        <f t="shared" si="455"/>
        <v>113.94499999999999</v>
      </c>
      <c r="I220" s="170">
        <f t="shared" si="455"/>
        <v>114.92700000000001</v>
      </c>
      <c r="J220" s="170">
        <f t="shared" si="455"/>
        <v>115.78100000000001</v>
      </c>
      <c r="K220" s="170">
        <f t="shared" si="455"/>
        <v>116.77</v>
      </c>
      <c r="L220" s="170">
        <f t="shared" si="455"/>
        <v>117.84099999999999</v>
      </c>
      <c r="M220" s="170">
        <f t="shared" si="455"/>
        <v>118.935</v>
      </c>
      <c r="N220" s="170">
        <f t="shared" si="455"/>
        <v>120.072</v>
      </c>
      <c r="O220" s="170">
        <f t="shared" si="455"/>
        <v>121.45</v>
      </c>
      <c r="P220" s="170">
        <f t="shared" si="455"/>
        <v>123.199</v>
      </c>
      <c r="Q220" s="170">
        <f t="shared" si="455"/>
        <v>125.268</v>
      </c>
      <c r="R220" s="170">
        <f t="shared" si="455"/>
        <v>127.026</v>
      </c>
      <c r="S220" s="170">
        <f t="shared" si="455"/>
        <v>127.578</v>
      </c>
      <c r="T220" s="170">
        <f t="shared" si="455"/>
        <v>129.15899999999999</v>
      </c>
      <c r="U220" s="170">
        <f t="shared" si="455"/>
        <v>130.911</v>
      </c>
      <c r="V220" s="170">
        <f t="shared" si="455"/>
        <v>131.857</v>
      </c>
      <c r="W220" s="170">
        <f t="shared" si="455"/>
        <v>132.739</v>
      </c>
      <c r="X220" s="170">
        <f t="shared" si="455"/>
        <v>134.04</v>
      </c>
      <c r="Y220" s="170">
        <f t="shared" si="455"/>
        <v>135.21600000000001</v>
      </c>
      <c r="Z220" s="170">
        <f t="shared" si="455"/>
        <v>136.392</v>
      </c>
      <c r="AA220" s="170">
        <f t="shared" si="455"/>
        <v>137.453</v>
      </c>
      <c r="AB220" s="170">
        <f t="shared" si="455"/>
        <v>138.37299999999999</v>
      </c>
      <c r="AC220" s="170">
        <f t="shared" si="455"/>
        <v>139.45400000000001</v>
      </c>
      <c r="AD220" s="170">
        <f t="shared" si="455"/>
        <v>139.51499999999999</v>
      </c>
      <c r="AE220" s="170">
        <f t="shared" si="455"/>
        <v>141.45400000000001</v>
      </c>
      <c r="AF220" s="170">
        <f t="shared" si="455"/>
        <v>143.57400000000001</v>
      </c>
      <c r="AG220" s="170">
        <f t="shared" si="455"/>
        <v>145.75</v>
      </c>
      <c r="AH220" s="170">
        <f t="shared" si="455"/>
        <v>147.97</v>
      </c>
      <c r="AI220" s="170">
        <f t="shared" si="455"/>
        <v>150.05099999999999</v>
      </c>
      <c r="AJ220" s="170">
        <f t="shared" si="455"/>
        <v>152.376</v>
      </c>
      <c r="AK220" s="170">
        <f t="shared" si="455"/>
        <v>154.501</v>
      </c>
      <c r="AL220" s="170">
        <f t="shared" si="455"/>
        <v>156.06700000000001</v>
      </c>
      <c r="AM220" s="170">
        <f t="shared" si="455"/>
        <v>157.965</v>
      </c>
      <c r="AN220" s="170">
        <f t="shared" si="455"/>
        <v>159.44999999999999</v>
      </c>
      <c r="AO220" s="170">
        <f t="shared" si="455"/>
        <v>160.149</v>
      </c>
      <c r="AP220" s="170">
        <f t="shared" si="455"/>
        <v>160.959</v>
      </c>
      <c r="AQ220" s="170">
        <f t="shared" si="455"/>
        <v>161.24100000000001</v>
      </c>
      <c r="AR220" s="170">
        <f t="shared" si="455"/>
        <v>161.916</v>
      </c>
      <c r="AS220" s="170">
        <f t="shared" si="455"/>
        <v>161.58799999999999</v>
      </c>
      <c r="AT220" s="170">
        <f t="shared" si="455"/>
        <v>161.79900000000001</v>
      </c>
      <c r="AU220" s="170">
        <f t="shared" si="455"/>
        <v>162.565</v>
      </c>
      <c r="AV220" s="170">
        <f t="shared" si="455"/>
        <v>163.91499999999999</v>
      </c>
      <c r="AW220" s="170">
        <f t="shared" ref="AW220:BA220" si="456">AW534</f>
        <v>164</v>
      </c>
      <c r="AX220" s="170">
        <f t="shared" si="456"/>
        <v>164</v>
      </c>
      <c r="AY220" s="170">
        <f t="shared" si="456"/>
        <v>165</v>
      </c>
      <c r="AZ220" s="170">
        <f t="shared" si="456"/>
        <v>165</v>
      </c>
      <c r="BA220" s="170">
        <f t="shared" si="456"/>
        <v>165</v>
      </c>
      <c r="BB220" s="170">
        <f t="shared" ref="BB220:CC220" si="457">BB534</f>
        <v>165</v>
      </c>
      <c r="BC220" s="170">
        <f t="shared" si="457"/>
        <v>165</v>
      </c>
      <c r="BD220" s="170">
        <f t="shared" si="457"/>
        <v>165</v>
      </c>
      <c r="BE220" s="170">
        <f t="shared" si="457"/>
        <v>165</v>
      </c>
      <c r="BF220" s="170">
        <f t="shared" si="457"/>
        <v>165</v>
      </c>
      <c r="BG220" s="170">
        <f t="shared" si="457"/>
        <v>164</v>
      </c>
      <c r="BH220" s="170">
        <f t="shared" si="457"/>
        <v>164</v>
      </c>
      <c r="BI220" s="170">
        <f t="shared" si="457"/>
        <v>164</v>
      </c>
      <c r="BJ220" s="170">
        <f t="shared" si="457"/>
        <v>163</v>
      </c>
      <c r="BK220" s="170">
        <f t="shared" si="457"/>
        <v>163</v>
      </c>
      <c r="BL220" s="170">
        <f t="shared" si="457"/>
        <v>162</v>
      </c>
      <c r="BM220" s="170">
        <f t="shared" si="457"/>
        <v>162</v>
      </c>
      <c r="BN220" s="170">
        <f t="shared" si="457"/>
        <v>161</v>
      </c>
      <c r="BO220" s="170">
        <f t="shared" si="457"/>
        <v>161</v>
      </c>
      <c r="BP220" s="170">
        <f t="shared" si="457"/>
        <v>160</v>
      </c>
      <c r="BQ220" s="170">
        <f t="shared" si="457"/>
        <v>160</v>
      </c>
      <c r="BR220" s="170">
        <f t="shared" si="457"/>
        <v>159</v>
      </c>
      <c r="BS220" s="170">
        <f t="shared" si="457"/>
        <v>158</v>
      </c>
      <c r="BT220" s="170">
        <f t="shared" si="457"/>
        <v>158</v>
      </c>
      <c r="BU220" s="170">
        <f t="shared" si="457"/>
        <v>157</v>
      </c>
      <c r="BV220" s="170">
        <f t="shared" si="457"/>
        <v>156</v>
      </c>
      <c r="BW220" s="170">
        <f t="shared" si="457"/>
        <v>156</v>
      </c>
      <c r="BX220" s="170">
        <f t="shared" si="457"/>
        <v>155</v>
      </c>
      <c r="BY220" s="170">
        <f t="shared" si="457"/>
        <v>154</v>
      </c>
      <c r="BZ220" s="170">
        <f t="shared" si="457"/>
        <v>154</v>
      </c>
      <c r="CA220" s="170">
        <f t="shared" si="457"/>
        <v>153</v>
      </c>
      <c r="CB220" s="170">
        <f t="shared" si="457"/>
        <v>153</v>
      </c>
      <c r="CC220" s="170">
        <f t="shared" si="457"/>
        <v>152</v>
      </c>
    </row>
    <row r="221" spans="1:83">
      <c r="A221" s="170" t="str">
        <f t="shared" si="440"/>
        <v>05</v>
      </c>
      <c r="B221" s="170" t="str">
        <f t="shared" si="444"/>
        <v>Hautes-Alpes</v>
      </c>
      <c r="C221" s="145">
        <f t="shared" si="445"/>
        <v>0</v>
      </c>
      <c r="D221" s="145"/>
      <c r="E221" s="145"/>
      <c r="F221" s="170">
        <f t="shared" ref="F221:AV221" si="458">F117</f>
        <v>97.406999999999996</v>
      </c>
      <c r="G221" s="170">
        <f t="shared" si="458"/>
        <v>98.349000000000004</v>
      </c>
      <c r="H221" s="170">
        <f t="shared" si="458"/>
        <v>99.433000000000007</v>
      </c>
      <c r="I221" s="170">
        <f t="shared" si="458"/>
        <v>100.572</v>
      </c>
      <c r="J221" s="170">
        <f t="shared" si="458"/>
        <v>101.664</v>
      </c>
      <c r="K221" s="170">
        <f t="shared" si="458"/>
        <v>102.738</v>
      </c>
      <c r="L221" s="170">
        <f t="shared" si="458"/>
        <v>103.93899999999999</v>
      </c>
      <c r="M221" s="170">
        <f t="shared" si="458"/>
        <v>105.136</v>
      </c>
      <c r="N221" s="170">
        <f t="shared" si="458"/>
        <v>105.622</v>
      </c>
      <c r="O221" s="170">
        <f t="shared" si="458"/>
        <v>107.188</v>
      </c>
      <c r="P221" s="170">
        <f t="shared" si="458"/>
        <v>107.937</v>
      </c>
      <c r="Q221" s="170">
        <f t="shared" si="458"/>
        <v>109.33199999999999</v>
      </c>
      <c r="R221" s="170">
        <f t="shared" si="458"/>
        <v>110.39</v>
      </c>
      <c r="S221" s="170">
        <f t="shared" si="458"/>
        <v>111.12</v>
      </c>
      <c r="T221" s="170">
        <f t="shared" si="458"/>
        <v>112.13800000000001</v>
      </c>
      <c r="U221" s="170">
        <f t="shared" si="458"/>
        <v>113.265</v>
      </c>
      <c r="V221" s="170">
        <f t="shared" si="458"/>
        <v>114.193</v>
      </c>
      <c r="W221" s="170">
        <f t="shared" si="458"/>
        <v>114.917</v>
      </c>
      <c r="X221" s="170">
        <f t="shared" si="458"/>
        <v>115.376</v>
      </c>
      <c r="Y221" s="170">
        <f t="shared" si="458"/>
        <v>116.68899999999999</v>
      </c>
      <c r="Z221" s="170">
        <f t="shared" si="458"/>
        <v>117.53</v>
      </c>
      <c r="AA221" s="170">
        <f t="shared" si="458"/>
        <v>118.526</v>
      </c>
      <c r="AB221" s="170">
        <f t="shared" si="458"/>
        <v>119.43300000000001</v>
      </c>
      <c r="AC221" s="170">
        <f t="shared" si="458"/>
        <v>120.97199999999999</v>
      </c>
      <c r="AD221" s="170">
        <f t="shared" si="458"/>
        <v>121.33799999999999</v>
      </c>
      <c r="AE221" s="170">
        <f t="shared" si="458"/>
        <v>122.542</v>
      </c>
      <c r="AF221" s="170">
        <f t="shared" si="458"/>
        <v>123.873</v>
      </c>
      <c r="AG221" s="170">
        <f t="shared" si="458"/>
        <v>125.28700000000001</v>
      </c>
      <c r="AH221" s="170">
        <f t="shared" si="458"/>
        <v>126.721</v>
      </c>
      <c r="AI221" s="170">
        <f t="shared" si="458"/>
        <v>128.06700000000001</v>
      </c>
      <c r="AJ221" s="170">
        <f t="shared" si="458"/>
        <v>129.453</v>
      </c>
      <c r="AK221" s="170">
        <f t="shared" si="458"/>
        <v>130.75200000000001</v>
      </c>
      <c r="AL221" s="170">
        <f t="shared" si="458"/>
        <v>132.482</v>
      </c>
      <c r="AM221" s="170">
        <f t="shared" si="458"/>
        <v>134.20500000000001</v>
      </c>
      <c r="AN221" s="170">
        <f t="shared" si="458"/>
        <v>135.83600000000001</v>
      </c>
      <c r="AO221" s="170">
        <f t="shared" si="458"/>
        <v>136.971</v>
      </c>
      <c r="AP221" s="170">
        <f t="shared" si="458"/>
        <v>138.60499999999999</v>
      </c>
      <c r="AQ221" s="170">
        <f t="shared" si="458"/>
        <v>139.554</v>
      </c>
      <c r="AR221" s="170">
        <f t="shared" si="458"/>
        <v>139.279</v>
      </c>
      <c r="AS221" s="170">
        <f t="shared" si="458"/>
        <v>139.88300000000001</v>
      </c>
      <c r="AT221" s="170">
        <f t="shared" si="458"/>
        <v>140.916</v>
      </c>
      <c r="AU221" s="170">
        <f t="shared" si="458"/>
        <v>141.107</v>
      </c>
      <c r="AV221" s="170">
        <f t="shared" si="458"/>
        <v>141.28399999999999</v>
      </c>
      <c r="AW221" s="170">
        <f t="shared" ref="AW221:BA221" si="459">AW535</f>
        <v>141</v>
      </c>
      <c r="AX221" s="170">
        <f t="shared" si="459"/>
        <v>141</v>
      </c>
      <c r="AY221" s="170">
        <f t="shared" si="459"/>
        <v>141</v>
      </c>
      <c r="AZ221" s="170">
        <f t="shared" si="459"/>
        <v>141</v>
      </c>
      <c r="BA221" s="170">
        <f t="shared" si="459"/>
        <v>140</v>
      </c>
      <c r="BB221" s="170">
        <f t="shared" ref="BB221:CC221" si="460">BB535</f>
        <v>140</v>
      </c>
      <c r="BC221" s="170">
        <f t="shared" si="460"/>
        <v>140</v>
      </c>
      <c r="BD221" s="170">
        <f t="shared" si="460"/>
        <v>140</v>
      </c>
      <c r="BE221" s="170">
        <f t="shared" si="460"/>
        <v>139</v>
      </c>
      <c r="BF221" s="170">
        <f t="shared" si="460"/>
        <v>139</v>
      </c>
      <c r="BG221" s="170">
        <f t="shared" si="460"/>
        <v>139</v>
      </c>
      <c r="BH221" s="170">
        <f t="shared" si="460"/>
        <v>138</v>
      </c>
      <c r="BI221" s="170">
        <f t="shared" si="460"/>
        <v>138</v>
      </c>
      <c r="BJ221" s="170">
        <f t="shared" si="460"/>
        <v>137</v>
      </c>
      <c r="BK221" s="170">
        <f t="shared" si="460"/>
        <v>136</v>
      </c>
      <c r="BL221" s="170">
        <f t="shared" si="460"/>
        <v>136</v>
      </c>
      <c r="BM221" s="170">
        <f t="shared" si="460"/>
        <v>135</v>
      </c>
      <c r="BN221" s="170">
        <f t="shared" si="460"/>
        <v>135</v>
      </c>
      <c r="BO221" s="170">
        <f t="shared" si="460"/>
        <v>134</v>
      </c>
      <c r="BP221" s="170">
        <f t="shared" si="460"/>
        <v>133</v>
      </c>
      <c r="BQ221" s="170">
        <f t="shared" si="460"/>
        <v>133</v>
      </c>
      <c r="BR221" s="170">
        <f t="shared" si="460"/>
        <v>132</v>
      </c>
      <c r="BS221" s="170">
        <f t="shared" si="460"/>
        <v>131</v>
      </c>
      <c r="BT221" s="170">
        <f t="shared" si="460"/>
        <v>130</v>
      </c>
      <c r="BU221" s="170">
        <f t="shared" si="460"/>
        <v>130</v>
      </c>
      <c r="BV221" s="170">
        <f t="shared" si="460"/>
        <v>129</v>
      </c>
      <c r="BW221" s="170">
        <f t="shared" si="460"/>
        <v>128</v>
      </c>
      <c r="BX221" s="170">
        <f t="shared" si="460"/>
        <v>127</v>
      </c>
      <c r="BY221" s="170">
        <f t="shared" si="460"/>
        <v>127</v>
      </c>
      <c r="BZ221" s="170">
        <f t="shared" si="460"/>
        <v>126</v>
      </c>
      <c r="CA221" s="170">
        <f t="shared" si="460"/>
        <v>125</v>
      </c>
      <c r="CB221" s="170">
        <f t="shared" si="460"/>
        <v>125</v>
      </c>
      <c r="CC221" s="170">
        <f t="shared" si="460"/>
        <v>124</v>
      </c>
    </row>
    <row r="222" spans="1:83">
      <c r="A222" s="170" t="str">
        <f t="shared" si="440"/>
        <v>06</v>
      </c>
      <c r="B222" s="170" t="str">
        <f t="shared" si="444"/>
        <v>Alpes-Maritimes</v>
      </c>
      <c r="C222" s="145">
        <f t="shared" si="445"/>
        <v>0</v>
      </c>
      <c r="D222" s="145"/>
      <c r="E222" s="145"/>
      <c r="F222" s="170">
        <f t="shared" ref="F222:AV222" si="461">F118</f>
        <v>815.83799999999997</v>
      </c>
      <c r="G222" s="170">
        <f t="shared" si="461"/>
        <v>823.53599999999994</v>
      </c>
      <c r="H222" s="170">
        <f t="shared" si="461"/>
        <v>832.61099999999999</v>
      </c>
      <c r="I222" s="170">
        <f t="shared" si="461"/>
        <v>841.87699999999995</v>
      </c>
      <c r="J222" s="170">
        <f t="shared" si="461"/>
        <v>850.60699999999997</v>
      </c>
      <c r="K222" s="170">
        <f t="shared" si="461"/>
        <v>860.09400000000005</v>
      </c>
      <c r="L222" s="170">
        <f t="shared" si="461"/>
        <v>870.09500000000003</v>
      </c>
      <c r="M222" s="170">
        <f t="shared" si="461"/>
        <v>880.81399999999996</v>
      </c>
      <c r="N222" s="170">
        <f t="shared" si="461"/>
        <v>893.11099999999999</v>
      </c>
      <c r="O222" s="170">
        <f t="shared" si="461"/>
        <v>901.11199999999997</v>
      </c>
      <c r="P222" s="170">
        <f t="shared" si="461"/>
        <v>908.66899999999998</v>
      </c>
      <c r="Q222" s="170">
        <f t="shared" si="461"/>
        <v>922.32100000000003</v>
      </c>
      <c r="R222" s="170">
        <f t="shared" si="461"/>
        <v>935.60900000000004</v>
      </c>
      <c r="S222" s="170">
        <f t="shared" si="461"/>
        <v>946.85199999999998</v>
      </c>
      <c r="T222" s="170">
        <f t="shared" si="461"/>
        <v>958.44100000000003</v>
      </c>
      <c r="U222" s="170">
        <f t="shared" si="461"/>
        <v>972.38</v>
      </c>
      <c r="V222" s="170">
        <f t="shared" si="461"/>
        <v>981.33100000000002</v>
      </c>
      <c r="W222" s="170">
        <f t="shared" si="461"/>
        <v>989.25099999999998</v>
      </c>
      <c r="X222" s="170">
        <f t="shared" si="461"/>
        <v>993.69500000000005</v>
      </c>
      <c r="Y222" s="170">
        <f t="shared" si="461"/>
        <v>998.779</v>
      </c>
      <c r="Z222" s="170">
        <f t="shared" si="461"/>
        <v>998.702</v>
      </c>
      <c r="AA222" s="170">
        <f t="shared" si="461"/>
        <v>1000.154</v>
      </c>
      <c r="AB222" s="170">
        <f t="shared" si="461"/>
        <v>1002.36</v>
      </c>
      <c r="AC222" s="170">
        <f t="shared" si="461"/>
        <v>1006.282</v>
      </c>
      <c r="AD222" s="170">
        <f t="shared" si="461"/>
        <v>1010.644</v>
      </c>
      <c r="AE222" s="170">
        <f t="shared" si="461"/>
        <v>1017.956</v>
      </c>
      <c r="AF222" s="170">
        <f t="shared" si="461"/>
        <v>1026.4549999999999</v>
      </c>
      <c r="AG222" s="170">
        <f t="shared" si="461"/>
        <v>1035.271</v>
      </c>
      <c r="AH222" s="170">
        <f t="shared" si="461"/>
        <v>1044.4290000000001</v>
      </c>
      <c r="AI222" s="170">
        <f t="shared" si="461"/>
        <v>1053.182</v>
      </c>
      <c r="AJ222" s="170">
        <f t="shared" si="461"/>
        <v>1063.5</v>
      </c>
      <c r="AK222" s="170">
        <f t="shared" si="461"/>
        <v>1073.184</v>
      </c>
      <c r="AL222" s="170">
        <f t="shared" si="461"/>
        <v>1082.4649999999999</v>
      </c>
      <c r="AM222" s="170">
        <f t="shared" si="461"/>
        <v>1084.4280000000001</v>
      </c>
      <c r="AN222" s="170">
        <f t="shared" si="461"/>
        <v>1079.0999999999999</v>
      </c>
      <c r="AO222" s="170">
        <f t="shared" si="461"/>
        <v>1078.729</v>
      </c>
      <c r="AP222" s="170">
        <f t="shared" si="461"/>
        <v>1081.2439999999999</v>
      </c>
      <c r="AQ222" s="170">
        <f t="shared" si="461"/>
        <v>1082.0139999999999</v>
      </c>
      <c r="AR222" s="170">
        <f t="shared" si="461"/>
        <v>1080.771</v>
      </c>
      <c r="AS222" s="170">
        <f t="shared" si="461"/>
        <v>1083.3119999999999</v>
      </c>
      <c r="AT222" s="170">
        <f t="shared" si="461"/>
        <v>1082.44</v>
      </c>
      <c r="AU222" s="170">
        <f t="shared" si="461"/>
        <v>1083.704</v>
      </c>
      <c r="AV222" s="170">
        <f t="shared" si="461"/>
        <v>1083.31</v>
      </c>
      <c r="AW222" s="170">
        <f t="shared" ref="AW222:BA222" si="462">AW536</f>
        <v>1086</v>
      </c>
      <c r="AX222" s="170">
        <f t="shared" si="462"/>
        <v>1088</v>
      </c>
      <c r="AY222" s="170">
        <f t="shared" si="462"/>
        <v>1089</v>
      </c>
      <c r="AZ222" s="170">
        <f t="shared" si="462"/>
        <v>1090</v>
      </c>
      <c r="BA222" s="170">
        <f t="shared" si="462"/>
        <v>1090</v>
      </c>
      <c r="BB222" s="170">
        <f t="shared" ref="BB222:CC222" si="463">BB536</f>
        <v>1090</v>
      </c>
      <c r="BC222" s="170">
        <f t="shared" si="463"/>
        <v>1090</v>
      </c>
      <c r="BD222" s="170">
        <f t="shared" si="463"/>
        <v>1090</v>
      </c>
      <c r="BE222" s="170">
        <f t="shared" si="463"/>
        <v>1089</v>
      </c>
      <c r="BF222" s="170">
        <f t="shared" si="463"/>
        <v>1088</v>
      </c>
      <c r="BG222" s="170">
        <f t="shared" si="463"/>
        <v>1087</v>
      </c>
      <c r="BH222" s="170">
        <f t="shared" si="463"/>
        <v>1085</v>
      </c>
      <c r="BI222" s="170">
        <f t="shared" si="463"/>
        <v>1084</v>
      </c>
      <c r="BJ222" s="170">
        <f t="shared" si="463"/>
        <v>1081</v>
      </c>
      <c r="BK222" s="170">
        <f t="shared" si="463"/>
        <v>1079</v>
      </c>
      <c r="BL222" s="170">
        <f t="shared" si="463"/>
        <v>1077</v>
      </c>
      <c r="BM222" s="170">
        <f t="shared" si="463"/>
        <v>1074</v>
      </c>
      <c r="BN222" s="170">
        <f t="shared" si="463"/>
        <v>1071</v>
      </c>
      <c r="BO222" s="170">
        <f t="shared" si="463"/>
        <v>1068</v>
      </c>
      <c r="BP222" s="170">
        <f t="shared" si="463"/>
        <v>1065</v>
      </c>
      <c r="BQ222" s="170">
        <f t="shared" si="463"/>
        <v>1062</v>
      </c>
      <c r="BR222" s="170">
        <f t="shared" si="463"/>
        <v>1058</v>
      </c>
      <c r="BS222" s="170">
        <f t="shared" si="463"/>
        <v>1055</v>
      </c>
      <c r="BT222" s="170">
        <f t="shared" si="463"/>
        <v>1052</v>
      </c>
      <c r="BU222" s="170">
        <f t="shared" si="463"/>
        <v>1048</v>
      </c>
      <c r="BV222" s="170">
        <f t="shared" si="463"/>
        <v>1044</v>
      </c>
      <c r="BW222" s="170">
        <f t="shared" si="463"/>
        <v>1041</v>
      </c>
      <c r="BX222" s="170">
        <f t="shared" si="463"/>
        <v>1037</v>
      </c>
      <c r="BY222" s="170">
        <f t="shared" si="463"/>
        <v>1034</v>
      </c>
      <c r="BZ222" s="170">
        <f t="shared" si="463"/>
        <v>1030</v>
      </c>
      <c r="CA222" s="170">
        <f t="shared" si="463"/>
        <v>1027</v>
      </c>
      <c r="CB222" s="170">
        <f t="shared" si="463"/>
        <v>1023</v>
      </c>
      <c r="CC222" s="170">
        <f t="shared" si="463"/>
        <v>1020</v>
      </c>
    </row>
    <row r="223" spans="1:83">
      <c r="A223" s="170" t="str">
        <f t="shared" si="440"/>
        <v>07</v>
      </c>
      <c r="B223" s="170" t="str">
        <f t="shared" si="444"/>
        <v>Ardèche</v>
      </c>
      <c r="C223" s="145">
        <f t="shared" si="445"/>
        <v>0</v>
      </c>
      <c r="D223" s="145"/>
      <c r="E223" s="145"/>
      <c r="F223" s="170">
        <f t="shared" ref="F223:AV223" si="464">F119</f>
        <v>257.41899999999998</v>
      </c>
      <c r="G223" s="170">
        <f t="shared" si="464"/>
        <v>258.56</v>
      </c>
      <c r="H223" s="170">
        <f t="shared" si="464"/>
        <v>259.976</v>
      </c>
      <c r="I223" s="170">
        <f t="shared" si="464"/>
        <v>261.44</v>
      </c>
      <c r="J223" s="170">
        <f t="shared" si="464"/>
        <v>262.858</v>
      </c>
      <c r="K223" s="170">
        <f t="shared" si="464"/>
        <v>264.32600000000002</v>
      </c>
      <c r="L223" s="170">
        <f t="shared" si="464"/>
        <v>266.05099999999999</v>
      </c>
      <c r="M223" s="170">
        <f t="shared" si="464"/>
        <v>267.96899999999999</v>
      </c>
      <c r="N223" s="170">
        <f t="shared" si="464"/>
        <v>270.12200000000001</v>
      </c>
      <c r="O223" s="170">
        <f t="shared" si="464"/>
        <v>271.779</v>
      </c>
      <c r="P223" s="170">
        <f t="shared" si="464"/>
        <v>273.00599999999997</v>
      </c>
      <c r="Q223" s="170">
        <f t="shared" si="464"/>
        <v>274.30599999999998</v>
      </c>
      <c r="R223" s="170">
        <f t="shared" si="464"/>
        <v>275.73</v>
      </c>
      <c r="S223" s="170">
        <f t="shared" si="464"/>
        <v>276.32799999999997</v>
      </c>
      <c r="T223" s="170">
        <f t="shared" si="464"/>
        <v>276.66000000000003</v>
      </c>
      <c r="U223" s="170">
        <f t="shared" si="464"/>
        <v>277.65100000000001</v>
      </c>
      <c r="V223" s="170">
        <f t="shared" si="464"/>
        <v>278.68799999999999</v>
      </c>
      <c r="W223" s="170">
        <f t="shared" si="464"/>
        <v>279.43799999999999</v>
      </c>
      <c r="X223" s="170">
        <f t="shared" si="464"/>
        <v>280.26299999999998</v>
      </c>
      <c r="Y223" s="170">
        <f t="shared" si="464"/>
        <v>280.89699999999999</v>
      </c>
      <c r="Z223" s="170">
        <f t="shared" si="464"/>
        <v>281.48700000000002</v>
      </c>
      <c r="AA223" s="170">
        <f t="shared" si="464"/>
        <v>282.83800000000002</v>
      </c>
      <c r="AB223" s="170">
        <f t="shared" si="464"/>
        <v>283.81099999999998</v>
      </c>
      <c r="AC223" s="170">
        <f t="shared" si="464"/>
        <v>285.18099999999998</v>
      </c>
      <c r="AD223" s="170">
        <f t="shared" si="464"/>
        <v>285.88900000000001</v>
      </c>
      <c r="AE223" s="170">
        <f t="shared" si="464"/>
        <v>288.38600000000002</v>
      </c>
      <c r="AF223" s="170">
        <f t="shared" si="464"/>
        <v>291.07900000000001</v>
      </c>
      <c r="AG223" s="170">
        <f t="shared" si="464"/>
        <v>293.92200000000003</v>
      </c>
      <c r="AH223" s="170">
        <f t="shared" si="464"/>
        <v>296.95999999999998</v>
      </c>
      <c r="AI223" s="170">
        <f t="shared" si="464"/>
        <v>300.02100000000002</v>
      </c>
      <c r="AJ223" s="170">
        <f t="shared" si="464"/>
        <v>303.11700000000002</v>
      </c>
      <c r="AK223" s="170">
        <f t="shared" si="464"/>
        <v>306.238</v>
      </c>
      <c r="AL223" s="170">
        <f t="shared" si="464"/>
        <v>309.45600000000002</v>
      </c>
      <c r="AM223" s="170">
        <f t="shared" si="464"/>
        <v>311.452</v>
      </c>
      <c r="AN223" s="170">
        <f t="shared" si="464"/>
        <v>313.57799999999997</v>
      </c>
      <c r="AO223" s="170">
        <f t="shared" si="464"/>
        <v>315.08999999999997</v>
      </c>
      <c r="AP223" s="170">
        <f t="shared" si="464"/>
        <v>317.27699999999999</v>
      </c>
      <c r="AQ223" s="170">
        <f t="shared" si="464"/>
        <v>318.40699999999998</v>
      </c>
      <c r="AR223" s="170">
        <f t="shared" si="464"/>
        <v>320.37900000000002</v>
      </c>
      <c r="AS223" s="170">
        <f t="shared" si="464"/>
        <v>322.38099999999997</v>
      </c>
      <c r="AT223" s="170">
        <f t="shared" si="464"/>
        <v>324.209</v>
      </c>
      <c r="AU223" s="170">
        <f t="shared" si="464"/>
        <v>325.15699999999998</v>
      </c>
      <c r="AV223" s="170">
        <f t="shared" si="464"/>
        <v>325.71199999999999</v>
      </c>
      <c r="AW223" s="170">
        <f t="shared" ref="AW223:BA223" si="465">AW537</f>
        <v>327</v>
      </c>
      <c r="AX223" s="170">
        <f t="shared" si="465"/>
        <v>327</v>
      </c>
      <c r="AY223" s="170">
        <f t="shared" si="465"/>
        <v>328</v>
      </c>
      <c r="AZ223" s="170">
        <f t="shared" si="465"/>
        <v>329</v>
      </c>
      <c r="BA223" s="170">
        <f t="shared" si="465"/>
        <v>329</v>
      </c>
      <c r="BB223" s="170">
        <f t="shared" ref="BB223:CC223" si="466">BB537</f>
        <v>329</v>
      </c>
      <c r="BC223" s="170">
        <f t="shared" si="466"/>
        <v>329</v>
      </c>
      <c r="BD223" s="170">
        <f t="shared" si="466"/>
        <v>330</v>
      </c>
      <c r="BE223" s="170">
        <f t="shared" si="466"/>
        <v>330</v>
      </c>
      <c r="BF223" s="170">
        <f t="shared" si="466"/>
        <v>330</v>
      </c>
      <c r="BG223" s="170">
        <f t="shared" si="466"/>
        <v>330</v>
      </c>
      <c r="BH223" s="170">
        <f t="shared" si="466"/>
        <v>329</v>
      </c>
      <c r="BI223" s="170">
        <f t="shared" si="466"/>
        <v>329</v>
      </c>
      <c r="BJ223" s="170">
        <f t="shared" si="466"/>
        <v>329</v>
      </c>
      <c r="BK223" s="170">
        <f t="shared" si="466"/>
        <v>328</v>
      </c>
      <c r="BL223" s="170">
        <f t="shared" si="466"/>
        <v>328</v>
      </c>
      <c r="BM223" s="170">
        <f t="shared" si="466"/>
        <v>327</v>
      </c>
      <c r="BN223" s="170">
        <f t="shared" si="466"/>
        <v>327</v>
      </c>
      <c r="BO223" s="170">
        <f t="shared" si="466"/>
        <v>326</v>
      </c>
      <c r="BP223" s="170">
        <f t="shared" si="466"/>
        <v>325</v>
      </c>
      <c r="BQ223" s="170">
        <f t="shared" si="466"/>
        <v>324</v>
      </c>
      <c r="BR223" s="170">
        <f t="shared" si="466"/>
        <v>324</v>
      </c>
      <c r="BS223" s="170">
        <f t="shared" si="466"/>
        <v>323</v>
      </c>
      <c r="BT223" s="170">
        <f t="shared" si="466"/>
        <v>322</v>
      </c>
      <c r="BU223" s="170">
        <f t="shared" si="466"/>
        <v>321</v>
      </c>
      <c r="BV223" s="170">
        <f t="shared" si="466"/>
        <v>320</v>
      </c>
      <c r="BW223" s="170">
        <f t="shared" si="466"/>
        <v>319</v>
      </c>
      <c r="BX223" s="170">
        <f t="shared" si="466"/>
        <v>318</v>
      </c>
      <c r="BY223" s="170">
        <f t="shared" si="466"/>
        <v>317</v>
      </c>
      <c r="BZ223" s="170">
        <f t="shared" si="466"/>
        <v>316</v>
      </c>
      <c r="CA223" s="170">
        <f t="shared" si="466"/>
        <v>315</v>
      </c>
      <c r="CB223" s="170">
        <f t="shared" si="466"/>
        <v>314</v>
      </c>
      <c r="CC223" s="170">
        <f t="shared" si="466"/>
        <v>313</v>
      </c>
    </row>
    <row r="224" spans="1:83">
      <c r="A224" s="170" t="str">
        <f t="shared" si="440"/>
        <v>08</v>
      </c>
      <c r="B224" s="170" t="str">
        <f t="shared" si="444"/>
        <v>Ardennes</v>
      </c>
      <c r="C224" s="145">
        <f t="shared" si="445"/>
        <v>0</v>
      </c>
      <c r="D224" s="145"/>
      <c r="E224" s="145"/>
      <c r="F224" s="170">
        <f t="shared" ref="F224:AV224" si="467">F120</f>
        <v>309.80399999999997</v>
      </c>
      <c r="G224" s="170">
        <f t="shared" si="467"/>
        <v>308.495</v>
      </c>
      <c r="H224" s="170">
        <f t="shared" si="467"/>
        <v>307.46899999999999</v>
      </c>
      <c r="I224" s="170">
        <f t="shared" si="467"/>
        <v>306.67399999999998</v>
      </c>
      <c r="J224" s="170">
        <f t="shared" si="467"/>
        <v>305.35199999999998</v>
      </c>
      <c r="K224" s="170">
        <f t="shared" si="467"/>
        <v>304.27199999999999</v>
      </c>
      <c r="L224" s="170">
        <f t="shared" si="467"/>
        <v>303.47500000000002</v>
      </c>
      <c r="M224" s="170">
        <f t="shared" si="467"/>
        <v>302.786</v>
      </c>
      <c r="N224" s="170">
        <f t="shared" si="467"/>
        <v>302.02600000000001</v>
      </c>
      <c r="O224" s="170">
        <f t="shared" si="467"/>
        <v>301.45400000000001</v>
      </c>
      <c r="P224" s="170">
        <f t="shared" si="467"/>
        <v>301.09899999999999</v>
      </c>
      <c r="Q224" s="170">
        <f t="shared" si="467"/>
        <v>300.95699999999999</v>
      </c>
      <c r="R224" s="170">
        <f t="shared" si="467"/>
        <v>299.69299999999998</v>
      </c>
      <c r="S224" s="170">
        <f t="shared" si="467"/>
        <v>298.49400000000003</v>
      </c>
      <c r="T224" s="170">
        <f t="shared" si="467"/>
        <v>297.75799999999998</v>
      </c>
      <c r="U224" s="170">
        <f t="shared" si="467"/>
        <v>296.14999999999998</v>
      </c>
      <c r="V224" s="170">
        <f t="shared" si="467"/>
        <v>295.67599999999999</v>
      </c>
      <c r="W224" s="170">
        <f t="shared" si="467"/>
        <v>294.625</v>
      </c>
      <c r="X224" s="170">
        <f t="shared" si="467"/>
        <v>294.60399999999998</v>
      </c>
      <c r="Y224" s="170">
        <f t="shared" si="467"/>
        <v>294.26</v>
      </c>
      <c r="Z224" s="170">
        <f t="shared" si="467"/>
        <v>293.36799999999999</v>
      </c>
      <c r="AA224" s="170">
        <f t="shared" si="467"/>
        <v>292.822</v>
      </c>
      <c r="AB224" s="170">
        <f t="shared" si="467"/>
        <v>292.17500000000001</v>
      </c>
      <c r="AC224" s="170">
        <f t="shared" si="467"/>
        <v>291.32900000000001</v>
      </c>
      <c r="AD224" s="170">
        <f t="shared" si="467"/>
        <v>290.452</v>
      </c>
      <c r="AE224" s="170">
        <f t="shared" si="467"/>
        <v>289.60899999999998</v>
      </c>
      <c r="AF224" s="170">
        <f t="shared" si="467"/>
        <v>289.041</v>
      </c>
      <c r="AG224" s="170">
        <f t="shared" si="467"/>
        <v>288.52</v>
      </c>
      <c r="AH224" s="170">
        <f t="shared" si="467"/>
        <v>287.82</v>
      </c>
      <c r="AI224" s="170">
        <f t="shared" si="467"/>
        <v>287.13600000000002</v>
      </c>
      <c r="AJ224" s="170">
        <f t="shared" si="467"/>
        <v>286.42500000000001</v>
      </c>
      <c r="AK224" s="170">
        <f t="shared" si="467"/>
        <v>285.65300000000002</v>
      </c>
      <c r="AL224" s="170">
        <f t="shared" si="467"/>
        <v>284.74900000000002</v>
      </c>
      <c r="AM224" s="170">
        <f t="shared" si="467"/>
        <v>284.197</v>
      </c>
      <c r="AN224" s="170">
        <f t="shared" si="467"/>
        <v>283.29599999999999</v>
      </c>
      <c r="AO224" s="170">
        <f t="shared" si="467"/>
        <v>283.25</v>
      </c>
      <c r="AP224" s="170">
        <f t="shared" si="467"/>
        <v>283.11</v>
      </c>
      <c r="AQ224" s="170">
        <f t="shared" si="467"/>
        <v>282.77800000000002</v>
      </c>
      <c r="AR224" s="170">
        <f t="shared" si="467"/>
        <v>280.90699999999998</v>
      </c>
      <c r="AS224" s="170">
        <f t="shared" si="467"/>
        <v>279.71499999999997</v>
      </c>
      <c r="AT224" s="170">
        <f t="shared" si="467"/>
        <v>277.75200000000001</v>
      </c>
      <c r="AU224" s="170">
        <f t="shared" si="467"/>
        <v>275.37099999999998</v>
      </c>
      <c r="AV224" s="170">
        <f t="shared" si="467"/>
        <v>273.57900000000001</v>
      </c>
      <c r="AW224" s="170">
        <f t="shared" ref="AW224:BA224" si="468">AW538</f>
        <v>272</v>
      </c>
      <c r="AX224" s="170">
        <f t="shared" si="468"/>
        <v>270</v>
      </c>
      <c r="AY224" s="170">
        <f t="shared" si="468"/>
        <v>268</v>
      </c>
      <c r="AZ224" s="170">
        <f t="shared" si="468"/>
        <v>266</v>
      </c>
      <c r="BA224" s="170">
        <f t="shared" si="468"/>
        <v>264</v>
      </c>
      <c r="BB224" s="170">
        <f t="shared" ref="BB224:CC224" si="469">BB538</f>
        <v>262</v>
      </c>
      <c r="BC224" s="170">
        <f t="shared" si="469"/>
        <v>260</v>
      </c>
      <c r="BD224" s="170">
        <f t="shared" si="469"/>
        <v>258</v>
      </c>
      <c r="BE224" s="170">
        <f t="shared" si="469"/>
        <v>256</v>
      </c>
      <c r="BF224" s="170">
        <f t="shared" si="469"/>
        <v>253</v>
      </c>
      <c r="BG224" s="170">
        <f t="shared" si="469"/>
        <v>251</v>
      </c>
      <c r="BH224" s="170">
        <f t="shared" si="469"/>
        <v>249</v>
      </c>
      <c r="BI224" s="170">
        <f t="shared" si="469"/>
        <v>247</v>
      </c>
      <c r="BJ224" s="170">
        <f t="shared" si="469"/>
        <v>244</v>
      </c>
      <c r="BK224" s="170">
        <f t="shared" si="469"/>
        <v>242</v>
      </c>
      <c r="BL224" s="170">
        <f t="shared" si="469"/>
        <v>239</v>
      </c>
      <c r="BM224" s="170">
        <f t="shared" si="469"/>
        <v>237</v>
      </c>
      <c r="BN224" s="170">
        <f t="shared" si="469"/>
        <v>235</v>
      </c>
      <c r="BO224" s="170">
        <f t="shared" si="469"/>
        <v>233</v>
      </c>
      <c r="BP224" s="170">
        <f t="shared" si="469"/>
        <v>230</v>
      </c>
      <c r="BQ224" s="170">
        <f t="shared" si="469"/>
        <v>228</v>
      </c>
      <c r="BR224" s="170">
        <f t="shared" si="469"/>
        <v>226</v>
      </c>
      <c r="BS224" s="170">
        <f t="shared" si="469"/>
        <v>223</v>
      </c>
      <c r="BT224" s="170">
        <f t="shared" si="469"/>
        <v>221</v>
      </c>
      <c r="BU224" s="170">
        <f t="shared" si="469"/>
        <v>219</v>
      </c>
      <c r="BV224" s="170">
        <f t="shared" si="469"/>
        <v>216</v>
      </c>
      <c r="BW224" s="170">
        <f t="shared" si="469"/>
        <v>214</v>
      </c>
      <c r="BX224" s="170">
        <f t="shared" si="469"/>
        <v>212</v>
      </c>
      <c r="BY224" s="170">
        <f t="shared" si="469"/>
        <v>209</v>
      </c>
      <c r="BZ224" s="170">
        <f t="shared" si="469"/>
        <v>207</v>
      </c>
      <c r="CA224" s="170">
        <f t="shared" si="469"/>
        <v>205</v>
      </c>
      <c r="CB224" s="170">
        <f t="shared" si="469"/>
        <v>203</v>
      </c>
      <c r="CC224" s="170">
        <f t="shared" si="469"/>
        <v>201</v>
      </c>
    </row>
    <row r="225" spans="1:81">
      <c r="A225" s="170" t="str">
        <f t="shared" si="440"/>
        <v>09</v>
      </c>
      <c r="B225" s="170" t="str">
        <f t="shared" si="444"/>
        <v>Ariège</v>
      </c>
      <c r="C225" s="145">
        <f t="shared" si="445"/>
        <v>0</v>
      </c>
      <c r="D225" s="145"/>
      <c r="E225" s="145"/>
      <c r="F225" s="170">
        <f t="shared" ref="F225:AV225" si="470">F121</f>
        <v>138.09299999999999</v>
      </c>
      <c r="G225" s="170">
        <f t="shared" si="470"/>
        <v>137.54499999999999</v>
      </c>
      <c r="H225" s="170">
        <f t="shared" si="470"/>
        <v>137.24100000000001</v>
      </c>
      <c r="I225" s="170">
        <f t="shared" si="470"/>
        <v>136.898</v>
      </c>
      <c r="J225" s="170">
        <f t="shared" si="470"/>
        <v>136.535</v>
      </c>
      <c r="K225" s="170">
        <f t="shared" si="470"/>
        <v>136.15299999999999</v>
      </c>
      <c r="L225" s="170">
        <f t="shared" si="470"/>
        <v>135.99100000000001</v>
      </c>
      <c r="M225" s="170">
        <f t="shared" si="470"/>
        <v>135.73400000000001</v>
      </c>
      <c r="N225" s="170">
        <f t="shared" si="470"/>
        <v>136.45599999999999</v>
      </c>
      <c r="O225" s="170">
        <f t="shared" si="470"/>
        <v>136.80600000000001</v>
      </c>
      <c r="P225" s="170">
        <f t="shared" si="470"/>
        <v>136.941</v>
      </c>
      <c r="Q225" s="170">
        <f t="shared" si="470"/>
        <v>136.67599999999999</v>
      </c>
      <c r="R225" s="170">
        <f t="shared" si="470"/>
        <v>136.46100000000001</v>
      </c>
      <c r="S225" s="170">
        <f t="shared" si="470"/>
        <v>136.25399999999999</v>
      </c>
      <c r="T225" s="170">
        <f t="shared" si="470"/>
        <v>136.459</v>
      </c>
      <c r="U225" s="170">
        <f t="shared" si="470"/>
        <v>136.68100000000001</v>
      </c>
      <c r="V225" s="170">
        <f t="shared" si="470"/>
        <v>136.77199999999999</v>
      </c>
      <c r="W225" s="170">
        <f t="shared" si="470"/>
        <v>136.87</v>
      </c>
      <c r="X225" s="170">
        <f t="shared" si="470"/>
        <v>136.63200000000001</v>
      </c>
      <c r="Y225" s="170">
        <f t="shared" si="470"/>
        <v>136.613</v>
      </c>
      <c r="Z225" s="170">
        <f t="shared" si="470"/>
        <v>136.49600000000001</v>
      </c>
      <c r="AA225" s="170">
        <f t="shared" si="470"/>
        <v>136.21899999999999</v>
      </c>
      <c r="AB225" s="170">
        <f t="shared" si="470"/>
        <v>136.54400000000001</v>
      </c>
      <c r="AC225" s="170">
        <f t="shared" si="470"/>
        <v>136.732</v>
      </c>
      <c r="AD225" s="170">
        <f t="shared" si="470"/>
        <v>137.20099999999999</v>
      </c>
      <c r="AE225" s="170">
        <f t="shared" si="470"/>
        <v>138.19900000000001</v>
      </c>
      <c r="AF225" s="170">
        <f t="shared" si="470"/>
        <v>139.38800000000001</v>
      </c>
      <c r="AG225" s="170">
        <f t="shared" si="470"/>
        <v>140.68100000000001</v>
      </c>
      <c r="AH225" s="170">
        <f t="shared" si="470"/>
        <v>142.04300000000001</v>
      </c>
      <c r="AI225" s="170">
        <f t="shared" si="470"/>
        <v>143.37100000000001</v>
      </c>
      <c r="AJ225" s="170">
        <f t="shared" si="470"/>
        <v>144.88800000000001</v>
      </c>
      <c r="AK225" s="170">
        <f t="shared" si="470"/>
        <v>146.28899999999999</v>
      </c>
      <c r="AL225" s="170">
        <f t="shared" si="470"/>
        <v>148.56800000000001</v>
      </c>
      <c r="AM225" s="170">
        <f t="shared" si="470"/>
        <v>150.20099999999999</v>
      </c>
      <c r="AN225" s="170">
        <f t="shared" si="470"/>
        <v>151.11699999999999</v>
      </c>
      <c r="AO225" s="170">
        <f t="shared" si="470"/>
        <v>152.03800000000001</v>
      </c>
      <c r="AP225" s="170">
        <f t="shared" si="470"/>
        <v>152.286</v>
      </c>
      <c r="AQ225" s="170">
        <f t="shared" si="470"/>
        <v>152.36600000000001</v>
      </c>
      <c r="AR225" s="170">
        <f t="shared" si="470"/>
        <v>152.684</v>
      </c>
      <c r="AS225" s="170">
        <f t="shared" si="470"/>
        <v>152.57400000000001</v>
      </c>
      <c r="AT225" s="170">
        <f t="shared" si="470"/>
        <v>152.499</v>
      </c>
      <c r="AU225" s="170">
        <f t="shared" si="470"/>
        <v>153.06700000000001</v>
      </c>
      <c r="AV225" s="170">
        <f t="shared" si="470"/>
        <v>153.15299999999999</v>
      </c>
      <c r="AW225" s="170">
        <f t="shared" ref="AW225:BA225" si="471">AW539</f>
        <v>153</v>
      </c>
      <c r="AX225" s="170">
        <f t="shared" si="471"/>
        <v>153</v>
      </c>
      <c r="AY225" s="170">
        <f t="shared" si="471"/>
        <v>153</v>
      </c>
      <c r="AZ225" s="170">
        <f t="shared" si="471"/>
        <v>153</v>
      </c>
      <c r="BA225" s="170">
        <f t="shared" si="471"/>
        <v>153</v>
      </c>
      <c r="BB225" s="170">
        <f t="shared" ref="BB225:CC225" si="472">BB539</f>
        <v>153</v>
      </c>
      <c r="BC225" s="170">
        <f t="shared" si="472"/>
        <v>153</v>
      </c>
      <c r="BD225" s="170">
        <f t="shared" si="472"/>
        <v>153</v>
      </c>
      <c r="BE225" s="170">
        <f t="shared" si="472"/>
        <v>152</v>
      </c>
      <c r="BF225" s="170">
        <f t="shared" si="472"/>
        <v>152</v>
      </c>
      <c r="BG225" s="170">
        <f t="shared" si="472"/>
        <v>152</v>
      </c>
      <c r="BH225" s="170">
        <f t="shared" si="472"/>
        <v>152</v>
      </c>
      <c r="BI225" s="170">
        <f t="shared" si="472"/>
        <v>151</v>
      </c>
      <c r="BJ225" s="170">
        <f t="shared" si="472"/>
        <v>151</v>
      </c>
      <c r="BK225" s="170">
        <f t="shared" si="472"/>
        <v>151</v>
      </c>
      <c r="BL225" s="170">
        <f t="shared" si="472"/>
        <v>150</v>
      </c>
      <c r="BM225" s="170">
        <f t="shared" si="472"/>
        <v>150</v>
      </c>
      <c r="BN225" s="170">
        <f t="shared" si="472"/>
        <v>150</v>
      </c>
      <c r="BO225" s="170">
        <f t="shared" si="472"/>
        <v>149</v>
      </c>
      <c r="BP225" s="170">
        <f t="shared" si="472"/>
        <v>149</v>
      </c>
      <c r="BQ225" s="170">
        <f t="shared" si="472"/>
        <v>149</v>
      </c>
      <c r="BR225" s="170">
        <f t="shared" si="472"/>
        <v>148</v>
      </c>
      <c r="BS225" s="170">
        <f t="shared" si="472"/>
        <v>148</v>
      </c>
      <c r="BT225" s="170">
        <f t="shared" si="472"/>
        <v>147</v>
      </c>
      <c r="BU225" s="170">
        <f t="shared" si="472"/>
        <v>147</v>
      </c>
      <c r="BV225" s="170">
        <f t="shared" si="472"/>
        <v>147</v>
      </c>
      <c r="BW225" s="170">
        <f t="shared" si="472"/>
        <v>146</v>
      </c>
      <c r="BX225" s="170">
        <f t="shared" si="472"/>
        <v>146</v>
      </c>
      <c r="BY225" s="170">
        <f t="shared" si="472"/>
        <v>145</v>
      </c>
      <c r="BZ225" s="170">
        <f t="shared" si="472"/>
        <v>145</v>
      </c>
      <c r="CA225" s="170">
        <f t="shared" si="472"/>
        <v>144</v>
      </c>
      <c r="CB225" s="170">
        <f t="shared" si="472"/>
        <v>144</v>
      </c>
      <c r="CC225" s="170">
        <f t="shared" si="472"/>
        <v>144</v>
      </c>
    </row>
    <row r="226" spans="1:81">
      <c r="A226" s="170" t="str">
        <f t="shared" si="440"/>
        <v>10</v>
      </c>
      <c r="B226" s="170" t="str">
        <f t="shared" si="444"/>
        <v>Aube</v>
      </c>
      <c r="C226" s="145">
        <f t="shared" si="445"/>
        <v>0</v>
      </c>
      <c r="D226" s="145"/>
      <c r="E226" s="145"/>
      <c r="F226" s="170">
        <f t="shared" ref="F226:AV226" si="473">F122</f>
        <v>285.06200000000001</v>
      </c>
      <c r="G226" s="170">
        <f t="shared" si="473"/>
        <v>285.68900000000002</v>
      </c>
      <c r="H226" s="170">
        <f t="shared" si="473"/>
        <v>286.209</v>
      </c>
      <c r="I226" s="170">
        <f t="shared" si="473"/>
        <v>286.73399999999998</v>
      </c>
      <c r="J226" s="170">
        <f t="shared" si="473"/>
        <v>287.238</v>
      </c>
      <c r="K226" s="170">
        <f t="shared" si="473"/>
        <v>287.86700000000002</v>
      </c>
      <c r="L226" s="170">
        <f t="shared" si="473"/>
        <v>288.67099999999999</v>
      </c>
      <c r="M226" s="170">
        <f t="shared" si="473"/>
        <v>289.47899999999998</v>
      </c>
      <c r="N226" s="170">
        <f t="shared" si="473"/>
        <v>289.12799999999999</v>
      </c>
      <c r="O226" s="170">
        <f t="shared" si="473"/>
        <v>291.23</v>
      </c>
      <c r="P226" s="170">
        <f t="shared" si="473"/>
        <v>290.85199999999998</v>
      </c>
      <c r="Q226" s="170">
        <f t="shared" si="473"/>
        <v>291.04599999999999</v>
      </c>
      <c r="R226" s="170">
        <f t="shared" si="473"/>
        <v>290.78199999999998</v>
      </c>
      <c r="S226" s="170">
        <f t="shared" si="473"/>
        <v>289.36900000000003</v>
      </c>
      <c r="T226" s="170">
        <f t="shared" si="473"/>
        <v>289.404</v>
      </c>
      <c r="U226" s="170">
        <f t="shared" si="473"/>
        <v>289.13799999999998</v>
      </c>
      <c r="V226" s="170">
        <f t="shared" si="473"/>
        <v>290.11799999999999</v>
      </c>
      <c r="W226" s="170">
        <f t="shared" si="473"/>
        <v>290.73099999999999</v>
      </c>
      <c r="X226" s="170">
        <f t="shared" si="473"/>
        <v>291.35899999999998</v>
      </c>
      <c r="Y226" s="170">
        <f t="shared" si="473"/>
        <v>291.96800000000002</v>
      </c>
      <c r="Z226" s="170">
        <f t="shared" si="473"/>
        <v>292.57499999999999</v>
      </c>
      <c r="AA226" s="170">
        <f t="shared" si="473"/>
        <v>292.38099999999997</v>
      </c>
      <c r="AB226" s="170">
        <f t="shared" si="473"/>
        <v>292.71199999999999</v>
      </c>
      <c r="AC226" s="170">
        <f t="shared" si="473"/>
        <v>292.67599999999999</v>
      </c>
      <c r="AD226" s="170">
        <f t="shared" si="473"/>
        <v>292.31700000000001</v>
      </c>
      <c r="AE226" s="170">
        <f t="shared" si="473"/>
        <v>293.185</v>
      </c>
      <c r="AF226" s="170">
        <f t="shared" si="473"/>
        <v>294.31</v>
      </c>
      <c r="AG226" s="170">
        <f t="shared" si="473"/>
        <v>295.41899999999998</v>
      </c>
      <c r="AH226" s="170">
        <f t="shared" si="473"/>
        <v>296.29399999999998</v>
      </c>
      <c r="AI226" s="170">
        <f t="shared" si="473"/>
        <v>297.154</v>
      </c>
      <c r="AJ226" s="170">
        <f t="shared" si="473"/>
        <v>298.483</v>
      </c>
      <c r="AK226" s="170">
        <f t="shared" si="473"/>
        <v>299.70400000000001</v>
      </c>
      <c r="AL226" s="170">
        <f t="shared" si="473"/>
        <v>300.83999999999997</v>
      </c>
      <c r="AM226" s="170">
        <f t="shared" si="473"/>
        <v>301.327</v>
      </c>
      <c r="AN226" s="170">
        <f t="shared" si="473"/>
        <v>303.298</v>
      </c>
      <c r="AO226" s="170">
        <f t="shared" si="473"/>
        <v>303.327</v>
      </c>
      <c r="AP226" s="170">
        <f t="shared" si="473"/>
        <v>303.99700000000001</v>
      </c>
      <c r="AQ226" s="170">
        <f t="shared" si="473"/>
        <v>305.60599999999999</v>
      </c>
      <c r="AR226" s="170">
        <f t="shared" si="473"/>
        <v>306.58100000000002</v>
      </c>
      <c r="AS226" s="170">
        <f t="shared" si="473"/>
        <v>308.09399999999999</v>
      </c>
      <c r="AT226" s="170">
        <f t="shared" si="473"/>
        <v>309.05599999999998</v>
      </c>
      <c r="AU226" s="170">
        <f t="shared" si="473"/>
        <v>308.91000000000003</v>
      </c>
      <c r="AV226" s="170">
        <f t="shared" si="473"/>
        <v>310.02</v>
      </c>
      <c r="AW226" s="170">
        <f t="shared" ref="AW226:BA226" si="474">AW540</f>
        <v>310</v>
      </c>
      <c r="AX226" s="170">
        <f t="shared" si="474"/>
        <v>310</v>
      </c>
      <c r="AY226" s="170">
        <f t="shared" si="474"/>
        <v>310</v>
      </c>
      <c r="AZ226" s="170">
        <f t="shared" si="474"/>
        <v>310</v>
      </c>
      <c r="BA226" s="170">
        <f t="shared" si="474"/>
        <v>310</v>
      </c>
      <c r="BB226" s="170">
        <f t="shared" ref="BB226:CC226" si="475">BB540</f>
        <v>310</v>
      </c>
      <c r="BC226" s="170">
        <f t="shared" si="475"/>
        <v>310</v>
      </c>
      <c r="BD226" s="170">
        <f t="shared" si="475"/>
        <v>309</v>
      </c>
      <c r="BE226" s="170">
        <f t="shared" si="475"/>
        <v>309</v>
      </c>
      <c r="BF226" s="170">
        <f t="shared" si="475"/>
        <v>308</v>
      </c>
      <c r="BG226" s="170">
        <f t="shared" si="475"/>
        <v>308</v>
      </c>
      <c r="BH226" s="170">
        <f t="shared" si="475"/>
        <v>307</v>
      </c>
      <c r="BI226" s="170">
        <f t="shared" si="475"/>
        <v>306</v>
      </c>
      <c r="BJ226" s="170">
        <f t="shared" si="475"/>
        <v>305</v>
      </c>
      <c r="BK226" s="170">
        <f t="shared" si="475"/>
        <v>304</v>
      </c>
      <c r="BL226" s="170">
        <f t="shared" si="475"/>
        <v>303</v>
      </c>
      <c r="BM226" s="170">
        <f t="shared" si="475"/>
        <v>302</v>
      </c>
      <c r="BN226" s="170">
        <f t="shared" si="475"/>
        <v>300</v>
      </c>
      <c r="BO226" s="170">
        <f t="shared" si="475"/>
        <v>299</v>
      </c>
      <c r="BP226" s="170">
        <f t="shared" si="475"/>
        <v>298</v>
      </c>
      <c r="BQ226" s="170">
        <f t="shared" si="475"/>
        <v>297</v>
      </c>
      <c r="BR226" s="170">
        <f t="shared" si="475"/>
        <v>295</v>
      </c>
      <c r="BS226" s="170">
        <f t="shared" si="475"/>
        <v>294</v>
      </c>
      <c r="BT226" s="170">
        <f t="shared" si="475"/>
        <v>293</v>
      </c>
      <c r="BU226" s="170">
        <f t="shared" si="475"/>
        <v>291</v>
      </c>
      <c r="BV226" s="170">
        <f t="shared" si="475"/>
        <v>290</v>
      </c>
      <c r="BW226" s="170">
        <f t="shared" si="475"/>
        <v>288</v>
      </c>
      <c r="BX226" s="170">
        <f t="shared" si="475"/>
        <v>287</v>
      </c>
      <c r="BY226" s="170">
        <f t="shared" si="475"/>
        <v>285</v>
      </c>
      <c r="BZ226" s="170">
        <f t="shared" si="475"/>
        <v>284</v>
      </c>
      <c r="CA226" s="170">
        <f t="shared" si="475"/>
        <v>282</v>
      </c>
      <c r="CB226" s="170">
        <f t="shared" si="475"/>
        <v>281</v>
      </c>
      <c r="CC226" s="170">
        <f t="shared" si="475"/>
        <v>279</v>
      </c>
    </row>
    <row r="227" spans="1:81">
      <c r="A227" s="170" t="str">
        <f t="shared" si="440"/>
        <v>11</v>
      </c>
      <c r="B227" s="170" t="str">
        <f t="shared" si="444"/>
        <v>Aude</v>
      </c>
      <c r="C227" s="145">
        <f t="shared" si="445"/>
        <v>0</v>
      </c>
      <c r="D227" s="145"/>
      <c r="E227" s="145"/>
      <c r="F227" s="170">
        <f t="shared" ref="F227:AV227" si="476">F123</f>
        <v>272.91500000000002</v>
      </c>
      <c r="G227" s="170">
        <f t="shared" si="476"/>
        <v>273.721</v>
      </c>
      <c r="H227" s="170">
        <f t="shared" si="476"/>
        <v>274.608</v>
      </c>
      <c r="I227" s="170">
        <f t="shared" si="476"/>
        <v>275.78300000000002</v>
      </c>
      <c r="J227" s="170">
        <f t="shared" si="476"/>
        <v>276.57799999999997</v>
      </c>
      <c r="K227" s="170">
        <f t="shared" si="476"/>
        <v>277.75200000000001</v>
      </c>
      <c r="L227" s="170">
        <f t="shared" si="476"/>
        <v>279.19099999999997</v>
      </c>
      <c r="M227" s="170">
        <f t="shared" si="476"/>
        <v>280.59100000000001</v>
      </c>
      <c r="N227" s="170">
        <f t="shared" si="476"/>
        <v>283.18299999999999</v>
      </c>
      <c r="O227" s="170">
        <f t="shared" si="476"/>
        <v>284.99700000000001</v>
      </c>
      <c r="P227" s="170">
        <f t="shared" si="476"/>
        <v>286.22199999999998</v>
      </c>
      <c r="Q227" s="170">
        <f t="shared" si="476"/>
        <v>287.59699999999998</v>
      </c>
      <c r="R227" s="170">
        <f t="shared" si="476"/>
        <v>289.08600000000001</v>
      </c>
      <c r="S227" s="170">
        <f t="shared" si="476"/>
        <v>293.52600000000001</v>
      </c>
      <c r="T227" s="170">
        <f t="shared" si="476"/>
        <v>295.91500000000002</v>
      </c>
      <c r="U227" s="170">
        <f t="shared" si="476"/>
        <v>298.91699999999997</v>
      </c>
      <c r="V227" s="170">
        <f t="shared" si="476"/>
        <v>300.61500000000001</v>
      </c>
      <c r="W227" s="170">
        <f t="shared" si="476"/>
        <v>301.04500000000002</v>
      </c>
      <c r="X227" s="170">
        <f t="shared" si="476"/>
        <v>301.69299999999998</v>
      </c>
      <c r="Y227" s="170">
        <f t="shared" si="476"/>
        <v>302.56900000000002</v>
      </c>
      <c r="Z227" s="170">
        <f t="shared" si="476"/>
        <v>303.404</v>
      </c>
      <c r="AA227" s="170">
        <f t="shared" si="476"/>
        <v>304.52999999999997</v>
      </c>
      <c r="AB227" s="170">
        <f t="shared" si="476"/>
        <v>305.60399999999998</v>
      </c>
      <c r="AC227" s="170">
        <f t="shared" si="476"/>
        <v>308.125</v>
      </c>
      <c r="AD227" s="170">
        <f t="shared" si="476"/>
        <v>309.46300000000002</v>
      </c>
      <c r="AE227" s="170">
        <f t="shared" si="476"/>
        <v>313.34100000000001</v>
      </c>
      <c r="AF227" s="170">
        <f t="shared" si="476"/>
        <v>317.54899999999998</v>
      </c>
      <c r="AG227" s="170">
        <f t="shared" si="476"/>
        <v>321.97199999999998</v>
      </c>
      <c r="AH227" s="170">
        <f t="shared" si="476"/>
        <v>326.49099999999999</v>
      </c>
      <c r="AI227" s="170">
        <f t="shared" si="476"/>
        <v>331.267</v>
      </c>
      <c r="AJ227" s="170">
        <f t="shared" si="476"/>
        <v>336.23700000000002</v>
      </c>
      <c r="AK227" s="170">
        <f t="shared" si="476"/>
        <v>341.02199999999999</v>
      </c>
      <c r="AL227" s="170">
        <f t="shared" si="476"/>
        <v>345.779</v>
      </c>
      <c r="AM227" s="170">
        <f t="shared" si="476"/>
        <v>349.23700000000002</v>
      </c>
      <c r="AN227" s="170">
        <f t="shared" si="476"/>
        <v>353.98</v>
      </c>
      <c r="AO227" s="170">
        <f t="shared" si="476"/>
        <v>356.46699999999998</v>
      </c>
      <c r="AP227" s="170">
        <f t="shared" si="476"/>
        <v>359.96699999999998</v>
      </c>
      <c r="AQ227" s="170">
        <f t="shared" si="476"/>
        <v>362.339</v>
      </c>
      <c r="AR227" s="170">
        <f t="shared" si="476"/>
        <v>364.87700000000001</v>
      </c>
      <c r="AS227" s="170">
        <f t="shared" si="476"/>
        <v>365.47800000000001</v>
      </c>
      <c r="AT227" s="170">
        <f t="shared" si="476"/>
        <v>366.95699999999999</v>
      </c>
      <c r="AU227" s="170">
        <f t="shared" si="476"/>
        <v>368.02499999999998</v>
      </c>
      <c r="AV227" s="170">
        <f t="shared" si="476"/>
        <v>370.26</v>
      </c>
      <c r="AW227" s="170">
        <f t="shared" ref="AW227:BA227" si="477">AW541</f>
        <v>373</v>
      </c>
      <c r="AX227" s="170">
        <f t="shared" si="477"/>
        <v>374</v>
      </c>
      <c r="AY227" s="170">
        <f t="shared" si="477"/>
        <v>375</v>
      </c>
      <c r="AZ227" s="170">
        <f t="shared" si="477"/>
        <v>376</v>
      </c>
      <c r="BA227" s="170">
        <f t="shared" si="477"/>
        <v>377</v>
      </c>
      <c r="BB227" s="170">
        <f t="shared" ref="BB227:CC227" si="478">BB541</f>
        <v>378</v>
      </c>
      <c r="BC227" s="170">
        <f t="shared" si="478"/>
        <v>378</v>
      </c>
      <c r="BD227" s="170">
        <f t="shared" si="478"/>
        <v>379</v>
      </c>
      <c r="BE227" s="170">
        <f t="shared" si="478"/>
        <v>379</v>
      </c>
      <c r="BF227" s="170">
        <f t="shared" si="478"/>
        <v>380</v>
      </c>
      <c r="BG227" s="170">
        <f t="shared" si="478"/>
        <v>380</v>
      </c>
      <c r="BH227" s="170">
        <f t="shared" si="478"/>
        <v>380</v>
      </c>
      <c r="BI227" s="170">
        <f t="shared" si="478"/>
        <v>380</v>
      </c>
      <c r="BJ227" s="170">
        <f t="shared" si="478"/>
        <v>380</v>
      </c>
      <c r="BK227" s="170">
        <f t="shared" si="478"/>
        <v>380</v>
      </c>
      <c r="BL227" s="170">
        <f t="shared" si="478"/>
        <v>379</v>
      </c>
      <c r="BM227" s="170">
        <f t="shared" si="478"/>
        <v>379</v>
      </c>
      <c r="BN227" s="170">
        <f t="shared" si="478"/>
        <v>379</v>
      </c>
      <c r="BO227" s="170">
        <f t="shared" si="478"/>
        <v>378</v>
      </c>
      <c r="BP227" s="170">
        <f t="shared" si="478"/>
        <v>378</v>
      </c>
      <c r="BQ227" s="170">
        <f t="shared" si="478"/>
        <v>377</v>
      </c>
      <c r="BR227" s="170">
        <f t="shared" si="478"/>
        <v>376</v>
      </c>
      <c r="BS227" s="170">
        <f t="shared" si="478"/>
        <v>376</v>
      </c>
      <c r="BT227" s="170">
        <f t="shared" si="478"/>
        <v>375</v>
      </c>
      <c r="BU227" s="170">
        <f t="shared" si="478"/>
        <v>374</v>
      </c>
      <c r="BV227" s="170">
        <f t="shared" si="478"/>
        <v>373</v>
      </c>
      <c r="BW227" s="170">
        <f t="shared" si="478"/>
        <v>372</v>
      </c>
      <c r="BX227" s="170">
        <f t="shared" si="478"/>
        <v>371</v>
      </c>
      <c r="BY227" s="170">
        <f t="shared" si="478"/>
        <v>370</v>
      </c>
      <c r="BZ227" s="170">
        <f t="shared" si="478"/>
        <v>369</v>
      </c>
      <c r="CA227" s="170">
        <f t="shared" si="478"/>
        <v>368</v>
      </c>
      <c r="CB227" s="170">
        <f t="shared" si="478"/>
        <v>367</v>
      </c>
      <c r="CC227" s="170">
        <f t="shared" si="478"/>
        <v>366</v>
      </c>
    </row>
    <row r="228" spans="1:81">
      <c r="A228" s="170" t="str">
        <f t="shared" si="440"/>
        <v>12</v>
      </c>
      <c r="B228" s="170" t="str">
        <f t="shared" si="444"/>
        <v>Aveyron</v>
      </c>
      <c r="C228" s="145">
        <f t="shared" si="445"/>
        <v>0</v>
      </c>
      <c r="D228" s="145"/>
      <c r="E228" s="145"/>
      <c r="F228" s="170">
        <f t="shared" ref="F228:AV228" si="479">F124</f>
        <v>278.84399999999999</v>
      </c>
      <c r="G228" s="170">
        <f t="shared" si="479"/>
        <v>278.66899999999998</v>
      </c>
      <c r="H228" s="170">
        <f t="shared" si="479"/>
        <v>278.584</v>
      </c>
      <c r="I228" s="170">
        <f t="shared" si="479"/>
        <v>278.59399999999999</v>
      </c>
      <c r="J228" s="170">
        <f t="shared" si="479"/>
        <v>278.50299999999999</v>
      </c>
      <c r="K228" s="170">
        <f t="shared" si="479"/>
        <v>278.46499999999997</v>
      </c>
      <c r="L228" s="170">
        <f t="shared" si="479"/>
        <v>278.72899999999998</v>
      </c>
      <c r="M228" s="170">
        <f t="shared" si="479"/>
        <v>278.86599999999999</v>
      </c>
      <c r="N228" s="170">
        <f t="shared" si="479"/>
        <v>278.548</v>
      </c>
      <c r="O228" s="170">
        <f t="shared" si="479"/>
        <v>278.40899999999999</v>
      </c>
      <c r="P228" s="170">
        <f t="shared" si="479"/>
        <v>277.97699999999998</v>
      </c>
      <c r="Q228" s="170">
        <f t="shared" si="479"/>
        <v>276.21199999999999</v>
      </c>
      <c r="R228" s="170">
        <f t="shared" si="479"/>
        <v>273.67599999999999</v>
      </c>
      <c r="S228" s="170">
        <f t="shared" si="479"/>
        <v>272.60000000000002</v>
      </c>
      <c r="T228" s="170">
        <f t="shared" si="479"/>
        <v>271.58600000000001</v>
      </c>
      <c r="U228" s="170">
        <f t="shared" si="479"/>
        <v>270.40800000000002</v>
      </c>
      <c r="V228" s="170">
        <f t="shared" si="479"/>
        <v>269.11399999999998</v>
      </c>
      <c r="W228" s="170">
        <f t="shared" si="479"/>
        <v>268.53500000000003</v>
      </c>
      <c r="X228" s="170">
        <f t="shared" si="479"/>
        <v>267.72800000000001</v>
      </c>
      <c r="Y228" s="170">
        <f t="shared" si="479"/>
        <v>267.02499999999998</v>
      </c>
      <c r="Z228" s="170">
        <f t="shared" si="479"/>
        <v>266.47300000000001</v>
      </c>
      <c r="AA228" s="170">
        <f t="shared" si="479"/>
        <v>265.49200000000002</v>
      </c>
      <c r="AB228" s="170">
        <f t="shared" si="479"/>
        <v>265.02699999999999</v>
      </c>
      <c r="AC228" s="170">
        <f t="shared" si="479"/>
        <v>264.41899999999998</v>
      </c>
      <c r="AD228" s="170">
        <f t="shared" si="479"/>
        <v>264.048</v>
      </c>
      <c r="AE228" s="170">
        <f t="shared" si="479"/>
        <v>265.065</v>
      </c>
      <c r="AF228" s="170">
        <f t="shared" si="479"/>
        <v>266.36900000000003</v>
      </c>
      <c r="AG228" s="170">
        <f t="shared" si="479"/>
        <v>267.76600000000002</v>
      </c>
      <c r="AH228" s="170">
        <f t="shared" si="479"/>
        <v>269.11399999999998</v>
      </c>
      <c r="AI228" s="170">
        <f t="shared" si="479"/>
        <v>270.27499999999998</v>
      </c>
      <c r="AJ228" s="170">
        <f t="shared" si="479"/>
        <v>271.97899999999998</v>
      </c>
      <c r="AK228" s="170">
        <f t="shared" si="479"/>
        <v>273.37700000000001</v>
      </c>
      <c r="AL228" s="170">
        <f t="shared" si="479"/>
        <v>274.42500000000001</v>
      </c>
      <c r="AM228" s="170">
        <f t="shared" si="479"/>
        <v>275.88900000000001</v>
      </c>
      <c r="AN228" s="170">
        <f t="shared" si="479"/>
        <v>277.048</v>
      </c>
      <c r="AO228" s="170">
        <f t="shared" si="479"/>
        <v>276.80500000000001</v>
      </c>
      <c r="AP228" s="170">
        <f t="shared" si="479"/>
        <v>275.81299999999999</v>
      </c>
      <c r="AQ228" s="170">
        <f t="shared" si="479"/>
        <v>276.22899999999998</v>
      </c>
      <c r="AR228" s="170">
        <f t="shared" si="479"/>
        <v>277.74</v>
      </c>
      <c r="AS228" s="170">
        <f t="shared" si="479"/>
        <v>278.64400000000001</v>
      </c>
      <c r="AT228" s="170">
        <f t="shared" si="479"/>
        <v>279.16899999999998</v>
      </c>
      <c r="AU228" s="170">
        <f t="shared" si="479"/>
        <v>278.697</v>
      </c>
      <c r="AV228" s="170">
        <f t="shared" si="479"/>
        <v>279.20600000000002</v>
      </c>
      <c r="AW228" s="170">
        <f t="shared" ref="AW228:BA228" si="480">AW542</f>
        <v>279</v>
      </c>
      <c r="AX228" s="170">
        <f t="shared" si="480"/>
        <v>280</v>
      </c>
      <c r="AY228" s="170">
        <f t="shared" si="480"/>
        <v>280</v>
      </c>
      <c r="AZ228" s="170">
        <f t="shared" si="480"/>
        <v>280</v>
      </c>
      <c r="BA228" s="170">
        <f t="shared" si="480"/>
        <v>280</v>
      </c>
      <c r="BB228" s="170">
        <f t="shared" ref="BB228:CC228" si="481">BB542</f>
        <v>280</v>
      </c>
      <c r="BC228" s="170">
        <f t="shared" si="481"/>
        <v>280</v>
      </c>
      <c r="BD228" s="170">
        <f t="shared" si="481"/>
        <v>280</v>
      </c>
      <c r="BE228" s="170">
        <f t="shared" si="481"/>
        <v>279</v>
      </c>
      <c r="BF228" s="170">
        <f t="shared" si="481"/>
        <v>279</v>
      </c>
      <c r="BG228" s="170">
        <f t="shared" si="481"/>
        <v>279</v>
      </c>
      <c r="BH228" s="170">
        <f t="shared" si="481"/>
        <v>278</v>
      </c>
      <c r="BI228" s="170">
        <f t="shared" si="481"/>
        <v>278</v>
      </c>
      <c r="BJ228" s="170">
        <f t="shared" si="481"/>
        <v>278</v>
      </c>
      <c r="BK228" s="170">
        <f t="shared" si="481"/>
        <v>277</v>
      </c>
      <c r="BL228" s="170">
        <f t="shared" si="481"/>
        <v>276</v>
      </c>
      <c r="BM228" s="170">
        <f t="shared" si="481"/>
        <v>276</v>
      </c>
      <c r="BN228" s="170">
        <f t="shared" si="481"/>
        <v>275</v>
      </c>
      <c r="BO228" s="170">
        <f t="shared" si="481"/>
        <v>275</v>
      </c>
      <c r="BP228" s="170">
        <f t="shared" si="481"/>
        <v>274</v>
      </c>
      <c r="BQ228" s="170">
        <f t="shared" si="481"/>
        <v>273</v>
      </c>
      <c r="BR228" s="170">
        <f t="shared" si="481"/>
        <v>273</v>
      </c>
      <c r="BS228" s="170">
        <f t="shared" si="481"/>
        <v>272</v>
      </c>
      <c r="BT228" s="170">
        <f t="shared" si="481"/>
        <v>271</v>
      </c>
      <c r="BU228" s="170">
        <f t="shared" si="481"/>
        <v>270</v>
      </c>
      <c r="BV228" s="170">
        <f t="shared" si="481"/>
        <v>269</v>
      </c>
      <c r="BW228" s="170">
        <f t="shared" si="481"/>
        <v>268</v>
      </c>
      <c r="BX228" s="170">
        <f t="shared" si="481"/>
        <v>267</v>
      </c>
      <c r="BY228" s="170">
        <f t="shared" si="481"/>
        <v>266</v>
      </c>
      <c r="BZ228" s="170">
        <f t="shared" si="481"/>
        <v>265</v>
      </c>
      <c r="CA228" s="170">
        <f t="shared" si="481"/>
        <v>264</v>
      </c>
      <c r="CB228" s="170">
        <f t="shared" si="481"/>
        <v>263</v>
      </c>
      <c r="CC228" s="170">
        <f t="shared" si="481"/>
        <v>262</v>
      </c>
    </row>
    <row r="229" spans="1:81">
      <c r="A229" s="170" t="str">
        <f t="shared" si="440"/>
        <v>13</v>
      </c>
      <c r="B229" s="170" t="str">
        <f t="shared" si="444"/>
        <v>Bouches-du-Rhône</v>
      </c>
      <c r="C229" s="145">
        <f t="shared" si="445"/>
        <v>0</v>
      </c>
      <c r="D229" s="145"/>
      <c r="E229" s="145"/>
      <c r="F229" s="170">
        <f t="shared" ref="F229:AV229" si="482">F125</f>
        <v>1631.982</v>
      </c>
      <c r="G229" s="170">
        <f t="shared" si="482"/>
        <v>1643.806</v>
      </c>
      <c r="H229" s="170">
        <f t="shared" si="482"/>
        <v>1656.202</v>
      </c>
      <c r="I229" s="170">
        <f t="shared" si="482"/>
        <v>1669.5170000000001</v>
      </c>
      <c r="J229" s="170">
        <f t="shared" si="482"/>
        <v>1682.1479999999999</v>
      </c>
      <c r="K229" s="170">
        <f t="shared" si="482"/>
        <v>1695.44</v>
      </c>
      <c r="L229" s="170">
        <f t="shared" si="482"/>
        <v>1710.194</v>
      </c>
      <c r="M229" s="170">
        <f t="shared" si="482"/>
        <v>1724.6969999999999</v>
      </c>
      <c r="N229" s="170">
        <f t="shared" si="482"/>
        <v>1729.336</v>
      </c>
      <c r="O229" s="170">
        <f t="shared" si="482"/>
        <v>1732.8050000000001</v>
      </c>
      <c r="P229" s="170">
        <f t="shared" si="482"/>
        <v>1735.7629999999999</v>
      </c>
      <c r="Q229" s="170">
        <f t="shared" si="482"/>
        <v>1737.2439999999999</v>
      </c>
      <c r="R229" s="170">
        <f t="shared" si="482"/>
        <v>1742.242</v>
      </c>
      <c r="S229" s="170">
        <f t="shared" si="482"/>
        <v>1750.7670000000001</v>
      </c>
      <c r="T229" s="170">
        <f t="shared" si="482"/>
        <v>1755.288</v>
      </c>
      <c r="U229" s="170">
        <f t="shared" si="482"/>
        <v>1758.0640000000001</v>
      </c>
      <c r="V229" s="170">
        <f t="shared" si="482"/>
        <v>1768.0540000000001</v>
      </c>
      <c r="W229" s="170">
        <f t="shared" si="482"/>
        <v>1777.3510000000001</v>
      </c>
      <c r="X229" s="170">
        <f t="shared" si="482"/>
        <v>1788.0250000000001</v>
      </c>
      <c r="Y229" s="170">
        <f t="shared" si="482"/>
        <v>1794.222</v>
      </c>
      <c r="Z229" s="170">
        <f t="shared" si="482"/>
        <v>1802.202</v>
      </c>
      <c r="AA229" s="170">
        <f t="shared" si="482"/>
        <v>1809.2260000000001</v>
      </c>
      <c r="AB229" s="170">
        <f t="shared" si="482"/>
        <v>1815.271</v>
      </c>
      <c r="AC229" s="170">
        <f t="shared" si="482"/>
        <v>1824.39</v>
      </c>
      <c r="AD229" s="170">
        <f t="shared" si="482"/>
        <v>1833.982</v>
      </c>
      <c r="AE229" s="170">
        <f t="shared" si="482"/>
        <v>1846.8779999999999</v>
      </c>
      <c r="AF229" s="170">
        <f t="shared" si="482"/>
        <v>1860.9480000000001</v>
      </c>
      <c r="AG229" s="170">
        <f t="shared" si="482"/>
        <v>1876.31</v>
      </c>
      <c r="AH229" s="170">
        <f t="shared" si="482"/>
        <v>1891.3440000000001</v>
      </c>
      <c r="AI229" s="170">
        <f t="shared" si="482"/>
        <v>1905.6890000000001</v>
      </c>
      <c r="AJ229" s="170">
        <f t="shared" si="482"/>
        <v>1921.8209999999999</v>
      </c>
      <c r="AK229" s="170">
        <f t="shared" si="482"/>
        <v>1937.405</v>
      </c>
      <c r="AL229" s="170">
        <f t="shared" si="482"/>
        <v>1958.9259999999999</v>
      </c>
      <c r="AM229" s="170">
        <f t="shared" si="482"/>
        <v>1966.0050000000001</v>
      </c>
      <c r="AN229" s="170">
        <f t="shared" si="482"/>
        <v>1967.299</v>
      </c>
      <c r="AO229" s="170">
        <f t="shared" si="482"/>
        <v>1972.018</v>
      </c>
      <c r="AP229" s="170">
        <f t="shared" si="482"/>
        <v>1975.896</v>
      </c>
      <c r="AQ229" s="170">
        <f t="shared" si="482"/>
        <v>1984.7840000000001</v>
      </c>
      <c r="AR229" s="170">
        <f t="shared" si="482"/>
        <v>1993.1769999999999</v>
      </c>
      <c r="AS229" s="170">
        <f t="shared" si="482"/>
        <v>2006.069</v>
      </c>
      <c r="AT229" s="170">
        <f t="shared" si="482"/>
        <v>2016.6220000000001</v>
      </c>
      <c r="AU229" s="170">
        <f t="shared" si="482"/>
        <v>2019.7170000000001</v>
      </c>
      <c r="AV229" s="170">
        <f t="shared" si="482"/>
        <v>2024.162</v>
      </c>
      <c r="AW229" s="170">
        <f t="shared" ref="AW229:BA229" si="483">AW543</f>
        <v>2034</v>
      </c>
      <c r="AX229" s="170">
        <f t="shared" si="483"/>
        <v>2039</v>
      </c>
      <c r="AY229" s="170">
        <f t="shared" si="483"/>
        <v>2043</v>
      </c>
      <c r="AZ229" s="170">
        <f t="shared" si="483"/>
        <v>2047</v>
      </c>
      <c r="BA229" s="170">
        <f t="shared" si="483"/>
        <v>2048</v>
      </c>
      <c r="BB229" s="170">
        <f t="shared" ref="BB229:CC229" si="484">BB543</f>
        <v>2051</v>
      </c>
      <c r="BC229" s="170">
        <f t="shared" si="484"/>
        <v>2054</v>
      </c>
      <c r="BD229" s="170">
        <f t="shared" si="484"/>
        <v>2056</v>
      </c>
      <c r="BE229" s="170">
        <f t="shared" si="484"/>
        <v>2057</v>
      </c>
      <c r="BF229" s="170">
        <f t="shared" si="484"/>
        <v>2058</v>
      </c>
      <c r="BG229" s="170">
        <f t="shared" si="484"/>
        <v>2058</v>
      </c>
      <c r="BH229" s="170">
        <f t="shared" si="484"/>
        <v>2057</v>
      </c>
      <c r="BI229" s="170">
        <f t="shared" si="484"/>
        <v>2056</v>
      </c>
      <c r="BJ229" s="170">
        <f t="shared" si="484"/>
        <v>2055</v>
      </c>
      <c r="BK229" s="170">
        <f t="shared" si="484"/>
        <v>2053</v>
      </c>
      <c r="BL229" s="170">
        <f t="shared" si="484"/>
        <v>2050</v>
      </c>
      <c r="BM229" s="170">
        <f t="shared" si="484"/>
        <v>2048</v>
      </c>
      <c r="BN229" s="170">
        <f t="shared" si="484"/>
        <v>2045</v>
      </c>
      <c r="BO229" s="170">
        <f t="shared" si="484"/>
        <v>2041</v>
      </c>
      <c r="BP229" s="170">
        <f t="shared" si="484"/>
        <v>2037</v>
      </c>
      <c r="BQ229" s="170">
        <f t="shared" si="484"/>
        <v>2033</v>
      </c>
      <c r="BR229" s="170">
        <f t="shared" si="484"/>
        <v>2029</v>
      </c>
      <c r="BS229" s="170">
        <f t="shared" si="484"/>
        <v>2025</v>
      </c>
      <c r="BT229" s="170">
        <f t="shared" si="484"/>
        <v>2020</v>
      </c>
      <c r="BU229" s="170">
        <f t="shared" si="484"/>
        <v>2015</v>
      </c>
      <c r="BV229" s="170">
        <f t="shared" si="484"/>
        <v>2010</v>
      </c>
      <c r="BW229" s="170">
        <f t="shared" si="484"/>
        <v>2005</v>
      </c>
      <c r="BX229" s="170">
        <f t="shared" si="484"/>
        <v>2000</v>
      </c>
      <c r="BY229" s="170">
        <f t="shared" si="484"/>
        <v>1995</v>
      </c>
      <c r="BZ229" s="170">
        <f t="shared" si="484"/>
        <v>1989</v>
      </c>
      <c r="CA229" s="170">
        <f t="shared" si="484"/>
        <v>1983</v>
      </c>
      <c r="CB229" s="170">
        <f t="shared" si="484"/>
        <v>1978</v>
      </c>
      <c r="CC229" s="170">
        <f t="shared" si="484"/>
        <v>1972</v>
      </c>
    </row>
    <row r="230" spans="1:81">
      <c r="A230" s="170" t="str">
        <f t="shared" si="440"/>
        <v>14</v>
      </c>
      <c r="B230" s="170" t="str">
        <f t="shared" si="444"/>
        <v>Calvados</v>
      </c>
      <c r="C230" s="145">
        <f t="shared" si="445"/>
        <v>0</v>
      </c>
      <c r="D230" s="145"/>
      <c r="E230" s="145"/>
      <c r="F230" s="170">
        <f t="shared" ref="F230:AV230" si="485">F126</f>
        <v>560.87800000000004</v>
      </c>
      <c r="G230" s="170">
        <f t="shared" si="485"/>
        <v>564.49400000000003</v>
      </c>
      <c r="H230" s="170">
        <f t="shared" si="485"/>
        <v>568.30799999999999</v>
      </c>
      <c r="I230" s="170">
        <f t="shared" si="485"/>
        <v>572.29499999999996</v>
      </c>
      <c r="J230" s="170">
        <f t="shared" si="485"/>
        <v>576.06600000000003</v>
      </c>
      <c r="K230" s="170">
        <f t="shared" si="485"/>
        <v>580.16600000000005</v>
      </c>
      <c r="L230" s="170">
        <f t="shared" si="485"/>
        <v>584.83799999999997</v>
      </c>
      <c r="M230" s="170">
        <f t="shared" si="485"/>
        <v>589.26199999999994</v>
      </c>
      <c r="N230" s="170">
        <f t="shared" si="485"/>
        <v>595.30899999999997</v>
      </c>
      <c r="O230" s="170">
        <f t="shared" si="485"/>
        <v>599.76400000000001</v>
      </c>
      <c r="P230" s="170">
        <f t="shared" si="485"/>
        <v>603.22199999999998</v>
      </c>
      <c r="Q230" s="170">
        <f t="shared" si="485"/>
        <v>605.67200000000003</v>
      </c>
      <c r="R230" s="170">
        <f t="shared" si="485"/>
        <v>607.83600000000001</v>
      </c>
      <c r="S230" s="170">
        <f t="shared" si="485"/>
        <v>611.43399999999997</v>
      </c>
      <c r="T230" s="170">
        <f t="shared" si="485"/>
        <v>614.91499999999996</v>
      </c>
      <c r="U230" s="170">
        <f t="shared" si="485"/>
        <v>618.11699999999996</v>
      </c>
      <c r="V230" s="170">
        <f t="shared" si="485"/>
        <v>621.78</v>
      </c>
      <c r="W230" s="170">
        <f t="shared" si="485"/>
        <v>625.07899999999995</v>
      </c>
      <c r="X230" s="170">
        <f t="shared" si="485"/>
        <v>628.68700000000001</v>
      </c>
      <c r="Y230" s="170">
        <f t="shared" si="485"/>
        <v>631.18200000000002</v>
      </c>
      <c r="Z230" s="170">
        <f t="shared" si="485"/>
        <v>633.73800000000006</v>
      </c>
      <c r="AA230" s="170">
        <f t="shared" si="485"/>
        <v>637.66899999999998</v>
      </c>
      <c r="AB230" s="170">
        <f t="shared" si="485"/>
        <v>641.86800000000005</v>
      </c>
      <c r="AC230" s="170">
        <f t="shared" si="485"/>
        <v>644.51300000000003</v>
      </c>
      <c r="AD230" s="170">
        <f t="shared" si="485"/>
        <v>647.95100000000002</v>
      </c>
      <c r="AE230" s="170">
        <f t="shared" si="485"/>
        <v>651.19299999999998</v>
      </c>
      <c r="AF230" s="170">
        <f t="shared" si="485"/>
        <v>654.68399999999997</v>
      </c>
      <c r="AG230" s="170">
        <f t="shared" si="485"/>
        <v>658.18899999999996</v>
      </c>
      <c r="AH230" s="170">
        <f t="shared" si="485"/>
        <v>661.49800000000005</v>
      </c>
      <c r="AI230" s="170">
        <f t="shared" si="485"/>
        <v>664.76900000000001</v>
      </c>
      <c r="AJ230" s="170">
        <f t="shared" si="485"/>
        <v>668.21</v>
      </c>
      <c r="AK230" s="170">
        <f t="shared" si="485"/>
        <v>671.351</v>
      </c>
      <c r="AL230" s="170">
        <f t="shared" si="485"/>
        <v>673.66700000000003</v>
      </c>
      <c r="AM230" s="170">
        <f t="shared" si="485"/>
        <v>678.20600000000002</v>
      </c>
      <c r="AN230" s="170">
        <f t="shared" si="485"/>
        <v>680.90800000000002</v>
      </c>
      <c r="AO230" s="170">
        <f t="shared" si="485"/>
        <v>683.10500000000002</v>
      </c>
      <c r="AP230" s="170">
        <f t="shared" si="485"/>
        <v>685.26199999999994</v>
      </c>
      <c r="AQ230" s="170">
        <f t="shared" si="485"/>
        <v>687.85400000000004</v>
      </c>
      <c r="AR230" s="170">
        <f t="shared" si="485"/>
        <v>689.94500000000005</v>
      </c>
      <c r="AS230" s="170">
        <f t="shared" si="485"/>
        <v>691.67</v>
      </c>
      <c r="AT230" s="170">
        <f t="shared" si="485"/>
        <v>693.57899999999995</v>
      </c>
      <c r="AU230" s="170">
        <f t="shared" si="485"/>
        <v>693.67899999999997</v>
      </c>
      <c r="AV230" s="170">
        <f t="shared" si="485"/>
        <v>694.00199999999995</v>
      </c>
      <c r="AW230" s="170">
        <f t="shared" ref="AW230:BA230" si="486">AW544</f>
        <v>694</v>
      </c>
      <c r="AX230" s="170">
        <f t="shared" si="486"/>
        <v>695</v>
      </c>
      <c r="AY230" s="170">
        <f t="shared" si="486"/>
        <v>695</v>
      </c>
      <c r="AZ230" s="170">
        <f t="shared" si="486"/>
        <v>695</v>
      </c>
      <c r="BA230" s="170">
        <f t="shared" si="486"/>
        <v>694</v>
      </c>
      <c r="BB230" s="170">
        <f t="shared" ref="BB230:CC230" si="487">BB544</f>
        <v>694</v>
      </c>
      <c r="BC230" s="170">
        <f t="shared" si="487"/>
        <v>694</v>
      </c>
      <c r="BD230" s="170">
        <f t="shared" si="487"/>
        <v>693</v>
      </c>
      <c r="BE230" s="170">
        <f t="shared" si="487"/>
        <v>692</v>
      </c>
      <c r="BF230" s="170">
        <f t="shared" si="487"/>
        <v>691</v>
      </c>
      <c r="BG230" s="170">
        <f t="shared" si="487"/>
        <v>690</v>
      </c>
      <c r="BH230" s="170">
        <f t="shared" si="487"/>
        <v>689</v>
      </c>
      <c r="BI230" s="170">
        <f t="shared" si="487"/>
        <v>687</v>
      </c>
      <c r="BJ230" s="170">
        <f t="shared" si="487"/>
        <v>685</v>
      </c>
      <c r="BK230" s="170">
        <f t="shared" si="487"/>
        <v>683</v>
      </c>
      <c r="BL230" s="170">
        <f t="shared" si="487"/>
        <v>681</v>
      </c>
      <c r="BM230" s="170">
        <f t="shared" si="487"/>
        <v>678</v>
      </c>
      <c r="BN230" s="170">
        <f t="shared" si="487"/>
        <v>676</v>
      </c>
      <c r="BO230" s="170">
        <f t="shared" si="487"/>
        <v>673</v>
      </c>
      <c r="BP230" s="170">
        <f t="shared" si="487"/>
        <v>670</v>
      </c>
      <c r="BQ230" s="170">
        <f t="shared" si="487"/>
        <v>667</v>
      </c>
      <c r="BR230" s="170">
        <f t="shared" si="487"/>
        <v>664</v>
      </c>
      <c r="BS230" s="170">
        <f t="shared" si="487"/>
        <v>661</v>
      </c>
      <c r="BT230" s="170">
        <f t="shared" si="487"/>
        <v>657</v>
      </c>
      <c r="BU230" s="170">
        <f t="shared" si="487"/>
        <v>654</v>
      </c>
      <c r="BV230" s="170">
        <f t="shared" si="487"/>
        <v>650</v>
      </c>
      <c r="BW230" s="170">
        <f t="shared" si="487"/>
        <v>647</v>
      </c>
      <c r="BX230" s="170">
        <f t="shared" si="487"/>
        <v>643</v>
      </c>
      <c r="BY230" s="170">
        <f t="shared" si="487"/>
        <v>639</v>
      </c>
      <c r="BZ230" s="170">
        <f t="shared" si="487"/>
        <v>635</v>
      </c>
      <c r="CA230" s="170">
        <f t="shared" si="487"/>
        <v>631</v>
      </c>
      <c r="CB230" s="170">
        <f t="shared" si="487"/>
        <v>628</v>
      </c>
      <c r="CC230" s="170">
        <f t="shared" si="487"/>
        <v>624</v>
      </c>
    </row>
    <row r="231" spans="1:81">
      <c r="A231" s="170" t="str">
        <f t="shared" si="440"/>
        <v>15</v>
      </c>
      <c r="B231" s="170" t="str">
        <f t="shared" si="444"/>
        <v>Cantal</v>
      </c>
      <c r="C231" s="145">
        <f t="shared" si="445"/>
        <v>0</v>
      </c>
      <c r="D231" s="145"/>
      <c r="E231" s="145"/>
      <c r="F231" s="170">
        <f t="shared" ref="F231:AV231" si="488">F127</f>
        <v>166.827</v>
      </c>
      <c r="G231" s="170">
        <f t="shared" si="488"/>
        <v>166.30600000000001</v>
      </c>
      <c r="H231" s="170">
        <f t="shared" si="488"/>
        <v>165.65899999999999</v>
      </c>
      <c r="I231" s="170">
        <f t="shared" si="488"/>
        <v>165.30699999999999</v>
      </c>
      <c r="J231" s="170">
        <f t="shared" si="488"/>
        <v>164.63399999999999</v>
      </c>
      <c r="K231" s="170">
        <f t="shared" si="488"/>
        <v>164.143</v>
      </c>
      <c r="L231" s="170">
        <f t="shared" si="488"/>
        <v>163.60599999999999</v>
      </c>
      <c r="M231" s="170">
        <f t="shared" si="488"/>
        <v>163.16900000000001</v>
      </c>
      <c r="N231" s="170">
        <f t="shared" si="488"/>
        <v>162.18899999999999</v>
      </c>
      <c r="O231" s="170">
        <f t="shared" si="488"/>
        <v>161.55500000000001</v>
      </c>
      <c r="P231" s="170">
        <f t="shared" si="488"/>
        <v>160.97999999999999</v>
      </c>
      <c r="Q231" s="170">
        <f t="shared" si="488"/>
        <v>160.63900000000001</v>
      </c>
      <c r="R231" s="170">
        <f t="shared" si="488"/>
        <v>160.38800000000001</v>
      </c>
      <c r="S231" s="170">
        <f t="shared" si="488"/>
        <v>160.06399999999999</v>
      </c>
      <c r="T231" s="170">
        <f t="shared" si="488"/>
        <v>159.458</v>
      </c>
      <c r="U231" s="170">
        <f t="shared" si="488"/>
        <v>158.84</v>
      </c>
      <c r="V231" s="170">
        <f t="shared" si="488"/>
        <v>158.30500000000001</v>
      </c>
      <c r="W231" s="170">
        <f t="shared" si="488"/>
        <v>157.22</v>
      </c>
      <c r="X231" s="170">
        <f t="shared" si="488"/>
        <v>156.44900000000001</v>
      </c>
      <c r="Y231" s="170">
        <f t="shared" si="488"/>
        <v>155.57400000000001</v>
      </c>
      <c r="Z231" s="170">
        <f t="shared" si="488"/>
        <v>154.63</v>
      </c>
      <c r="AA231" s="170">
        <f t="shared" si="488"/>
        <v>153.77699999999999</v>
      </c>
      <c r="AB231" s="170">
        <f t="shared" si="488"/>
        <v>152.74</v>
      </c>
      <c r="AC231" s="170">
        <f t="shared" si="488"/>
        <v>151.84100000000001</v>
      </c>
      <c r="AD231" s="170">
        <f t="shared" si="488"/>
        <v>150.977</v>
      </c>
      <c r="AE231" s="170">
        <f t="shared" si="488"/>
        <v>150.63999999999999</v>
      </c>
      <c r="AF231" s="170">
        <f t="shared" si="488"/>
        <v>150.45699999999999</v>
      </c>
      <c r="AG231" s="170">
        <f t="shared" si="488"/>
        <v>150.18100000000001</v>
      </c>
      <c r="AH231" s="170">
        <f t="shared" si="488"/>
        <v>150.11799999999999</v>
      </c>
      <c r="AI231" s="170">
        <f t="shared" si="488"/>
        <v>149.94399999999999</v>
      </c>
      <c r="AJ231" s="170">
        <f t="shared" si="488"/>
        <v>149.83000000000001</v>
      </c>
      <c r="AK231" s="170">
        <f t="shared" si="488"/>
        <v>149.68199999999999</v>
      </c>
      <c r="AL231" s="170">
        <f t="shared" si="488"/>
        <v>149.05699999999999</v>
      </c>
      <c r="AM231" s="170">
        <f t="shared" si="488"/>
        <v>148.73699999999999</v>
      </c>
      <c r="AN231" s="170">
        <f t="shared" si="488"/>
        <v>148.38</v>
      </c>
      <c r="AO231" s="170">
        <f t="shared" si="488"/>
        <v>148.16200000000001</v>
      </c>
      <c r="AP231" s="170">
        <f t="shared" si="488"/>
        <v>147.577</v>
      </c>
      <c r="AQ231" s="170">
        <f t="shared" si="488"/>
        <v>147.41499999999999</v>
      </c>
      <c r="AR231" s="170">
        <f t="shared" si="488"/>
        <v>147.035</v>
      </c>
      <c r="AS231" s="170">
        <f t="shared" si="488"/>
        <v>146.61799999999999</v>
      </c>
      <c r="AT231" s="170">
        <f t="shared" si="488"/>
        <v>146.21899999999999</v>
      </c>
      <c r="AU231" s="170">
        <f t="shared" si="488"/>
        <v>145.96899999999999</v>
      </c>
      <c r="AV231" s="170">
        <f t="shared" si="488"/>
        <v>145.143</v>
      </c>
      <c r="AW231" s="170">
        <f t="shared" ref="AW231:BA231" si="489">AW545</f>
        <v>145</v>
      </c>
      <c r="AX231" s="170">
        <f t="shared" si="489"/>
        <v>145</v>
      </c>
      <c r="AY231" s="170">
        <f t="shared" si="489"/>
        <v>144</v>
      </c>
      <c r="AZ231" s="170">
        <f t="shared" si="489"/>
        <v>144</v>
      </c>
      <c r="BA231" s="170">
        <f t="shared" si="489"/>
        <v>143</v>
      </c>
      <c r="BB231" s="170">
        <f t="shared" ref="BB231:CC231" si="490">BB545</f>
        <v>143</v>
      </c>
      <c r="BC231" s="170">
        <f t="shared" si="490"/>
        <v>142</v>
      </c>
      <c r="BD231" s="170">
        <f t="shared" si="490"/>
        <v>142</v>
      </c>
      <c r="BE231" s="170">
        <f t="shared" si="490"/>
        <v>142</v>
      </c>
      <c r="BF231" s="170">
        <f t="shared" si="490"/>
        <v>141</v>
      </c>
      <c r="BG231" s="170">
        <f t="shared" si="490"/>
        <v>140</v>
      </c>
      <c r="BH231" s="170">
        <f t="shared" si="490"/>
        <v>140</v>
      </c>
      <c r="BI231" s="170">
        <f t="shared" si="490"/>
        <v>139</v>
      </c>
      <c r="BJ231" s="170">
        <f t="shared" si="490"/>
        <v>139</v>
      </c>
      <c r="BK231" s="170">
        <f t="shared" si="490"/>
        <v>138</v>
      </c>
      <c r="BL231" s="170">
        <f t="shared" si="490"/>
        <v>137</v>
      </c>
      <c r="BM231" s="170">
        <f t="shared" si="490"/>
        <v>137</v>
      </c>
      <c r="BN231" s="170">
        <f t="shared" si="490"/>
        <v>136</v>
      </c>
      <c r="BO231" s="170">
        <f t="shared" si="490"/>
        <v>135</v>
      </c>
      <c r="BP231" s="170">
        <f t="shared" si="490"/>
        <v>135</v>
      </c>
      <c r="BQ231" s="170">
        <f t="shared" si="490"/>
        <v>134</v>
      </c>
      <c r="BR231" s="170">
        <f t="shared" si="490"/>
        <v>133</v>
      </c>
      <c r="BS231" s="170">
        <f t="shared" si="490"/>
        <v>133</v>
      </c>
      <c r="BT231" s="170">
        <f t="shared" si="490"/>
        <v>132</v>
      </c>
      <c r="BU231" s="170">
        <f t="shared" si="490"/>
        <v>131</v>
      </c>
      <c r="BV231" s="170">
        <f t="shared" si="490"/>
        <v>130</v>
      </c>
      <c r="BW231" s="170">
        <f t="shared" si="490"/>
        <v>129</v>
      </c>
      <c r="BX231" s="170">
        <f t="shared" si="490"/>
        <v>129</v>
      </c>
      <c r="BY231" s="170">
        <f t="shared" si="490"/>
        <v>128</v>
      </c>
      <c r="BZ231" s="170">
        <f t="shared" si="490"/>
        <v>127</v>
      </c>
      <c r="CA231" s="170">
        <f t="shared" si="490"/>
        <v>126</v>
      </c>
      <c r="CB231" s="170">
        <f t="shared" si="490"/>
        <v>125</v>
      </c>
      <c r="CC231" s="170">
        <f t="shared" si="490"/>
        <v>125</v>
      </c>
    </row>
    <row r="232" spans="1:81">
      <c r="A232" s="170" t="str">
        <f t="shared" si="440"/>
        <v>16</v>
      </c>
      <c r="B232" s="170" t="str">
        <f t="shared" si="444"/>
        <v>Charente</v>
      </c>
      <c r="C232" s="145">
        <f t="shared" si="445"/>
        <v>0</v>
      </c>
      <c r="D232" s="145"/>
      <c r="E232" s="145"/>
      <c r="F232" s="170">
        <f t="shared" ref="F232:AV232" si="491">F128</f>
        <v>337.541</v>
      </c>
      <c r="G232" s="170">
        <f t="shared" si="491"/>
        <v>337.85199999999998</v>
      </c>
      <c r="H232" s="170">
        <f t="shared" si="491"/>
        <v>338.27199999999999</v>
      </c>
      <c r="I232" s="170">
        <f t="shared" si="491"/>
        <v>338.96499999999997</v>
      </c>
      <c r="J232" s="170">
        <f t="shared" si="491"/>
        <v>339.339</v>
      </c>
      <c r="K232" s="170">
        <f t="shared" si="491"/>
        <v>339.74400000000003</v>
      </c>
      <c r="L232" s="170">
        <f t="shared" si="491"/>
        <v>340.46899999999999</v>
      </c>
      <c r="M232" s="170">
        <f t="shared" si="491"/>
        <v>341.01900000000001</v>
      </c>
      <c r="N232" s="170">
        <f t="shared" si="491"/>
        <v>341.01799999999997</v>
      </c>
      <c r="O232" s="170">
        <f t="shared" si="491"/>
        <v>340.77300000000002</v>
      </c>
      <c r="P232" s="170">
        <f t="shared" si="491"/>
        <v>340.83800000000002</v>
      </c>
      <c r="Q232" s="170">
        <f t="shared" si="491"/>
        <v>340.98700000000002</v>
      </c>
      <c r="R232" s="170">
        <f t="shared" si="491"/>
        <v>341.08800000000002</v>
      </c>
      <c r="S232" s="170">
        <f t="shared" si="491"/>
        <v>342.096</v>
      </c>
      <c r="T232" s="170">
        <f t="shared" si="491"/>
        <v>342.16</v>
      </c>
      <c r="U232" s="170">
        <f t="shared" si="491"/>
        <v>342.041</v>
      </c>
      <c r="V232" s="170">
        <f t="shared" si="491"/>
        <v>342.24400000000003</v>
      </c>
      <c r="W232" s="170">
        <f t="shared" si="491"/>
        <v>342.24200000000002</v>
      </c>
      <c r="X232" s="170">
        <f t="shared" si="491"/>
        <v>342.38099999999997</v>
      </c>
      <c r="Y232" s="170">
        <f t="shared" si="491"/>
        <v>341.75</v>
      </c>
      <c r="Z232" s="170">
        <f t="shared" si="491"/>
        <v>341.37099999999998</v>
      </c>
      <c r="AA232" s="170">
        <f t="shared" si="491"/>
        <v>340.786</v>
      </c>
      <c r="AB232" s="170">
        <f t="shared" si="491"/>
        <v>340.43099999999998</v>
      </c>
      <c r="AC232" s="170">
        <f t="shared" si="491"/>
        <v>339.93200000000002</v>
      </c>
      <c r="AD232" s="170">
        <f t="shared" si="491"/>
        <v>339.82799999999997</v>
      </c>
      <c r="AE232" s="170">
        <f t="shared" si="491"/>
        <v>340.76100000000002</v>
      </c>
      <c r="AF232" s="170">
        <f t="shared" si="491"/>
        <v>341.959</v>
      </c>
      <c r="AG232" s="170">
        <f t="shared" si="491"/>
        <v>343.012</v>
      </c>
      <c r="AH232" s="170">
        <f t="shared" si="491"/>
        <v>343.89400000000001</v>
      </c>
      <c r="AI232" s="170">
        <f t="shared" si="491"/>
        <v>344.70800000000003</v>
      </c>
      <c r="AJ232" s="170">
        <f t="shared" si="491"/>
        <v>345.911</v>
      </c>
      <c r="AK232" s="170">
        <f t="shared" si="491"/>
        <v>347.03699999999998</v>
      </c>
      <c r="AL232" s="170">
        <f t="shared" si="491"/>
        <v>349.53500000000003</v>
      </c>
      <c r="AM232" s="170">
        <f t="shared" si="491"/>
        <v>351.58100000000002</v>
      </c>
      <c r="AN232" s="170">
        <f t="shared" si="491"/>
        <v>351.56299999999999</v>
      </c>
      <c r="AO232" s="170">
        <f t="shared" si="491"/>
        <v>351.577</v>
      </c>
      <c r="AP232" s="170">
        <f t="shared" si="491"/>
        <v>352.70499999999998</v>
      </c>
      <c r="AQ232" s="170">
        <f t="shared" si="491"/>
        <v>353.65699999999998</v>
      </c>
      <c r="AR232" s="170">
        <f t="shared" si="491"/>
        <v>353.48200000000003</v>
      </c>
      <c r="AS232" s="170">
        <f t="shared" si="491"/>
        <v>353.85300000000001</v>
      </c>
      <c r="AT232" s="170">
        <f t="shared" si="491"/>
        <v>353.613</v>
      </c>
      <c r="AU232" s="170">
        <f t="shared" si="491"/>
        <v>353.28800000000001</v>
      </c>
      <c r="AV232" s="170">
        <f t="shared" si="491"/>
        <v>352.33499999999998</v>
      </c>
      <c r="AW232" s="170">
        <f t="shared" ref="AW232:BA232" si="492">AW546</f>
        <v>352</v>
      </c>
      <c r="AX232" s="170">
        <f t="shared" si="492"/>
        <v>351</v>
      </c>
      <c r="AY232" s="170">
        <f t="shared" si="492"/>
        <v>350</v>
      </c>
      <c r="AZ232" s="170">
        <f t="shared" si="492"/>
        <v>349</v>
      </c>
      <c r="BA232" s="170">
        <f t="shared" si="492"/>
        <v>348</v>
      </c>
      <c r="BB232" s="170">
        <f t="shared" ref="BB232:CC232" si="493">BB546</f>
        <v>347</v>
      </c>
      <c r="BC232" s="170">
        <f t="shared" si="493"/>
        <v>346</v>
      </c>
      <c r="BD232" s="170">
        <f t="shared" si="493"/>
        <v>345</v>
      </c>
      <c r="BE232" s="170">
        <f t="shared" si="493"/>
        <v>344</v>
      </c>
      <c r="BF232" s="170">
        <f t="shared" si="493"/>
        <v>342</v>
      </c>
      <c r="BG232" s="170">
        <f t="shared" si="493"/>
        <v>341</v>
      </c>
      <c r="BH232" s="170">
        <f t="shared" si="493"/>
        <v>340</v>
      </c>
      <c r="BI232" s="170">
        <f t="shared" si="493"/>
        <v>338</v>
      </c>
      <c r="BJ232" s="170">
        <f t="shared" si="493"/>
        <v>337</v>
      </c>
      <c r="BK232" s="170">
        <f t="shared" si="493"/>
        <v>335</v>
      </c>
      <c r="BL232" s="170">
        <f t="shared" si="493"/>
        <v>333</v>
      </c>
      <c r="BM232" s="170">
        <f t="shared" si="493"/>
        <v>332</v>
      </c>
      <c r="BN232" s="170">
        <f t="shared" si="493"/>
        <v>330</v>
      </c>
      <c r="BO232" s="170">
        <f t="shared" si="493"/>
        <v>328</v>
      </c>
      <c r="BP232" s="170">
        <f t="shared" si="493"/>
        <v>326</v>
      </c>
      <c r="BQ232" s="170">
        <f t="shared" si="493"/>
        <v>324</v>
      </c>
      <c r="BR232" s="170">
        <f t="shared" si="493"/>
        <v>323</v>
      </c>
      <c r="BS232" s="170">
        <f t="shared" si="493"/>
        <v>321</v>
      </c>
      <c r="BT232" s="170">
        <f t="shared" si="493"/>
        <v>319</v>
      </c>
      <c r="BU232" s="170">
        <f t="shared" si="493"/>
        <v>317</v>
      </c>
      <c r="BV232" s="170">
        <f t="shared" si="493"/>
        <v>315</v>
      </c>
      <c r="BW232" s="170">
        <f t="shared" si="493"/>
        <v>313</v>
      </c>
      <c r="BX232" s="170">
        <f t="shared" si="493"/>
        <v>310</v>
      </c>
      <c r="BY232" s="170">
        <f t="shared" si="493"/>
        <v>308</v>
      </c>
      <c r="BZ232" s="170">
        <f t="shared" si="493"/>
        <v>306</v>
      </c>
      <c r="CA232" s="170">
        <f t="shared" si="493"/>
        <v>304</v>
      </c>
      <c r="CB232" s="170">
        <f t="shared" si="493"/>
        <v>302</v>
      </c>
      <c r="CC232" s="170">
        <f t="shared" si="493"/>
        <v>300</v>
      </c>
    </row>
    <row r="233" spans="1:81">
      <c r="A233" s="170" t="str">
        <f t="shared" si="440"/>
        <v>17</v>
      </c>
      <c r="B233" s="170" t="str">
        <f t="shared" si="444"/>
        <v>Charente-Maritime</v>
      </c>
      <c r="C233" s="145">
        <f t="shared" si="445"/>
        <v>0</v>
      </c>
      <c r="D233" s="145"/>
      <c r="E233" s="145"/>
      <c r="F233" s="170">
        <f t="shared" ref="F233:AV233" si="494">F129</f>
        <v>498.197</v>
      </c>
      <c r="G233" s="170">
        <f t="shared" si="494"/>
        <v>500.05599999999998</v>
      </c>
      <c r="H233" s="170">
        <f t="shared" si="494"/>
        <v>501.92099999999999</v>
      </c>
      <c r="I233" s="170">
        <f t="shared" si="494"/>
        <v>504.08100000000002</v>
      </c>
      <c r="J233" s="170">
        <f t="shared" si="494"/>
        <v>505.99599999999998</v>
      </c>
      <c r="K233" s="170">
        <f t="shared" si="494"/>
        <v>508.32799999999997</v>
      </c>
      <c r="L233" s="170">
        <f t="shared" si="494"/>
        <v>510.85199999999998</v>
      </c>
      <c r="M233" s="170">
        <f t="shared" si="494"/>
        <v>513.30600000000004</v>
      </c>
      <c r="N233" s="170">
        <f t="shared" si="494"/>
        <v>515.18700000000001</v>
      </c>
      <c r="O233" s="170">
        <f t="shared" si="494"/>
        <v>516.38599999999997</v>
      </c>
      <c r="P233" s="170">
        <f t="shared" si="494"/>
        <v>517.88099999999997</v>
      </c>
      <c r="Q233" s="170">
        <f t="shared" si="494"/>
        <v>519.54399999999998</v>
      </c>
      <c r="R233" s="170">
        <f t="shared" si="494"/>
        <v>521.21</v>
      </c>
      <c r="S233" s="170">
        <f t="shared" si="494"/>
        <v>523.76099999999997</v>
      </c>
      <c r="T233" s="170">
        <f t="shared" si="494"/>
        <v>525.44799999999998</v>
      </c>
      <c r="U233" s="170">
        <f t="shared" si="494"/>
        <v>527.18600000000004</v>
      </c>
      <c r="V233" s="170">
        <f t="shared" si="494"/>
        <v>530.63199999999995</v>
      </c>
      <c r="W233" s="170">
        <f t="shared" si="494"/>
        <v>533.43100000000004</v>
      </c>
      <c r="X233" s="170">
        <f t="shared" si="494"/>
        <v>535.89300000000003</v>
      </c>
      <c r="Y233" s="170">
        <f t="shared" si="494"/>
        <v>538.26</v>
      </c>
      <c r="Z233" s="170">
        <f t="shared" si="494"/>
        <v>540.779</v>
      </c>
      <c r="AA233" s="170">
        <f t="shared" si="494"/>
        <v>543.83500000000004</v>
      </c>
      <c r="AB233" s="170">
        <f t="shared" si="494"/>
        <v>547.04100000000005</v>
      </c>
      <c r="AC233" s="170">
        <f t="shared" si="494"/>
        <v>552.64099999999996</v>
      </c>
      <c r="AD233" s="170">
        <f t="shared" si="494"/>
        <v>556.41899999999998</v>
      </c>
      <c r="AE233" s="170">
        <f t="shared" si="494"/>
        <v>561.74199999999996</v>
      </c>
      <c r="AF233" s="170">
        <f t="shared" si="494"/>
        <v>567.61699999999996</v>
      </c>
      <c r="AG233" s="170">
        <f t="shared" si="494"/>
        <v>573.81700000000001</v>
      </c>
      <c r="AH233" s="170">
        <f t="shared" si="494"/>
        <v>579.87699999999995</v>
      </c>
      <c r="AI233" s="170">
        <f t="shared" si="494"/>
        <v>586.08199999999999</v>
      </c>
      <c r="AJ233" s="170">
        <f t="shared" si="494"/>
        <v>592.64</v>
      </c>
      <c r="AK233" s="170">
        <f t="shared" si="494"/>
        <v>598.91499999999996</v>
      </c>
      <c r="AL233" s="170">
        <f t="shared" si="494"/>
        <v>605.41</v>
      </c>
      <c r="AM233" s="170">
        <f t="shared" si="494"/>
        <v>611.71400000000006</v>
      </c>
      <c r="AN233" s="170">
        <f t="shared" si="494"/>
        <v>616.60699999999997</v>
      </c>
      <c r="AO233" s="170">
        <f t="shared" si="494"/>
        <v>622.32299999999998</v>
      </c>
      <c r="AP233" s="170">
        <f t="shared" si="494"/>
        <v>625.68200000000002</v>
      </c>
      <c r="AQ233" s="170">
        <f t="shared" si="494"/>
        <v>628.73299999999995</v>
      </c>
      <c r="AR233" s="170">
        <f t="shared" si="494"/>
        <v>633.41700000000003</v>
      </c>
      <c r="AS233" s="170">
        <f t="shared" si="494"/>
        <v>637.08900000000006</v>
      </c>
      <c r="AT233" s="170">
        <f t="shared" si="494"/>
        <v>639.93799999999999</v>
      </c>
      <c r="AU233" s="170">
        <f t="shared" si="494"/>
        <v>642.19100000000003</v>
      </c>
      <c r="AV233" s="170">
        <f t="shared" si="494"/>
        <v>644.303</v>
      </c>
      <c r="AW233" s="170">
        <f t="shared" ref="AW233:BA233" si="495">AW547</f>
        <v>647</v>
      </c>
      <c r="AX233" s="170">
        <f t="shared" si="495"/>
        <v>651</v>
      </c>
      <c r="AY233" s="170">
        <f t="shared" si="495"/>
        <v>655</v>
      </c>
      <c r="AZ233" s="170">
        <f t="shared" si="495"/>
        <v>659</v>
      </c>
      <c r="BA233" s="170">
        <f t="shared" si="495"/>
        <v>661</v>
      </c>
      <c r="BB233" s="170">
        <f t="shared" ref="BB233:CC233" si="496">BB547</f>
        <v>664</v>
      </c>
      <c r="BC233" s="170">
        <f t="shared" si="496"/>
        <v>668</v>
      </c>
      <c r="BD233" s="170">
        <f t="shared" si="496"/>
        <v>670</v>
      </c>
      <c r="BE233" s="170">
        <f t="shared" si="496"/>
        <v>673</v>
      </c>
      <c r="BF233" s="170">
        <f t="shared" si="496"/>
        <v>675</v>
      </c>
      <c r="BG233" s="170">
        <f t="shared" si="496"/>
        <v>677</v>
      </c>
      <c r="BH233" s="170">
        <f t="shared" si="496"/>
        <v>679</v>
      </c>
      <c r="BI233" s="170">
        <f t="shared" si="496"/>
        <v>680</v>
      </c>
      <c r="BJ233" s="170">
        <f t="shared" si="496"/>
        <v>681</v>
      </c>
      <c r="BK233" s="170">
        <f t="shared" si="496"/>
        <v>682</v>
      </c>
      <c r="BL233" s="170">
        <f t="shared" si="496"/>
        <v>683</v>
      </c>
      <c r="BM233" s="170">
        <f t="shared" si="496"/>
        <v>683</v>
      </c>
      <c r="BN233" s="170">
        <f t="shared" si="496"/>
        <v>683</v>
      </c>
      <c r="BO233" s="170">
        <f t="shared" si="496"/>
        <v>683</v>
      </c>
      <c r="BP233" s="170">
        <f t="shared" si="496"/>
        <v>683</v>
      </c>
      <c r="BQ233" s="170">
        <f t="shared" si="496"/>
        <v>683</v>
      </c>
      <c r="BR233" s="170">
        <f t="shared" si="496"/>
        <v>682</v>
      </c>
      <c r="BS233" s="170">
        <f t="shared" si="496"/>
        <v>681</v>
      </c>
      <c r="BT233" s="170">
        <f t="shared" si="496"/>
        <v>680</v>
      </c>
      <c r="BU233" s="170">
        <f t="shared" si="496"/>
        <v>679</v>
      </c>
      <c r="BV233" s="170">
        <f t="shared" si="496"/>
        <v>678</v>
      </c>
      <c r="BW233" s="170">
        <f t="shared" si="496"/>
        <v>676</v>
      </c>
      <c r="BX233" s="170">
        <f t="shared" si="496"/>
        <v>675</v>
      </c>
      <c r="BY233" s="170">
        <f t="shared" si="496"/>
        <v>673</v>
      </c>
      <c r="BZ233" s="170">
        <f t="shared" si="496"/>
        <v>672</v>
      </c>
      <c r="CA233" s="170">
        <f t="shared" si="496"/>
        <v>670</v>
      </c>
      <c r="CB233" s="170">
        <f t="shared" si="496"/>
        <v>668</v>
      </c>
      <c r="CC233" s="170">
        <f t="shared" si="496"/>
        <v>667</v>
      </c>
    </row>
    <row r="234" spans="1:81">
      <c r="A234" s="170" t="str">
        <f t="shared" si="440"/>
        <v>18</v>
      </c>
      <c r="B234" s="170" t="str">
        <f t="shared" si="444"/>
        <v>Cher</v>
      </c>
      <c r="C234" s="145">
        <f t="shared" si="445"/>
        <v>0</v>
      </c>
      <c r="D234" s="145"/>
      <c r="E234" s="145"/>
      <c r="F234" s="170">
        <f t="shared" ref="F234:AV234" si="497">F130</f>
        <v>316.53100000000001</v>
      </c>
      <c r="G234" s="170">
        <f t="shared" si="497"/>
        <v>317.024</v>
      </c>
      <c r="H234" s="170">
        <f t="shared" si="497"/>
        <v>317.351</v>
      </c>
      <c r="I234" s="170">
        <f t="shared" si="497"/>
        <v>317.83100000000002</v>
      </c>
      <c r="J234" s="170">
        <f t="shared" si="497"/>
        <v>318.09800000000001</v>
      </c>
      <c r="K234" s="170">
        <f t="shared" si="497"/>
        <v>318.54199999999997</v>
      </c>
      <c r="L234" s="170">
        <f t="shared" si="497"/>
        <v>319.23899999999998</v>
      </c>
      <c r="M234" s="170">
        <f t="shared" si="497"/>
        <v>319.97800000000001</v>
      </c>
      <c r="N234" s="170">
        <f t="shared" si="497"/>
        <v>321.74200000000002</v>
      </c>
      <c r="O234" s="170">
        <f t="shared" si="497"/>
        <v>321.81700000000001</v>
      </c>
      <c r="P234" s="170">
        <f t="shared" si="497"/>
        <v>321.46499999999997</v>
      </c>
      <c r="Q234" s="170">
        <f t="shared" si="497"/>
        <v>321.22500000000002</v>
      </c>
      <c r="R234" s="170">
        <f t="shared" si="497"/>
        <v>320.96199999999999</v>
      </c>
      <c r="S234" s="170">
        <f t="shared" si="497"/>
        <v>321.137</v>
      </c>
      <c r="T234" s="170">
        <f t="shared" si="497"/>
        <v>321.47899999999998</v>
      </c>
      <c r="U234" s="170">
        <f t="shared" si="497"/>
        <v>321.48700000000002</v>
      </c>
      <c r="V234" s="170">
        <f t="shared" si="497"/>
        <v>321.274</v>
      </c>
      <c r="W234" s="170">
        <f t="shared" si="497"/>
        <v>321.04199999999997</v>
      </c>
      <c r="X234" s="170">
        <f t="shared" si="497"/>
        <v>320.25700000000001</v>
      </c>
      <c r="Y234" s="170">
        <f t="shared" si="497"/>
        <v>319.29399999999998</v>
      </c>
      <c r="Z234" s="170">
        <f t="shared" si="497"/>
        <v>318.25</v>
      </c>
      <c r="AA234" s="170">
        <f t="shared" si="497"/>
        <v>316.91300000000001</v>
      </c>
      <c r="AB234" s="170">
        <f t="shared" si="497"/>
        <v>316.12099999999998</v>
      </c>
      <c r="AC234" s="170">
        <f t="shared" si="497"/>
        <v>315.255</v>
      </c>
      <c r="AD234" s="170">
        <f t="shared" si="497"/>
        <v>314.60300000000001</v>
      </c>
      <c r="AE234" s="170">
        <f t="shared" si="497"/>
        <v>314.584</v>
      </c>
      <c r="AF234" s="170">
        <f t="shared" si="497"/>
        <v>314.63600000000002</v>
      </c>
      <c r="AG234" s="170">
        <f t="shared" si="497"/>
        <v>314.887</v>
      </c>
      <c r="AH234" s="170">
        <f t="shared" si="497"/>
        <v>314.78100000000001</v>
      </c>
      <c r="AI234" s="170">
        <f t="shared" si="497"/>
        <v>314.49</v>
      </c>
      <c r="AJ234" s="170">
        <f t="shared" si="497"/>
        <v>314.642</v>
      </c>
      <c r="AK234" s="170">
        <f t="shared" si="497"/>
        <v>314.67500000000001</v>
      </c>
      <c r="AL234" s="170">
        <f t="shared" si="497"/>
        <v>314.59899999999999</v>
      </c>
      <c r="AM234" s="170">
        <f t="shared" si="497"/>
        <v>313.25099999999998</v>
      </c>
      <c r="AN234" s="170">
        <f t="shared" si="497"/>
        <v>311.02199999999999</v>
      </c>
      <c r="AO234" s="170">
        <f t="shared" si="497"/>
        <v>311.25700000000001</v>
      </c>
      <c r="AP234" s="170">
        <f t="shared" si="497"/>
        <v>311.69400000000002</v>
      </c>
      <c r="AQ234" s="170">
        <f t="shared" si="497"/>
        <v>311.89699999999999</v>
      </c>
      <c r="AR234" s="170">
        <f t="shared" si="497"/>
        <v>311.64999999999998</v>
      </c>
      <c r="AS234" s="170">
        <f t="shared" si="497"/>
        <v>310.27</v>
      </c>
      <c r="AT234" s="170">
        <f t="shared" si="497"/>
        <v>308.99200000000002</v>
      </c>
      <c r="AU234" s="170">
        <f t="shared" si="497"/>
        <v>307.11</v>
      </c>
      <c r="AV234" s="170">
        <f t="shared" si="497"/>
        <v>304.25599999999997</v>
      </c>
      <c r="AW234" s="170">
        <f t="shared" ref="AW234:BA234" si="498">AW548</f>
        <v>303</v>
      </c>
      <c r="AX234" s="170">
        <f t="shared" si="498"/>
        <v>302</v>
      </c>
      <c r="AY234" s="170">
        <f t="shared" si="498"/>
        <v>301</v>
      </c>
      <c r="AZ234" s="170">
        <f t="shared" si="498"/>
        <v>299</v>
      </c>
      <c r="BA234" s="170">
        <f t="shared" si="498"/>
        <v>297</v>
      </c>
      <c r="BB234" s="170">
        <f t="shared" ref="BB234:CC234" si="499">BB548</f>
        <v>296</v>
      </c>
      <c r="BC234" s="170">
        <f t="shared" si="499"/>
        <v>294</v>
      </c>
      <c r="BD234" s="170">
        <f t="shared" si="499"/>
        <v>292</v>
      </c>
      <c r="BE234" s="170">
        <f t="shared" si="499"/>
        <v>291</v>
      </c>
      <c r="BF234" s="170">
        <f t="shared" si="499"/>
        <v>289</v>
      </c>
      <c r="BG234" s="170">
        <f t="shared" si="499"/>
        <v>287</v>
      </c>
      <c r="BH234" s="170">
        <f t="shared" si="499"/>
        <v>286</v>
      </c>
      <c r="BI234" s="170">
        <f t="shared" si="499"/>
        <v>284</v>
      </c>
      <c r="BJ234" s="170">
        <f t="shared" si="499"/>
        <v>282</v>
      </c>
      <c r="BK234" s="170">
        <f t="shared" si="499"/>
        <v>280</v>
      </c>
      <c r="BL234" s="170">
        <f t="shared" si="499"/>
        <v>278</v>
      </c>
      <c r="BM234" s="170">
        <f t="shared" si="499"/>
        <v>276</v>
      </c>
      <c r="BN234" s="170">
        <f t="shared" si="499"/>
        <v>274</v>
      </c>
      <c r="BO234" s="170">
        <f t="shared" si="499"/>
        <v>272</v>
      </c>
      <c r="BP234" s="170">
        <f t="shared" si="499"/>
        <v>270</v>
      </c>
      <c r="BQ234" s="170">
        <f t="shared" si="499"/>
        <v>269</v>
      </c>
      <c r="BR234" s="170">
        <f t="shared" si="499"/>
        <v>267</v>
      </c>
      <c r="BS234" s="170">
        <f t="shared" si="499"/>
        <v>265</v>
      </c>
      <c r="BT234" s="170">
        <f t="shared" si="499"/>
        <v>263</v>
      </c>
      <c r="BU234" s="170">
        <f t="shared" si="499"/>
        <v>261</v>
      </c>
      <c r="BV234" s="170">
        <f t="shared" si="499"/>
        <v>259</v>
      </c>
      <c r="BW234" s="170">
        <f t="shared" si="499"/>
        <v>257</v>
      </c>
      <c r="BX234" s="170">
        <f t="shared" si="499"/>
        <v>255</v>
      </c>
      <c r="BY234" s="170">
        <f t="shared" si="499"/>
        <v>254</v>
      </c>
      <c r="BZ234" s="170">
        <f t="shared" si="499"/>
        <v>252</v>
      </c>
      <c r="CA234" s="170">
        <f t="shared" si="499"/>
        <v>250</v>
      </c>
      <c r="CB234" s="170">
        <f t="shared" si="499"/>
        <v>248</v>
      </c>
      <c r="CC234" s="170">
        <f t="shared" si="499"/>
        <v>247</v>
      </c>
    </row>
    <row r="235" spans="1:81">
      <c r="A235" s="170" t="str">
        <f t="shared" si="440"/>
        <v>19</v>
      </c>
      <c r="B235" s="170" t="str">
        <f t="shared" si="444"/>
        <v>Corrèze</v>
      </c>
      <c r="C235" s="145">
        <f t="shared" si="445"/>
        <v>0</v>
      </c>
      <c r="D235" s="145"/>
      <c r="E235" s="145"/>
      <c r="F235" s="170">
        <f t="shared" ref="F235:AV235" si="500">F131</f>
        <v>240.71899999999999</v>
      </c>
      <c r="G235" s="170">
        <f t="shared" si="500"/>
        <v>240.744</v>
      </c>
      <c r="H235" s="170">
        <f t="shared" si="500"/>
        <v>241.02799999999999</v>
      </c>
      <c r="I235" s="170">
        <f t="shared" si="500"/>
        <v>241.215</v>
      </c>
      <c r="J235" s="170">
        <f t="shared" si="500"/>
        <v>241.17099999999999</v>
      </c>
      <c r="K235" s="170">
        <f t="shared" si="500"/>
        <v>241.36799999999999</v>
      </c>
      <c r="L235" s="170">
        <f t="shared" si="500"/>
        <v>241.667</v>
      </c>
      <c r="M235" s="170">
        <f t="shared" si="500"/>
        <v>241.821</v>
      </c>
      <c r="N235" s="170">
        <f t="shared" si="500"/>
        <v>241.053</v>
      </c>
      <c r="O235" s="170">
        <f t="shared" si="500"/>
        <v>240.65</v>
      </c>
      <c r="P235" s="170">
        <f t="shared" si="500"/>
        <v>240.928</v>
      </c>
      <c r="Q235" s="170">
        <f t="shared" si="500"/>
        <v>240.55799999999999</v>
      </c>
      <c r="R235" s="170">
        <f t="shared" si="500"/>
        <v>239.96199999999999</v>
      </c>
      <c r="S235" s="170">
        <f t="shared" si="500"/>
        <v>239.07</v>
      </c>
      <c r="T235" s="170">
        <f t="shared" si="500"/>
        <v>238.58699999999999</v>
      </c>
      <c r="U235" s="170">
        <f t="shared" si="500"/>
        <v>238.05099999999999</v>
      </c>
      <c r="V235" s="170">
        <f t="shared" si="500"/>
        <v>237.51</v>
      </c>
      <c r="W235" s="170">
        <f t="shared" si="500"/>
        <v>236.94200000000001</v>
      </c>
      <c r="X235" s="170">
        <f t="shared" si="500"/>
        <v>236.30799999999999</v>
      </c>
      <c r="Y235" s="170">
        <f t="shared" si="500"/>
        <v>235.827</v>
      </c>
      <c r="Z235" s="170">
        <f t="shared" si="500"/>
        <v>235.422</v>
      </c>
      <c r="AA235" s="170">
        <f t="shared" si="500"/>
        <v>234.541</v>
      </c>
      <c r="AB235" s="170">
        <f t="shared" si="500"/>
        <v>233.767</v>
      </c>
      <c r="AC235" s="170">
        <f t="shared" si="500"/>
        <v>233.34700000000001</v>
      </c>
      <c r="AD235" s="170">
        <f t="shared" si="500"/>
        <v>232.81899999999999</v>
      </c>
      <c r="AE235" s="170">
        <f t="shared" si="500"/>
        <v>233.631</v>
      </c>
      <c r="AF235" s="170">
        <f t="shared" si="500"/>
        <v>234.56700000000001</v>
      </c>
      <c r="AG235" s="170">
        <f t="shared" si="500"/>
        <v>235.77500000000001</v>
      </c>
      <c r="AH235" s="170">
        <f t="shared" si="500"/>
        <v>236.80500000000001</v>
      </c>
      <c r="AI235" s="170">
        <f t="shared" si="500"/>
        <v>237.82300000000001</v>
      </c>
      <c r="AJ235" s="170">
        <f t="shared" si="500"/>
        <v>239.185</v>
      </c>
      <c r="AK235" s="170">
        <f t="shared" si="500"/>
        <v>240.363</v>
      </c>
      <c r="AL235" s="170">
        <f t="shared" si="500"/>
        <v>242.03800000000001</v>
      </c>
      <c r="AM235" s="170">
        <f t="shared" si="500"/>
        <v>242.89599999999999</v>
      </c>
      <c r="AN235" s="170">
        <f t="shared" si="500"/>
        <v>243.352</v>
      </c>
      <c r="AO235" s="170">
        <f t="shared" si="500"/>
        <v>243.55099999999999</v>
      </c>
      <c r="AP235" s="170">
        <f t="shared" si="500"/>
        <v>242.45400000000001</v>
      </c>
      <c r="AQ235" s="170">
        <f t="shared" si="500"/>
        <v>241.24700000000001</v>
      </c>
      <c r="AR235" s="170">
        <f t="shared" si="500"/>
        <v>240.78100000000001</v>
      </c>
      <c r="AS235" s="170">
        <f t="shared" si="500"/>
        <v>241.34</v>
      </c>
      <c r="AT235" s="170">
        <f t="shared" si="500"/>
        <v>241.87100000000001</v>
      </c>
      <c r="AU235" s="170">
        <f t="shared" si="500"/>
        <v>241.535</v>
      </c>
      <c r="AV235" s="170">
        <f t="shared" si="500"/>
        <v>241.464</v>
      </c>
      <c r="AW235" s="170">
        <f t="shared" ref="AW235:BA235" si="501">AW549</f>
        <v>241</v>
      </c>
      <c r="AX235" s="170">
        <f t="shared" si="501"/>
        <v>240</v>
      </c>
      <c r="AY235" s="170">
        <f t="shared" si="501"/>
        <v>240</v>
      </c>
      <c r="AZ235" s="170">
        <f t="shared" si="501"/>
        <v>240</v>
      </c>
      <c r="BA235" s="170">
        <f t="shared" si="501"/>
        <v>239</v>
      </c>
      <c r="BB235" s="170">
        <f t="shared" ref="BB235:CC235" si="502">BB549</f>
        <v>239</v>
      </c>
      <c r="BC235" s="170">
        <f t="shared" si="502"/>
        <v>239</v>
      </c>
      <c r="BD235" s="170">
        <f t="shared" si="502"/>
        <v>238</v>
      </c>
      <c r="BE235" s="170">
        <f t="shared" si="502"/>
        <v>238</v>
      </c>
      <c r="BF235" s="170">
        <f t="shared" si="502"/>
        <v>237</v>
      </c>
      <c r="BG235" s="170">
        <f t="shared" si="502"/>
        <v>236</v>
      </c>
      <c r="BH235" s="170">
        <f t="shared" si="502"/>
        <v>236</v>
      </c>
      <c r="BI235" s="170">
        <f t="shared" si="502"/>
        <v>235</v>
      </c>
      <c r="BJ235" s="170">
        <f t="shared" si="502"/>
        <v>234</v>
      </c>
      <c r="BK235" s="170">
        <f t="shared" si="502"/>
        <v>233</v>
      </c>
      <c r="BL235" s="170">
        <f t="shared" si="502"/>
        <v>233</v>
      </c>
      <c r="BM235" s="170">
        <f t="shared" si="502"/>
        <v>232</v>
      </c>
      <c r="BN235" s="170">
        <f t="shared" si="502"/>
        <v>231</v>
      </c>
      <c r="BO235" s="170">
        <f t="shared" si="502"/>
        <v>230</v>
      </c>
      <c r="BP235" s="170">
        <f t="shared" si="502"/>
        <v>229</v>
      </c>
      <c r="BQ235" s="170">
        <f t="shared" si="502"/>
        <v>228</v>
      </c>
      <c r="BR235" s="170">
        <f t="shared" si="502"/>
        <v>227</v>
      </c>
      <c r="BS235" s="170">
        <f t="shared" si="502"/>
        <v>226</v>
      </c>
      <c r="BT235" s="170">
        <f t="shared" si="502"/>
        <v>224</v>
      </c>
      <c r="BU235" s="170">
        <f t="shared" si="502"/>
        <v>223</v>
      </c>
      <c r="BV235" s="170">
        <f t="shared" si="502"/>
        <v>222</v>
      </c>
      <c r="BW235" s="170">
        <f t="shared" si="502"/>
        <v>221</v>
      </c>
      <c r="BX235" s="170">
        <f t="shared" si="502"/>
        <v>220</v>
      </c>
      <c r="BY235" s="170">
        <f t="shared" si="502"/>
        <v>218</v>
      </c>
      <c r="BZ235" s="170">
        <f t="shared" si="502"/>
        <v>217</v>
      </c>
      <c r="CA235" s="170">
        <f t="shared" si="502"/>
        <v>216</v>
      </c>
      <c r="CB235" s="170">
        <f t="shared" si="502"/>
        <v>215</v>
      </c>
      <c r="CC235" s="170">
        <f t="shared" si="502"/>
        <v>213</v>
      </c>
    </row>
    <row r="236" spans="1:81">
      <c r="A236" s="170" t="str">
        <f t="shared" si="440"/>
        <v>2A</v>
      </c>
      <c r="B236" s="170" t="str">
        <f t="shared" si="444"/>
        <v>Corse-du-Sud</v>
      </c>
      <c r="C236" s="145">
        <f t="shared" si="445"/>
        <v>0</v>
      </c>
      <c r="D236" s="145"/>
      <c r="E236" s="145"/>
      <c r="F236" s="170">
        <f t="shared" ref="F236:AV236" si="503">F132</f>
        <v>101.496</v>
      </c>
      <c r="G236" s="170">
        <f t="shared" si="503"/>
        <v>102.35</v>
      </c>
      <c r="H236" s="170">
        <f t="shared" si="503"/>
        <v>103.34</v>
      </c>
      <c r="I236" s="170">
        <f t="shared" si="503"/>
        <v>104.333</v>
      </c>
      <c r="J236" s="170">
        <f t="shared" si="503"/>
        <v>105.09099999999999</v>
      </c>
      <c r="K236" s="170">
        <f t="shared" si="503"/>
        <v>106.18600000000001</v>
      </c>
      <c r="L236" s="170">
        <f t="shared" si="503"/>
        <v>107.38800000000001</v>
      </c>
      <c r="M236" s="170">
        <f t="shared" si="503"/>
        <v>108.60299999999999</v>
      </c>
      <c r="N236" s="170">
        <f t="shared" si="503"/>
        <v>109.76</v>
      </c>
      <c r="O236" s="170">
        <f t="shared" si="503"/>
        <v>111.14400000000001</v>
      </c>
      <c r="P236" s="170">
        <f t="shared" si="503"/>
        <v>112.24299999999999</v>
      </c>
      <c r="Q236" s="170">
        <f t="shared" si="503"/>
        <v>113.35299999999999</v>
      </c>
      <c r="R236" s="170">
        <f t="shared" si="503"/>
        <v>114.30200000000001</v>
      </c>
      <c r="S236" s="170">
        <f t="shared" si="503"/>
        <v>115.58</v>
      </c>
      <c r="T236" s="170">
        <f t="shared" si="503"/>
        <v>116.75</v>
      </c>
      <c r="U236" s="170">
        <f t="shared" si="503"/>
        <v>118.452</v>
      </c>
      <c r="V236" s="170">
        <f t="shared" si="503"/>
        <v>118.863</v>
      </c>
      <c r="W236" s="170">
        <f t="shared" si="503"/>
        <v>119.07599999999999</v>
      </c>
      <c r="X236" s="170">
        <f t="shared" si="503"/>
        <v>119.59399999999999</v>
      </c>
      <c r="Y236" s="170">
        <f t="shared" si="503"/>
        <v>119.67700000000001</v>
      </c>
      <c r="Z236" s="170">
        <f t="shared" si="503"/>
        <v>119.753</v>
      </c>
      <c r="AA236" s="170">
        <f t="shared" si="503"/>
        <v>119.16500000000001</v>
      </c>
      <c r="AB236" s="170">
        <f t="shared" si="503"/>
        <v>118.712</v>
      </c>
      <c r="AC236" s="170">
        <f t="shared" si="503"/>
        <v>118.46299999999999</v>
      </c>
      <c r="AD236" s="170">
        <f t="shared" si="503"/>
        <v>118.46599999999999</v>
      </c>
      <c r="AE236" s="170">
        <f t="shared" si="503"/>
        <v>120.753</v>
      </c>
      <c r="AF236" s="170">
        <f t="shared" si="503"/>
        <v>123.185</v>
      </c>
      <c r="AG236" s="170">
        <f t="shared" si="503"/>
        <v>125.66200000000001</v>
      </c>
      <c r="AH236" s="170">
        <f t="shared" si="503"/>
        <v>128.09800000000001</v>
      </c>
      <c r="AI236" s="170">
        <f t="shared" si="503"/>
        <v>130.613</v>
      </c>
      <c r="AJ236" s="170">
        <f t="shared" si="503"/>
        <v>133.12799999999999</v>
      </c>
      <c r="AK236" s="170">
        <f t="shared" si="503"/>
        <v>135.71799999999999</v>
      </c>
      <c r="AL236" s="170">
        <f t="shared" si="503"/>
        <v>139.36199999999999</v>
      </c>
      <c r="AM236" s="170">
        <f t="shared" si="503"/>
        <v>140.953</v>
      </c>
      <c r="AN236" s="170">
        <f t="shared" si="503"/>
        <v>141.33000000000001</v>
      </c>
      <c r="AO236" s="170">
        <f t="shared" si="503"/>
        <v>143.6</v>
      </c>
      <c r="AP236" s="170">
        <f t="shared" si="503"/>
        <v>145.846</v>
      </c>
      <c r="AQ236" s="170">
        <f t="shared" si="503"/>
        <v>145.429</v>
      </c>
      <c r="AR236" s="170">
        <f t="shared" si="503"/>
        <v>149.23400000000001</v>
      </c>
      <c r="AS236" s="170">
        <f t="shared" si="503"/>
        <v>151.65199999999999</v>
      </c>
      <c r="AT236" s="170">
        <f t="shared" si="503"/>
        <v>152.72999999999999</v>
      </c>
      <c r="AU236" s="170">
        <f t="shared" si="503"/>
        <v>154.303</v>
      </c>
      <c r="AV236" s="170">
        <f t="shared" si="503"/>
        <v>157.249</v>
      </c>
      <c r="AW236" s="170">
        <f t="shared" ref="AW236:BA236" si="504">AW550</f>
        <v>533</v>
      </c>
      <c r="AX236" s="170">
        <f t="shared" si="504"/>
        <v>534</v>
      </c>
      <c r="AY236" s="170">
        <f t="shared" si="504"/>
        <v>534</v>
      </c>
      <c r="AZ236" s="170">
        <f t="shared" si="504"/>
        <v>534</v>
      </c>
      <c r="BA236" s="170">
        <f t="shared" si="504"/>
        <v>534</v>
      </c>
      <c r="BB236" s="170">
        <f t="shared" ref="BB236:CC236" si="505">BB550</f>
        <v>533</v>
      </c>
      <c r="BC236" s="170">
        <f t="shared" si="505"/>
        <v>533</v>
      </c>
      <c r="BD236" s="170">
        <f t="shared" si="505"/>
        <v>532</v>
      </c>
      <c r="BE236" s="170">
        <f t="shared" si="505"/>
        <v>532</v>
      </c>
      <c r="BF236" s="170">
        <f t="shared" si="505"/>
        <v>531</v>
      </c>
      <c r="BG236" s="170">
        <f t="shared" si="505"/>
        <v>530</v>
      </c>
      <c r="BH236" s="170">
        <f t="shared" si="505"/>
        <v>529</v>
      </c>
      <c r="BI236" s="170">
        <f t="shared" si="505"/>
        <v>528</v>
      </c>
      <c r="BJ236" s="170">
        <f t="shared" si="505"/>
        <v>527</v>
      </c>
      <c r="BK236" s="170">
        <f t="shared" si="505"/>
        <v>525</v>
      </c>
      <c r="BL236" s="170">
        <f t="shared" si="505"/>
        <v>524</v>
      </c>
      <c r="BM236" s="170">
        <f t="shared" si="505"/>
        <v>522</v>
      </c>
      <c r="BN236" s="170">
        <f t="shared" si="505"/>
        <v>520</v>
      </c>
      <c r="BO236" s="170">
        <f t="shared" si="505"/>
        <v>518</v>
      </c>
      <c r="BP236" s="170">
        <f t="shared" si="505"/>
        <v>516</v>
      </c>
      <c r="BQ236" s="170">
        <f t="shared" si="505"/>
        <v>514</v>
      </c>
      <c r="BR236" s="170">
        <f t="shared" si="505"/>
        <v>511</v>
      </c>
      <c r="BS236" s="170">
        <f t="shared" si="505"/>
        <v>509</v>
      </c>
      <c r="BT236" s="170">
        <f t="shared" si="505"/>
        <v>506</v>
      </c>
      <c r="BU236" s="170">
        <f t="shared" si="505"/>
        <v>504</v>
      </c>
      <c r="BV236" s="170">
        <f t="shared" si="505"/>
        <v>501</v>
      </c>
      <c r="BW236" s="170">
        <f t="shared" si="505"/>
        <v>498</v>
      </c>
      <c r="BX236" s="170">
        <f t="shared" si="505"/>
        <v>495</v>
      </c>
      <c r="BY236" s="170">
        <f t="shared" si="505"/>
        <v>492</v>
      </c>
      <c r="BZ236" s="170">
        <f t="shared" si="505"/>
        <v>489</v>
      </c>
      <c r="CA236" s="170">
        <f t="shared" si="505"/>
        <v>486</v>
      </c>
      <c r="CB236" s="170">
        <f t="shared" si="505"/>
        <v>483</v>
      </c>
      <c r="CC236" s="170">
        <f t="shared" si="505"/>
        <v>480</v>
      </c>
    </row>
    <row r="237" spans="1:81">
      <c r="A237" s="170" t="str">
        <f t="shared" si="440"/>
        <v>2B</v>
      </c>
      <c r="B237" s="170" t="str">
        <f t="shared" si="444"/>
        <v>Haute-Corse</v>
      </c>
      <c r="C237" s="145">
        <f t="shared" si="445"/>
        <v>0</v>
      </c>
      <c r="D237" s="145"/>
      <c r="E237" s="145"/>
      <c r="F237" s="170">
        <f t="shared" ref="F237:AV237" si="506">F133</f>
        <v>125.495</v>
      </c>
      <c r="G237" s="170">
        <f t="shared" si="506"/>
        <v>126.26</v>
      </c>
      <c r="H237" s="170">
        <f t="shared" si="506"/>
        <v>127.099</v>
      </c>
      <c r="I237" s="170">
        <f t="shared" si="506"/>
        <v>128.02199999999999</v>
      </c>
      <c r="J237" s="170">
        <f t="shared" si="506"/>
        <v>128.714</v>
      </c>
      <c r="K237" s="170">
        <f t="shared" si="506"/>
        <v>129.547</v>
      </c>
      <c r="L237" s="170">
        <f t="shared" si="506"/>
        <v>130.48699999999999</v>
      </c>
      <c r="M237" s="170">
        <f t="shared" si="506"/>
        <v>131.572</v>
      </c>
      <c r="N237" s="170">
        <f t="shared" si="506"/>
        <v>131.66900000000001</v>
      </c>
      <c r="O237" s="170">
        <f t="shared" si="506"/>
        <v>132.18199999999999</v>
      </c>
      <c r="P237" s="170">
        <f t="shared" si="506"/>
        <v>132.21199999999999</v>
      </c>
      <c r="Q237" s="170">
        <f t="shared" si="506"/>
        <v>132.018</v>
      </c>
      <c r="R237" s="170">
        <f t="shared" si="506"/>
        <v>131.61099999999999</v>
      </c>
      <c r="S237" s="170">
        <f t="shared" si="506"/>
        <v>131.595</v>
      </c>
      <c r="T237" s="170">
        <f t="shared" si="506"/>
        <v>131.60400000000001</v>
      </c>
      <c r="U237" s="170">
        <f t="shared" si="506"/>
        <v>131.19300000000001</v>
      </c>
      <c r="V237" s="170">
        <f t="shared" si="506"/>
        <v>132.79599999999999</v>
      </c>
      <c r="W237" s="170">
        <f t="shared" si="506"/>
        <v>132.62200000000001</v>
      </c>
      <c r="X237" s="170">
        <f t="shared" si="506"/>
        <v>134.001</v>
      </c>
      <c r="Y237" s="170">
        <f t="shared" si="506"/>
        <v>137.30000000000001</v>
      </c>
      <c r="Z237" s="170">
        <f t="shared" si="506"/>
        <v>138.66300000000001</v>
      </c>
      <c r="AA237" s="170">
        <f t="shared" si="506"/>
        <v>140.00299999999999</v>
      </c>
      <c r="AB237" s="170">
        <f t="shared" si="506"/>
        <v>140.38499999999999</v>
      </c>
      <c r="AC237" s="170">
        <f t="shared" si="506"/>
        <v>141.00299999999999</v>
      </c>
      <c r="AD237" s="170">
        <f t="shared" si="506"/>
        <v>141.68600000000001</v>
      </c>
      <c r="AE237" s="170">
        <f t="shared" si="506"/>
        <v>143.786</v>
      </c>
      <c r="AF237" s="170">
        <f t="shared" si="506"/>
        <v>146.08799999999999</v>
      </c>
      <c r="AG237" s="170">
        <f t="shared" si="506"/>
        <v>148.43100000000001</v>
      </c>
      <c r="AH237" s="170">
        <f t="shared" si="506"/>
        <v>150.929</v>
      </c>
      <c r="AI237" s="170">
        <f t="shared" si="506"/>
        <v>153.35900000000001</v>
      </c>
      <c r="AJ237" s="170">
        <f t="shared" si="506"/>
        <v>155.964</v>
      </c>
      <c r="AK237" s="170">
        <f t="shared" si="506"/>
        <v>158.4</v>
      </c>
      <c r="AL237" s="170">
        <f t="shared" si="506"/>
        <v>159.84700000000001</v>
      </c>
      <c r="AM237" s="170">
        <f t="shared" si="506"/>
        <v>162.01300000000001</v>
      </c>
      <c r="AN237" s="170">
        <f t="shared" si="506"/>
        <v>164.34399999999999</v>
      </c>
      <c r="AO237" s="170">
        <f t="shared" si="506"/>
        <v>166.09299999999999</v>
      </c>
      <c r="AP237" s="170">
        <f t="shared" si="506"/>
        <v>168.64</v>
      </c>
      <c r="AQ237" s="170">
        <f t="shared" si="506"/>
        <v>170.828</v>
      </c>
      <c r="AR237" s="170">
        <f t="shared" si="506"/>
        <v>170.97399999999999</v>
      </c>
      <c r="AS237" s="170">
        <f t="shared" si="506"/>
        <v>172.56</v>
      </c>
      <c r="AT237" s="170">
        <f t="shared" si="506"/>
        <v>174.553</v>
      </c>
      <c r="AU237" s="170">
        <f t="shared" si="506"/>
        <v>176.15199999999999</v>
      </c>
      <c r="AV237" s="170">
        <f t="shared" si="506"/>
        <v>177.68899999999999</v>
      </c>
      <c r="AW237" s="170">
        <f t="shared" ref="AW237:BA237" si="507">AW551</f>
        <v>600</v>
      </c>
      <c r="AX237" s="170">
        <f t="shared" si="507"/>
        <v>600</v>
      </c>
      <c r="AY237" s="170">
        <f t="shared" si="507"/>
        <v>601</v>
      </c>
      <c r="AZ237" s="170">
        <f t="shared" si="507"/>
        <v>601</v>
      </c>
      <c r="BA237" s="170">
        <f t="shared" si="507"/>
        <v>601</v>
      </c>
      <c r="BB237" s="170">
        <f t="shared" ref="BB237:CC237" si="508">BB551</f>
        <v>601</v>
      </c>
      <c r="BC237" s="170">
        <f t="shared" si="508"/>
        <v>601</v>
      </c>
      <c r="BD237" s="170">
        <f t="shared" si="508"/>
        <v>600</v>
      </c>
      <c r="BE237" s="170">
        <f t="shared" si="508"/>
        <v>600</v>
      </c>
      <c r="BF237" s="170">
        <f t="shared" si="508"/>
        <v>600</v>
      </c>
      <c r="BG237" s="170">
        <f t="shared" si="508"/>
        <v>599</v>
      </c>
      <c r="BH237" s="170">
        <f t="shared" si="508"/>
        <v>598</v>
      </c>
      <c r="BI237" s="170">
        <f t="shared" si="508"/>
        <v>597</v>
      </c>
      <c r="BJ237" s="170">
        <f t="shared" si="508"/>
        <v>596</v>
      </c>
      <c r="BK237" s="170">
        <f t="shared" si="508"/>
        <v>595</v>
      </c>
      <c r="BL237" s="170">
        <f t="shared" si="508"/>
        <v>593</v>
      </c>
      <c r="BM237" s="170">
        <f t="shared" si="508"/>
        <v>592</v>
      </c>
      <c r="BN237" s="170">
        <f t="shared" si="508"/>
        <v>591</v>
      </c>
      <c r="BO237" s="170">
        <f t="shared" si="508"/>
        <v>589</v>
      </c>
      <c r="BP237" s="170">
        <f t="shared" si="508"/>
        <v>588</v>
      </c>
      <c r="BQ237" s="170">
        <f t="shared" si="508"/>
        <v>586</v>
      </c>
      <c r="BR237" s="170">
        <f t="shared" si="508"/>
        <v>584</v>
      </c>
      <c r="BS237" s="170">
        <f t="shared" si="508"/>
        <v>582</v>
      </c>
      <c r="BT237" s="170">
        <f t="shared" si="508"/>
        <v>580</v>
      </c>
      <c r="BU237" s="170">
        <f t="shared" si="508"/>
        <v>578</v>
      </c>
      <c r="BV237" s="170">
        <f t="shared" si="508"/>
        <v>576</v>
      </c>
      <c r="BW237" s="170">
        <f t="shared" si="508"/>
        <v>574</v>
      </c>
      <c r="BX237" s="170">
        <f t="shared" si="508"/>
        <v>572</v>
      </c>
      <c r="BY237" s="170">
        <f t="shared" si="508"/>
        <v>570</v>
      </c>
      <c r="BZ237" s="170">
        <f t="shared" si="508"/>
        <v>568</v>
      </c>
      <c r="CA237" s="170">
        <f t="shared" si="508"/>
        <v>566</v>
      </c>
      <c r="CB237" s="170">
        <f t="shared" si="508"/>
        <v>564</v>
      </c>
      <c r="CC237" s="170">
        <f t="shared" si="508"/>
        <v>561</v>
      </c>
    </row>
    <row r="238" spans="1:81">
      <c r="A238" s="170" t="str">
        <f t="shared" si="440"/>
        <v>21</v>
      </c>
      <c r="B238" s="170" t="str">
        <f t="shared" si="444"/>
        <v>Côte-d'Or</v>
      </c>
      <c r="C238" s="145">
        <f t="shared" si="445"/>
        <v>0</v>
      </c>
      <c r="D238" s="145"/>
      <c r="E238" s="145"/>
      <c r="F238" s="170">
        <f t="shared" ref="F238:AV238" si="509">F134</f>
        <v>455.93400000000003</v>
      </c>
      <c r="G238" s="170">
        <f t="shared" si="509"/>
        <v>458.18</v>
      </c>
      <c r="H238" s="170">
        <f t="shared" si="509"/>
        <v>460.30799999999999</v>
      </c>
      <c r="I238" s="170">
        <f t="shared" si="509"/>
        <v>463.01799999999997</v>
      </c>
      <c r="J238" s="170">
        <f t="shared" si="509"/>
        <v>465.375</v>
      </c>
      <c r="K238" s="170">
        <f t="shared" si="509"/>
        <v>467.99799999999999</v>
      </c>
      <c r="L238" s="170">
        <f t="shared" si="509"/>
        <v>470.84500000000003</v>
      </c>
      <c r="M238" s="170">
        <f t="shared" si="509"/>
        <v>473.61399999999998</v>
      </c>
      <c r="N238" s="170">
        <f t="shared" si="509"/>
        <v>475.971</v>
      </c>
      <c r="O238" s="170">
        <f t="shared" si="509"/>
        <v>478.33499999999998</v>
      </c>
      <c r="P238" s="170">
        <f t="shared" si="509"/>
        <v>481.03199999999998</v>
      </c>
      <c r="Q238" s="170">
        <f t="shared" si="509"/>
        <v>483.85</v>
      </c>
      <c r="R238" s="170">
        <f t="shared" si="509"/>
        <v>486.81400000000002</v>
      </c>
      <c r="S238" s="170">
        <f t="shared" si="509"/>
        <v>489.02800000000002</v>
      </c>
      <c r="T238" s="170">
        <f t="shared" si="509"/>
        <v>491.43700000000001</v>
      </c>
      <c r="U238" s="170">
        <f t="shared" si="509"/>
        <v>493.471</v>
      </c>
      <c r="V238" s="170">
        <f t="shared" si="509"/>
        <v>495.53100000000001</v>
      </c>
      <c r="W238" s="170">
        <f t="shared" si="509"/>
        <v>497.56299999999999</v>
      </c>
      <c r="X238" s="170">
        <f t="shared" si="509"/>
        <v>499.51900000000001</v>
      </c>
      <c r="Y238" s="170">
        <f t="shared" si="509"/>
        <v>500.92899999999997</v>
      </c>
      <c r="Z238" s="170">
        <f t="shared" si="509"/>
        <v>502.767</v>
      </c>
      <c r="AA238" s="170">
        <f t="shared" si="509"/>
        <v>504.02199999999999</v>
      </c>
      <c r="AB238" s="170">
        <f t="shared" si="509"/>
        <v>505.71600000000001</v>
      </c>
      <c r="AC238" s="170">
        <f t="shared" si="509"/>
        <v>506.21199999999999</v>
      </c>
      <c r="AD238" s="170">
        <f t="shared" si="509"/>
        <v>506.69900000000001</v>
      </c>
      <c r="AE238" s="170">
        <f t="shared" si="509"/>
        <v>508.01499999999999</v>
      </c>
      <c r="AF238" s="170">
        <f t="shared" si="509"/>
        <v>509.714</v>
      </c>
      <c r="AG238" s="170">
        <f t="shared" si="509"/>
        <v>511.197</v>
      </c>
      <c r="AH238" s="170">
        <f t="shared" si="509"/>
        <v>512.59100000000001</v>
      </c>
      <c r="AI238" s="170">
        <f t="shared" si="509"/>
        <v>514.02200000000005</v>
      </c>
      <c r="AJ238" s="170">
        <f t="shared" si="509"/>
        <v>515.82899999999995</v>
      </c>
      <c r="AK238" s="170">
        <f t="shared" si="509"/>
        <v>517.16800000000001</v>
      </c>
      <c r="AL238" s="170">
        <f t="shared" si="509"/>
        <v>519.14300000000003</v>
      </c>
      <c r="AM238" s="170">
        <f t="shared" si="509"/>
        <v>521.60799999999995</v>
      </c>
      <c r="AN238" s="170">
        <f t="shared" si="509"/>
        <v>524.14400000000001</v>
      </c>
      <c r="AO238" s="170">
        <f t="shared" si="509"/>
        <v>524.35799999999995</v>
      </c>
      <c r="AP238" s="170">
        <f t="shared" si="509"/>
        <v>525.93100000000004</v>
      </c>
      <c r="AQ238" s="170">
        <f t="shared" si="509"/>
        <v>527.40300000000002</v>
      </c>
      <c r="AR238" s="170">
        <f t="shared" si="509"/>
        <v>529.76099999999997</v>
      </c>
      <c r="AS238" s="170">
        <f t="shared" si="509"/>
        <v>531.38</v>
      </c>
      <c r="AT238" s="170">
        <f t="shared" si="509"/>
        <v>533.14700000000005</v>
      </c>
      <c r="AU238" s="170">
        <f t="shared" si="509"/>
        <v>533.21299999999997</v>
      </c>
      <c r="AV238" s="170">
        <f t="shared" si="509"/>
        <v>533.81899999999996</v>
      </c>
      <c r="AW238" s="170">
        <f t="shared" ref="AW238:BA238" si="510">AW552</f>
        <v>118</v>
      </c>
      <c r="AX238" s="170">
        <f t="shared" si="510"/>
        <v>117</v>
      </c>
      <c r="AY238" s="170">
        <f t="shared" si="510"/>
        <v>116</v>
      </c>
      <c r="AZ238" s="170">
        <f t="shared" si="510"/>
        <v>115</v>
      </c>
      <c r="BA238" s="170">
        <f t="shared" si="510"/>
        <v>114</v>
      </c>
      <c r="BB238" s="170">
        <f t="shared" ref="BB238:CC238" si="511">BB552</f>
        <v>113</v>
      </c>
      <c r="BC238" s="170">
        <f t="shared" si="511"/>
        <v>112</v>
      </c>
      <c r="BD238" s="170">
        <f t="shared" si="511"/>
        <v>111</v>
      </c>
      <c r="BE238" s="170">
        <f t="shared" si="511"/>
        <v>111</v>
      </c>
      <c r="BF238" s="170">
        <f t="shared" si="511"/>
        <v>110</v>
      </c>
      <c r="BG238" s="170">
        <f t="shared" si="511"/>
        <v>109</v>
      </c>
      <c r="BH238" s="170">
        <f t="shared" si="511"/>
        <v>108</v>
      </c>
      <c r="BI238" s="170">
        <f t="shared" si="511"/>
        <v>107</v>
      </c>
      <c r="BJ238" s="170">
        <f t="shared" si="511"/>
        <v>106</v>
      </c>
      <c r="BK238" s="170">
        <f t="shared" si="511"/>
        <v>105</v>
      </c>
      <c r="BL238" s="170">
        <f t="shared" si="511"/>
        <v>105</v>
      </c>
      <c r="BM238" s="170">
        <f t="shared" si="511"/>
        <v>104</v>
      </c>
      <c r="BN238" s="170">
        <f t="shared" si="511"/>
        <v>103</v>
      </c>
      <c r="BO238" s="170">
        <f t="shared" si="511"/>
        <v>102</v>
      </c>
      <c r="BP238" s="170">
        <f t="shared" si="511"/>
        <v>101</v>
      </c>
      <c r="BQ238" s="170">
        <f t="shared" si="511"/>
        <v>100</v>
      </c>
      <c r="BR238" s="170">
        <f t="shared" si="511"/>
        <v>99</v>
      </c>
      <c r="BS238" s="170">
        <f t="shared" si="511"/>
        <v>99</v>
      </c>
      <c r="BT238" s="170">
        <f t="shared" si="511"/>
        <v>98</v>
      </c>
      <c r="BU238" s="170">
        <f t="shared" si="511"/>
        <v>97</v>
      </c>
      <c r="BV238" s="170">
        <f t="shared" si="511"/>
        <v>96</v>
      </c>
      <c r="BW238" s="170">
        <f t="shared" si="511"/>
        <v>95</v>
      </c>
      <c r="BX238" s="170">
        <f t="shared" si="511"/>
        <v>94</v>
      </c>
      <c r="BY238" s="170">
        <f t="shared" si="511"/>
        <v>93</v>
      </c>
      <c r="BZ238" s="170">
        <f t="shared" si="511"/>
        <v>93</v>
      </c>
      <c r="CA238" s="170">
        <f t="shared" si="511"/>
        <v>92</v>
      </c>
      <c r="CB238" s="170">
        <f t="shared" si="511"/>
        <v>91</v>
      </c>
      <c r="CC238" s="170">
        <f t="shared" si="511"/>
        <v>90</v>
      </c>
    </row>
    <row r="239" spans="1:81">
      <c r="A239" s="170" t="str">
        <f t="shared" si="440"/>
        <v>22</v>
      </c>
      <c r="B239" s="170" t="str">
        <f t="shared" si="444"/>
        <v>Côtes-d'Armor</v>
      </c>
      <c r="C239" s="145">
        <f t="shared" si="445"/>
        <v>0</v>
      </c>
      <c r="D239" s="145"/>
      <c r="E239" s="145"/>
      <c r="F239" s="170">
        <f t="shared" ref="F239:AV239" si="512">F135</f>
        <v>525.93200000000002</v>
      </c>
      <c r="G239" s="170">
        <f t="shared" si="512"/>
        <v>527.60799999999995</v>
      </c>
      <c r="H239" s="170">
        <f t="shared" si="512"/>
        <v>529.34900000000005</v>
      </c>
      <c r="I239" s="170">
        <f t="shared" si="512"/>
        <v>531.24</v>
      </c>
      <c r="J239" s="170">
        <f t="shared" si="512"/>
        <v>532.87900000000002</v>
      </c>
      <c r="K239" s="170">
        <f t="shared" si="512"/>
        <v>534.73299999999995</v>
      </c>
      <c r="L239" s="170">
        <f t="shared" si="512"/>
        <v>536.70799999999997</v>
      </c>
      <c r="M239" s="170">
        <f t="shared" si="512"/>
        <v>538.947</v>
      </c>
      <c r="N239" s="170">
        <f t="shared" si="512"/>
        <v>539.399</v>
      </c>
      <c r="O239" s="170">
        <f t="shared" si="512"/>
        <v>538.923</v>
      </c>
      <c r="P239" s="170">
        <f t="shared" si="512"/>
        <v>538.673</v>
      </c>
      <c r="Q239" s="170">
        <f t="shared" si="512"/>
        <v>538.64700000000005</v>
      </c>
      <c r="R239" s="170">
        <f t="shared" si="512"/>
        <v>538.447</v>
      </c>
      <c r="S239" s="170">
        <f t="shared" si="512"/>
        <v>538.62599999999998</v>
      </c>
      <c r="T239" s="170">
        <f t="shared" si="512"/>
        <v>538.78700000000003</v>
      </c>
      <c r="U239" s="170">
        <f t="shared" si="512"/>
        <v>538.44299999999998</v>
      </c>
      <c r="V239" s="170">
        <f t="shared" si="512"/>
        <v>538.21299999999997</v>
      </c>
      <c r="W239" s="170">
        <f t="shared" si="512"/>
        <v>537.25400000000002</v>
      </c>
      <c r="X239" s="170">
        <f t="shared" si="512"/>
        <v>537.43499999999995</v>
      </c>
      <c r="Y239" s="170">
        <f t="shared" si="512"/>
        <v>536.79300000000001</v>
      </c>
      <c r="Z239" s="170">
        <f t="shared" si="512"/>
        <v>537.00900000000001</v>
      </c>
      <c r="AA239" s="170">
        <f t="shared" si="512"/>
        <v>536.85599999999999</v>
      </c>
      <c r="AB239" s="170">
        <f t="shared" si="512"/>
        <v>539.32399999999996</v>
      </c>
      <c r="AC239" s="170">
        <f t="shared" si="512"/>
        <v>541.39099999999996</v>
      </c>
      <c r="AD239" s="170">
        <f t="shared" si="512"/>
        <v>542.39800000000002</v>
      </c>
      <c r="AE239" s="170">
        <f t="shared" si="512"/>
        <v>545.65599999999995</v>
      </c>
      <c r="AF239" s="170">
        <f t="shared" si="512"/>
        <v>549.50300000000004</v>
      </c>
      <c r="AG239" s="170">
        <f t="shared" si="512"/>
        <v>553.55600000000004</v>
      </c>
      <c r="AH239" s="170">
        <f t="shared" si="512"/>
        <v>557.83100000000002</v>
      </c>
      <c r="AI239" s="170">
        <f t="shared" si="512"/>
        <v>562.226</v>
      </c>
      <c r="AJ239" s="170">
        <f t="shared" si="512"/>
        <v>566.68799999999999</v>
      </c>
      <c r="AK239" s="170">
        <f t="shared" si="512"/>
        <v>570.86099999999999</v>
      </c>
      <c r="AL239" s="170">
        <f t="shared" si="512"/>
        <v>576.04899999999998</v>
      </c>
      <c r="AM239" s="170">
        <f t="shared" si="512"/>
        <v>581.57000000000005</v>
      </c>
      <c r="AN239" s="170">
        <f t="shared" si="512"/>
        <v>587.51900000000001</v>
      </c>
      <c r="AO239" s="170">
        <f t="shared" si="512"/>
        <v>591.64099999999996</v>
      </c>
      <c r="AP239" s="170">
        <f t="shared" si="512"/>
        <v>594.375</v>
      </c>
      <c r="AQ239" s="170">
        <f t="shared" si="512"/>
        <v>595.53099999999995</v>
      </c>
      <c r="AR239" s="170">
        <f t="shared" si="512"/>
        <v>597.08500000000004</v>
      </c>
      <c r="AS239" s="170">
        <f t="shared" si="512"/>
        <v>597.39700000000005</v>
      </c>
      <c r="AT239" s="170">
        <f t="shared" si="512"/>
        <v>598.35699999999997</v>
      </c>
      <c r="AU239" s="170">
        <f t="shared" si="512"/>
        <v>598.95299999999997</v>
      </c>
      <c r="AV239" s="170">
        <f t="shared" si="512"/>
        <v>598.81399999999996</v>
      </c>
      <c r="AW239" s="170">
        <f t="shared" ref="AW239:BA239" si="513">AW553</f>
        <v>413</v>
      </c>
      <c r="AX239" s="170">
        <f t="shared" si="513"/>
        <v>413</v>
      </c>
      <c r="AY239" s="170">
        <f t="shared" si="513"/>
        <v>412</v>
      </c>
      <c r="AZ239" s="170">
        <f t="shared" si="513"/>
        <v>411</v>
      </c>
      <c r="BA239" s="170">
        <f t="shared" si="513"/>
        <v>410</v>
      </c>
      <c r="BB239" s="170">
        <f t="shared" ref="BB239:CC239" si="514">BB553</f>
        <v>408</v>
      </c>
      <c r="BC239" s="170">
        <f t="shared" si="514"/>
        <v>407</v>
      </c>
      <c r="BD239" s="170">
        <f t="shared" si="514"/>
        <v>406</v>
      </c>
      <c r="BE239" s="170">
        <f t="shared" si="514"/>
        <v>404</v>
      </c>
      <c r="BF239" s="170">
        <f t="shared" si="514"/>
        <v>403</v>
      </c>
      <c r="BG239" s="170">
        <f t="shared" si="514"/>
        <v>401</v>
      </c>
      <c r="BH239" s="170">
        <f t="shared" si="514"/>
        <v>400</v>
      </c>
      <c r="BI239" s="170">
        <f t="shared" si="514"/>
        <v>398</v>
      </c>
      <c r="BJ239" s="170">
        <f t="shared" si="514"/>
        <v>396</v>
      </c>
      <c r="BK239" s="170">
        <f t="shared" si="514"/>
        <v>394</v>
      </c>
      <c r="BL239" s="170">
        <f t="shared" si="514"/>
        <v>392</v>
      </c>
      <c r="BM239" s="170">
        <f t="shared" si="514"/>
        <v>390</v>
      </c>
      <c r="BN239" s="170">
        <f t="shared" si="514"/>
        <v>388</v>
      </c>
      <c r="BO239" s="170">
        <f t="shared" si="514"/>
        <v>386</v>
      </c>
      <c r="BP239" s="170">
        <f t="shared" si="514"/>
        <v>384</v>
      </c>
      <c r="BQ239" s="170">
        <f t="shared" si="514"/>
        <v>382</v>
      </c>
      <c r="BR239" s="170">
        <f t="shared" si="514"/>
        <v>379</v>
      </c>
      <c r="BS239" s="170">
        <f t="shared" si="514"/>
        <v>377</v>
      </c>
      <c r="BT239" s="170">
        <f t="shared" si="514"/>
        <v>374</v>
      </c>
      <c r="BU239" s="170">
        <f t="shared" si="514"/>
        <v>372</v>
      </c>
      <c r="BV239" s="170">
        <f t="shared" si="514"/>
        <v>370</v>
      </c>
      <c r="BW239" s="170">
        <f t="shared" si="514"/>
        <v>367</v>
      </c>
      <c r="BX239" s="170">
        <f t="shared" si="514"/>
        <v>365</v>
      </c>
      <c r="BY239" s="170">
        <f t="shared" si="514"/>
        <v>362</v>
      </c>
      <c r="BZ239" s="170">
        <f t="shared" si="514"/>
        <v>360</v>
      </c>
      <c r="CA239" s="170">
        <f t="shared" si="514"/>
        <v>358</v>
      </c>
      <c r="CB239" s="170">
        <f t="shared" si="514"/>
        <v>355</v>
      </c>
      <c r="CC239" s="170">
        <f t="shared" si="514"/>
        <v>353</v>
      </c>
    </row>
    <row r="240" spans="1:81">
      <c r="A240" s="170" t="str">
        <f t="shared" si="440"/>
        <v>23</v>
      </c>
      <c r="B240" s="170" t="str">
        <f t="shared" si="444"/>
        <v>Creuse</v>
      </c>
      <c r="C240" s="145">
        <f t="shared" si="445"/>
        <v>0</v>
      </c>
      <c r="D240" s="145"/>
      <c r="E240" s="145"/>
      <c r="F240" s="170">
        <f t="shared" ref="F240:AV240" si="515">F136</f>
        <v>146.648</v>
      </c>
      <c r="G240" s="170">
        <f t="shared" si="515"/>
        <v>145.63</v>
      </c>
      <c r="H240" s="170">
        <f t="shared" si="515"/>
        <v>144.62700000000001</v>
      </c>
      <c r="I240" s="170">
        <f t="shared" si="515"/>
        <v>143.81299999999999</v>
      </c>
      <c r="J240" s="170">
        <f t="shared" si="515"/>
        <v>142.81399999999999</v>
      </c>
      <c r="K240" s="170">
        <f t="shared" si="515"/>
        <v>141.833</v>
      </c>
      <c r="L240" s="170">
        <f t="shared" si="515"/>
        <v>141.02699999999999</v>
      </c>
      <c r="M240" s="170">
        <f t="shared" si="515"/>
        <v>140.01599999999999</v>
      </c>
      <c r="N240" s="170">
        <f t="shared" si="515"/>
        <v>139.32</v>
      </c>
      <c r="O240" s="170">
        <f t="shared" si="515"/>
        <v>137.40299999999999</v>
      </c>
      <c r="P240" s="170">
        <f t="shared" si="515"/>
        <v>136.60599999999999</v>
      </c>
      <c r="Q240" s="170">
        <f t="shared" si="515"/>
        <v>135.50299999999999</v>
      </c>
      <c r="R240" s="170">
        <f t="shared" si="515"/>
        <v>134.97</v>
      </c>
      <c r="S240" s="170">
        <f t="shared" si="515"/>
        <v>133.68</v>
      </c>
      <c r="T240" s="170">
        <f t="shared" si="515"/>
        <v>132.654</v>
      </c>
      <c r="U240" s="170">
        <f t="shared" si="515"/>
        <v>131.58500000000001</v>
      </c>
      <c r="V240" s="170">
        <f t="shared" si="515"/>
        <v>130.554</v>
      </c>
      <c r="W240" s="170">
        <f t="shared" si="515"/>
        <v>129.648</v>
      </c>
      <c r="X240" s="170">
        <f t="shared" si="515"/>
        <v>128.976</v>
      </c>
      <c r="Y240" s="170">
        <f t="shared" si="515"/>
        <v>127.959</v>
      </c>
      <c r="Z240" s="170">
        <f t="shared" si="515"/>
        <v>127.002</v>
      </c>
      <c r="AA240" s="170">
        <f t="shared" si="515"/>
        <v>126.35899999999999</v>
      </c>
      <c r="AB240" s="170">
        <f t="shared" si="515"/>
        <v>125.85599999999999</v>
      </c>
      <c r="AC240" s="170">
        <f t="shared" si="515"/>
        <v>125.31399999999999</v>
      </c>
      <c r="AD240" s="170">
        <f t="shared" si="515"/>
        <v>124.59699999999999</v>
      </c>
      <c r="AE240" s="170">
        <f t="shared" si="515"/>
        <v>124.303</v>
      </c>
      <c r="AF240" s="170">
        <f t="shared" si="515"/>
        <v>124.095</v>
      </c>
      <c r="AG240" s="170">
        <f t="shared" si="515"/>
        <v>123.953</v>
      </c>
      <c r="AH240" s="170">
        <f t="shared" si="515"/>
        <v>123.797</v>
      </c>
      <c r="AI240" s="170">
        <f t="shared" si="515"/>
        <v>123.56100000000001</v>
      </c>
      <c r="AJ240" s="170">
        <f t="shared" si="515"/>
        <v>123.423</v>
      </c>
      <c r="AK240" s="170">
        <f t="shared" si="515"/>
        <v>123.401</v>
      </c>
      <c r="AL240" s="170">
        <f t="shared" si="515"/>
        <v>123.861</v>
      </c>
      <c r="AM240" s="170">
        <f t="shared" si="515"/>
        <v>123.907</v>
      </c>
      <c r="AN240" s="170">
        <f t="shared" si="515"/>
        <v>123.584</v>
      </c>
      <c r="AO240" s="170">
        <f t="shared" si="515"/>
        <v>123.029</v>
      </c>
      <c r="AP240" s="170">
        <f t="shared" si="515"/>
        <v>122.56</v>
      </c>
      <c r="AQ240" s="170">
        <f t="shared" si="515"/>
        <v>121.517</v>
      </c>
      <c r="AR240" s="170">
        <f t="shared" si="515"/>
        <v>120.872</v>
      </c>
      <c r="AS240" s="170">
        <f t="shared" si="515"/>
        <v>120.581</v>
      </c>
      <c r="AT240" s="170">
        <f t="shared" si="515"/>
        <v>120.36499999999999</v>
      </c>
      <c r="AU240" s="170">
        <f t="shared" si="515"/>
        <v>119.502</v>
      </c>
      <c r="AV240" s="170">
        <f t="shared" si="515"/>
        <v>118.63800000000001</v>
      </c>
      <c r="AW240" s="170">
        <f t="shared" ref="AW240:BA240" si="516">AW554</f>
        <v>541</v>
      </c>
      <c r="AX240" s="170">
        <f t="shared" si="516"/>
        <v>542</v>
      </c>
      <c r="AY240" s="170">
        <f t="shared" si="516"/>
        <v>543</v>
      </c>
      <c r="AZ240" s="170">
        <f t="shared" si="516"/>
        <v>544</v>
      </c>
      <c r="BA240" s="170">
        <f t="shared" si="516"/>
        <v>543</v>
      </c>
      <c r="BB240" s="170">
        <f t="shared" ref="BB240:CC240" si="517">BB554</f>
        <v>543</v>
      </c>
      <c r="BC240" s="170">
        <f t="shared" si="517"/>
        <v>543</v>
      </c>
      <c r="BD240" s="170">
        <f t="shared" si="517"/>
        <v>543</v>
      </c>
      <c r="BE240" s="170">
        <f t="shared" si="517"/>
        <v>542</v>
      </c>
      <c r="BF240" s="170">
        <f t="shared" si="517"/>
        <v>541</v>
      </c>
      <c r="BG240" s="170">
        <f t="shared" si="517"/>
        <v>540</v>
      </c>
      <c r="BH240" s="170">
        <f t="shared" si="517"/>
        <v>538</v>
      </c>
      <c r="BI240" s="170">
        <f t="shared" si="517"/>
        <v>537</v>
      </c>
      <c r="BJ240" s="170">
        <f t="shared" si="517"/>
        <v>535</v>
      </c>
      <c r="BK240" s="170">
        <f t="shared" si="517"/>
        <v>533</v>
      </c>
      <c r="BL240" s="170">
        <f t="shared" si="517"/>
        <v>531</v>
      </c>
      <c r="BM240" s="170">
        <f t="shared" si="517"/>
        <v>529</v>
      </c>
      <c r="BN240" s="170">
        <f t="shared" si="517"/>
        <v>527</v>
      </c>
      <c r="BO240" s="170">
        <f t="shared" si="517"/>
        <v>524</v>
      </c>
      <c r="BP240" s="170">
        <f t="shared" si="517"/>
        <v>522</v>
      </c>
      <c r="BQ240" s="170">
        <f t="shared" si="517"/>
        <v>519</v>
      </c>
      <c r="BR240" s="170">
        <f t="shared" si="517"/>
        <v>517</v>
      </c>
      <c r="BS240" s="170">
        <f t="shared" si="517"/>
        <v>514</v>
      </c>
      <c r="BT240" s="170">
        <f t="shared" si="517"/>
        <v>511</v>
      </c>
      <c r="BU240" s="170">
        <f t="shared" si="517"/>
        <v>509</v>
      </c>
      <c r="BV240" s="170">
        <f t="shared" si="517"/>
        <v>506</v>
      </c>
      <c r="BW240" s="170">
        <f t="shared" si="517"/>
        <v>503</v>
      </c>
      <c r="BX240" s="170">
        <f t="shared" si="517"/>
        <v>500</v>
      </c>
      <c r="BY240" s="170">
        <f t="shared" si="517"/>
        <v>497</v>
      </c>
      <c r="BZ240" s="170">
        <f t="shared" si="517"/>
        <v>494</v>
      </c>
      <c r="CA240" s="170">
        <f t="shared" si="517"/>
        <v>491</v>
      </c>
      <c r="CB240" s="170">
        <f t="shared" si="517"/>
        <v>488</v>
      </c>
      <c r="CC240" s="170">
        <f t="shared" si="517"/>
        <v>484</v>
      </c>
    </row>
    <row r="241" spans="1:81">
      <c r="A241" s="170" t="str">
        <f t="shared" si="440"/>
        <v>24</v>
      </c>
      <c r="B241" s="170" t="str">
        <f t="shared" si="444"/>
        <v>Dordogne</v>
      </c>
      <c r="C241" s="145">
        <f t="shared" si="445"/>
        <v>0</v>
      </c>
      <c r="D241" s="145"/>
      <c r="E241" s="145"/>
      <c r="F241" s="170">
        <f t="shared" ref="F241:AV241" si="518">F137</f>
        <v>373.709</v>
      </c>
      <c r="G241" s="170">
        <f t="shared" si="518"/>
        <v>373.87099999999998</v>
      </c>
      <c r="H241" s="170">
        <f t="shared" si="518"/>
        <v>374.27800000000002</v>
      </c>
      <c r="I241" s="170">
        <f t="shared" si="518"/>
        <v>374.971</v>
      </c>
      <c r="J241" s="170">
        <f t="shared" si="518"/>
        <v>375.30799999999999</v>
      </c>
      <c r="K241" s="170">
        <f t="shared" si="518"/>
        <v>375.90300000000002</v>
      </c>
      <c r="L241" s="170">
        <f t="shared" si="518"/>
        <v>376.685</v>
      </c>
      <c r="M241" s="170">
        <f t="shared" si="518"/>
        <v>377.52199999999999</v>
      </c>
      <c r="N241" s="170">
        <f t="shared" si="518"/>
        <v>379.39299999999997</v>
      </c>
      <c r="O241" s="170">
        <f t="shared" si="518"/>
        <v>381.52800000000002</v>
      </c>
      <c r="P241" s="170">
        <f t="shared" si="518"/>
        <v>382.43299999999999</v>
      </c>
      <c r="Q241" s="170">
        <f t="shared" si="518"/>
        <v>383.66800000000001</v>
      </c>
      <c r="R241" s="170">
        <f t="shared" si="518"/>
        <v>383.64800000000002</v>
      </c>
      <c r="S241" s="170">
        <f t="shared" si="518"/>
        <v>384.15800000000002</v>
      </c>
      <c r="T241" s="170">
        <f t="shared" si="518"/>
        <v>385.32900000000001</v>
      </c>
      <c r="U241" s="170">
        <f t="shared" si="518"/>
        <v>386.69</v>
      </c>
      <c r="V241" s="170">
        <f t="shared" si="518"/>
        <v>387.13900000000001</v>
      </c>
      <c r="W241" s="170">
        <f t="shared" si="518"/>
        <v>387.06599999999997</v>
      </c>
      <c r="X241" s="170">
        <f t="shared" si="518"/>
        <v>387.22699999999998</v>
      </c>
      <c r="Y241" s="170">
        <f t="shared" si="518"/>
        <v>387.11399999999998</v>
      </c>
      <c r="Z241" s="170">
        <f t="shared" si="518"/>
        <v>386.94099999999997</v>
      </c>
      <c r="AA241" s="170">
        <f t="shared" si="518"/>
        <v>386.685</v>
      </c>
      <c r="AB241" s="170">
        <f t="shared" si="518"/>
        <v>387.39299999999997</v>
      </c>
      <c r="AC241" s="170">
        <f t="shared" si="518"/>
        <v>388.05</v>
      </c>
      <c r="AD241" s="170">
        <f t="shared" si="518"/>
        <v>388.40699999999998</v>
      </c>
      <c r="AE241" s="170">
        <f t="shared" si="518"/>
        <v>390.27199999999999</v>
      </c>
      <c r="AF241" s="170">
        <f t="shared" si="518"/>
        <v>392.49299999999999</v>
      </c>
      <c r="AG241" s="170">
        <f t="shared" si="518"/>
        <v>394.74700000000001</v>
      </c>
      <c r="AH241" s="170">
        <f t="shared" si="518"/>
        <v>396.90499999999997</v>
      </c>
      <c r="AI241" s="170">
        <f t="shared" si="518"/>
        <v>398.99400000000003</v>
      </c>
      <c r="AJ241" s="170">
        <f t="shared" si="518"/>
        <v>401.60700000000003</v>
      </c>
      <c r="AK241" s="170">
        <f t="shared" si="518"/>
        <v>404.05200000000002</v>
      </c>
      <c r="AL241" s="170">
        <f t="shared" si="518"/>
        <v>406.79300000000001</v>
      </c>
      <c r="AM241" s="170">
        <f t="shared" si="518"/>
        <v>409.38799999999998</v>
      </c>
      <c r="AN241" s="170">
        <f t="shared" si="518"/>
        <v>412.08199999999999</v>
      </c>
      <c r="AO241" s="170">
        <f t="shared" si="518"/>
        <v>414.149</v>
      </c>
      <c r="AP241" s="170">
        <f t="shared" si="518"/>
        <v>415.16800000000001</v>
      </c>
      <c r="AQ241" s="170">
        <f t="shared" si="518"/>
        <v>416.38400000000001</v>
      </c>
      <c r="AR241" s="170">
        <f t="shared" si="518"/>
        <v>416.90899999999999</v>
      </c>
      <c r="AS241" s="170">
        <f t="shared" si="518"/>
        <v>416.35</v>
      </c>
      <c r="AT241" s="170">
        <f t="shared" si="518"/>
        <v>415.41699999999997</v>
      </c>
      <c r="AU241" s="170">
        <f t="shared" si="518"/>
        <v>414.78899999999999</v>
      </c>
      <c r="AV241" s="170">
        <f t="shared" si="518"/>
        <v>413.60599999999999</v>
      </c>
      <c r="AW241" s="170">
        <f t="shared" ref="AW241:BA241" si="519">AW555</f>
        <v>515</v>
      </c>
      <c r="AX241" s="170">
        <f t="shared" si="519"/>
        <v>518</v>
      </c>
      <c r="AY241" s="170">
        <f t="shared" si="519"/>
        <v>521</v>
      </c>
      <c r="AZ241" s="170">
        <f t="shared" si="519"/>
        <v>524</v>
      </c>
      <c r="BA241" s="170">
        <f t="shared" si="519"/>
        <v>526</v>
      </c>
      <c r="BB241" s="170">
        <f t="shared" ref="BB241:CC241" si="520">BB555</f>
        <v>529</v>
      </c>
      <c r="BC241" s="170">
        <f t="shared" si="520"/>
        <v>531</v>
      </c>
      <c r="BD241" s="170">
        <f t="shared" si="520"/>
        <v>533</v>
      </c>
      <c r="BE241" s="170">
        <f t="shared" si="520"/>
        <v>534</v>
      </c>
      <c r="BF241" s="170">
        <f t="shared" si="520"/>
        <v>536</v>
      </c>
      <c r="BG241" s="170">
        <f t="shared" si="520"/>
        <v>537</v>
      </c>
      <c r="BH241" s="170">
        <f t="shared" si="520"/>
        <v>538</v>
      </c>
      <c r="BI241" s="170">
        <f t="shared" si="520"/>
        <v>539</v>
      </c>
      <c r="BJ241" s="170">
        <f t="shared" si="520"/>
        <v>539</v>
      </c>
      <c r="BK241" s="170">
        <f t="shared" si="520"/>
        <v>540</v>
      </c>
      <c r="BL241" s="170">
        <f t="shared" si="520"/>
        <v>540</v>
      </c>
      <c r="BM241" s="170">
        <f t="shared" si="520"/>
        <v>540</v>
      </c>
      <c r="BN241" s="170">
        <f t="shared" si="520"/>
        <v>540</v>
      </c>
      <c r="BO241" s="170">
        <f t="shared" si="520"/>
        <v>540</v>
      </c>
      <c r="BP241" s="170">
        <f t="shared" si="520"/>
        <v>540</v>
      </c>
      <c r="BQ241" s="170">
        <f t="shared" si="520"/>
        <v>540</v>
      </c>
      <c r="BR241" s="170">
        <f t="shared" si="520"/>
        <v>540</v>
      </c>
      <c r="BS241" s="170">
        <f t="shared" si="520"/>
        <v>540</v>
      </c>
      <c r="BT241" s="170">
        <f t="shared" si="520"/>
        <v>539</v>
      </c>
      <c r="BU241" s="170">
        <f t="shared" si="520"/>
        <v>539</v>
      </c>
      <c r="BV241" s="170">
        <f t="shared" si="520"/>
        <v>538</v>
      </c>
      <c r="BW241" s="170">
        <f t="shared" si="520"/>
        <v>538</v>
      </c>
      <c r="BX241" s="170">
        <f t="shared" si="520"/>
        <v>537</v>
      </c>
      <c r="BY241" s="170">
        <f t="shared" si="520"/>
        <v>536</v>
      </c>
      <c r="BZ241" s="170">
        <f t="shared" si="520"/>
        <v>536</v>
      </c>
      <c r="CA241" s="170">
        <f t="shared" si="520"/>
        <v>535</v>
      </c>
      <c r="CB241" s="170">
        <f t="shared" si="520"/>
        <v>534</v>
      </c>
      <c r="CC241" s="170">
        <f t="shared" si="520"/>
        <v>533</v>
      </c>
    </row>
    <row r="242" spans="1:81">
      <c r="A242" s="170" t="str">
        <f t="shared" si="440"/>
        <v>25</v>
      </c>
      <c r="B242" s="170" t="str">
        <f t="shared" si="444"/>
        <v>Doubs</v>
      </c>
      <c r="C242" s="145">
        <f t="shared" si="445"/>
        <v>0</v>
      </c>
      <c r="D242" s="145"/>
      <c r="E242" s="145"/>
      <c r="F242" s="170">
        <f t="shared" ref="F242:AV242" si="521">F138</f>
        <v>470.68700000000001</v>
      </c>
      <c r="G242" s="170">
        <f t="shared" si="521"/>
        <v>471.38099999999997</v>
      </c>
      <c r="H242" s="170">
        <f t="shared" si="521"/>
        <v>472.52699999999999</v>
      </c>
      <c r="I242" s="170">
        <f t="shared" si="521"/>
        <v>473.541</v>
      </c>
      <c r="J242" s="170">
        <f t="shared" si="521"/>
        <v>473.90600000000001</v>
      </c>
      <c r="K242" s="170">
        <f t="shared" si="521"/>
        <v>474.89299999999997</v>
      </c>
      <c r="L242" s="170">
        <f t="shared" si="521"/>
        <v>476.14499999999998</v>
      </c>
      <c r="M242" s="170">
        <f t="shared" si="521"/>
        <v>477.255</v>
      </c>
      <c r="N242" s="170">
        <f t="shared" si="521"/>
        <v>479.89100000000002</v>
      </c>
      <c r="O242" s="170">
        <f t="shared" si="521"/>
        <v>483.202</v>
      </c>
      <c r="P242" s="170">
        <f t="shared" si="521"/>
        <v>484.21100000000001</v>
      </c>
      <c r="Q242" s="170">
        <f t="shared" si="521"/>
        <v>482.06299999999999</v>
      </c>
      <c r="R242" s="170">
        <f t="shared" si="521"/>
        <v>482.36099999999999</v>
      </c>
      <c r="S242" s="170">
        <f t="shared" si="521"/>
        <v>484.06799999999998</v>
      </c>
      <c r="T242" s="170">
        <f t="shared" si="521"/>
        <v>484.69499999999999</v>
      </c>
      <c r="U242" s="170">
        <f t="shared" si="521"/>
        <v>484.26400000000001</v>
      </c>
      <c r="V242" s="170">
        <f t="shared" si="521"/>
        <v>486.50700000000001</v>
      </c>
      <c r="W242" s="170">
        <f t="shared" si="521"/>
        <v>488.95600000000002</v>
      </c>
      <c r="X242" s="170">
        <f t="shared" si="521"/>
        <v>491.10899999999998</v>
      </c>
      <c r="Y242" s="170">
        <f t="shared" si="521"/>
        <v>492.81200000000001</v>
      </c>
      <c r="Z242" s="170">
        <f t="shared" si="521"/>
        <v>495.06299999999999</v>
      </c>
      <c r="AA242" s="170">
        <f t="shared" si="521"/>
        <v>496.84800000000001</v>
      </c>
      <c r="AB242" s="170">
        <f t="shared" si="521"/>
        <v>497.71899999999999</v>
      </c>
      <c r="AC242" s="170">
        <f t="shared" si="521"/>
        <v>498.613</v>
      </c>
      <c r="AD242" s="170">
        <f t="shared" si="521"/>
        <v>499.22300000000001</v>
      </c>
      <c r="AE242" s="170">
        <f t="shared" si="521"/>
        <v>501.423</v>
      </c>
      <c r="AF242" s="170">
        <f t="shared" si="521"/>
        <v>503.92899999999997</v>
      </c>
      <c r="AG242" s="170">
        <f t="shared" si="521"/>
        <v>506.24099999999999</v>
      </c>
      <c r="AH242" s="170">
        <f t="shared" si="521"/>
        <v>508.53199999999998</v>
      </c>
      <c r="AI242" s="170">
        <f t="shared" si="521"/>
        <v>510.79399999999998</v>
      </c>
      <c r="AJ242" s="170">
        <f t="shared" si="521"/>
        <v>513.57100000000003</v>
      </c>
      <c r="AK242" s="170">
        <f t="shared" si="521"/>
        <v>516.15700000000004</v>
      </c>
      <c r="AL242" s="170">
        <f t="shared" si="521"/>
        <v>520.13300000000004</v>
      </c>
      <c r="AM242" s="170">
        <f t="shared" si="521"/>
        <v>522.68499999999995</v>
      </c>
      <c r="AN242" s="170">
        <f t="shared" si="521"/>
        <v>525.27599999999995</v>
      </c>
      <c r="AO242" s="170">
        <f t="shared" si="521"/>
        <v>527.77</v>
      </c>
      <c r="AP242" s="170">
        <f t="shared" si="521"/>
        <v>529.10299999999995</v>
      </c>
      <c r="AQ242" s="170">
        <f t="shared" si="521"/>
        <v>531.06200000000001</v>
      </c>
      <c r="AR242" s="170">
        <f t="shared" si="521"/>
        <v>533.32000000000005</v>
      </c>
      <c r="AS242" s="170">
        <f t="shared" si="521"/>
        <v>534.71</v>
      </c>
      <c r="AT242" s="170">
        <f t="shared" si="521"/>
        <v>536.95899999999995</v>
      </c>
      <c r="AU242" s="170">
        <f t="shared" si="521"/>
        <v>538.54899999999998</v>
      </c>
      <c r="AV242" s="170">
        <f t="shared" si="521"/>
        <v>539.06700000000001</v>
      </c>
      <c r="AW242" s="170">
        <f t="shared" ref="AW242:BA242" si="522">AW556</f>
        <v>600</v>
      </c>
      <c r="AX242" s="170">
        <f t="shared" si="522"/>
        <v>598</v>
      </c>
      <c r="AY242" s="170">
        <f t="shared" si="522"/>
        <v>595</v>
      </c>
      <c r="AZ242" s="170">
        <f t="shared" si="522"/>
        <v>593</v>
      </c>
      <c r="BA242" s="170">
        <f t="shared" si="522"/>
        <v>589</v>
      </c>
      <c r="BB242" s="170">
        <f t="shared" ref="BB242:CC242" si="523">BB556</f>
        <v>586</v>
      </c>
      <c r="BC242" s="170">
        <f t="shared" si="523"/>
        <v>583</v>
      </c>
      <c r="BD242" s="170">
        <f t="shared" si="523"/>
        <v>579</v>
      </c>
      <c r="BE242" s="170">
        <f t="shared" si="523"/>
        <v>576</v>
      </c>
      <c r="BF242" s="170">
        <f t="shared" si="523"/>
        <v>572</v>
      </c>
      <c r="BG242" s="170">
        <f t="shared" si="523"/>
        <v>568</v>
      </c>
      <c r="BH242" s="170">
        <f t="shared" si="523"/>
        <v>564</v>
      </c>
      <c r="BI242" s="170">
        <f t="shared" si="523"/>
        <v>560</v>
      </c>
      <c r="BJ242" s="170">
        <f t="shared" si="523"/>
        <v>555</v>
      </c>
      <c r="BK242" s="170">
        <f t="shared" si="523"/>
        <v>551</v>
      </c>
      <c r="BL242" s="170">
        <f t="shared" si="523"/>
        <v>547</v>
      </c>
      <c r="BM242" s="170">
        <f t="shared" si="523"/>
        <v>542</v>
      </c>
      <c r="BN242" s="170">
        <f t="shared" si="523"/>
        <v>538</v>
      </c>
      <c r="BO242" s="170">
        <f t="shared" si="523"/>
        <v>533</v>
      </c>
      <c r="BP242" s="170">
        <f t="shared" si="523"/>
        <v>529</v>
      </c>
      <c r="BQ242" s="170">
        <f t="shared" si="523"/>
        <v>524</v>
      </c>
      <c r="BR242" s="170">
        <f t="shared" si="523"/>
        <v>520</v>
      </c>
      <c r="BS242" s="170">
        <f t="shared" si="523"/>
        <v>516</v>
      </c>
      <c r="BT242" s="170">
        <f t="shared" si="523"/>
        <v>511</v>
      </c>
      <c r="BU242" s="170">
        <f t="shared" si="523"/>
        <v>507</v>
      </c>
      <c r="BV242" s="170">
        <f t="shared" si="523"/>
        <v>503</v>
      </c>
      <c r="BW242" s="170">
        <f t="shared" si="523"/>
        <v>498</v>
      </c>
      <c r="BX242" s="170">
        <f t="shared" si="523"/>
        <v>494</v>
      </c>
      <c r="BY242" s="170">
        <f t="shared" si="523"/>
        <v>490</v>
      </c>
      <c r="BZ242" s="170">
        <f t="shared" si="523"/>
        <v>486</v>
      </c>
      <c r="CA242" s="170">
        <f t="shared" si="523"/>
        <v>481</v>
      </c>
      <c r="CB242" s="170">
        <f t="shared" si="523"/>
        <v>477</v>
      </c>
      <c r="CC242" s="170">
        <f t="shared" si="523"/>
        <v>473</v>
      </c>
    </row>
    <row r="243" spans="1:81">
      <c r="A243" s="170" t="str">
        <f t="shared" si="440"/>
        <v>26</v>
      </c>
      <c r="B243" s="170" t="str">
        <f t="shared" si="444"/>
        <v>Drôme</v>
      </c>
      <c r="C243" s="145">
        <f t="shared" si="445"/>
        <v>0</v>
      </c>
      <c r="D243" s="145"/>
      <c r="E243" s="145"/>
      <c r="F243" s="170">
        <f t="shared" ref="F243:AV243" si="524">F139</f>
        <v>361.976</v>
      </c>
      <c r="G243" s="170">
        <f t="shared" si="524"/>
        <v>365.15100000000001</v>
      </c>
      <c r="H243" s="170">
        <f t="shared" si="524"/>
        <v>368.56099999999998</v>
      </c>
      <c r="I243" s="170">
        <f t="shared" si="524"/>
        <v>372.33300000000003</v>
      </c>
      <c r="J243" s="170">
        <f t="shared" si="524"/>
        <v>376.06700000000001</v>
      </c>
      <c r="K243" s="170">
        <f t="shared" si="524"/>
        <v>380.17200000000003</v>
      </c>
      <c r="L243" s="170">
        <f t="shared" si="524"/>
        <v>384.65699999999998</v>
      </c>
      <c r="M243" s="170">
        <f t="shared" si="524"/>
        <v>389.18799999999999</v>
      </c>
      <c r="N243" s="170">
        <f t="shared" si="524"/>
        <v>393.72300000000001</v>
      </c>
      <c r="O243" s="170">
        <f t="shared" si="524"/>
        <v>397.673</v>
      </c>
      <c r="P243" s="170">
        <f t="shared" si="524"/>
        <v>400.84800000000001</v>
      </c>
      <c r="Q243" s="170">
        <f t="shared" si="524"/>
        <v>403.839</v>
      </c>
      <c r="R243" s="170">
        <f t="shared" si="524"/>
        <v>407.06700000000001</v>
      </c>
      <c r="S243" s="170">
        <f t="shared" si="524"/>
        <v>409.38299999999998</v>
      </c>
      <c r="T243" s="170">
        <f t="shared" si="524"/>
        <v>411.07600000000002</v>
      </c>
      <c r="U243" s="170">
        <f t="shared" si="524"/>
        <v>413.82900000000001</v>
      </c>
      <c r="V243" s="170">
        <f t="shared" si="524"/>
        <v>417.01900000000001</v>
      </c>
      <c r="W243" s="170">
        <f t="shared" si="524"/>
        <v>419.44499999999999</v>
      </c>
      <c r="X243" s="170">
        <f t="shared" si="524"/>
        <v>422.57499999999999</v>
      </c>
      <c r="Y243" s="170">
        <f t="shared" si="524"/>
        <v>424.62599999999998</v>
      </c>
      <c r="Z243" s="170">
        <f t="shared" si="524"/>
        <v>427.50799999999998</v>
      </c>
      <c r="AA243" s="170">
        <f t="shared" si="524"/>
        <v>429.21100000000001</v>
      </c>
      <c r="AB243" s="170">
        <f t="shared" si="524"/>
        <v>432.25099999999998</v>
      </c>
      <c r="AC243" s="170">
        <f t="shared" si="524"/>
        <v>435.25599999999997</v>
      </c>
      <c r="AD243" s="170">
        <f t="shared" si="524"/>
        <v>437.654</v>
      </c>
      <c r="AE243" s="170">
        <f t="shared" si="524"/>
        <v>441.48</v>
      </c>
      <c r="AF243" s="170">
        <f t="shared" si="524"/>
        <v>445.86200000000002</v>
      </c>
      <c r="AG243" s="170">
        <f t="shared" si="524"/>
        <v>450.214</v>
      </c>
      <c r="AH243" s="170">
        <f t="shared" si="524"/>
        <v>454.702</v>
      </c>
      <c r="AI243" s="170">
        <f t="shared" si="524"/>
        <v>459.07600000000002</v>
      </c>
      <c r="AJ243" s="170">
        <f t="shared" si="524"/>
        <v>463.976</v>
      </c>
      <c r="AK243" s="170">
        <f t="shared" si="524"/>
        <v>468.608</v>
      </c>
      <c r="AL243" s="170">
        <f t="shared" si="524"/>
        <v>473.428</v>
      </c>
      <c r="AM243" s="170">
        <f t="shared" si="524"/>
        <v>478.06900000000002</v>
      </c>
      <c r="AN243" s="170">
        <f t="shared" si="524"/>
        <v>482.98399999999998</v>
      </c>
      <c r="AO243" s="170">
        <f t="shared" si="524"/>
        <v>484.71499999999997</v>
      </c>
      <c r="AP243" s="170">
        <f t="shared" si="524"/>
        <v>487.99299999999999</v>
      </c>
      <c r="AQ243" s="170">
        <f t="shared" si="524"/>
        <v>491.334</v>
      </c>
      <c r="AR243" s="170">
        <f t="shared" si="524"/>
        <v>494.71199999999999</v>
      </c>
      <c r="AS243" s="170">
        <f t="shared" si="524"/>
        <v>499.15899999999999</v>
      </c>
      <c r="AT243" s="170">
        <f t="shared" si="524"/>
        <v>504.637</v>
      </c>
      <c r="AU243" s="170">
        <f t="shared" si="524"/>
        <v>508.00599999999997</v>
      </c>
      <c r="AV243" s="170">
        <f t="shared" si="524"/>
        <v>511.553</v>
      </c>
      <c r="AW243" s="170">
        <f t="shared" ref="AW243:BA243" si="525">AW557</f>
        <v>432</v>
      </c>
      <c r="AX243" s="170">
        <f t="shared" si="525"/>
        <v>431</v>
      </c>
      <c r="AY243" s="170">
        <f t="shared" si="525"/>
        <v>430</v>
      </c>
      <c r="AZ243" s="170">
        <f t="shared" si="525"/>
        <v>429</v>
      </c>
      <c r="BA243" s="170">
        <f t="shared" si="525"/>
        <v>427</v>
      </c>
      <c r="BB243" s="170">
        <f t="shared" ref="BB243:CC243" si="526">BB557</f>
        <v>426</v>
      </c>
      <c r="BC243" s="170">
        <f t="shared" si="526"/>
        <v>425</v>
      </c>
      <c r="BD243" s="170">
        <f t="shared" si="526"/>
        <v>423</v>
      </c>
      <c r="BE243" s="170">
        <f t="shared" si="526"/>
        <v>421</v>
      </c>
      <c r="BF243" s="170">
        <f t="shared" si="526"/>
        <v>420</v>
      </c>
      <c r="BG243" s="170">
        <f t="shared" si="526"/>
        <v>418</v>
      </c>
      <c r="BH243" s="170">
        <f t="shared" si="526"/>
        <v>416</v>
      </c>
      <c r="BI243" s="170">
        <f t="shared" si="526"/>
        <v>413</v>
      </c>
      <c r="BJ243" s="170">
        <f t="shared" si="526"/>
        <v>411</v>
      </c>
      <c r="BK243" s="170">
        <f t="shared" si="526"/>
        <v>409</v>
      </c>
      <c r="BL243" s="170">
        <f t="shared" si="526"/>
        <v>407</v>
      </c>
      <c r="BM243" s="170">
        <f t="shared" si="526"/>
        <v>404</v>
      </c>
      <c r="BN243" s="170">
        <f t="shared" si="526"/>
        <v>402</v>
      </c>
      <c r="BO243" s="170">
        <f t="shared" si="526"/>
        <v>400</v>
      </c>
      <c r="BP243" s="170">
        <f t="shared" si="526"/>
        <v>397</v>
      </c>
      <c r="BQ243" s="170">
        <f t="shared" si="526"/>
        <v>395</v>
      </c>
      <c r="BR243" s="170">
        <f t="shared" si="526"/>
        <v>393</v>
      </c>
      <c r="BS243" s="170">
        <f t="shared" si="526"/>
        <v>391</v>
      </c>
      <c r="BT243" s="170">
        <f t="shared" si="526"/>
        <v>388</v>
      </c>
      <c r="BU243" s="170">
        <f t="shared" si="526"/>
        <v>386</v>
      </c>
      <c r="BV243" s="170">
        <f t="shared" si="526"/>
        <v>384</v>
      </c>
      <c r="BW243" s="170">
        <f t="shared" si="526"/>
        <v>382</v>
      </c>
      <c r="BX243" s="170">
        <f t="shared" si="526"/>
        <v>379</v>
      </c>
      <c r="BY243" s="170">
        <f t="shared" si="526"/>
        <v>377</v>
      </c>
      <c r="BZ243" s="170">
        <f t="shared" si="526"/>
        <v>375</v>
      </c>
      <c r="CA243" s="170">
        <f t="shared" si="526"/>
        <v>373</v>
      </c>
      <c r="CB243" s="170">
        <f t="shared" si="526"/>
        <v>370</v>
      </c>
      <c r="CC243" s="170">
        <f t="shared" si="526"/>
        <v>368</v>
      </c>
    </row>
    <row r="244" spans="1:81">
      <c r="A244" s="170" t="str">
        <f t="shared" si="440"/>
        <v>27</v>
      </c>
      <c r="B244" s="170" t="str">
        <f t="shared" si="444"/>
        <v>Eure</v>
      </c>
      <c r="C244" s="145">
        <f t="shared" si="445"/>
        <v>0</v>
      </c>
      <c r="D244" s="145"/>
      <c r="E244" s="145"/>
      <c r="F244" s="170">
        <f t="shared" ref="F244:AV244" si="527">F140</f>
        <v>422.71899999999999</v>
      </c>
      <c r="G244" s="170">
        <f t="shared" si="527"/>
        <v>427.73899999999998</v>
      </c>
      <c r="H244" s="170">
        <f t="shared" si="527"/>
        <v>433.05900000000003</v>
      </c>
      <c r="I244" s="170">
        <f t="shared" si="527"/>
        <v>438.37299999999999</v>
      </c>
      <c r="J244" s="170">
        <f t="shared" si="527"/>
        <v>443.673</v>
      </c>
      <c r="K244" s="170">
        <f t="shared" si="527"/>
        <v>449.27300000000002</v>
      </c>
      <c r="L244" s="170">
        <f t="shared" si="527"/>
        <v>455.63400000000001</v>
      </c>
      <c r="M244" s="170">
        <f t="shared" si="527"/>
        <v>461.78100000000001</v>
      </c>
      <c r="N244" s="170">
        <f t="shared" si="527"/>
        <v>467.58499999999998</v>
      </c>
      <c r="O244" s="170">
        <f t="shared" si="527"/>
        <v>474.30200000000002</v>
      </c>
      <c r="P244" s="170">
        <f t="shared" si="527"/>
        <v>480.661</v>
      </c>
      <c r="Q244" s="170">
        <f t="shared" si="527"/>
        <v>487.17099999999999</v>
      </c>
      <c r="R244" s="170">
        <f t="shared" si="527"/>
        <v>491.09500000000003</v>
      </c>
      <c r="S244" s="170">
        <f t="shared" si="527"/>
        <v>499.72</v>
      </c>
      <c r="T244" s="170">
        <f t="shared" si="527"/>
        <v>506.37799999999999</v>
      </c>
      <c r="U244" s="170">
        <f t="shared" si="527"/>
        <v>513.46500000000003</v>
      </c>
      <c r="V244" s="170">
        <f t="shared" si="527"/>
        <v>517.47799999999995</v>
      </c>
      <c r="W244" s="170">
        <f t="shared" si="527"/>
        <v>522.47699999999998</v>
      </c>
      <c r="X244" s="170">
        <f t="shared" si="527"/>
        <v>525.82299999999998</v>
      </c>
      <c r="Y244" s="170">
        <f t="shared" si="527"/>
        <v>528.99099999999999</v>
      </c>
      <c r="Z244" s="170">
        <f t="shared" si="527"/>
        <v>531.67700000000002</v>
      </c>
      <c r="AA244" s="170">
        <f t="shared" si="527"/>
        <v>534.51300000000003</v>
      </c>
      <c r="AB244" s="170">
        <f t="shared" si="527"/>
        <v>537.18600000000004</v>
      </c>
      <c r="AC244" s="170">
        <f t="shared" si="527"/>
        <v>539.60799999999995</v>
      </c>
      <c r="AD244" s="170">
        <f t="shared" si="527"/>
        <v>540.91800000000001</v>
      </c>
      <c r="AE244" s="170">
        <f t="shared" si="527"/>
        <v>544.63499999999999</v>
      </c>
      <c r="AF244" s="170">
        <f t="shared" si="527"/>
        <v>548.50199999999995</v>
      </c>
      <c r="AG244" s="170">
        <f t="shared" si="527"/>
        <v>552.21100000000001</v>
      </c>
      <c r="AH244" s="170">
        <f t="shared" si="527"/>
        <v>555.822</v>
      </c>
      <c r="AI244" s="170">
        <f t="shared" si="527"/>
        <v>559.39300000000003</v>
      </c>
      <c r="AJ244" s="170">
        <f t="shared" si="527"/>
        <v>563.31600000000003</v>
      </c>
      <c r="AK244" s="170">
        <f t="shared" si="527"/>
        <v>567.221</v>
      </c>
      <c r="AL244" s="170">
        <f t="shared" si="527"/>
        <v>572.10500000000002</v>
      </c>
      <c r="AM244" s="170">
        <f t="shared" si="527"/>
        <v>577.08699999999999</v>
      </c>
      <c r="AN244" s="170">
        <f t="shared" si="527"/>
        <v>582.822</v>
      </c>
      <c r="AO244" s="170">
        <f t="shared" si="527"/>
        <v>586.54300000000001</v>
      </c>
      <c r="AP244" s="170">
        <f t="shared" si="527"/>
        <v>588.11099999999999</v>
      </c>
      <c r="AQ244" s="170">
        <f t="shared" si="527"/>
        <v>591.61599999999999</v>
      </c>
      <c r="AR244" s="170">
        <f t="shared" si="527"/>
        <v>595.04300000000001</v>
      </c>
      <c r="AS244" s="170">
        <f t="shared" si="527"/>
        <v>598.34699999999998</v>
      </c>
      <c r="AT244" s="170">
        <f t="shared" si="527"/>
        <v>601.94799999999998</v>
      </c>
      <c r="AU244" s="170">
        <f t="shared" si="527"/>
        <v>602.82500000000005</v>
      </c>
      <c r="AV244" s="170">
        <f t="shared" si="527"/>
        <v>601.84299999999996</v>
      </c>
      <c r="AW244" s="170">
        <f t="shared" ref="AW244:BA244" si="528">AW558</f>
        <v>912</v>
      </c>
      <c r="AX244" s="170">
        <f t="shared" si="528"/>
        <v>913</v>
      </c>
      <c r="AY244" s="170">
        <f t="shared" si="528"/>
        <v>915</v>
      </c>
      <c r="AZ244" s="170">
        <f t="shared" si="528"/>
        <v>916</v>
      </c>
      <c r="BA244" s="170">
        <f t="shared" si="528"/>
        <v>916</v>
      </c>
      <c r="BB244" s="170">
        <f t="shared" ref="BB244:CC244" si="529">BB558</f>
        <v>916</v>
      </c>
      <c r="BC244" s="170">
        <f t="shared" si="529"/>
        <v>917</v>
      </c>
      <c r="BD244" s="170">
        <f t="shared" si="529"/>
        <v>917</v>
      </c>
      <c r="BE244" s="170">
        <f t="shared" si="529"/>
        <v>918</v>
      </c>
      <c r="BF244" s="170">
        <f t="shared" si="529"/>
        <v>917</v>
      </c>
      <c r="BG244" s="170">
        <f t="shared" si="529"/>
        <v>917</v>
      </c>
      <c r="BH244" s="170">
        <f t="shared" si="529"/>
        <v>917</v>
      </c>
      <c r="BI244" s="170">
        <f t="shared" si="529"/>
        <v>916</v>
      </c>
      <c r="BJ244" s="170">
        <f t="shared" si="529"/>
        <v>915</v>
      </c>
      <c r="BK244" s="170">
        <f t="shared" si="529"/>
        <v>913</v>
      </c>
      <c r="BL244" s="170">
        <f t="shared" si="529"/>
        <v>912</v>
      </c>
      <c r="BM244" s="170">
        <f t="shared" si="529"/>
        <v>911</v>
      </c>
      <c r="BN244" s="170">
        <f t="shared" si="529"/>
        <v>909</v>
      </c>
      <c r="BO244" s="170">
        <f t="shared" si="529"/>
        <v>907</v>
      </c>
      <c r="BP244" s="170">
        <f t="shared" si="529"/>
        <v>905</v>
      </c>
      <c r="BQ244" s="170">
        <f t="shared" si="529"/>
        <v>903</v>
      </c>
      <c r="BR244" s="170">
        <f t="shared" si="529"/>
        <v>900</v>
      </c>
      <c r="BS244" s="170">
        <f t="shared" si="529"/>
        <v>897</v>
      </c>
      <c r="BT244" s="170">
        <f t="shared" si="529"/>
        <v>895</v>
      </c>
      <c r="BU244" s="170">
        <f t="shared" si="529"/>
        <v>892</v>
      </c>
      <c r="BV244" s="170">
        <f t="shared" si="529"/>
        <v>889</v>
      </c>
      <c r="BW244" s="170">
        <f t="shared" si="529"/>
        <v>885</v>
      </c>
      <c r="BX244" s="170">
        <f t="shared" si="529"/>
        <v>882</v>
      </c>
      <c r="BY244" s="170">
        <f t="shared" si="529"/>
        <v>879</v>
      </c>
      <c r="BZ244" s="170">
        <f t="shared" si="529"/>
        <v>875</v>
      </c>
      <c r="CA244" s="170">
        <f t="shared" si="529"/>
        <v>872</v>
      </c>
      <c r="CB244" s="170">
        <f t="shared" si="529"/>
        <v>868</v>
      </c>
      <c r="CC244" s="170">
        <f t="shared" si="529"/>
        <v>865</v>
      </c>
    </row>
    <row r="245" spans="1:81">
      <c r="A245" s="170" t="str">
        <f t="shared" si="440"/>
        <v>28</v>
      </c>
      <c r="B245" s="170" t="str">
        <f t="shared" si="444"/>
        <v>Eure-et-Loir</v>
      </c>
      <c r="C245" s="145">
        <f t="shared" si="445"/>
        <v>0</v>
      </c>
      <c r="D245" s="145"/>
      <c r="E245" s="145"/>
      <c r="F245" s="170">
        <f t="shared" ref="F245:AV245" si="530">F141</f>
        <v>334.93099999999998</v>
      </c>
      <c r="G245" s="170">
        <f t="shared" si="530"/>
        <v>338.37200000000001</v>
      </c>
      <c r="H245" s="170">
        <f t="shared" si="530"/>
        <v>342.02800000000002</v>
      </c>
      <c r="I245" s="170">
        <f t="shared" si="530"/>
        <v>346.04199999999997</v>
      </c>
      <c r="J245" s="170">
        <f t="shared" si="530"/>
        <v>349.75400000000002</v>
      </c>
      <c r="K245" s="170">
        <f t="shared" si="530"/>
        <v>353.86900000000003</v>
      </c>
      <c r="L245" s="170">
        <f t="shared" si="530"/>
        <v>358.04399999999998</v>
      </c>
      <c r="M245" s="170">
        <f t="shared" si="530"/>
        <v>362.55099999999999</v>
      </c>
      <c r="N245" s="170">
        <f t="shared" si="530"/>
        <v>366.75900000000001</v>
      </c>
      <c r="O245" s="170">
        <f t="shared" si="530"/>
        <v>371.233</v>
      </c>
      <c r="P245" s="170">
        <f t="shared" si="530"/>
        <v>375.79199999999997</v>
      </c>
      <c r="Q245" s="170">
        <f t="shared" si="530"/>
        <v>379.59899999999999</v>
      </c>
      <c r="R245" s="170">
        <f t="shared" si="530"/>
        <v>382.73700000000002</v>
      </c>
      <c r="S245" s="170">
        <f t="shared" si="530"/>
        <v>387.18400000000003</v>
      </c>
      <c r="T245" s="170">
        <f t="shared" si="530"/>
        <v>391.358</v>
      </c>
      <c r="U245" s="170">
        <f t="shared" si="530"/>
        <v>395.68299999999999</v>
      </c>
      <c r="V245" s="170">
        <f t="shared" si="530"/>
        <v>398.57499999999999</v>
      </c>
      <c r="W245" s="170">
        <f t="shared" si="530"/>
        <v>401.32299999999998</v>
      </c>
      <c r="X245" s="170">
        <f t="shared" si="530"/>
        <v>403.52800000000002</v>
      </c>
      <c r="Y245" s="170">
        <f t="shared" si="530"/>
        <v>405.29300000000001</v>
      </c>
      <c r="Z245" s="170">
        <f t="shared" si="530"/>
        <v>406.36799999999999</v>
      </c>
      <c r="AA245" s="170">
        <f t="shared" si="530"/>
        <v>406.96100000000001</v>
      </c>
      <c r="AB245" s="170">
        <f t="shared" si="530"/>
        <v>407.79300000000001</v>
      </c>
      <c r="AC245" s="170">
        <f t="shared" si="530"/>
        <v>408.21199999999999</v>
      </c>
      <c r="AD245" s="170">
        <f t="shared" si="530"/>
        <v>407.70699999999999</v>
      </c>
      <c r="AE245" s="170">
        <f t="shared" si="530"/>
        <v>409.34199999999998</v>
      </c>
      <c r="AF245" s="170">
        <f t="shared" si="530"/>
        <v>411.29199999999997</v>
      </c>
      <c r="AG245" s="170">
        <f t="shared" si="530"/>
        <v>413.125</v>
      </c>
      <c r="AH245" s="170">
        <f t="shared" si="530"/>
        <v>415.03199999999998</v>
      </c>
      <c r="AI245" s="170">
        <f t="shared" si="530"/>
        <v>416.80799999999999</v>
      </c>
      <c r="AJ245" s="170">
        <f t="shared" si="530"/>
        <v>418.96800000000002</v>
      </c>
      <c r="AK245" s="170">
        <f t="shared" si="530"/>
        <v>421.11399999999998</v>
      </c>
      <c r="AL245" s="170">
        <f t="shared" si="530"/>
        <v>422.411</v>
      </c>
      <c r="AM245" s="170">
        <f t="shared" si="530"/>
        <v>423.55900000000003</v>
      </c>
      <c r="AN245" s="170">
        <f t="shared" si="530"/>
        <v>425.50200000000001</v>
      </c>
      <c r="AO245" s="170">
        <f t="shared" si="530"/>
        <v>428.93299999999999</v>
      </c>
      <c r="AP245" s="170">
        <f t="shared" si="530"/>
        <v>430.416</v>
      </c>
      <c r="AQ245" s="170">
        <f t="shared" si="530"/>
        <v>432.10700000000003</v>
      </c>
      <c r="AR245" s="170">
        <f t="shared" si="530"/>
        <v>432.96699999999998</v>
      </c>
      <c r="AS245" s="170">
        <f t="shared" si="530"/>
        <v>433.762</v>
      </c>
      <c r="AT245" s="170">
        <f t="shared" si="530"/>
        <v>434.03500000000003</v>
      </c>
      <c r="AU245" s="170">
        <f t="shared" si="530"/>
        <v>433.92899999999997</v>
      </c>
      <c r="AV245" s="170">
        <f t="shared" si="530"/>
        <v>433.233</v>
      </c>
      <c r="AW245" s="170">
        <f t="shared" ref="AW245:BA245" si="531">AW559</f>
        <v>158</v>
      </c>
      <c r="AX245" s="170">
        <f t="shared" si="531"/>
        <v>159</v>
      </c>
      <c r="AY245" s="170">
        <f t="shared" si="531"/>
        <v>160</v>
      </c>
      <c r="AZ245" s="170">
        <f t="shared" si="531"/>
        <v>160</v>
      </c>
      <c r="BA245" s="170">
        <f t="shared" si="531"/>
        <v>161</v>
      </c>
      <c r="BB245" s="170">
        <f t="shared" ref="BB245:CC245" si="532">BB559</f>
        <v>162</v>
      </c>
      <c r="BC245" s="170">
        <f t="shared" si="532"/>
        <v>162</v>
      </c>
      <c r="BD245" s="170">
        <f t="shared" si="532"/>
        <v>163</v>
      </c>
      <c r="BE245" s="170">
        <f t="shared" si="532"/>
        <v>163</v>
      </c>
      <c r="BF245" s="170">
        <f t="shared" si="532"/>
        <v>163</v>
      </c>
      <c r="BG245" s="170">
        <f t="shared" si="532"/>
        <v>163</v>
      </c>
      <c r="BH245" s="170">
        <f t="shared" si="532"/>
        <v>164</v>
      </c>
      <c r="BI245" s="170">
        <f t="shared" si="532"/>
        <v>164</v>
      </c>
      <c r="BJ245" s="170">
        <f t="shared" si="532"/>
        <v>163</v>
      </c>
      <c r="BK245" s="170">
        <f t="shared" si="532"/>
        <v>163</v>
      </c>
      <c r="BL245" s="170">
        <f t="shared" si="532"/>
        <v>163</v>
      </c>
      <c r="BM245" s="170">
        <f t="shared" si="532"/>
        <v>163</v>
      </c>
      <c r="BN245" s="170">
        <f t="shared" si="532"/>
        <v>163</v>
      </c>
      <c r="BO245" s="170">
        <f t="shared" si="532"/>
        <v>162</v>
      </c>
      <c r="BP245" s="170">
        <f t="shared" si="532"/>
        <v>162</v>
      </c>
      <c r="BQ245" s="170">
        <f t="shared" si="532"/>
        <v>162</v>
      </c>
      <c r="BR245" s="170">
        <f t="shared" si="532"/>
        <v>162</v>
      </c>
      <c r="BS245" s="170">
        <f t="shared" si="532"/>
        <v>161</v>
      </c>
      <c r="BT245" s="170">
        <f t="shared" si="532"/>
        <v>161</v>
      </c>
      <c r="BU245" s="170">
        <f t="shared" si="532"/>
        <v>161</v>
      </c>
      <c r="BV245" s="170">
        <f t="shared" si="532"/>
        <v>160</v>
      </c>
      <c r="BW245" s="170">
        <f t="shared" si="532"/>
        <v>160</v>
      </c>
      <c r="BX245" s="170">
        <f t="shared" si="532"/>
        <v>160</v>
      </c>
      <c r="BY245" s="170">
        <f t="shared" si="532"/>
        <v>159</v>
      </c>
      <c r="BZ245" s="170">
        <f t="shared" si="532"/>
        <v>159</v>
      </c>
      <c r="CA245" s="170">
        <f t="shared" si="532"/>
        <v>158</v>
      </c>
      <c r="CB245" s="170">
        <f t="shared" si="532"/>
        <v>158</v>
      </c>
      <c r="CC245" s="170">
        <f t="shared" si="532"/>
        <v>158</v>
      </c>
    </row>
    <row r="246" spans="1:81">
      <c r="A246" s="170" t="str">
        <f t="shared" si="440"/>
        <v>29</v>
      </c>
      <c r="B246" s="170" t="str">
        <f t="shared" si="444"/>
        <v>Finistère</v>
      </c>
      <c r="C246" s="145">
        <f t="shared" si="445"/>
        <v>0</v>
      </c>
      <c r="D246" s="145"/>
      <c r="E246" s="145"/>
      <c r="F246" s="170">
        <f t="shared" ref="F246:AV246" si="533">F142</f>
        <v>804.48</v>
      </c>
      <c r="G246" s="170">
        <f t="shared" si="533"/>
        <v>807.44600000000003</v>
      </c>
      <c r="H246" s="170">
        <f t="shared" si="533"/>
        <v>810.27</v>
      </c>
      <c r="I246" s="170">
        <f t="shared" si="533"/>
        <v>813.91099999999994</v>
      </c>
      <c r="J246" s="170">
        <f t="shared" si="533"/>
        <v>817.02599999999995</v>
      </c>
      <c r="K246" s="170">
        <f t="shared" si="533"/>
        <v>820.43899999999996</v>
      </c>
      <c r="L246" s="170">
        <f t="shared" si="533"/>
        <v>824.57100000000003</v>
      </c>
      <c r="M246" s="170">
        <f t="shared" si="533"/>
        <v>828.75099999999998</v>
      </c>
      <c r="N246" s="170">
        <f t="shared" si="533"/>
        <v>830.21500000000003</v>
      </c>
      <c r="O246" s="170">
        <f t="shared" si="533"/>
        <v>830.83399999999995</v>
      </c>
      <c r="P246" s="170">
        <f t="shared" si="533"/>
        <v>832.03700000000003</v>
      </c>
      <c r="Q246" s="170">
        <f t="shared" si="533"/>
        <v>833.23</v>
      </c>
      <c r="R246" s="170">
        <f t="shared" si="533"/>
        <v>834.19100000000003</v>
      </c>
      <c r="S246" s="170">
        <f t="shared" si="533"/>
        <v>835.45699999999999</v>
      </c>
      <c r="T246" s="170">
        <f t="shared" si="533"/>
        <v>836.88900000000001</v>
      </c>
      <c r="U246" s="170">
        <f t="shared" si="533"/>
        <v>838.36599999999999</v>
      </c>
      <c r="V246" s="170">
        <f t="shared" si="533"/>
        <v>838.40099999999995</v>
      </c>
      <c r="W246" s="170">
        <f t="shared" si="533"/>
        <v>838.45699999999999</v>
      </c>
      <c r="X246" s="170">
        <f t="shared" si="533"/>
        <v>839.67200000000003</v>
      </c>
      <c r="Y246" s="170">
        <f t="shared" si="533"/>
        <v>840.56500000000005</v>
      </c>
      <c r="Z246" s="170">
        <f t="shared" si="533"/>
        <v>841.298</v>
      </c>
      <c r="AA246" s="170">
        <f t="shared" si="533"/>
        <v>844.11599999999999</v>
      </c>
      <c r="AB246" s="170">
        <f t="shared" si="533"/>
        <v>847.07500000000005</v>
      </c>
      <c r="AC246" s="170">
        <f t="shared" si="533"/>
        <v>849.779</v>
      </c>
      <c r="AD246" s="170">
        <f t="shared" si="533"/>
        <v>852.27300000000002</v>
      </c>
      <c r="AE246" s="170">
        <f t="shared" si="533"/>
        <v>855.92399999999998</v>
      </c>
      <c r="AF246" s="170">
        <f t="shared" si="533"/>
        <v>860.54</v>
      </c>
      <c r="AG246" s="170">
        <f t="shared" si="533"/>
        <v>865.00599999999997</v>
      </c>
      <c r="AH246" s="170">
        <f t="shared" si="533"/>
        <v>869.20500000000004</v>
      </c>
      <c r="AI246" s="170">
        <f t="shared" si="533"/>
        <v>873.56799999999998</v>
      </c>
      <c r="AJ246" s="170">
        <f t="shared" si="533"/>
        <v>878.53200000000004</v>
      </c>
      <c r="AK246" s="170">
        <f t="shared" si="533"/>
        <v>883.00099999999998</v>
      </c>
      <c r="AL246" s="170">
        <f t="shared" si="533"/>
        <v>885.90599999999995</v>
      </c>
      <c r="AM246" s="170">
        <f t="shared" si="533"/>
        <v>890.50900000000001</v>
      </c>
      <c r="AN246" s="170">
        <f t="shared" si="533"/>
        <v>893.91399999999999</v>
      </c>
      <c r="AO246" s="170">
        <f t="shared" si="533"/>
        <v>897.62800000000004</v>
      </c>
      <c r="AP246" s="170">
        <f t="shared" si="533"/>
        <v>899.87</v>
      </c>
      <c r="AQ246" s="170">
        <f t="shared" si="533"/>
        <v>901.29300000000001</v>
      </c>
      <c r="AR246" s="170">
        <f t="shared" si="533"/>
        <v>903.92100000000005</v>
      </c>
      <c r="AS246" s="170">
        <f t="shared" si="533"/>
        <v>905.85500000000002</v>
      </c>
      <c r="AT246" s="170">
        <f t="shared" si="533"/>
        <v>907.79600000000005</v>
      </c>
      <c r="AU246" s="170">
        <f t="shared" si="533"/>
        <v>908.24900000000002</v>
      </c>
      <c r="AV246" s="170">
        <f t="shared" si="533"/>
        <v>909.02800000000002</v>
      </c>
      <c r="AW246" s="170">
        <f t="shared" ref="AW246:BA246" si="534">AW560</f>
        <v>181</v>
      </c>
      <c r="AX246" s="170">
        <f t="shared" si="534"/>
        <v>182</v>
      </c>
      <c r="AY246" s="170">
        <f t="shared" si="534"/>
        <v>183</v>
      </c>
      <c r="AZ246" s="170">
        <f t="shared" si="534"/>
        <v>184</v>
      </c>
      <c r="BA246" s="170">
        <f t="shared" si="534"/>
        <v>185</v>
      </c>
      <c r="BB246" s="170">
        <f t="shared" ref="BB246:CC246" si="535">BB560</f>
        <v>186</v>
      </c>
      <c r="BC246" s="170">
        <f t="shared" si="535"/>
        <v>187</v>
      </c>
      <c r="BD246" s="170">
        <f t="shared" si="535"/>
        <v>188</v>
      </c>
      <c r="BE246" s="170">
        <f t="shared" si="535"/>
        <v>189</v>
      </c>
      <c r="BF246" s="170">
        <f t="shared" si="535"/>
        <v>190</v>
      </c>
      <c r="BG246" s="170">
        <f t="shared" si="535"/>
        <v>191</v>
      </c>
      <c r="BH246" s="170">
        <f t="shared" si="535"/>
        <v>191</v>
      </c>
      <c r="BI246" s="170">
        <f t="shared" si="535"/>
        <v>192</v>
      </c>
      <c r="BJ246" s="170">
        <f t="shared" si="535"/>
        <v>193</v>
      </c>
      <c r="BK246" s="170">
        <f t="shared" si="535"/>
        <v>193</v>
      </c>
      <c r="BL246" s="170">
        <f t="shared" si="535"/>
        <v>193</v>
      </c>
      <c r="BM246" s="170">
        <f t="shared" si="535"/>
        <v>194</v>
      </c>
      <c r="BN246" s="170">
        <f t="shared" si="535"/>
        <v>194</v>
      </c>
      <c r="BO246" s="170">
        <f t="shared" si="535"/>
        <v>194</v>
      </c>
      <c r="BP246" s="170">
        <f t="shared" si="535"/>
        <v>194</v>
      </c>
      <c r="BQ246" s="170">
        <f t="shared" si="535"/>
        <v>194</v>
      </c>
      <c r="BR246" s="170">
        <f t="shared" si="535"/>
        <v>194</v>
      </c>
      <c r="BS246" s="170">
        <f t="shared" si="535"/>
        <v>195</v>
      </c>
      <c r="BT246" s="170">
        <f t="shared" si="535"/>
        <v>194</v>
      </c>
      <c r="BU246" s="170">
        <f t="shared" si="535"/>
        <v>194</v>
      </c>
      <c r="BV246" s="170">
        <f t="shared" si="535"/>
        <v>194</v>
      </c>
      <c r="BW246" s="170">
        <f t="shared" si="535"/>
        <v>194</v>
      </c>
      <c r="BX246" s="170">
        <f t="shared" si="535"/>
        <v>194</v>
      </c>
      <c r="BY246" s="170">
        <f t="shared" si="535"/>
        <v>194</v>
      </c>
      <c r="BZ246" s="170">
        <f t="shared" si="535"/>
        <v>194</v>
      </c>
      <c r="CA246" s="170">
        <f t="shared" si="535"/>
        <v>193</v>
      </c>
      <c r="CB246" s="170">
        <f t="shared" si="535"/>
        <v>193</v>
      </c>
      <c r="CC246" s="170">
        <f t="shared" si="535"/>
        <v>193</v>
      </c>
    </row>
    <row r="247" spans="1:81">
      <c r="A247" s="170" t="str">
        <f t="shared" si="440"/>
        <v>30</v>
      </c>
      <c r="B247" s="170" t="str">
        <f t="shared" si="444"/>
        <v>Gard</v>
      </c>
      <c r="C247" s="145">
        <f t="shared" si="445"/>
        <v>0</v>
      </c>
      <c r="D247" s="145"/>
      <c r="E247" s="145"/>
      <c r="F247" s="170">
        <f t="shared" ref="F247:AV247" si="536">F143</f>
        <v>494.90100000000001</v>
      </c>
      <c r="G247" s="170">
        <f t="shared" si="536"/>
        <v>499.279</v>
      </c>
      <c r="H247" s="170">
        <f t="shared" si="536"/>
        <v>503.58300000000003</v>
      </c>
      <c r="I247" s="170">
        <f t="shared" si="536"/>
        <v>508.339</v>
      </c>
      <c r="J247" s="170">
        <f t="shared" si="536"/>
        <v>512.81299999999999</v>
      </c>
      <c r="K247" s="170">
        <f t="shared" si="536"/>
        <v>517.92700000000002</v>
      </c>
      <c r="L247" s="170">
        <f t="shared" si="536"/>
        <v>523.66</v>
      </c>
      <c r="M247" s="170">
        <f t="shared" si="536"/>
        <v>529.56100000000004</v>
      </c>
      <c r="N247" s="170">
        <f t="shared" si="536"/>
        <v>537.76900000000001</v>
      </c>
      <c r="O247" s="170">
        <f t="shared" si="536"/>
        <v>544.76199999999994</v>
      </c>
      <c r="P247" s="170">
        <f t="shared" si="536"/>
        <v>551.53899999999999</v>
      </c>
      <c r="Q247" s="170">
        <f t="shared" si="536"/>
        <v>555.25900000000001</v>
      </c>
      <c r="R247" s="170">
        <f t="shared" si="536"/>
        <v>563.279</v>
      </c>
      <c r="S247" s="170">
        <f t="shared" si="536"/>
        <v>569.66700000000003</v>
      </c>
      <c r="T247" s="170">
        <f t="shared" si="536"/>
        <v>576.75300000000004</v>
      </c>
      <c r="U247" s="170">
        <f t="shared" si="536"/>
        <v>584.98199999999997</v>
      </c>
      <c r="V247" s="170">
        <f t="shared" si="536"/>
        <v>588.745</v>
      </c>
      <c r="W247" s="170">
        <f t="shared" si="536"/>
        <v>593.423</v>
      </c>
      <c r="X247" s="170">
        <f t="shared" si="536"/>
        <v>598.65499999999997</v>
      </c>
      <c r="Y247" s="170">
        <f t="shared" si="536"/>
        <v>602.89599999999996</v>
      </c>
      <c r="Z247" s="170">
        <f t="shared" si="536"/>
        <v>605.41300000000001</v>
      </c>
      <c r="AA247" s="170">
        <f t="shared" si="536"/>
        <v>608.97199999999998</v>
      </c>
      <c r="AB247" s="170">
        <f t="shared" si="536"/>
        <v>612.98099999999999</v>
      </c>
      <c r="AC247" s="170">
        <f t="shared" si="536"/>
        <v>618.15099999999995</v>
      </c>
      <c r="AD247" s="170">
        <f t="shared" si="536"/>
        <v>622.50900000000001</v>
      </c>
      <c r="AE247" s="170">
        <f t="shared" si="536"/>
        <v>630.05100000000004</v>
      </c>
      <c r="AF247" s="170">
        <f t="shared" si="536"/>
        <v>638.16600000000005</v>
      </c>
      <c r="AG247" s="170">
        <f t="shared" si="536"/>
        <v>646.976</v>
      </c>
      <c r="AH247" s="170">
        <f t="shared" si="536"/>
        <v>655.89200000000005</v>
      </c>
      <c r="AI247" s="170">
        <f t="shared" si="536"/>
        <v>664.62199999999996</v>
      </c>
      <c r="AJ247" s="170">
        <f t="shared" si="536"/>
        <v>674.06200000000001</v>
      </c>
      <c r="AK247" s="170">
        <f t="shared" si="536"/>
        <v>683.16899999999998</v>
      </c>
      <c r="AL247" s="170">
        <f t="shared" si="536"/>
        <v>689.84699999999998</v>
      </c>
      <c r="AM247" s="170">
        <f t="shared" si="536"/>
        <v>694.32299999999998</v>
      </c>
      <c r="AN247" s="170">
        <f t="shared" si="536"/>
        <v>701.88300000000004</v>
      </c>
      <c r="AO247" s="170">
        <f t="shared" si="536"/>
        <v>709.7</v>
      </c>
      <c r="AP247" s="170">
        <f t="shared" si="536"/>
        <v>718.35699999999997</v>
      </c>
      <c r="AQ247" s="170">
        <f t="shared" si="536"/>
        <v>725.61800000000005</v>
      </c>
      <c r="AR247" s="170">
        <f t="shared" si="536"/>
        <v>733.20100000000002</v>
      </c>
      <c r="AS247" s="170">
        <f t="shared" si="536"/>
        <v>736.029</v>
      </c>
      <c r="AT247" s="170">
        <f t="shared" si="536"/>
        <v>738.18899999999996</v>
      </c>
      <c r="AU247" s="170">
        <f t="shared" si="536"/>
        <v>742.00599999999997</v>
      </c>
      <c r="AV247" s="170">
        <f t="shared" si="536"/>
        <v>744.178</v>
      </c>
      <c r="AW247" s="170">
        <f t="shared" ref="AW247:BA247" si="537">AW561</f>
        <v>745</v>
      </c>
      <c r="AX247" s="170">
        <f t="shared" si="537"/>
        <v>747</v>
      </c>
      <c r="AY247" s="170">
        <f t="shared" si="537"/>
        <v>749</v>
      </c>
      <c r="AZ247" s="170">
        <f t="shared" si="537"/>
        <v>750</v>
      </c>
      <c r="BA247" s="170">
        <f t="shared" si="537"/>
        <v>750</v>
      </c>
      <c r="BB247" s="170">
        <f t="shared" ref="BB247:CC247" si="538">BB561</f>
        <v>751</v>
      </c>
      <c r="BC247" s="170">
        <f t="shared" si="538"/>
        <v>752</v>
      </c>
      <c r="BD247" s="170">
        <f t="shared" si="538"/>
        <v>753</v>
      </c>
      <c r="BE247" s="170">
        <f t="shared" si="538"/>
        <v>753</v>
      </c>
      <c r="BF247" s="170">
        <f t="shared" si="538"/>
        <v>753</v>
      </c>
      <c r="BG247" s="170">
        <f t="shared" si="538"/>
        <v>753</v>
      </c>
      <c r="BH247" s="170">
        <f t="shared" si="538"/>
        <v>753</v>
      </c>
      <c r="BI247" s="170">
        <f t="shared" si="538"/>
        <v>752</v>
      </c>
      <c r="BJ247" s="170">
        <f t="shared" si="538"/>
        <v>751</v>
      </c>
      <c r="BK247" s="170">
        <f t="shared" si="538"/>
        <v>750</v>
      </c>
      <c r="BL247" s="170">
        <f t="shared" si="538"/>
        <v>749</v>
      </c>
      <c r="BM247" s="170">
        <f t="shared" si="538"/>
        <v>748</v>
      </c>
      <c r="BN247" s="170">
        <f t="shared" si="538"/>
        <v>747</v>
      </c>
      <c r="BO247" s="170">
        <f t="shared" si="538"/>
        <v>745</v>
      </c>
      <c r="BP247" s="170">
        <f t="shared" si="538"/>
        <v>744</v>
      </c>
      <c r="BQ247" s="170">
        <f t="shared" si="538"/>
        <v>742</v>
      </c>
      <c r="BR247" s="170">
        <f t="shared" si="538"/>
        <v>741</v>
      </c>
      <c r="BS247" s="170">
        <f t="shared" si="538"/>
        <v>739</v>
      </c>
      <c r="BT247" s="170">
        <f t="shared" si="538"/>
        <v>737</v>
      </c>
      <c r="BU247" s="170">
        <f t="shared" si="538"/>
        <v>735</v>
      </c>
      <c r="BV247" s="170">
        <f t="shared" si="538"/>
        <v>733</v>
      </c>
      <c r="BW247" s="170">
        <f t="shared" si="538"/>
        <v>730</v>
      </c>
      <c r="BX247" s="170">
        <f t="shared" si="538"/>
        <v>728</v>
      </c>
      <c r="BY247" s="170">
        <f t="shared" si="538"/>
        <v>726</v>
      </c>
      <c r="BZ247" s="170">
        <f t="shared" si="538"/>
        <v>724</v>
      </c>
      <c r="CA247" s="170">
        <f t="shared" si="538"/>
        <v>721</v>
      </c>
      <c r="CB247" s="170">
        <f t="shared" si="538"/>
        <v>719</v>
      </c>
      <c r="CC247" s="170">
        <f t="shared" si="538"/>
        <v>717</v>
      </c>
    </row>
    <row r="248" spans="1:81">
      <c r="A248" s="170" t="str">
        <f t="shared" si="440"/>
        <v>31</v>
      </c>
      <c r="B248" s="170" t="str">
        <f t="shared" si="444"/>
        <v>Haute-Garonne</v>
      </c>
      <c r="C248" s="145">
        <f t="shared" si="445"/>
        <v>0</v>
      </c>
      <c r="D248" s="145"/>
      <c r="E248" s="145"/>
      <c r="F248" s="170">
        <f t="shared" ref="F248:AV248" si="539">F144</f>
        <v>777.01900000000001</v>
      </c>
      <c r="G248" s="170">
        <f t="shared" si="539"/>
        <v>783.12300000000005</v>
      </c>
      <c r="H248" s="170">
        <f t="shared" si="539"/>
        <v>789.63599999999997</v>
      </c>
      <c r="I248" s="170">
        <f t="shared" si="539"/>
        <v>796.51300000000003</v>
      </c>
      <c r="J248" s="170">
        <f t="shared" si="539"/>
        <v>802.60599999999999</v>
      </c>
      <c r="K248" s="170">
        <f t="shared" si="539"/>
        <v>809.16700000000003</v>
      </c>
      <c r="L248" s="170">
        <f t="shared" si="539"/>
        <v>816.33500000000004</v>
      </c>
      <c r="M248" s="170">
        <f t="shared" si="539"/>
        <v>823.82899999999995</v>
      </c>
      <c r="N248" s="170">
        <f t="shared" si="539"/>
        <v>837.17700000000002</v>
      </c>
      <c r="O248" s="170">
        <f t="shared" si="539"/>
        <v>848.45799999999997</v>
      </c>
      <c r="P248" s="170">
        <f t="shared" si="539"/>
        <v>862.84400000000005</v>
      </c>
      <c r="Q248" s="170">
        <f t="shared" si="539"/>
        <v>872.27700000000004</v>
      </c>
      <c r="R248" s="170">
        <f t="shared" si="539"/>
        <v>884.78099999999995</v>
      </c>
      <c r="S248" s="170">
        <f t="shared" si="539"/>
        <v>897.12699999999995</v>
      </c>
      <c r="T248" s="170">
        <f t="shared" si="539"/>
        <v>910.49199999999996</v>
      </c>
      <c r="U248" s="170">
        <f t="shared" si="539"/>
        <v>925.11599999999999</v>
      </c>
      <c r="V248" s="170">
        <f t="shared" si="539"/>
        <v>938.87699999999995</v>
      </c>
      <c r="W248" s="170">
        <f t="shared" si="539"/>
        <v>955.12900000000002</v>
      </c>
      <c r="X248" s="170">
        <f t="shared" si="539"/>
        <v>970.74599999999998</v>
      </c>
      <c r="Y248" s="170">
        <f t="shared" si="539"/>
        <v>979.11</v>
      </c>
      <c r="Z248" s="170">
        <f t="shared" si="539"/>
        <v>991.13300000000004</v>
      </c>
      <c r="AA248" s="170">
        <f t="shared" si="539"/>
        <v>1004.1660000000001</v>
      </c>
      <c r="AB248" s="170">
        <f t="shared" si="539"/>
        <v>1016.846</v>
      </c>
      <c r="AC248" s="170">
        <f t="shared" si="539"/>
        <v>1029.4659999999999</v>
      </c>
      <c r="AD248" s="170">
        <f t="shared" si="539"/>
        <v>1044.2080000000001</v>
      </c>
      <c r="AE248" s="170">
        <f t="shared" si="539"/>
        <v>1062.5139999999999</v>
      </c>
      <c r="AF248" s="170">
        <f t="shared" si="539"/>
        <v>1082.1400000000001</v>
      </c>
      <c r="AG248" s="170">
        <f t="shared" si="539"/>
        <v>1102.414</v>
      </c>
      <c r="AH248" s="170">
        <f t="shared" si="539"/>
        <v>1122.778</v>
      </c>
      <c r="AI248" s="170">
        <f t="shared" si="539"/>
        <v>1143.7059999999999</v>
      </c>
      <c r="AJ248" s="170">
        <f t="shared" si="539"/>
        <v>1165.193</v>
      </c>
      <c r="AK248" s="170">
        <f t="shared" si="539"/>
        <v>1186.33</v>
      </c>
      <c r="AL248" s="170">
        <f t="shared" si="539"/>
        <v>1202.92</v>
      </c>
      <c r="AM248" s="170">
        <f t="shared" si="539"/>
        <v>1217.3440000000001</v>
      </c>
      <c r="AN248" s="170">
        <f t="shared" si="539"/>
        <v>1230.82</v>
      </c>
      <c r="AO248" s="170">
        <f t="shared" si="539"/>
        <v>1243.6410000000001</v>
      </c>
      <c r="AP248" s="170">
        <f t="shared" si="539"/>
        <v>1260.2260000000001</v>
      </c>
      <c r="AQ248" s="170">
        <f t="shared" si="539"/>
        <v>1279.3489999999999</v>
      </c>
      <c r="AR248" s="170">
        <f t="shared" si="539"/>
        <v>1298.5619999999999</v>
      </c>
      <c r="AS248" s="170">
        <f t="shared" si="539"/>
        <v>1317.6679999999999</v>
      </c>
      <c r="AT248" s="170">
        <f t="shared" si="539"/>
        <v>1335.1030000000001</v>
      </c>
      <c r="AU248" s="170">
        <f t="shared" si="539"/>
        <v>1348.183</v>
      </c>
      <c r="AV248" s="170">
        <f t="shared" si="539"/>
        <v>1362.672</v>
      </c>
      <c r="AW248" s="170">
        <f t="shared" ref="AW248:BA248" si="540">AW562</f>
        <v>1381</v>
      </c>
      <c r="AX248" s="170">
        <f t="shared" si="540"/>
        <v>1395</v>
      </c>
      <c r="AY248" s="170">
        <f t="shared" si="540"/>
        <v>1410</v>
      </c>
      <c r="AZ248" s="170">
        <f t="shared" si="540"/>
        <v>1424</v>
      </c>
      <c r="BA248" s="170">
        <f t="shared" si="540"/>
        <v>1435</v>
      </c>
      <c r="BB248" s="170">
        <f t="shared" ref="BB248:CC248" si="541">BB562</f>
        <v>1446</v>
      </c>
      <c r="BC248" s="170">
        <f t="shared" si="541"/>
        <v>1458</v>
      </c>
      <c r="BD248" s="170">
        <f t="shared" si="541"/>
        <v>1469</v>
      </c>
      <c r="BE248" s="170">
        <f t="shared" si="541"/>
        <v>1480</v>
      </c>
      <c r="BF248" s="170">
        <f t="shared" si="541"/>
        <v>1490</v>
      </c>
      <c r="BG248" s="170">
        <f t="shared" si="541"/>
        <v>1500</v>
      </c>
      <c r="BH248" s="170">
        <f t="shared" si="541"/>
        <v>1509</v>
      </c>
      <c r="BI248" s="170">
        <f t="shared" si="541"/>
        <v>1517</v>
      </c>
      <c r="BJ248" s="170">
        <f t="shared" si="541"/>
        <v>1525</v>
      </c>
      <c r="BK248" s="170">
        <f t="shared" si="541"/>
        <v>1532</v>
      </c>
      <c r="BL248" s="170">
        <f t="shared" si="541"/>
        <v>1538</v>
      </c>
      <c r="BM248" s="170">
        <f t="shared" si="541"/>
        <v>1544</v>
      </c>
      <c r="BN248" s="170">
        <f t="shared" si="541"/>
        <v>1550</v>
      </c>
      <c r="BO248" s="170">
        <f t="shared" si="541"/>
        <v>1555</v>
      </c>
      <c r="BP248" s="170">
        <f t="shared" si="541"/>
        <v>1559</v>
      </c>
      <c r="BQ248" s="170">
        <f t="shared" si="541"/>
        <v>1563</v>
      </c>
      <c r="BR248" s="170">
        <f t="shared" si="541"/>
        <v>1566</v>
      </c>
      <c r="BS248" s="170">
        <f t="shared" si="541"/>
        <v>1568</v>
      </c>
      <c r="BT248" s="170">
        <f t="shared" si="541"/>
        <v>1571</v>
      </c>
      <c r="BU248" s="170">
        <f t="shared" si="541"/>
        <v>1573</v>
      </c>
      <c r="BV248" s="170">
        <f t="shared" si="541"/>
        <v>1574</v>
      </c>
      <c r="BW248" s="170">
        <f t="shared" si="541"/>
        <v>1575</v>
      </c>
      <c r="BX248" s="170">
        <f t="shared" si="541"/>
        <v>1576</v>
      </c>
      <c r="BY248" s="170">
        <f t="shared" si="541"/>
        <v>1576</v>
      </c>
      <c r="BZ248" s="170">
        <f t="shared" si="541"/>
        <v>1576</v>
      </c>
      <c r="CA248" s="170">
        <f t="shared" si="541"/>
        <v>1575</v>
      </c>
      <c r="CB248" s="170">
        <f t="shared" si="541"/>
        <v>1574</v>
      </c>
      <c r="CC248" s="170">
        <f t="shared" si="541"/>
        <v>1573</v>
      </c>
    </row>
    <row r="249" spans="1:81">
      <c r="A249" s="170">
        <f t="shared" si="440"/>
        <v>32</v>
      </c>
      <c r="B249" s="170" t="str">
        <f t="shared" si="444"/>
        <v>Gers</v>
      </c>
      <c r="C249" s="145">
        <f t="shared" si="445"/>
        <v>0</v>
      </c>
      <c r="D249" s="145"/>
      <c r="E249" s="145"/>
      <c r="F249" s="170">
        <f t="shared" ref="F249:AV249" si="542">F145</f>
        <v>175.68299999999999</v>
      </c>
      <c r="G249" s="170">
        <f t="shared" si="542"/>
        <v>175.596</v>
      </c>
      <c r="H249" s="170">
        <f t="shared" si="542"/>
        <v>175.38200000000001</v>
      </c>
      <c r="I249" s="170">
        <f t="shared" si="542"/>
        <v>175.21899999999999</v>
      </c>
      <c r="J249" s="170">
        <f t="shared" si="542"/>
        <v>174.9</v>
      </c>
      <c r="K249" s="170">
        <f t="shared" si="542"/>
        <v>174.715</v>
      </c>
      <c r="L249" s="170">
        <f t="shared" si="542"/>
        <v>174.59399999999999</v>
      </c>
      <c r="M249" s="170">
        <f t="shared" si="542"/>
        <v>174.45500000000001</v>
      </c>
      <c r="N249" s="170">
        <f t="shared" si="542"/>
        <v>173.44399999999999</v>
      </c>
      <c r="O249" s="170">
        <f t="shared" si="542"/>
        <v>174.87899999999999</v>
      </c>
      <c r="P249" s="170">
        <f t="shared" si="542"/>
        <v>174.398</v>
      </c>
      <c r="Q249" s="170">
        <f t="shared" si="542"/>
        <v>174.81399999999999</v>
      </c>
      <c r="R249" s="170">
        <f t="shared" si="542"/>
        <v>174.61099999999999</v>
      </c>
      <c r="S249" s="170">
        <f t="shared" si="542"/>
        <v>174.46100000000001</v>
      </c>
      <c r="T249" s="170">
        <f t="shared" si="542"/>
        <v>174.50800000000001</v>
      </c>
      <c r="U249" s="170">
        <f t="shared" si="542"/>
        <v>174.74600000000001</v>
      </c>
      <c r="V249" s="170">
        <f t="shared" si="542"/>
        <v>174.899</v>
      </c>
      <c r="W249" s="170">
        <f t="shared" si="542"/>
        <v>174.102</v>
      </c>
      <c r="X249" s="170">
        <f t="shared" si="542"/>
        <v>173.73500000000001</v>
      </c>
      <c r="Y249" s="170">
        <f t="shared" si="542"/>
        <v>173.19399999999999</v>
      </c>
      <c r="Z249" s="170">
        <f t="shared" si="542"/>
        <v>172.65</v>
      </c>
      <c r="AA249" s="170">
        <f t="shared" si="542"/>
        <v>172.56</v>
      </c>
      <c r="AB249" s="170">
        <f t="shared" si="542"/>
        <v>172.40100000000001</v>
      </c>
      <c r="AC249" s="170">
        <f t="shared" si="542"/>
        <v>172.58</v>
      </c>
      <c r="AD249" s="170">
        <f t="shared" si="542"/>
        <v>172.48400000000001</v>
      </c>
      <c r="AE249" s="170">
        <f t="shared" si="542"/>
        <v>173.52199999999999</v>
      </c>
      <c r="AF249" s="170">
        <f t="shared" si="542"/>
        <v>174.68100000000001</v>
      </c>
      <c r="AG249" s="170">
        <f t="shared" si="542"/>
        <v>176.04900000000001</v>
      </c>
      <c r="AH249" s="170">
        <f t="shared" si="542"/>
        <v>177.185</v>
      </c>
      <c r="AI249" s="170">
        <f t="shared" si="542"/>
        <v>178.51499999999999</v>
      </c>
      <c r="AJ249" s="170">
        <f t="shared" si="542"/>
        <v>179.995</v>
      </c>
      <c r="AK249" s="170">
        <f t="shared" si="542"/>
        <v>181.375</v>
      </c>
      <c r="AL249" s="170">
        <f t="shared" si="542"/>
        <v>183.61500000000001</v>
      </c>
      <c r="AM249" s="170">
        <f t="shared" si="542"/>
        <v>185.26599999999999</v>
      </c>
      <c r="AN249" s="170">
        <f t="shared" si="542"/>
        <v>187.18100000000001</v>
      </c>
      <c r="AO249" s="170">
        <f t="shared" si="542"/>
        <v>188.15899999999999</v>
      </c>
      <c r="AP249" s="170">
        <f t="shared" si="542"/>
        <v>188.893</v>
      </c>
      <c r="AQ249" s="170">
        <f t="shared" si="542"/>
        <v>189.53</v>
      </c>
      <c r="AR249" s="170">
        <f t="shared" si="542"/>
        <v>190.27600000000001</v>
      </c>
      <c r="AS249" s="170">
        <f t="shared" si="542"/>
        <v>190.625</v>
      </c>
      <c r="AT249" s="170">
        <f t="shared" si="542"/>
        <v>190.93199999999999</v>
      </c>
      <c r="AU249" s="170">
        <f t="shared" si="542"/>
        <v>190.66399999999999</v>
      </c>
      <c r="AV249" s="170">
        <f t="shared" si="542"/>
        <v>191.09100000000001</v>
      </c>
      <c r="AW249" s="170">
        <f t="shared" ref="AW249:BA249" si="543">AW563</f>
        <v>191</v>
      </c>
      <c r="AX249" s="170">
        <f t="shared" si="543"/>
        <v>191</v>
      </c>
      <c r="AY249" s="170">
        <f t="shared" si="543"/>
        <v>192</v>
      </c>
      <c r="AZ249" s="170">
        <f t="shared" si="543"/>
        <v>192</v>
      </c>
      <c r="BA249" s="170">
        <f t="shared" si="543"/>
        <v>191</v>
      </c>
      <c r="BB249" s="170">
        <f t="shared" ref="BB249:CC249" si="544">BB563</f>
        <v>191</v>
      </c>
      <c r="BC249" s="170">
        <f t="shared" si="544"/>
        <v>192</v>
      </c>
      <c r="BD249" s="170">
        <f t="shared" si="544"/>
        <v>191</v>
      </c>
      <c r="BE249" s="170">
        <f t="shared" si="544"/>
        <v>191</v>
      </c>
      <c r="BF249" s="170">
        <f t="shared" si="544"/>
        <v>191</v>
      </c>
      <c r="BG249" s="170">
        <f t="shared" si="544"/>
        <v>191</v>
      </c>
      <c r="BH249" s="170">
        <f t="shared" si="544"/>
        <v>191</v>
      </c>
      <c r="BI249" s="170">
        <f t="shared" si="544"/>
        <v>191</v>
      </c>
      <c r="BJ249" s="170">
        <f t="shared" si="544"/>
        <v>190</v>
      </c>
      <c r="BK249" s="170">
        <f t="shared" si="544"/>
        <v>190</v>
      </c>
      <c r="BL249" s="170">
        <f t="shared" si="544"/>
        <v>190</v>
      </c>
      <c r="BM249" s="170">
        <f t="shared" si="544"/>
        <v>189</v>
      </c>
      <c r="BN249" s="170">
        <f t="shared" si="544"/>
        <v>189</v>
      </c>
      <c r="BO249" s="170">
        <f t="shared" si="544"/>
        <v>189</v>
      </c>
      <c r="BP249" s="170">
        <f t="shared" si="544"/>
        <v>188</v>
      </c>
      <c r="BQ249" s="170">
        <f t="shared" si="544"/>
        <v>188</v>
      </c>
      <c r="BR249" s="170">
        <f t="shared" si="544"/>
        <v>187</v>
      </c>
      <c r="BS249" s="170">
        <f t="shared" si="544"/>
        <v>187</v>
      </c>
      <c r="BT249" s="170">
        <f t="shared" si="544"/>
        <v>186</v>
      </c>
      <c r="BU249" s="170">
        <f t="shared" si="544"/>
        <v>186</v>
      </c>
      <c r="BV249" s="170">
        <f t="shared" si="544"/>
        <v>185</v>
      </c>
      <c r="BW249" s="170">
        <f t="shared" si="544"/>
        <v>184</v>
      </c>
      <c r="BX249" s="170">
        <f t="shared" si="544"/>
        <v>184</v>
      </c>
      <c r="BY249" s="170">
        <f t="shared" si="544"/>
        <v>183</v>
      </c>
      <c r="BZ249" s="170">
        <f t="shared" si="544"/>
        <v>183</v>
      </c>
      <c r="CA249" s="170">
        <f t="shared" si="544"/>
        <v>182</v>
      </c>
      <c r="CB249" s="170">
        <f t="shared" si="544"/>
        <v>182</v>
      </c>
      <c r="CC249" s="170">
        <f t="shared" si="544"/>
        <v>181</v>
      </c>
    </row>
    <row r="250" spans="1:81">
      <c r="A250" s="170" t="str">
        <f t="shared" si="440"/>
        <v>33</v>
      </c>
      <c r="B250" s="170" t="str">
        <f t="shared" si="444"/>
        <v>Gironde</v>
      </c>
      <c r="C250" s="145">
        <f t="shared" si="445"/>
        <v>0</v>
      </c>
      <c r="D250" s="145"/>
      <c r="E250" s="145"/>
      <c r="F250" s="170">
        <f t="shared" ref="F250:AV250" si="545">F146</f>
        <v>1061.6949999999999</v>
      </c>
      <c r="G250" s="170">
        <f t="shared" si="545"/>
        <v>1069.68</v>
      </c>
      <c r="H250" s="170">
        <f t="shared" si="545"/>
        <v>1079.046</v>
      </c>
      <c r="I250" s="170">
        <f t="shared" si="545"/>
        <v>1088.355</v>
      </c>
      <c r="J250" s="170">
        <f t="shared" si="545"/>
        <v>1096.876</v>
      </c>
      <c r="K250" s="170">
        <f t="shared" si="545"/>
        <v>1106.5139999999999</v>
      </c>
      <c r="L250" s="170">
        <f t="shared" si="545"/>
        <v>1117.2280000000001</v>
      </c>
      <c r="M250" s="170">
        <f t="shared" si="545"/>
        <v>1127.934</v>
      </c>
      <c r="N250" s="170">
        <f t="shared" si="545"/>
        <v>1137.9280000000001</v>
      </c>
      <c r="O250" s="170">
        <f t="shared" si="545"/>
        <v>1146.298</v>
      </c>
      <c r="P250" s="170">
        <f t="shared" si="545"/>
        <v>1159.5150000000001</v>
      </c>
      <c r="Q250" s="170">
        <f t="shared" si="545"/>
        <v>1170.7329999999999</v>
      </c>
      <c r="R250" s="170">
        <f t="shared" si="545"/>
        <v>1180.145</v>
      </c>
      <c r="S250" s="170">
        <f t="shared" si="545"/>
        <v>1190.415</v>
      </c>
      <c r="T250" s="170">
        <f t="shared" si="545"/>
        <v>1201.2180000000001</v>
      </c>
      <c r="U250" s="170">
        <f t="shared" si="545"/>
        <v>1213.54</v>
      </c>
      <c r="V250" s="170">
        <f t="shared" si="545"/>
        <v>1223.9570000000001</v>
      </c>
      <c r="W250" s="170">
        <f t="shared" si="545"/>
        <v>1233.3779999999999</v>
      </c>
      <c r="X250" s="170">
        <f t="shared" si="545"/>
        <v>1243.0920000000001</v>
      </c>
      <c r="Y250" s="170">
        <f t="shared" si="545"/>
        <v>1249.2260000000001</v>
      </c>
      <c r="Z250" s="170">
        <f t="shared" si="545"/>
        <v>1256.4649999999999</v>
      </c>
      <c r="AA250" s="170">
        <f t="shared" si="545"/>
        <v>1263.4269999999999</v>
      </c>
      <c r="AB250" s="170">
        <f t="shared" si="545"/>
        <v>1270.1590000000001</v>
      </c>
      <c r="AC250" s="170">
        <f t="shared" si="545"/>
        <v>1276.453</v>
      </c>
      <c r="AD250" s="170">
        <f t="shared" si="545"/>
        <v>1286.0719999999999</v>
      </c>
      <c r="AE250" s="170">
        <f t="shared" si="545"/>
        <v>1299.777</v>
      </c>
      <c r="AF250" s="170">
        <f t="shared" si="545"/>
        <v>1314.6669999999999</v>
      </c>
      <c r="AG250" s="170">
        <f t="shared" si="545"/>
        <v>1330.095</v>
      </c>
      <c r="AH250" s="170">
        <f t="shared" si="545"/>
        <v>1345.768</v>
      </c>
      <c r="AI250" s="170">
        <f t="shared" si="545"/>
        <v>1361.2249999999999</v>
      </c>
      <c r="AJ250" s="170">
        <f t="shared" si="545"/>
        <v>1377.991</v>
      </c>
      <c r="AK250" s="170">
        <f t="shared" si="545"/>
        <v>1393.758</v>
      </c>
      <c r="AL250" s="170">
        <f t="shared" si="545"/>
        <v>1409.345</v>
      </c>
      <c r="AM250" s="170">
        <f t="shared" si="545"/>
        <v>1421.2760000000001</v>
      </c>
      <c r="AN250" s="170">
        <f t="shared" si="545"/>
        <v>1434.6610000000001</v>
      </c>
      <c r="AO250" s="170">
        <f t="shared" si="545"/>
        <v>1449.2449999999999</v>
      </c>
      <c r="AP250" s="170">
        <f t="shared" si="545"/>
        <v>1463.662</v>
      </c>
      <c r="AQ250" s="170">
        <f t="shared" si="545"/>
        <v>1483.712</v>
      </c>
      <c r="AR250" s="170">
        <f t="shared" si="545"/>
        <v>1505.5170000000001</v>
      </c>
      <c r="AS250" s="170">
        <f t="shared" si="545"/>
        <v>1526.0160000000001</v>
      </c>
      <c r="AT250" s="170">
        <f t="shared" si="545"/>
        <v>1548.4780000000001</v>
      </c>
      <c r="AU250" s="170">
        <f t="shared" si="545"/>
        <v>1566.6790000000001</v>
      </c>
      <c r="AV250" s="170">
        <f t="shared" si="545"/>
        <v>1583.384</v>
      </c>
      <c r="AW250" s="170">
        <f t="shared" ref="AW250:BA250" si="546">AW564</f>
        <v>1602</v>
      </c>
      <c r="AX250" s="170">
        <f t="shared" si="546"/>
        <v>1619</v>
      </c>
      <c r="AY250" s="170">
        <f t="shared" si="546"/>
        <v>1637</v>
      </c>
      <c r="AZ250" s="170">
        <f t="shared" si="546"/>
        <v>1653</v>
      </c>
      <c r="BA250" s="170">
        <f t="shared" si="546"/>
        <v>1667</v>
      </c>
      <c r="BB250" s="170">
        <f t="shared" ref="BB250:CC250" si="547">BB564</f>
        <v>1682</v>
      </c>
      <c r="BC250" s="170">
        <f t="shared" si="547"/>
        <v>1696</v>
      </c>
      <c r="BD250" s="170">
        <f t="shared" si="547"/>
        <v>1710</v>
      </c>
      <c r="BE250" s="170">
        <f t="shared" si="547"/>
        <v>1723</v>
      </c>
      <c r="BF250" s="170">
        <f t="shared" si="547"/>
        <v>1735</v>
      </c>
      <c r="BG250" s="170">
        <f t="shared" si="547"/>
        <v>1747</v>
      </c>
      <c r="BH250" s="170">
        <f t="shared" si="547"/>
        <v>1758</v>
      </c>
      <c r="BI250" s="170">
        <f t="shared" si="547"/>
        <v>1767</v>
      </c>
      <c r="BJ250" s="170">
        <f t="shared" si="547"/>
        <v>1777</v>
      </c>
      <c r="BK250" s="170">
        <f t="shared" si="547"/>
        <v>1785</v>
      </c>
      <c r="BL250" s="170">
        <f t="shared" si="547"/>
        <v>1793</v>
      </c>
      <c r="BM250" s="170">
        <f t="shared" si="547"/>
        <v>1800</v>
      </c>
      <c r="BN250" s="170">
        <f t="shared" si="547"/>
        <v>1807</v>
      </c>
      <c r="BO250" s="170">
        <f t="shared" si="547"/>
        <v>1813</v>
      </c>
      <c r="BP250" s="170">
        <f t="shared" si="547"/>
        <v>1818</v>
      </c>
      <c r="BQ250" s="170">
        <f t="shared" si="547"/>
        <v>1823</v>
      </c>
      <c r="BR250" s="170">
        <f t="shared" si="547"/>
        <v>1827</v>
      </c>
      <c r="BS250" s="170">
        <f t="shared" si="547"/>
        <v>1831</v>
      </c>
      <c r="BT250" s="170">
        <f t="shared" si="547"/>
        <v>1834</v>
      </c>
      <c r="BU250" s="170">
        <f t="shared" si="547"/>
        <v>1836</v>
      </c>
      <c r="BV250" s="170">
        <f t="shared" si="547"/>
        <v>1839</v>
      </c>
      <c r="BW250" s="170">
        <f t="shared" si="547"/>
        <v>1840</v>
      </c>
      <c r="BX250" s="170">
        <f t="shared" si="547"/>
        <v>1842</v>
      </c>
      <c r="BY250" s="170">
        <f t="shared" si="547"/>
        <v>1842</v>
      </c>
      <c r="BZ250" s="170">
        <f t="shared" si="547"/>
        <v>1843</v>
      </c>
      <c r="CA250" s="170">
        <f t="shared" si="547"/>
        <v>1843</v>
      </c>
      <c r="CB250" s="170">
        <f t="shared" si="547"/>
        <v>1843</v>
      </c>
      <c r="CC250" s="170">
        <f t="shared" si="547"/>
        <v>1843</v>
      </c>
    </row>
    <row r="251" spans="1:81">
      <c r="A251" s="170" t="str">
        <f t="shared" si="440"/>
        <v>34</v>
      </c>
      <c r="B251" s="170" t="str">
        <f t="shared" si="444"/>
        <v>Hérault</v>
      </c>
      <c r="C251" s="145">
        <f t="shared" si="445"/>
        <v>0</v>
      </c>
      <c r="D251" s="145"/>
      <c r="E251" s="145"/>
      <c r="F251" s="170">
        <f t="shared" ref="F251:AV251" si="548">F147</f>
        <v>648.02700000000004</v>
      </c>
      <c r="G251" s="170">
        <f t="shared" si="548"/>
        <v>654.84900000000005</v>
      </c>
      <c r="H251" s="170">
        <f t="shared" si="548"/>
        <v>662.97500000000002</v>
      </c>
      <c r="I251" s="170">
        <f t="shared" si="548"/>
        <v>671.09</v>
      </c>
      <c r="J251" s="170">
        <f t="shared" si="548"/>
        <v>678.45299999999997</v>
      </c>
      <c r="K251" s="170">
        <f t="shared" si="548"/>
        <v>686.63300000000004</v>
      </c>
      <c r="L251" s="170">
        <f t="shared" si="548"/>
        <v>695.45399999999995</v>
      </c>
      <c r="M251" s="170">
        <f t="shared" si="548"/>
        <v>704.60500000000002</v>
      </c>
      <c r="N251" s="170">
        <f t="shared" si="548"/>
        <v>718.62</v>
      </c>
      <c r="O251" s="170">
        <f t="shared" si="548"/>
        <v>730.53099999999995</v>
      </c>
      <c r="P251" s="170">
        <f t="shared" si="548"/>
        <v>745.875</v>
      </c>
      <c r="Q251" s="170">
        <f t="shared" si="548"/>
        <v>752.72699999999998</v>
      </c>
      <c r="R251" s="170">
        <f t="shared" si="548"/>
        <v>762.10299999999995</v>
      </c>
      <c r="S251" s="170">
        <f t="shared" si="548"/>
        <v>769.01599999999996</v>
      </c>
      <c r="T251" s="170">
        <f t="shared" si="548"/>
        <v>780.75199999999995</v>
      </c>
      <c r="U251" s="170">
        <f t="shared" si="548"/>
        <v>794.64200000000005</v>
      </c>
      <c r="V251" s="170">
        <f t="shared" si="548"/>
        <v>805.88699999999994</v>
      </c>
      <c r="W251" s="170">
        <f t="shared" si="548"/>
        <v>817.31700000000001</v>
      </c>
      <c r="X251" s="170">
        <f t="shared" si="548"/>
        <v>829.197</v>
      </c>
      <c r="Y251" s="170">
        <f t="shared" si="548"/>
        <v>839.56799999999998</v>
      </c>
      <c r="Z251" s="170">
        <f t="shared" si="548"/>
        <v>850.03700000000003</v>
      </c>
      <c r="AA251" s="170">
        <f t="shared" si="548"/>
        <v>861.68100000000004</v>
      </c>
      <c r="AB251" s="170">
        <f t="shared" si="548"/>
        <v>872.27</v>
      </c>
      <c r="AC251" s="170">
        <f t="shared" si="548"/>
        <v>884.89</v>
      </c>
      <c r="AD251" s="170">
        <f t="shared" si="548"/>
        <v>894.53700000000003</v>
      </c>
      <c r="AE251" s="170">
        <f t="shared" si="548"/>
        <v>907.74699999999996</v>
      </c>
      <c r="AF251" s="170">
        <f t="shared" si="548"/>
        <v>921.52099999999996</v>
      </c>
      <c r="AG251" s="170">
        <f t="shared" si="548"/>
        <v>936.98699999999997</v>
      </c>
      <c r="AH251" s="170">
        <f t="shared" si="548"/>
        <v>952.86500000000001</v>
      </c>
      <c r="AI251" s="170">
        <f t="shared" si="548"/>
        <v>968.476</v>
      </c>
      <c r="AJ251" s="170">
        <f t="shared" si="548"/>
        <v>985.11300000000006</v>
      </c>
      <c r="AK251" s="170">
        <f t="shared" si="548"/>
        <v>1001.0410000000001</v>
      </c>
      <c r="AL251" s="170">
        <f t="shared" si="548"/>
        <v>1011.207</v>
      </c>
      <c r="AM251" s="170">
        <f t="shared" si="548"/>
        <v>1019.798</v>
      </c>
      <c r="AN251" s="170">
        <f t="shared" si="548"/>
        <v>1031.9739999999999</v>
      </c>
      <c r="AO251" s="170">
        <f t="shared" si="548"/>
        <v>1044.558</v>
      </c>
      <c r="AP251" s="170">
        <f t="shared" si="548"/>
        <v>1062.0360000000001</v>
      </c>
      <c r="AQ251" s="170">
        <f t="shared" si="548"/>
        <v>1077.627</v>
      </c>
      <c r="AR251" s="170">
        <f t="shared" si="548"/>
        <v>1092.3309999999999</v>
      </c>
      <c r="AS251" s="170">
        <f t="shared" si="548"/>
        <v>1107.3979999999999</v>
      </c>
      <c r="AT251" s="170">
        <f t="shared" si="548"/>
        <v>1120.19</v>
      </c>
      <c r="AU251" s="170">
        <f t="shared" si="548"/>
        <v>1132.481</v>
      </c>
      <c r="AV251" s="170">
        <f t="shared" si="548"/>
        <v>1144.8920000000001</v>
      </c>
      <c r="AW251" s="170">
        <f t="shared" ref="AW251:BA251" si="549">AW565</f>
        <v>1159</v>
      </c>
      <c r="AX251" s="170">
        <f t="shared" si="549"/>
        <v>1172</v>
      </c>
      <c r="AY251" s="170">
        <f t="shared" si="549"/>
        <v>1184</v>
      </c>
      <c r="AZ251" s="170">
        <f t="shared" si="549"/>
        <v>1196</v>
      </c>
      <c r="BA251" s="170">
        <f t="shared" si="549"/>
        <v>1206</v>
      </c>
      <c r="BB251" s="170">
        <f t="shared" ref="BB251:CC251" si="550">BB565</f>
        <v>1217</v>
      </c>
      <c r="BC251" s="170">
        <f t="shared" si="550"/>
        <v>1228</v>
      </c>
      <c r="BD251" s="170">
        <f t="shared" si="550"/>
        <v>1238</v>
      </c>
      <c r="BE251" s="170">
        <f t="shared" si="550"/>
        <v>1247</v>
      </c>
      <c r="BF251" s="170">
        <f t="shared" si="550"/>
        <v>1256</v>
      </c>
      <c r="BG251" s="170">
        <f t="shared" si="550"/>
        <v>1264</v>
      </c>
      <c r="BH251" s="170">
        <f t="shared" si="550"/>
        <v>1272</v>
      </c>
      <c r="BI251" s="170">
        <f t="shared" si="550"/>
        <v>1280</v>
      </c>
      <c r="BJ251" s="170">
        <f t="shared" si="550"/>
        <v>1287</v>
      </c>
      <c r="BK251" s="170">
        <f t="shared" si="550"/>
        <v>1293</v>
      </c>
      <c r="BL251" s="170">
        <f t="shared" si="550"/>
        <v>1299</v>
      </c>
      <c r="BM251" s="170">
        <f t="shared" si="550"/>
        <v>1304</v>
      </c>
      <c r="BN251" s="170">
        <f t="shared" si="550"/>
        <v>1309</v>
      </c>
      <c r="BO251" s="170">
        <f t="shared" si="550"/>
        <v>1314</v>
      </c>
      <c r="BP251" s="170">
        <f t="shared" si="550"/>
        <v>1318</v>
      </c>
      <c r="BQ251" s="170">
        <f t="shared" si="550"/>
        <v>1321</v>
      </c>
      <c r="BR251" s="170">
        <f t="shared" si="550"/>
        <v>1324</v>
      </c>
      <c r="BS251" s="170">
        <f t="shared" si="550"/>
        <v>1327</v>
      </c>
      <c r="BT251" s="170">
        <f t="shared" si="550"/>
        <v>1329</v>
      </c>
      <c r="BU251" s="170">
        <f t="shared" si="550"/>
        <v>1331</v>
      </c>
      <c r="BV251" s="170">
        <f t="shared" si="550"/>
        <v>1333</v>
      </c>
      <c r="BW251" s="170">
        <f t="shared" si="550"/>
        <v>1334</v>
      </c>
      <c r="BX251" s="170">
        <f t="shared" si="550"/>
        <v>1335</v>
      </c>
      <c r="BY251" s="170">
        <f t="shared" si="550"/>
        <v>1336</v>
      </c>
      <c r="BZ251" s="170">
        <f t="shared" si="550"/>
        <v>1336</v>
      </c>
      <c r="CA251" s="170">
        <f t="shared" si="550"/>
        <v>1337</v>
      </c>
      <c r="CB251" s="170">
        <f t="shared" si="550"/>
        <v>1337</v>
      </c>
      <c r="CC251" s="170">
        <f t="shared" si="550"/>
        <v>1337</v>
      </c>
    </row>
    <row r="252" spans="1:81">
      <c r="A252" s="170" t="str">
        <f t="shared" si="440"/>
        <v>35</v>
      </c>
      <c r="B252" s="170" t="str">
        <f t="shared" si="444"/>
        <v>Ille-et-Vilaine</v>
      </c>
      <c r="C252" s="145">
        <f t="shared" si="445"/>
        <v>0</v>
      </c>
      <c r="D252" s="145"/>
      <c r="E252" s="145"/>
      <c r="F252" s="170">
        <f t="shared" ref="F252:AV252" si="551">F148</f>
        <v>702.02800000000002</v>
      </c>
      <c r="G252" s="170">
        <f t="shared" si="551"/>
        <v>708.63199999999995</v>
      </c>
      <c r="H252" s="170">
        <f t="shared" si="551"/>
        <v>714.81399999999996</v>
      </c>
      <c r="I252" s="170">
        <f t="shared" si="551"/>
        <v>721.47299999999996</v>
      </c>
      <c r="J252" s="170">
        <f t="shared" si="551"/>
        <v>727.87099999999998</v>
      </c>
      <c r="K252" s="170">
        <f t="shared" si="551"/>
        <v>734.77800000000002</v>
      </c>
      <c r="L252" s="170">
        <f t="shared" si="551"/>
        <v>742.51700000000005</v>
      </c>
      <c r="M252" s="170">
        <f t="shared" si="551"/>
        <v>749.76700000000005</v>
      </c>
      <c r="N252" s="170">
        <f t="shared" si="551"/>
        <v>755.48900000000003</v>
      </c>
      <c r="O252" s="170">
        <f t="shared" si="551"/>
        <v>760.89400000000001</v>
      </c>
      <c r="P252" s="170">
        <f t="shared" si="551"/>
        <v>766.67200000000003</v>
      </c>
      <c r="Q252" s="170">
        <f t="shared" si="551"/>
        <v>772.42</v>
      </c>
      <c r="R252" s="170">
        <f t="shared" si="551"/>
        <v>778.54600000000005</v>
      </c>
      <c r="S252" s="170">
        <f t="shared" si="551"/>
        <v>784.75</v>
      </c>
      <c r="T252" s="170">
        <f t="shared" si="551"/>
        <v>791.255</v>
      </c>
      <c r="U252" s="170">
        <f t="shared" si="551"/>
        <v>797.78499999999997</v>
      </c>
      <c r="V252" s="170">
        <f t="shared" si="551"/>
        <v>805.12900000000002</v>
      </c>
      <c r="W252" s="170">
        <f t="shared" si="551"/>
        <v>812.30499999999995</v>
      </c>
      <c r="X252" s="170">
        <f t="shared" si="551"/>
        <v>819.45500000000004</v>
      </c>
      <c r="Y252" s="170">
        <f t="shared" si="551"/>
        <v>826.09699999999998</v>
      </c>
      <c r="Z252" s="170">
        <f t="shared" si="551"/>
        <v>832.85500000000002</v>
      </c>
      <c r="AA252" s="170">
        <f t="shared" si="551"/>
        <v>840.65</v>
      </c>
      <c r="AB252" s="170">
        <f t="shared" si="551"/>
        <v>848.726</v>
      </c>
      <c r="AC252" s="170">
        <f t="shared" si="551"/>
        <v>857.29499999999996</v>
      </c>
      <c r="AD252" s="170">
        <f t="shared" si="551"/>
        <v>866.11099999999999</v>
      </c>
      <c r="AE252" s="170">
        <f t="shared" si="551"/>
        <v>876.20100000000002</v>
      </c>
      <c r="AF252" s="170">
        <f t="shared" si="551"/>
        <v>887.423</v>
      </c>
      <c r="AG252" s="170">
        <f t="shared" si="551"/>
        <v>898.90899999999999</v>
      </c>
      <c r="AH252" s="170">
        <f t="shared" si="551"/>
        <v>910.36699999999996</v>
      </c>
      <c r="AI252" s="170">
        <f t="shared" si="551"/>
        <v>921.91099999999994</v>
      </c>
      <c r="AJ252" s="170">
        <f t="shared" si="551"/>
        <v>933.88499999999999</v>
      </c>
      <c r="AK252" s="170">
        <f t="shared" si="551"/>
        <v>945.851</v>
      </c>
      <c r="AL252" s="170">
        <f t="shared" si="551"/>
        <v>955.846</v>
      </c>
      <c r="AM252" s="170">
        <f t="shared" si="551"/>
        <v>967.58799999999997</v>
      </c>
      <c r="AN252" s="170">
        <f t="shared" si="551"/>
        <v>977.44899999999996</v>
      </c>
      <c r="AO252" s="170">
        <f t="shared" si="551"/>
        <v>988.14</v>
      </c>
      <c r="AP252" s="170">
        <f t="shared" si="551"/>
        <v>996.43899999999996</v>
      </c>
      <c r="AQ252" s="170">
        <f t="shared" si="551"/>
        <v>1007.901</v>
      </c>
      <c r="AR252" s="170">
        <f t="shared" si="551"/>
        <v>1019.923</v>
      </c>
      <c r="AS252" s="170">
        <f t="shared" si="551"/>
        <v>1032.24</v>
      </c>
      <c r="AT252" s="170">
        <f t="shared" si="551"/>
        <v>1042.884</v>
      </c>
      <c r="AU252" s="170">
        <f t="shared" si="551"/>
        <v>1051.779</v>
      </c>
      <c r="AV252" s="170">
        <f t="shared" si="551"/>
        <v>1060.1990000000001</v>
      </c>
      <c r="AW252" s="170">
        <f t="shared" ref="AW252:BA252" si="552">AW566</f>
        <v>1069</v>
      </c>
      <c r="AX252" s="170">
        <f t="shared" si="552"/>
        <v>1079</v>
      </c>
      <c r="AY252" s="170">
        <f t="shared" si="552"/>
        <v>1088</v>
      </c>
      <c r="AZ252" s="170">
        <f t="shared" si="552"/>
        <v>1097</v>
      </c>
      <c r="BA252" s="170">
        <f t="shared" si="552"/>
        <v>1104</v>
      </c>
      <c r="BB252" s="170">
        <f t="shared" ref="BB252:CC252" si="553">BB566</f>
        <v>1112</v>
      </c>
      <c r="BC252" s="170">
        <f t="shared" si="553"/>
        <v>1119</v>
      </c>
      <c r="BD252" s="170">
        <f t="shared" si="553"/>
        <v>1126</v>
      </c>
      <c r="BE252" s="170">
        <f t="shared" si="553"/>
        <v>1133</v>
      </c>
      <c r="BF252" s="170">
        <f t="shared" si="553"/>
        <v>1139</v>
      </c>
      <c r="BG252" s="170">
        <f t="shared" si="553"/>
        <v>1144</v>
      </c>
      <c r="BH252" s="170">
        <f t="shared" si="553"/>
        <v>1149</v>
      </c>
      <c r="BI252" s="170">
        <f t="shared" si="553"/>
        <v>1154</v>
      </c>
      <c r="BJ252" s="170">
        <f t="shared" si="553"/>
        <v>1158</v>
      </c>
      <c r="BK252" s="170">
        <f t="shared" si="553"/>
        <v>1162</v>
      </c>
      <c r="BL252" s="170">
        <f t="shared" si="553"/>
        <v>1166</v>
      </c>
      <c r="BM252" s="170">
        <f t="shared" si="553"/>
        <v>1169</v>
      </c>
      <c r="BN252" s="170">
        <f t="shared" si="553"/>
        <v>1172</v>
      </c>
      <c r="BO252" s="170">
        <f t="shared" si="553"/>
        <v>1175</v>
      </c>
      <c r="BP252" s="170">
        <f t="shared" si="553"/>
        <v>1177</v>
      </c>
      <c r="BQ252" s="170">
        <f t="shared" si="553"/>
        <v>1179</v>
      </c>
      <c r="BR252" s="170">
        <f t="shared" si="553"/>
        <v>1181</v>
      </c>
      <c r="BS252" s="170">
        <f t="shared" si="553"/>
        <v>1182</v>
      </c>
      <c r="BT252" s="170">
        <f t="shared" si="553"/>
        <v>1183</v>
      </c>
      <c r="BU252" s="170">
        <f t="shared" si="553"/>
        <v>1184</v>
      </c>
      <c r="BV252" s="170">
        <f t="shared" si="553"/>
        <v>1184</v>
      </c>
      <c r="BW252" s="170">
        <f t="shared" si="553"/>
        <v>1184</v>
      </c>
      <c r="BX252" s="170">
        <f t="shared" si="553"/>
        <v>1184</v>
      </c>
      <c r="BY252" s="170">
        <f t="shared" si="553"/>
        <v>1184</v>
      </c>
      <c r="BZ252" s="170">
        <f t="shared" si="553"/>
        <v>1183</v>
      </c>
      <c r="CA252" s="170">
        <f t="shared" si="553"/>
        <v>1182</v>
      </c>
      <c r="CB252" s="170">
        <f t="shared" si="553"/>
        <v>1181</v>
      </c>
      <c r="CC252" s="170">
        <f t="shared" si="553"/>
        <v>1180</v>
      </c>
    </row>
    <row r="253" spans="1:81">
      <c r="A253" s="170" t="str">
        <f t="shared" si="440"/>
        <v>36</v>
      </c>
      <c r="B253" s="170" t="str">
        <f t="shared" si="444"/>
        <v>Indre</v>
      </c>
      <c r="C253" s="145">
        <f t="shared" si="445"/>
        <v>0</v>
      </c>
      <c r="D253" s="145"/>
      <c r="E253" s="145"/>
      <c r="F253" s="170">
        <f t="shared" ref="F253:AV253" si="554">F149</f>
        <v>248.928</v>
      </c>
      <c r="G253" s="170">
        <f t="shared" si="554"/>
        <v>248.07499999999999</v>
      </c>
      <c r="H253" s="170">
        <f t="shared" si="554"/>
        <v>247.38900000000001</v>
      </c>
      <c r="I253" s="170">
        <f t="shared" si="554"/>
        <v>246.75399999999999</v>
      </c>
      <c r="J253" s="170">
        <f t="shared" si="554"/>
        <v>245.904</v>
      </c>
      <c r="K253" s="170">
        <f t="shared" si="554"/>
        <v>245.018</v>
      </c>
      <c r="L253" s="170">
        <f t="shared" si="554"/>
        <v>244.16</v>
      </c>
      <c r="M253" s="170">
        <f t="shared" si="554"/>
        <v>243.39400000000001</v>
      </c>
      <c r="N253" s="170">
        <f t="shared" si="554"/>
        <v>243.387</v>
      </c>
      <c r="O253" s="170">
        <f t="shared" si="554"/>
        <v>242.82</v>
      </c>
      <c r="P253" s="170">
        <f t="shared" si="554"/>
        <v>241.93299999999999</v>
      </c>
      <c r="Q253" s="170">
        <f t="shared" si="554"/>
        <v>240.989</v>
      </c>
      <c r="R253" s="170">
        <f t="shared" si="554"/>
        <v>239.78899999999999</v>
      </c>
      <c r="S253" s="170">
        <f t="shared" si="554"/>
        <v>239.136</v>
      </c>
      <c r="T253" s="170">
        <f t="shared" si="554"/>
        <v>238.59</v>
      </c>
      <c r="U253" s="170">
        <f t="shared" si="554"/>
        <v>237.60900000000001</v>
      </c>
      <c r="V253" s="170">
        <f t="shared" si="554"/>
        <v>237.10900000000001</v>
      </c>
      <c r="W253" s="170">
        <f t="shared" si="554"/>
        <v>236.46700000000001</v>
      </c>
      <c r="X253" s="170">
        <f t="shared" si="554"/>
        <v>235.83099999999999</v>
      </c>
      <c r="Y253" s="170">
        <f t="shared" si="554"/>
        <v>234.577</v>
      </c>
      <c r="Z253" s="170">
        <f t="shared" si="554"/>
        <v>234.05600000000001</v>
      </c>
      <c r="AA253" s="170">
        <f t="shared" si="554"/>
        <v>233.375</v>
      </c>
      <c r="AB253" s="170">
        <f t="shared" si="554"/>
        <v>232.82900000000001</v>
      </c>
      <c r="AC253" s="170">
        <f t="shared" si="554"/>
        <v>232.25200000000001</v>
      </c>
      <c r="AD253" s="170">
        <f t="shared" si="554"/>
        <v>231.36500000000001</v>
      </c>
      <c r="AE253" s="170">
        <f t="shared" si="554"/>
        <v>231.441</v>
      </c>
      <c r="AF253" s="170">
        <f t="shared" si="554"/>
        <v>231.68100000000001</v>
      </c>
      <c r="AG253" s="170">
        <f t="shared" si="554"/>
        <v>231.86600000000001</v>
      </c>
      <c r="AH253" s="170">
        <f t="shared" si="554"/>
        <v>232.155</v>
      </c>
      <c r="AI253" s="170">
        <f t="shared" si="554"/>
        <v>232.21100000000001</v>
      </c>
      <c r="AJ253" s="170">
        <f t="shared" si="554"/>
        <v>232.61199999999999</v>
      </c>
      <c r="AK253" s="170">
        <f t="shared" si="554"/>
        <v>232.959</v>
      </c>
      <c r="AL253" s="170">
        <f t="shared" si="554"/>
        <v>232.79900000000001</v>
      </c>
      <c r="AM253" s="170">
        <f t="shared" si="554"/>
        <v>232.00399999999999</v>
      </c>
      <c r="AN253" s="170">
        <f t="shared" si="554"/>
        <v>232.268</v>
      </c>
      <c r="AO253" s="170">
        <f t="shared" si="554"/>
        <v>231.17599999999999</v>
      </c>
      <c r="AP253" s="170">
        <f t="shared" si="554"/>
        <v>230.17500000000001</v>
      </c>
      <c r="AQ253" s="170">
        <f t="shared" si="554"/>
        <v>228.69200000000001</v>
      </c>
      <c r="AR253" s="170">
        <f t="shared" si="554"/>
        <v>228.09100000000001</v>
      </c>
      <c r="AS253" s="170">
        <f t="shared" si="554"/>
        <v>226.17500000000001</v>
      </c>
      <c r="AT253" s="170">
        <f t="shared" si="554"/>
        <v>224.2</v>
      </c>
      <c r="AU253" s="170">
        <f t="shared" si="554"/>
        <v>223.505</v>
      </c>
      <c r="AV253" s="170">
        <f t="shared" si="554"/>
        <v>222.232</v>
      </c>
      <c r="AW253" s="170">
        <f t="shared" ref="AW253:BA253" si="555">AW567</f>
        <v>221</v>
      </c>
      <c r="AX253" s="170">
        <f t="shared" si="555"/>
        <v>219</v>
      </c>
      <c r="AY253" s="170">
        <f t="shared" si="555"/>
        <v>218</v>
      </c>
      <c r="AZ253" s="170">
        <f t="shared" si="555"/>
        <v>217</v>
      </c>
      <c r="BA253" s="170">
        <f t="shared" si="555"/>
        <v>216</v>
      </c>
      <c r="BB253" s="170">
        <f t="shared" ref="BB253:CC253" si="556">BB567</f>
        <v>214</v>
      </c>
      <c r="BC253" s="170">
        <f t="shared" si="556"/>
        <v>213</v>
      </c>
      <c r="BD253" s="170">
        <f t="shared" si="556"/>
        <v>212</v>
      </c>
      <c r="BE253" s="170">
        <f t="shared" si="556"/>
        <v>211</v>
      </c>
      <c r="BF253" s="170">
        <f t="shared" si="556"/>
        <v>210</v>
      </c>
      <c r="BG253" s="170">
        <f t="shared" si="556"/>
        <v>208</v>
      </c>
      <c r="BH253" s="170">
        <f t="shared" si="556"/>
        <v>207</v>
      </c>
      <c r="BI253" s="170">
        <f t="shared" si="556"/>
        <v>206</v>
      </c>
      <c r="BJ253" s="170">
        <f t="shared" si="556"/>
        <v>204</v>
      </c>
      <c r="BK253" s="170">
        <f t="shared" si="556"/>
        <v>203</v>
      </c>
      <c r="BL253" s="170">
        <f t="shared" si="556"/>
        <v>202</v>
      </c>
      <c r="BM253" s="170">
        <f t="shared" si="556"/>
        <v>201</v>
      </c>
      <c r="BN253" s="170">
        <f t="shared" si="556"/>
        <v>199</v>
      </c>
      <c r="BO253" s="170">
        <f t="shared" si="556"/>
        <v>198</v>
      </c>
      <c r="BP253" s="170">
        <f t="shared" si="556"/>
        <v>197</v>
      </c>
      <c r="BQ253" s="170">
        <f t="shared" si="556"/>
        <v>195</v>
      </c>
      <c r="BR253" s="170">
        <f t="shared" si="556"/>
        <v>194</v>
      </c>
      <c r="BS253" s="170">
        <f t="shared" si="556"/>
        <v>192</v>
      </c>
      <c r="BT253" s="170">
        <f t="shared" si="556"/>
        <v>191</v>
      </c>
      <c r="BU253" s="170">
        <f t="shared" si="556"/>
        <v>190</v>
      </c>
      <c r="BV253" s="170">
        <f t="shared" si="556"/>
        <v>188</v>
      </c>
      <c r="BW253" s="170">
        <f t="shared" si="556"/>
        <v>187</v>
      </c>
      <c r="BX253" s="170">
        <f t="shared" si="556"/>
        <v>186</v>
      </c>
      <c r="BY253" s="170">
        <f t="shared" si="556"/>
        <v>184</v>
      </c>
      <c r="BZ253" s="170">
        <f t="shared" si="556"/>
        <v>183</v>
      </c>
      <c r="CA253" s="170">
        <f t="shared" si="556"/>
        <v>182</v>
      </c>
      <c r="CB253" s="170">
        <f t="shared" si="556"/>
        <v>180</v>
      </c>
      <c r="CC253" s="170">
        <f t="shared" si="556"/>
        <v>179</v>
      </c>
    </row>
    <row r="254" spans="1:81">
      <c r="A254" s="170" t="str">
        <f t="shared" si="440"/>
        <v>37</v>
      </c>
      <c r="B254" s="170" t="str">
        <f t="shared" si="444"/>
        <v>Indre-et-Loire</v>
      </c>
      <c r="C254" s="145">
        <f t="shared" si="445"/>
        <v>0</v>
      </c>
      <c r="D254" s="145"/>
      <c r="E254" s="145"/>
      <c r="F254" s="170">
        <f t="shared" ref="F254:AV254" si="557">F150</f>
        <v>478.38600000000002</v>
      </c>
      <c r="G254" s="170">
        <f t="shared" si="557"/>
        <v>482.21199999999999</v>
      </c>
      <c r="H254" s="170">
        <f t="shared" si="557"/>
        <v>486.11</v>
      </c>
      <c r="I254" s="170">
        <f t="shared" si="557"/>
        <v>490.005</v>
      </c>
      <c r="J254" s="170">
        <f t="shared" si="557"/>
        <v>493.654</v>
      </c>
      <c r="K254" s="170">
        <f t="shared" si="557"/>
        <v>497.2</v>
      </c>
      <c r="L254" s="170">
        <f t="shared" si="557"/>
        <v>501.42099999999999</v>
      </c>
      <c r="M254" s="170">
        <f t="shared" si="557"/>
        <v>505.72800000000001</v>
      </c>
      <c r="N254" s="170">
        <f t="shared" si="557"/>
        <v>510.13400000000001</v>
      </c>
      <c r="O254" s="170">
        <f t="shared" si="557"/>
        <v>513.06700000000001</v>
      </c>
      <c r="P254" s="170">
        <f t="shared" si="557"/>
        <v>515.97299999999996</v>
      </c>
      <c r="Q254" s="170">
        <f t="shared" si="557"/>
        <v>519.48500000000001</v>
      </c>
      <c r="R254" s="170">
        <f t="shared" si="557"/>
        <v>522.33799999999997</v>
      </c>
      <c r="S254" s="170">
        <f t="shared" si="557"/>
        <v>523.26499999999999</v>
      </c>
      <c r="T254" s="170">
        <f t="shared" si="557"/>
        <v>526.28</v>
      </c>
      <c r="U254" s="170">
        <f t="shared" si="557"/>
        <v>529.15</v>
      </c>
      <c r="V254" s="170">
        <f t="shared" si="557"/>
        <v>531.64400000000001</v>
      </c>
      <c r="W254" s="170">
        <f t="shared" si="557"/>
        <v>534.70000000000005</v>
      </c>
      <c r="X254" s="170">
        <f t="shared" si="557"/>
        <v>538.14700000000005</v>
      </c>
      <c r="Y254" s="170">
        <f t="shared" si="557"/>
        <v>540.56299999999999</v>
      </c>
      <c r="Z254" s="170">
        <f t="shared" si="557"/>
        <v>543.48199999999997</v>
      </c>
      <c r="AA254" s="170">
        <f t="shared" si="557"/>
        <v>546.15599999999995</v>
      </c>
      <c r="AB254" s="170">
        <f t="shared" si="557"/>
        <v>549.26199999999994</v>
      </c>
      <c r="AC254" s="170">
        <f t="shared" si="557"/>
        <v>551.49800000000005</v>
      </c>
      <c r="AD254" s="170">
        <f t="shared" si="557"/>
        <v>553.69000000000005</v>
      </c>
      <c r="AE254" s="170">
        <f t="shared" si="557"/>
        <v>557.16999999999996</v>
      </c>
      <c r="AF254" s="170">
        <f t="shared" si="557"/>
        <v>561.15099999999995</v>
      </c>
      <c r="AG254" s="170">
        <f t="shared" si="557"/>
        <v>564.88599999999997</v>
      </c>
      <c r="AH254" s="170">
        <f t="shared" si="557"/>
        <v>568.76499999999999</v>
      </c>
      <c r="AI254" s="170">
        <f t="shared" si="557"/>
        <v>572.255</v>
      </c>
      <c r="AJ254" s="170">
        <f t="shared" si="557"/>
        <v>576.36599999999999</v>
      </c>
      <c r="AK254" s="170">
        <f t="shared" si="557"/>
        <v>580.31200000000001</v>
      </c>
      <c r="AL254" s="170">
        <f t="shared" si="557"/>
        <v>583.08600000000001</v>
      </c>
      <c r="AM254" s="170">
        <f t="shared" si="557"/>
        <v>585.40599999999995</v>
      </c>
      <c r="AN254" s="170">
        <f t="shared" si="557"/>
        <v>588.41999999999996</v>
      </c>
      <c r="AO254" s="170">
        <f t="shared" si="557"/>
        <v>590.51499999999999</v>
      </c>
      <c r="AP254" s="170">
        <f t="shared" si="557"/>
        <v>593.68299999999999</v>
      </c>
      <c r="AQ254" s="170">
        <f t="shared" si="557"/>
        <v>596.93700000000001</v>
      </c>
      <c r="AR254" s="170">
        <f t="shared" si="557"/>
        <v>600.25199999999995</v>
      </c>
      <c r="AS254" s="170">
        <f t="shared" si="557"/>
        <v>603.92399999999998</v>
      </c>
      <c r="AT254" s="170">
        <f t="shared" si="557"/>
        <v>604.96600000000001</v>
      </c>
      <c r="AU254" s="170">
        <f t="shared" si="557"/>
        <v>606.22299999999996</v>
      </c>
      <c r="AV254" s="170">
        <f t="shared" si="557"/>
        <v>606.51099999999997</v>
      </c>
      <c r="AW254" s="170">
        <f t="shared" ref="AW254:BA254" si="558">AW568</f>
        <v>608</v>
      </c>
      <c r="AX254" s="170">
        <f t="shared" si="558"/>
        <v>610</v>
      </c>
      <c r="AY254" s="170">
        <f t="shared" si="558"/>
        <v>612</v>
      </c>
      <c r="AZ254" s="170">
        <f t="shared" si="558"/>
        <v>614</v>
      </c>
      <c r="BA254" s="170">
        <f t="shared" si="558"/>
        <v>615</v>
      </c>
      <c r="BB254" s="170">
        <f t="shared" ref="BB254:CC254" si="559">BB568</f>
        <v>616</v>
      </c>
      <c r="BC254" s="170">
        <f t="shared" si="559"/>
        <v>618</v>
      </c>
      <c r="BD254" s="170">
        <f t="shared" si="559"/>
        <v>619</v>
      </c>
      <c r="BE254" s="170">
        <f t="shared" si="559"/>
        <v>620</v>
      </c>
      <c r="BF254" s="170">
        <f t="shared" si="559"/>
        <v>620</v>
      </c>
      <c r="BG254" s="170">
        <f t="shared" si="559"/>
        <v>621</v>
      </c>
      <c r="BH254" s="170">
        <f t="shared" si="559"/>
        <v>621</v>
      </c>
      <c r="BI254" s="170">
        <f t="shared" si="559"/>
        <v>621</v>
      </c>
      <c r="BJ254" s="170">
        <f t="shared" si="559"/>
        <v>621</v>
      </c>
      <c r="BK254" s="170">
        <f t="shared" si="559"/>
        <v>621</v>
      </c>
      <c r="BL254" s="170">
        <f t="shared" si="559"/>
        <v>620</v>
      </c>
      <c r="BM254" s="170">
        <f t="shared" si="559"/>
        <v>619</v>
      </c>
      <c r="BN254" s="170">
        <f t="shared" si="559"/>
        <v>619</v>
      </c>
      <c r="BO254" s="170">
        <f t="shared" si="559"/>
        <v>618</v>
      </c>
      <c r="BP254" s="170">
        <f t="shared" si="559"/>
        <v>617</v>
      </c>
      <c r="BQ254" s="170">
        <f t="shared" si="559"/>
        <v>616</v>
      </c>
      <c r="BR254" s="170">
        <f t="shared" si="559"/>
        <v>614</v>
      </c>
      <c r="BS254" s="170">
        <f t="shared" si="559"/>
        <v>613</v>
      </c>
      <c r="BT254" s="170">
        <f t="shared" si="559"/>
        <v>611</v>
      </c>
      <c r="BU254" s="170">
        <f t="shared" si="559"/>
        <v>609</v>
      </c>
      <c r="BV254" s="170">
        <f t="shared" si="559"/>
        <v>608</v>
      </c>
      <c r="BW254" s="170">
        <f t="shared" si="559"/>
        <v>606</v>
      </c>
      <c r="BX254" s="170">
        <f t="shared" si="559"/>
        <v>604</v>
      </c>
      <c r="BY254" s="170">
        <f t="shared" si="559"/>
        <v>602</v>
      </c>
      <c r="BZ254" s="170">
        <f t="shared" si="559"/>
        <v>600</v>
      </c>
      <c r="CA254" s="170">
        <f t="shared" si="559"/>
        <v>598</v>
      </c>
      <c r="CB254" s="170">
        <f t="shared" si="559"/>
        <v>596</v>
      </c>
      <c r="CC254" s="170">
        <f t="shared" si="559"/>
        <v>593</v>
      </c>
    </row>
    <row r="255" spans="1:81">
      <c r="A255" s="170" t="str">
        <f t="shared" si="440"/>
        <v>38</v>
      </c>
      <c r="B255" s="170" t="str">
        <f t="shared" si="444"/>
        <v>Isère</v>
      </c>
      <c r="C255" s="145">
        <f t="shared" si="445"/>
        <v>0</v>
      </c>
      <c r="D255" s="145"/>
      <c r="E255" s="145"/>
      <c r="F255" s="170">
        <f t="shared" ref="F255:AV255" si="560">F151</f>
        <v>859.71299999999997</v>
      </c>
      <c r="G255" s="170">
        <f t="shared" si="560"/>
        <v>869.35400000000004</v>
      </c>
      <c r="H255" s="170">
        <f t="shared" si="560"/>
        <v>880.01</v>
      </c>
      <c r="I255" s="170">
        <f t="shared" si="560"/>
        <v>890.55499999999995</v>
      </c>
      <c r="J255" s="170">
        <f t="shared" si="560"/>
        <v>900.65700000000004</v>
      </c>
      <c r="K255" s="170">
        <f t="shared" si="560"/>
        <v>911.88199999999995</v>
      </c>
      <c r="L255" s="170">
        <f t="shared" si="560"/>
        <v>923.62800000000004</v>
      </c>
      <c r="M255" s="170">
        <f t="shared" si="560"/>
        <v>935.87800000000004</v>
      </c>
      <c r="N255" s="170">
        <f t="shared" si="560"/>
        <v>945.77099999999996</v>
      </c>
      <c r="O255" s="170">
        <f t="shared" si="560"/>
        <v>955.59299999999996</v>
      </c>
      <c r="P255" s="170">
        <f t="shared" si="560"/>
        <v>964.61500000000001</v>
      </c>
      <c r="Q255" s="170">
        <f t="shared" si="560"/>
        <v>972.42399999999998</v>
      </c>
      <c r="R255" s="170">
        <f t="shared" si="560"/>
        <v>980.70299999999997</v>
      </c>
      <c r="S255" s="170">
        <f t="shared" si="560"/>
        <v>990.45699999999999</v>
      </c>
      <c r="T255" s="170">
        <f t="shared" si="560"/>
        <v>1001.823</v>
      </c>
      <c r="U255" s="170">
        <f t="shared" si="560"/>
        <v>1015.2380000000001</v>
      </c>
      <c r="V255" s="170">
        <f t="shared" si="560"/>
        <v>1024.568</v>
      </c>
      <c r="W255" s="170">
        <f t="shared" si="560"/>
        <v>1035.067</v>
      </c>
      <c r="X255" s="170">
        <f t="shared" si="560"/>
        <v>1044.6769999999999</v>
      </c>
      <c r="Y255" s="170">
        <f t="shared" si="560"/>
        <v>1051.932</v>
      </c>
      <c r="Z255" s="170">
        <f t="shared" si="560"/>
        <v>1059.768</v>
      </c>
      <c r="AA255" s="170">
        <f t="shared" si="560"/>
        <v>1067.838</v>
      </c>
      <c r="AB255" s="170">
        <f t="shared" si="560"/>
        <v>1076.8869999999999</v>
      </c>
      <c r="AC255" s="170">
        <f t="shared" si="560"/>
        <v>1085.203</v>
      </c>
      <c r="AD255" s="170">
        <f t="shared" si="560"/>
        <v>1092.778</v>
      </c>
      <c r="AE255" s="170">
        <f t="shared" si="560"/>
        <v>1102.3309999999999</v>
      </c>
      <c r="AF255" s="170">
        <f t="shared" si="560"/>
        <v>1113.0170000000001</v>
      </c>
      <c r="AG255" s="170">
        <f t="shared" si="560"/>
        <v>1124.1849999999999</v>
      </c>
      <c r="AH255" s="170">
        <f t="shared" si="560"/>
        <v>1135.08</v>
      </c>
      <c r="AI255" s="170">
        <f t="shared" si="560"/>
        <v>1145.8969999999999</v>
      </c>
      <c r="AJ255" s="170">
        <f t="shared" si="560"/>
        <v>1157.903</v>
      </c>
      <c r="AK255" s="170">
        <f t="shared" si="560"/>
        <v>1169.491</v>
      </c>
      <c r="AL255" s="170">
        <f t="shared" si="560"/>
        <v>1178.7139999999999</v>
      </c>
      <c r="AM255" s="170">
        <f t="shared" si="560"/>
        <v>1188.6600000000001</v>
      </c>
      <c r="AN255" s="170">
        <f t="shared" si="560"/>
        <v>1197.038</v>
      </c>
      <c r="AO255" s="170">
        <f t="shared" si="560"/>
        <v>1206.374</v>
      </c>
      <c r="AP255" s="170">
        <f t="shared" si="560"/>
        <v>1215.212</v>
      </c>
      <c r="AQ255" s="170">
        <f t="shared" si="560"/>
        <v>1224.9929999999999</v>
      </c>
      <c r="AR255" s="170">
        <f t="shared" si="560"/>
        <v>1235.3869999999999</v>
      </c>
      <c r="AS255" s="170">
        <f t="shared" si="560"/>
        <v>1243.597</v>
      </c>
      <c r="AT255" s="170">
        <f t="shared" si="560"/>
        <v>1251.06</v>
      </c>
      <c r="AU255" s="170">
        <f t="shared" si="560"/>
        <v>1252.912</v>
      </c>
      <c r="AV255" s="170">
        <f t="shared" si="560"/>
        <v>1258.722</v>
      </c>
      <c r="AW255" s="170">
        <f t="shared" ref="AW255:BA255" si="561">AW569</f>
        <v>1264</v>
      </c>
      <c r="AX255" s="170">
        <f t="shared" si="561"/>
        <v>1269</v>
      </c>
      <c r="AY255" s="170">
        <f t="shared" si="561"/>
        <v>1274</v>
      </c>
      <c r="AZ255" s="170">
        <f t="shared" si="561"/>
        <v>1279</v>
      </c>
      <c r="BA255" s="170">
        <f t="shared" si="561"/>
        <v>1282</v>
      </c>
      <c r="BB255" s="170">
        <f t="shared" ref="BB255:CC255" si="562">BB569</f>
        <v>1286</v>
      </c>
      <c r="BC255" s="170">
        <f t="shared" si="562"/>
        <v>1290</v>
      </c>
      <c r="BD255" s="170">
        <f t="shared" si="562"/>
        <v>1293</v>
      </c>
      <c r="BE255" s="170">
        <f t="shared" si="562"/>
        <v>1295</v>
      </c>
      <c r="BF255" s="170">
        <f t="shared" si="562"/>
        <v>1297</v>
      </c>
      <c r="BG255" s="170">
        <f t="shared" si="562"/>
        <v>1299</v>
      </c>
      <c r="BH255" s="170">
        <f t="shared" si="562"/>
        <v>1300</v>
      </c>
      <c r="BI255" s="170">
        <f t="shared" si="562"/>
        <v>1301</v>
      </c>
      <c r="BJ255" s="170">
        <f t="shared" si="562"/>
        <v>1302</v>
      </c>
      <c r="BK255" s="170">
        <f t="shared" si="562"/>
        <v>1302</v>
      </c>
      <c r="BL255" s="170">
        <f t="shared" si="562"/>
        <v>1302</v>
      </c>
      <c r="BM255" s="170">
        <f t="shared" si="562"/>
        <v>1301</v>
      </c>
      <c r="BN255" s="170">
        <f t="shared" si="562"/>
        <v>1301</v>
      </c>
      <c r="BO255" s="170">
        <f t="shared" si="562"/>
        <v>1300</v>
      </c>
      <c r="BP255" s="170">
        <f t="shared" si="562"/>
        <v>1299</v>
      </c>
      <c r="BQ255" s="170">
        <f t="shared" si="562"/>
        <v>1297</v>
      </c>
      <c r="BR255" s="170">
        <f t="shared" si="562"/>
        <v>1296</v>
      </c>
      <c r="BS255" s="170">
        <f t="shared" si="562"/>
        <v>1294</v>
      </c>
      <c r="BT255" s="170">
        <f t="shared" si="562"/>
        <v>1293</v>
      </c>
      <c r="BU255" s="170">
        <f t="shared" si="562"/>
        <v>1291</v>
      </c>
      <c r="BV255" s="170">
        <f t="shared" si="562"/>
        <v>1288</v>
      </c>
      <c r="BW255" s="170">
        <f t="shared" si="562"/>
        <v>1286</v>
      </c>
      <c r="BX255" s="170">
        <f t="shared" si="562"/>
        <v>1284</v>
      </c>
      <c r="BY255" s="170">
        <f t="shared" si="562"/>
        <v>1281</v>
      </c>
      <c r="BZ255" s="170">
        <f t="shared" si="562"/>
        <v>1278</v>
      </c>
      <c r="CA255" s="170">
        <f t="shared" si="562"/>
        <v>1275</v>
      </c>
      <c r="CB255" s="170">
        <f t="shared" si="562"/>
        <v>1272</v>
      </c>
      <c r="CC255" s="170">
        <f t="shared" si="562"/>
        <v>1269</v>
      </c>
    </row>
    <row r="256" spans="1:81">
      <c r="A256" s="170" t="str">
        <f t="shared" si="440"/>
        <v>39</v>
      </c>
      <c r="B256" s="170" t="str">
        <f t="shared" si="444"/>
        <v>Jura</v>
      </c>
      <c r="C256" s="145">
        <f t="shared" si="445"/>
        <v>0</v>
      </c>
      <c r="D256" s="145"/>
      <c r="E256" s="145"/>
      <c r="F256" s="170">
        <f t="shared" ref="F256:AV256" si="563">F152</f>
        <v>239.18899999999999</v>
      </c>
      <c r="G256" s="170">
        <f t="shared" si="563"/>
        <v>239.65199999999999</v>
      </c>
      <c r="H256" s="170">
        <f t="shared" si="563"/>
        <v>240.08099999999999</v>
      </c>
      <c r="I256" s="170">
        <f t="shared" si="563"/>
        <v>240.58199999999999</v>
      </c>
      <c r="J256" s="170">
        <f t="shared" si="563"/>
        <v>240.88200000000001</v>
      </c>
      <c r="K256" s="170">
        <f t="shared" si="563"/>
        <v>241.702</v>
      </c>
      <c r="L256" s="170">
        <f t="shared" si="563"/>
        <v>242.52199999999999</v>
      </c>
      <c r="M256" s="170">
        <f t="shared" si="563"/>
        <v>243.155</v>
      </c>
      <c r="N256" s="170">
        <f t="shared" si="563"/>
        <v>243.553</v>
      </c>
      <c r="O256" s="170">
        <f t="shared" si="563"/>
        <v>244.03299999999999</v>
      </c>
      <c r="P256" s="170">
        <f t="shared" si="563"/>
        <v>245.01400000000001</v>
      </c>
      <c r="Q256" s="170">
        <f t="shared" si="563"/>
        <v>246.36199999999999</v>
      </c>
      <c r="R256" s="170">
        <f t="shared" si="563"/>
        <v>247.70599999999999</v>
      </c>
      <c r="S256" s="170">
        <f t="shared" si="563"/>
        <v>247.321</v>
      </c>
      <c r="T256" s="170">
        <f t="shared" si="563"/>
        <v>248.00200000000001</v>
      </c>
      <c r="U256" s="170">
        <f t="shared" si="563"/>
        <v>248.70699999999999</v>
      </c>
      <c r="V256" s="170">
        <f t="shared" si="563"/>
        <v>249.43</v>
      </c>
      <c r="W256" s="170">
        <f t="shared" si="563"/>
        <v>249.821</v>
      </c>
      <c r="X256" s="170">
        <f t="shared" si="563"/>
        <v>250.215</v>
      </c>
      <c r="Y256" s="170">
        <f t="shared" si="563"/>
        <v>250.29400000000001</v>
      </c>
      <c r="Z256" s="170">
        <f t="shared" si="563"/>
        <v>250.50899999999999</v>
      </c>
      <c r="AA256" s="170">
        <f t="shared" si="563"/>
        <v>250.869</v>
      </c>
      <c r="AB256" s="170">
        <f t="shared" si="563"/>
        <v>250.65899999999999</v>
      </c>
      <c r="AC256" s="170">
        <f t="shared" si="563"/>
        <v>250.917</v>
      </c>
      <c r="AD256" s="170">
        <f t="shared" si="563"/>
        <v>250.905</v>
      </c>
      <c r="AE256" s="170">
        <f t="shared" si="563"/>
        <v>251.81100000000001</v>
      </c>
      <c r="AF256" s="170">
        <f t="shared" si="563"/>
        <v>252.84</v>
      </c>
      <c r="AG256" s="170">
        <f t="shared" si="563"/>
        <v>253.875</v>
      </c>
      <c r="AH256" s="170">
        <f t="shared" si="563"/>
        <v>254.691</v>
      </c>
      <c r="AI256" s="170">
        <f t="shared" si="563"/>
        <v>255.536</v>
      </c>
      <c r="AJ256" s="170">
        <f t="shared" si="563"/>
        <v>256.56700000000001</v>
      </c>
      <c r="AK256" s="170">
        <f t="shared" si="563"/>
        <v>257.399</v>
      </c>
      <c r="AL256" s="170">
        <f t="shared" si="563"/>
        <v>258.89699999999999</v>
      </c>
      <c r="AM256" s="170">
        <f t="shared" si="563"/>
        <v>260.74</v>
      </c>
      <c r="AN256" s="170">
        <f t="shared" si="563"/>
        <v>261.27699999999999</v>
      </c>
      <c r="AO256" s="170">
        <f t="shared" si="563"/>
        <v>261.53399999999999</v>
      </c>
      <c r="AP256" s="170">
        <f t="shared" si="563"/>
        <v>261.29399999999998</v>
      </c>
      <c r="AQ256" s="170">
        <f t="shared" si="563"/>
        <v>260.93200000000002</v>
      </c>
      <c r="AR256" s="170">
        <f t="shared" si="563"/>
        <v>260.50200000000001</v>
      </c>
      <c r="AS256" s="170">
        <f t="shared" si="563"/>
        <v>260.68099999999998</v>
      </c>
      <c r="AT256" s="170">
        <f t="shared" si="563"/>
        <v>260.58699999999999</v>
      </c>
      <c r="AU256" s="170">
        <f t="shared" si="563"/>
        <v>260.517</v>
      </c>
      <c r="AV256" s="170">
        <f t="shared" si="563"/>
        <v>260.18799999999999</v>
      </c>
      <c r="AW256" s="170">
        <f t="shared" ref="AW256:BA256" si="564">AW570</f>
        <v>260</v>
      </c>
      <c r="AX256" s="170">
        <f t="shared" si="564"/>
        <v>259</v>
      </c>
      <c r="AY256" s="170">
        <f t="shared" si="564"/>
        <v>259</v>
      </c>
      <c r="AZ256" s="170">
        <f t="shared" si="564"/>
        <v>258</v>
      </c>
      <c r="BA256" s="170">
        <f t="shared" si="564"/>
        <v>258</v>
      </c>
      <c r="BB256" s="170">
        <f t="shared" ref="BB256:CC256" si="565">BB570</f>
        <v>257</v>
      </c>
      <c r="BC256" s="170">
        <f t="shared" si="565"/>
        <v>256</v>
      </c>
      <c r="BD256" s="170">
        <f t="shared" si="565"/>
        <v>255</v>
      </c>
      <c r="BE256" s="170">
        <f t="shared" si="565"/>
        <v>255</v>
      </c>
      <c r="BF256" s="170">
        <f t="shared" si="565"/>
        <v>254</v>
      </c>
      <c r="BG256" s="170">
        <f t="shared" si="565"/>
        <v>253</v>
      </c>
      <c r="BH256" s="170">
        <f t="shared" si="565"/>
        <v>252</v>
      </c>
      <c r="BI256" s="170">
        <f t="shared" si="565"/>
        <v>251</v>
      </c>
      <c r="BJ256" s="170">
        <f t="shared" si="565"/>
        <v>250</v>
      </c>
      <c r="BK256" s="170">
        <f t="shared" si="565"/>
        <v>248</v>
      </c>
      <c r="BL256" s="170">
        <f t="shared" si="565"/>
        <v>247</v>
      </c>
      <c r="BM256" s="170">
        <f t="shared" si="565"/>
        <v>246</v>
      </c>
      <c r="BN256" s="170">
        <f t="shared" si="565"/>
        <v>245</v>
      </c>
      <c r="BO256" s="170">
        <f t="shared" si="565"/>
        <v>244</v>
      </c>
      <c r="BP256" s="170">
        <f t="shared" si="565"/>
        <v>242</v>
      </c>
      <c r="BQ256" s="170">
        <f t="shared" si="565"/>
        <v>241</v>
      </c>
      <c r="BR256" s="170">
        <f t="shared" si="565"/>
        <v>240</v>
      </c>
      <c r="BS256" s="170">
        <f t="shared" si="565"/>
        <v>239</v>
      </c>
      <c r="BT256" s="170">
        <f t="shared" si="565"/>
        <v>237</v>
      </c>
      <c r="BU256" s="170">
        <f t="shared" si="565"/>
        <v>236</v>
      </c>
      <c r="BV256" s="170">
        <f t="shared" si="565"/>
        <v>234</v>
      </c>
      <c r="BW256" s="170">
        <f t="shared" si="565"/>
        <v>233</v>
      </c>
      <c r="BX256" s="170">
        <f t="shared" si="565"/>
        <v>232</v>
      </c>
      <c r="BY256" s="170">
        <f t="shared" si="565"/>
        <v>230</v>
      </c>
      <c r="BZ256" s="170">
        <f t="shared" si="565"/>
        <v>229</v>
      </c>
      <c r="CA256" s="170">
        <f t="shared" si="565"/>
        <v>227</v>
      </c>
      <c r="CB256" s="170">
        <f t="shared" si="565"/>
        <v>226</v>
      </c>
      <c r="CC256" s="170">
        <f t="shared" si="565"/>
        <v>224</v>
      </c>
    </row>
    <row r="257" spans="1:81">
      <c r="A257" s="170" t="str">
        <f t="shared" si="440"/>
        <v>40</v>
      </c>
      <c r="B257" s="170" t="str">
        <f t="shared" si="444"/>
        <v>Landes</v>
      </c>
      <c r="C257" s="145">
        <f t="shared" si="445"/>
        <v>0</v>
      </c>
      <c r="D257" s="145"/>
      <c r="E257" s="145"/>
      <c r="F257" s="170">
        <f t="shared" ref="F257:AV257" si="566">F153</f>
        <v>288.56</v>
      </c>
      <c r="G257" s="170">
        <f t="shared" si="566"/>
        <v>289.56700000000001</v>
      </c>
      <c r="H257" s="170">
        <f t="shared" si="566"/>
        <v>290.77800000000002</v>
      </c>
      <c r="I257" s="170">
        <f t="shared" si="566"/>
        <v>292.12700000000001</v>
      </c>
      <c r="J257" s="170">
        <f t="shared" si="566"/>
        <v>293.22699999999998</v>
      </c>
      <c r="K257" s="170">
        <f t="shared" si="566"/>
        <v>294.517</v>
      </c>
      <c r="L257" s="170">
        <f t="shared" si="566"/>
        <v>295.92</v>
      </c>
      <c r="M257" s="170">
        <f t="shared" si="566"/>
        <v>297.33100000000002</v>
      </c>
      <c r="N257" s="170">
        <f t="shared" si="566"/>
        <v>299.06</v>
      </c>
      <c r="O257" s="170">
        <f t="shared" si="566"/>
        <v>301.23399999999998</v>
      </c>
      <c r="P257" s="170">
        <f t="shared" si="566"/>
        <v>303.53300000000002</v>
      </c>
      <c r="Q257" s="170">
        <f t="shared" si="566"/>
        <v>305.73899999999998</v>
      </c>
      <c r="R257" s="170">
        <f t="shared" si="566"/>
        <v>306.69200000000001</v>
      </c>
      <c r="S257" s="170">
        <f t="shared" si="566"/>
        <v>307.49799999999999</v>
      </c>
      <c r="T257" s="170">
        <f t="shared" si="566"/>
        <v>309.43099999999998</v>
      </c>
      <c r="U257" s="170">
        <f t="shared" si="566"/>
        <v>311.50700000000001</v>
      </c>
      <c r="V257" s="170">
        <f t="shared" si="566"/>
        <v>313.28699999999998</v>
      </c>
      <c r="W257" s="170">
        <f t="shared" si="566"/>
        <v>315.26100000000002</v>
      </c>
      <c r="X257" s="170">
        <f t="shared" si="566"/>
        <v>317.12599999999998</v>
      </c>
      <c r="Y257" s="170">
        <f t="shared" si="566"/>
        <v>318.63</v>
      </c>
      <c r="Z257" s="170">
        <f t="shared" si="566"/>
        <v>319.77800000000002</v>
      </c>
      <c r="AA257" s="170">
        <f t="shared" si="566"/>
        <v>321.24</v>
      </c>
      <c r="AB257" s="170">
        <f t="shared" si="566"/>
        <v>323.14999999999998</v>
      </c>
      <c r="AC257" s="170">
        <f t="shared" si="566"/>
        <v>325.077</v>
      </c>
      <c r="AD257" s="170">
        <f t="shared" si="566"/>
        <v>327.24</v>
      </c>
      <c r="AE257" s="170">
        <f t="shared" si="566"/>
        <v>331.51</v>
      </c>
      <c r="AF257" s="170">
        <f t="shared" si="566"/>
        <v>336.47</v>
      </c>
      <c r="AG257" s="170">
        <f t="shared" si="566"/>
        <v>341.45600000000002</v>
      </c>
      <c r="AH257" s="170">
        <f t="shared" si="566"/>
        <v>346.62</v>
      </c>
      <c r="AI257" s="170">
        <f t="shared" si="566"/>
        <v>351.827</v>
      </c>
      <c r="AJ257" s="170">
        <f t="shared" si="566"/>
        <v>357.54399999999998</v>
      </c>
      <c r="AK257" s="170">
        <f t="shared" si="566"/>
        <v>362.827</v>
      </c>
      <c r="AL257" s="170">
        <f t="shared" si="566"/>
        <v>367.49200000000002</v>
      </c>
      <c r="AM257" s="170">
        <f t="shared" si="566"/>
        <v>373.142</v>
      </c>
      <c r="AN257" s="170">
        <f t="shared" si="566"/>
        <v>379.34100000000001</v>
      </c>
      <c r="AO257" s="170">
        <f t="shared" si="566"/>
        <v>384.32</v>
      </c>
      <c r="AP257" s="170">
        <f t="shared" si="566"/>
        <v>387.92899999999997</v>
      </c>
      <c r="AQ257" s="170">
        <f t="shared" si="566"/>
        <v>392.88400000000001</v>
      </c>
      <c r="AR257" s="170">
        <f t="shared" si="566"/>
        <v>397.226</v>
      </c>
      <c r="AS257" s="170">
        <f t="shared" si="566"/>
        <v>400.47699999999998</v>
      </c>
      <c r="AT257" s="170">
        <f t="shared" si="566"/>
        <v>403.23399999999998</v>
      </c>
      <c r="AU257" s="170">
        <f t="shared" si="566"/>
        <v>405.01</v>
      </c>
      <c r="AV257" s="170">
        <f t="shared" si="566"/>
        <v>407.44400000000002</v>
      </c>
      <c r="AW257" s="170">
        <f t="shared" ref="AW257:BA257" si="567">AW571</f>
        <v>410</v>
      </c>
      <c r="AX257" s="170">
        <f t="shared" si="567"/>
        <v>413</v>
      </c>
      <c r="AY257" s="170">
        <f t="shared" si="567"/>
        <v>415</v>
      </c>
      <c r="AZ257" s="170">
        <f t="shared" si="567"/>
        <v>417</v>
      </c>
      <c r="BA257" s="170">
        <f t="shared" si="567"/>
        <v>419</v>
      </c>
      <c r="BB257" s="170">
        <f t="shared" ref="BB257:CC257" si="568">BB571</f>
        <v>421</v>
      </c>
      <c r="BC257" s="170">
        <f t="shared" si="568"/>
        <v>423</v>
      </c>
      <c r="BD257" s="170">
        <f t="shared" si="568"/>
        <v>424</v>
      </c>
      <c r="BE257" s="170">
        <f t="shared" si="568"/>
        <v>425</v>
      </c>
      <c r="BF257" s="170">
        <f t="shared" si="568"/>
        <v>427</v>
      </c>
      <c r="BG257" s="170">
        <f t="shared" si="568"/>
        <v>428</v>
      </c>
      <c r="BH257" s="170">
        <f t="shared" si="568"/>
        <v>428</v>
      </c>
      <c r="BI257" s="170">
        <f t="shared" si="568"/>
        <v>429</v>
      </c>
      <c r="BJ257" s="170">
        <f t="shared" si="568"/>
        <v>429</v>
      </c>
      <c r="BK257" s="170">
        <f t="shared" si="568"/>
        <v>430</v>
      </c>
      <c r="BL257" s="170">
        <f t="shared" si="568"/>
        <v>430</v>
      </c>
      <c r="BM257" s="170">
        <f t="shared" si="568"/>
        <v>430</v>
      </c>
      <c r="BN257" s="170">
        <f t="shared" si="568"/>
        <v>430</v>
      </c>
      <c r="BO257" s="170">
        <f t="shared" si="568"/>
        <v>430</v>
      </c>
      <c r="BP257" s="170">
        <f t="shared" si="568"/>
        <v>430</v>
      </c>
      <c r="BQ257" s="170">
        <f t="shared" si="568"/>
        <v>430</v>
      </c>
      <c r="BR257" s="170">
        <f t="shared" si="568"/>
        <v>430</v>
      </c>
      <c r="BS257" s="170">
        <f t="shared" si="568"/>
        <v>429</v>
      </c>
      <c r="BT257" s="170">
        <f t="shared" si="568"/>
        <v>429</v>
      </c>
      <c r="BU257" s="170">
        <f t="shared" si="568"/>
        <v>428</v>
      </c>
      <c r="BV257" s="170">
        <f t="shared" si="568"/>
        <v>428</v>
      </c>
      <c r="BW257" s="170">
        <f t="shared" si="568"/>
        <v>427</v>
      </c>
      <c r="BX257" s="170">
        <f t="shared" si="568"/>
        <v>426</v>
      </c>
      <c r="BY257" s="170">
        <f t="shared" si="568"/>
        <v>426</v>
      </c>
      <c r="BZ257" s="170">
        <f t="shared" si="568"/>
        <v>425</v>
      </c>
      <c r="CA257" s="170">
        <f t="shared" si="568"/>
        <v>424</v>
      </c>
      <c r="CB257" s="170">
        <f t="shared" si="568"/>
        <v>423</v>
      </c>
      <c r="CC257" s="170">
        <f t="shared" si="568"/>
        <v>422</v>
      </c>
    </row>
    <row r="258" spans="1:81">
      <c r="A258" s="170" t="str">
        <f t="shared" si="440"/>
        <v>41</v>
      </c>
      <c r="B258" s="170" t="str">
        <f t="shared" si="444"/>
        <v>Loir-et-Cher</v>
      </c>
      <c r="C258" s="145">
        <f t="shared" si="445"/>
        <v>0</v>
      </c>
      <c r="D258" s="145"/>
      <c r="E258" s="145"/>
      <c r="F258" s="170">
        <f t="shared" ref="F258:AV258" si="569">F154</f>
        <v>283.75400000000002</v>
      </c>
      <c r="G258" s="170">
        <f t="shared" si="569"/>
        <v>285.45699999999999</v>
      </c>
      <c r="H258" s="170">
        <f t="shared" si="569"/>
        <v>287.23399999999998</v>
      </c>
      <c r="I258" s="170">
        <f t="shared" si="569"/>
        <v>289.18299999999999</v>
      </c>
      <c r="J258" s="170">
        <f t="shared" si="569"/>
        <v>290.85300000000001</v>
      </c>
      <c r="K258" s="170">
        <f t="shared" si="569"/>
        <v>292.49700000000001</v>
      </c>
      <c r="L258" s="170">
        <f t="shared" si="569"/>
        <v>294.29399999999998</v>
      </c>
      <c r="M258" s="170">
        <f t="shared" si="569"/>
        <v>296.24700000000001</v>
      </c>
      <c r="N258" s="170">
        <f t="shared" si="569"/>
        <v>297.74799999999999</v>
      </c>
      <c r="O258" s="170">
        <f t="shared" si="569"/>
        <v>299.161</v>
      </c>
      <c r="P258" s="170">
        <f t="shared" si="569"/>
        <v>300.30700000000002</v>
      </c>
      <c r="Q258" s="170">
        <f t="shared" si="569"/>
        <v>301.39800000000002</v>
      </c>
      <c r="R258" s="170">
        <f t="shared" si="569"/>
        <v>302.01499999999999</v>
      </c>
      <c r="S258" s="170">
        <f t="shared" si="569"/>
        <v>303.40800000000002</v>
      </c>
      <c r="T258" s="170">
        <f t="shared" si="569"/>
        <v>304.73500000000001</v>
      </c>
      <c r="U258" s="170">
        <f t="shared" si="569"/>
        <v>305.86900000000003</v>
      </c>
      <c r="V258" s="170">
        <f t="shared" si="569"/>
        <v>307.21699999999998</v>
      </c>
      <c r="W258" s="170">
        <f t="shared" si="569"/>
        <v>308.48200000000003</v>
      </c>
      <c r="X258" s="170">
        <f t="shared" si="569"/>
        <v>309.798</v>
      </c>
      <c r="Y258" s="170">
        <f t="shared" si="569"/>
        <v>310.47199999999998</v>
      </c>
      <c r="Z258" s="170">
        <f t="shared" si="569"/>
        <v>311.58999999999997</v>
      </c>
      <c r="AA258" s="170">
        <f t="shared" si="569"/>
        <v>312.58999999999997</v>
      </c>
      <c r="AB258" s="170">
        <f t="shared" si="569"/>
        <v>313.66000000000003</v>
      </c>
      <c r="AC258" s="170">
        <f t="shared" si="569"/>
        <v>314.61599999999999</v>
      </c>
      <c r="AD258" s="170">
        <f t="shared" si="569"/>
        <v>314.995</v>
      </c>
      <c r="AE258" s="170">
        <f t="shared" si="569"/>
        <v>316.35399999999998</v>
      </c>
      <c r="AF258" s="170">
        <f t="shared" si="569"/>
        <v>317.78300000000002</v>
      </c>
      <c r="AG258" s="170">
        <f t="shared" si="569"/>
        <v>319.14400000000001</v>
      </c>
      <c r="AH258" s="170">
        <f t="shared" si="569"/>
        <v>320.536</v>
      </c>
      <c r="AI258" s="170">
        <f t="shared" si="569"/>
        <v>321.80799999999999</v>
      </c>
      <c r="AJ258" s="170">
        <f t="shared" si="569"/>
        <v>323.48899999999998</v>
      </c>
      <c r="AK258" s="170">
        <f t="shared" si="569"/>
        <v>325.18200000000002</v>
      </c>
      <c r="AL258" s="170">
        <f t="shared" si="569"/>
        <v>326.291</v>
      </c>
      <c r="AM258" s="170">
        <f t="shared" si="569"/>
        <v>326.59899999999999</v>
      </c>
      <c r="AN258" s="170">
        <f t="shared" si="569"/>
        <v>327.86799999999999</v>
      </c>
      <c r="AO258" s="170">
        <f t="shared" si="569"/>
        <v>330.07900000000001</v>
      </c>
      <c r="AP258" s="170">
        <f t="shared" si="569"/>
        <v>331.28</v>
      </c>
      <c r="AQ258" s="170">
        <f t="shared" si="569"/>
        <v>331.65600000000001</v>
      </c>
      <c r="AR258" s="170">
        <f t="shared" si="569"/>
        <v>332.00099999999998</v>
      </c>
      <c r="AS258" s="170">
        <f t="shared" si="569"/>
        <v>333.56700000000001</v>
      </c>
      <c r="AT258" s="170">
        <f t="shared" si="569"/>
        <v>333.05</v>
      </c>
      <c r="AU258" s="170">
        <f t="shared" si="569"/>
        <v>332.76900000000001</v>
      </c>
      <c r="AV258" s="170">
        <f t="shared" si="569"/>
        <v>331.91500000000002</v>
      </c>
      <c r="AW258" s="170">
        <f t="shared" ref="AW258:BA258" si="570">AW572</f>
        <v>330</v>
      </c>
      <c r="AX258" s="170">
        <f t="shared" si="570"/>
        <v>329</v>
      </c>
      <c r="AY258" s="170">
        <f t="shared" si="570"/>
        <v>328</v>
      </c>
      <c r="AZ258" s="170">
        <f t="shared" si="570"/>
        <v>326</v>
      </c>
      <c r="BA258" s="170">
        <f t="shared" si="570"/>
        <v>325</v>
      </c>
      <c r="BB258" s="170">
        <f t="shared" ref="BB258:CC258" si="571">BB572</f>
        <v>324</v>
      </c>
      <c r="BC258" s="170">
        <f t="shared" si="571"/>
        <v>322</v>
      </c>
      <c r="BD258" s="170">
        <f t="shared" si="571"/>
        <v>321</v>
      </c>
      <c r="BE258" s="170">
        <f t="shared" si="571"/>
        <v>320</v>
      </c>
      <c r="BF258" s="170">
        <f t="shared" si="571"/>
        <v>318</v>
      </c>
      <c r="BG258" s="170">
        <f t="shared" si="571"/>
        <v>317</v>
      </c>
      <c r="BH258" s="170">
        <f t="shared" si="571"/>
        <v>315</v>
      </c>
      <c r="BI258" s="170">
        <f t="shared" si="571"/>
        <v>314</v>
      </c>
      <c r="BJ258" s="170">
        <f t="shared" si="571"/>
        <v>312</v>
      </c>
      <c r="BK258" s="170">
        <f t="shared" si="571"/>
        <v>311</v>
      </c>
      <c r="BL258" s="170">
        <f t="shared" si="571"/>
        <v>309</v>
      </c>
      <c r="BM258" s="170">
        <f t="shared" si="571"/>
        <v>308</v>
      </c>
      <c r="BN258" s="170">
        <f t="shared" si="571"/>
        <v>306</v>
      </c>
      <c r="BO258" s="170">
        <f t="shared" si="571"/>
        <v>305</v>
      </c>
      <c r="BP258" s="170">
        <f t="shared" si="571"/>
        <v>303</v>
      </c>
      <c r="BQ258" s="170">
        <f t="shared" si="571"/>
        <v>302</v>
      </c>
      <c r="BR258" s="170">
        <f t="shared" si="571"/>
        <v>300</v>
      </c>
      <c r="BS258" s="170">
        <f t="shared" si="571"/>
        <v>298</v>
      </c>
      <c r="BT258" s="170">
        <f t="shared" si="571"/>
        <v>297</v>
      </c>
      <c r="BU258" s="170">
        <f t="shared" si="571"/>
        <v>295</v>
      </c>
      <c r="BV258" s="170">
        <f t="shared" si="571"/>
        <v>294</v>
      </c>
      <c r="BW258" s="170">
        <f t="shared" si="571"/>
        <v>292</v>
      </c>
      <c r="BX258" s="170">
        <f t="shared" si="571"/>
        <v>291</v>
      </c>
      <c r="BY258" s="170">
        <f t="shared" si="571"/>
        <v>289</v>
      </c>
      <c r="BZ258" s="170">
        <f t="shared" si="571"/>
        <v>288</v>
      </c>
      <c r="CA258" s="170">
        <f t="shared" si="571"/>
        <v>286</v>
      </c>
      <c r="CB258" s="170">
        <f t="shared" si="571"/>
        <v>284</v>
      </c>
      <c r="CC258" s="170">
        <f t="shared" si="571"/>
        <v>283</v>
      </c>
    </row>
    <row r="259" spans="1:81">
      <c r="A259" s="170" t="str">
        <f t="shared" si="440"/>
        <v>42</v>
      </c>
      <c r="B259" s="170" t="str">
        <f t="shared" si="444"/>
        <v>Loire</v>
      </c>
      <c r="C259" s="145">
        <f t="shared" si="445"/>
        <v>0</v>
      </c>
      <c r="D259" s="145"/>
      <c r="E259" s="145"/>
      <c r="F259" s="170">
        <f t="shared" ref="F259:AV259" si="572">F155</f>
        <v>743.00800000000004</v>
      </c>
      <c r="G259" s="170">
        <f t="shared" si="572"/>
        <v>742.08399999999995</v>
      </c>
      <c r="H259" s="170">
        <f t="shared" si="572"/>
        <v>741.54600000000005</v>
      </c>
      <c r="I259" s="170">
        <f t="shared" si="572"/>
        <v>741.31600000000003</v>
      </c>
      <c r="J259" s="170">
        <f t="shared" si="572"/>
        <v>740.3</v>
      </c>
      <c r="K259" s="170">
        <f t="shared" si="572"/>
        <v>740.18799999999999</v>
      </c>
      <c r="L259" s="170">
        <f t="shared" si="572"/>
        <v>740.37199999999996</v>
      </c>
      <c r="M259" s="170">
        <f t="shared" si="572"/>
        <v>740.19299999999998</v>
      </c>
      <c r="N259" s="170">
        <f t="shared" si="572"/>
        <v>743.24599999999998</v>
      </c>
      <c r="O259" s="170">
        <f t="shared" si="572"/>
        <v>744.44200000000001</v>
      </c>
      <c r="P259" s="170">
        <f t="shared" si="572"/>
        <v>743.12</v>
      </c>
      <c r="Q259" s="170">
        <f t="shared" si="572"/>
        <v>742.36800000000005</v>
      </c>
      <c r="R259" s="170">
        <f t="shared" si="572"/>
        <v>742.47199999999998</v>
      </c>
      <c r="S259" s="170">
        <f t="shared" si="572"/>
        <v>743.43899999999996</v>
      </c>
      <c r="T259" s="170">
        <f t="shared" si="572"/>
        <v>744.17600000000004</v>
      </c>
      <c r="U259" s="170">
        <f t="shared" si="572"/>
        <v>746.101</v>
      </c>
      <c r="V259" s="170">
        <f t="shared" si="572"/>
        <v>744.87199999999996</v>
      </c>
      <c r="W259" s="170">
        <f t="shared" si="572"/>
        <v>744.28300000000002</v>
      </c>
      <c r="X259" s="170">
        <f t="shared" si="572"/>
        <v>744.06700000000001</v>
      </c>
      <c r="Y259" s="170">
        <f t="shared" si="572"/>
        <v>742.65899999999999</v>
      </c>
      <c r="Z259" s="170">
        <f t="shared" si="572"/>
        <v>740.19100000000003</v>
      </c>
      <c r="AA259" s="170">
        <f t="shared" si="572"/>
        <v>738.67</v>
      </c>
      <c r="AB259" s="170">
        <f t="shared" si="572"/>
        <v>735.28700000000003</v>
      </c>
      <c r="AC259" s="170">
        <f t="shared" si="572"/>
        <v>731.65700000000004</v>
      </c>
      <c r="AD259" s="170">
        <f t="shared" si="572"/>
        <v>729.08100000000002</v>
      </c>
      <c r="AE259" s="170">
        <f t="shared" si="572"/>
        <v>730.61400000000003</v>
      </c>
      <c r="AF259" s="170">
        <f t="shared" si="572"/>
        <v>732.52800000000002</v>
      </c>
      <c r="AG259" s="170">
        <f t="shared" si="572"/>
        <v>734.26700000000005</v>
      </c>
      <c r="AH259" s="170">
        <f t="shared" si="572"/>
        <v>735.78</v>
      </c>
      <c r="AI259" s="170">
        <f t="shared" si="572"/>
        <v>737.29700000000003</v>
      </c>
      <c r="AJ259" s="170">
        <f t="shared" si="572"/>
        <v>739.39300000000003</v>
      </c>
      <c r="AK259" s="170">
        <f t="shared" si="572"/>
        <v>741.26900000000001</v>
      </c>
      <c r="AL259" s="170">
        <f t="shared" si="572"/>
        <v>740.66800000000001</v>
      </c>
      <c r="AM259" s="170">
        <f t="shared" si="572"/>
        <v>742.07600000000002</v>
      </c>
      <c r="AN259" s="170">
        <f t="shared" si="572"/>
        <v>746.11500000000001</v>
      </c>
      <c r="AO259" s="170">
        <f t="shared" si="572"/>
        <v>748.947</v>
      </c>
      <c r="AP259" s="170">
        <f t="shared" si="572"/>
        <v>749.053</v>
      </c>
      <c r="AQ259" s="170">
        <f t="shared" si="572"/>
        <v>753.76300000000003</v>
      </c>
      <c r="AR259" s="170">
        <f t="shared" si="572"/>
        <v>756.71500000000003</v>
      </c>
      <c r="AS259" s="170">
        <f t="shared" si="572"/>
        <v>757.30499999999995</v>
      </c>
      <c r="AT259" s="170">
        <f t="shared" si="572"/>
        <v>759.41099999999994</v>
      </c>
      <c r="AU259" s="170">
        <f t="shared" si="572"/>
        <v>761.99699999999996</v>
      </c>
      <c r="AV259" s="170">
        <f t="shared" si="572"/>
        <v>762.94100000000003</v>
      </c>
      <c r="AW259" s="170">
        <f t="shared" ref="AW259:BA259" si="573">AW573</f>
        <v>763</v>
      </c>
      <c r="AX259" s="170">
        <f t="shared" si="573"/>
        <v>765</v>
      </c>
      <c r="AY259" s="170">
        <f t="shared" si="573"/>
        <v>766</v>
      </c>
      <c r="AZ259" s="170">
        <f t="shared" si="573"/>
        <v>768</v>
      </c>
      <c r="BA259" s="170">
        <f t="shared" si="573"/>
        <v>768</v>
      </c>
      <c r="BB259" s="170">
        <f t="shared" ref="BB259:CC259" si="574">BB573</f>
        <v>768</v>
      </c>
      <c r="BC259" s="170">
        <f t="shared" si="574"/>
        <v>769</v>
      </c>
      <c r="BD259" s="170">
        <f t="shared" si="574"/>
        <v>769</v>
      </c>
      <c r="BE259" s="170">
        <f t="shared" si="574"/>
        <v>769</v>
      </c>
      <c r="BF259" s="170">
        <f t="shared" si="574"/>
        <v>769</v>
      </c>
      <c r="BG259" s="170">
        <f t="shared" si="574"/>
        <v>768</v>
      </c>
      <c r="BH259" s="170">
        <f t="shared" si="574"/>
        <v>767</v>
      </c>
      <c r="BI259" s="170">
        <f t="shared" si="574"/>
        <v>766</v>
      </c>
      <c r="BJ259" s="170">
        <f t="shared" si="574"/>
        <v>765</v>
      </c>
      <c r="BK259" s="170">
        <f t="shared" si="574"/>
        <v>764</v>
      </c>
      <c r="BL259" s="170">
        <f t="shared" si="574"/>
        <v>762</v>
      </c>
      <c r="BM259" s="170">
        <f t="shared" si="574"/>
        <v>761</v>
      </c>
      <c r="BN259" s="170">
        <f t="shared" si="574"/>
        <v>759</v>
      </c>
      <c r="BO259" s="170">
        <f t="shared" si="574"/>
        <v>757</v>
      </c>
      <c r="BP259" s="170">
        <f t="shared" si="574"/>
        <v>756</v>
      </c>
      <c r="BQ259" s="170">
        <f t="shared" si="574"/>
        <v>754</v>
      </c>
      <c r="BR259" s="170">
        <f t="shared" si="574"/>
        <v>752</v>
      </c>
      <c r="BS259" s="170">
        <f t="shared" si="574"/>
        <v>750</v>
      </c>
      <c r="BT259" s="170">
        <f t="shared" si="574"/>
        <v>747</v>
      </c>
      <c r="BU259" s="170">
        <f t="shared" si="574"/>
        <v>745</v>
      </c>
      <c r="BV259" s="170">
        <f t="shared" si="574"/>
        <v>743</v>
      </c>
      <c r="BW259" s="170">
        <f t="shared" si="574"/>
        <v>741</v>
      </c>
      <c r="BX259" s="170">
        <f t="shared" si="574"/>
        <v>738</v>
      </c>
      <c r="BY259" s="170">
        <f t="shared" si="574"/>
        <v>736</v>
      </c>
      <c r="BZ259" s="170">
        <f t="shared" si="574"/>
        <v>733</v>
      </c>
      <c r="CA259" s="170">
        <f t="shared" si="574"/>
        <v>731</v>
      </c>
      <c r="CB259" s="170">
        <f t="shared" si="574"/>
        <v>728</v>
      </c>
      <c r="CC259" s="170">
        <f t="shared" si="574"/>
        <v>726</v>
      </c>
    </row>
    <row r="260" spans="1:81">
      <c r="A260" s="170" t="str">
        <f t="shared" si="440"/>
        <v>43</v>
      </c>
      <c r="B260" s="170" t="str">
        <f t="shared" si="444"/>
        <v>Haute-Loire</v>
      </c>
      <c r="C260" s="145">
        <f t="shared" si="445"/>
        <v>0</v>
      </c>
      <c r="D260" s="145"/>
      <c r="E260" s="145"/>
      <c r="F260" s="170">
        <f t="shared" ref="F260:AV260" si="575">F156</f>
        <v>205.875</v>
      </c>
      <c r="G260" s="170">
        <f t="shared" si="575"/>
        <v>205.77099999999999</v>
      </c>
      <c r="H260" s="170">
        <f t="shared" si="575"/>
        <v>205.667</v>
      </c>
      <c r="I260" s="170">
        <f t="shared" si="575"/>
        <v>205.87200000000001</v>
      </c>
      <c r="J260" s="170">
        <f t="shared" si="575"/>
        <v>205.78800000000001</v>
      </c>
      <c r="K260" s="170">
        <f t="shared" si="575"/>
        <v>205.84</v>
      </c>
      <c r="L260" s="170">
        <f t="shared" si="575"/>
        <v>206.05799999999999</v>
      </c>
      <c r="M260" s="170">
        <f t="shared" si="575"/>
        <v>206.36500000000001</v>
      </c>
      <c r="N260" s="170">
        <f t="shared" si="575"/>
        <v>206.13200000000001</v>
      </c>
      <c r="O260" s="170">
        <f t="shared" si="575"/>
        <v>206.70599999999999</v>
      </c>
      <c r="P260" s="170">
        <f t="shared" si="575"/>
        <v>206.892</v>
      </c>
      <c r="Q260" s="170">
        <f t="shared" si="575"/>
        <v>206.953</v>
      </c>
      <c r="R260" s="170">
        <f t="shared" si="575"/>
        <v>206.68600000000001</v>
      </c>
      <c r="S260" s="170">
        <f t="shared" si="575"/>
        <v>206.65100000000001</v>
      </c>
      <c r="T260" s="170">
        <f t="shared" si="575"/>
        <v>206.648</v>
      </c>
      <c r="U260" s="170">
        <f t="shared" si="575"/>
        <v>206.65799999999999</v>
      </c>
      <c r="V260" s="170">
        <f t="shared" si="575"/>
        <v>206.61199999999999</v>
      </c>
      <c r="W260" s="170">
        <f t="shared" si="575"/>
        <v>206.63900000000001</v>
      </c>
      <c r="X260" s="170">
        <f t="shared" si="575"/>
        <v>206.37899999999999</v>
      </c>
      <c r="Y260" s="170">
        <f t="shared" si="575"/>
        <v>206.50800000000001</v>
      </c>
      <c r="Z260" s="170">
        <f t="shared" si="575"/>
        <v>206.511</v>
      </c>
      <c r="AA260" s="170">
        <f t="shared" si="575"/>
        <v>206.89500000000001</v>
      </c>
      <c r="AB260" s="170">
        <f t="shared" si="575"/>
        <v>207.55500000000001</v>
      </c>
      <c r="AC260" s="170">
        <f t="shared" si="575"/>
        <v>208.285</v>
      </c>
      <c r="AD260" s="170">
        <f t="shared" si="575"/>
        <v>209.08600000000001</v>
      </c>
      <c r="AE260" s="170">
        <f t="shared" si="575"/>
        <v>210.41</v>
      </c>
      <c r="AF260" s="170">
        <f t="shared" si="575"/>
        <v>211.774</v>
      </c>
      <c r="AG260" s="170">
        <f t="shared" si="575"/>
        <v>213.24600000000001</v>
      </c>
      <c r="AH260" s="170">
        <f t="shared" si="575"/>
        <v>214.595</v>
      </c>
      <c r="AI260" s="170">
        <f t="shared" si="575"/>
        <v>216.16499999999999</v>
      </c>
      <c r="AJ260" s="170">
        <f t="shared" si="575"/>
        <v>217.82</v>
      </c>
      <c r="AK260" s="170">
        <f t="shared" si="575"/>
        <v>219.48400000000001</v>
      </c>
      <c r="AL260" s="170">
        <f t="shared" si="575"/>
        <v>220.43700000000001</v>
      </c>
      <c r="AM260" s="170">
        <f t="shared" si="575"/>
        <v>221.834</v>
      </c>
      <c r="AN260" s="170">
        <f t="shared" si="575"/>
        <v>223.12200000000001</v>
      </c>
      <c r="AO260" s="170">
        <f t="shared" si="575"/>
        <v>224.006</v>
      </c>
      <c r="AP260" s="170">
        <f t="shared" si="575"/>
        <v>224.90700000000001</v>
      </c>
      <c r="AQ260" s="170">
        <f t="shared" si="575"/>
        <v>225.68600000000001</v>
      </c>
      <c r="AR260" s="170">
        <f t="shared" si="575"/>
        <v>226.203</v>
      </c>
      <c r="AS260" s="170">
        <f t="shared" si="575"/>
        <v>226.565</v>
      </c>
      <c r="AT260" s="170">
        <f t="shared" si="575"/>
        <v>227.03399999999999</v>
      </c>
      <c r="AU260" s="170">
        <f t="shared" si="575"/>
        <v>227.339</v>
      </c>
      <c r="AV260" s="170">
        <f t="shared" si="575"/>
        <v>227.28299999999999</v>
      </c>
      <c r="AW260" s="170">
        <f t="shared" ref="AW260:BA260" si="576">AW574</f>
        <v>228</v>
      </c>
      <c r="AX260" s="170">
        <f t="shared" si="576"/>
        <v>228</v>
      </c>
      <c r="AY260" s="170">
        <f t="shared" si="576"/>
        <v>228</v>
      </c>
      <c r="AZ260" s="170">
        <f t="shared" si="576"/>
        <v>228</v>
      </c>
      <c r="BA260" s="170">
        <f t="shared" si="576"/>
        <v>227</v>
      </c>
      <c r="BB260" s="170">
        <f t="shared" ref="BB260:CC260" si="577">BB574</f>
        <v>227</v>
      </c>
      <c r="BC260" s="170">
        <f t="shared" si="577"/>
        <v>227</v>
      </c>
      <c r="BD260" s="170">
        <f t="shared" si="577"/>
        <v>227</v>
      </c>
      <c r="BE260" s="170">
        <f t="shared" si="577"/>
        <v>227</v>
      </c>
      <c r="BF260" s="170">
        <f t="shared" si="577"/>
        <v>226</v>
      </c>
      <c r="BG260" s="170">
        <f t="shared" si="577"/>
        <v>226</v>
      </c>
      <c r="BH260" s="170">
        <f t="shared" si="577"/>
        <v>225</v>
      </c>
      <c r="BI260" s="170">
        <f t="shared" si="577"/>
        <v>225</v>
      </c>
      <c r="BJ260" s="170">
        <f t="shared" si="577"/>
        <v>224</v>
      </c>
      <c r="BK260" s="170">
        <f t="shared" si="577"/>
        <v>224</v>
      </c>
      <c r="BL260" s="170">
        <f t="shared" si="577"/>
        <v>223</v>
      </c>
      <c r="BM260" s="170">
        <f t="shared" si="577"/>
        <v>223</v>
      </c>
      <c r="BN260" s="170">
        <f t="shared" si="577"/>
        <v>222</v>
      </c>
      <c r="BO260" s="170">
        <f t="shared" si="577"/>
        <v>221</v>
      </c>
      <c r="BP260" s="170">
        <f t="shared" si="577"/>
        <v>221</v>
      </c>
      <c r="BQ260" s="170">
        <f t="shared" si="577"/>
        <v>220</v>
      </c>
      <c r="BR260" s="170">
        <f t="shared" si="577"/>
        <v>219</v>
      </c>
      <c r="BS260" s="170">
        <f t="shared" si="577"/>
        <v>219</v>
      </c>
      <c r="BT260" s="170">
        <f t="shared" si="577"/>
        <v>218</v>
      </c>
      <c r="BU260" s="170">
        <f t="shared" si="577"/>
        <v>217</v>
      </c>
      <c r="BV260" s="170">
        <f t="shared" si="577"/>
        <v>216</v>
      </c>
      <c r="BW260" s="170">
        <f t="shared" si="577"/>
        <v>216</v>
      </c>
      <c r="BX260" s="170">
        <f t="shared" si="577"/>
        <v>215</v>
      </c>
      <c r="BY260" s="170">
        <f t="shared" si="577"/>
        <v>214</v>
      </c>
      <c r="BZ260" s="170">
        <f t="shared" si="577"/>
        <v>213</v>
      </c>
      <c r="CA260" s="170">
        <f t="shared" si="577"/>
        <v>212</v>
      </c>
      <c r="CB260" s="170">
        <f t="shared" si="577"/>
        <v>211</v>
      </c>
      <c r="CC260" s="170">
        <f t="shared" si="577"/>
        <v>210</v>
      </c>
    </row>
    <row r="261" spans="1:81">
      <c r="A261" s="170" t="str">
        <f t="shared" ref="A261:B261" si="578">A157</f>
        <v>44</v>
      </c>
      <c r="B261" s="170" t="str">
        <f t="shared" si="578"/>
        <v>Loire-Atlantique</v>
      </c>
      <c r="C261" s="145">
        <f t="shared" si="445"/>
        <v>0</v>
      </c>
      <c r="D261" s="145"/>
      <c r="E261" s="145"/>
      <c r="F261" s="170">
        <f t="shared" ref="F261:AV261" si="579">F157</f>
        <v>934.06600000000003</v>
      </c>
      <c r="G261" s="170">
        <f t="shared" si="579"/>
        <v>942.14499999999998</v>
      </c>
      <c r="H261" s="170">
        <f t="shared" si="579"/>
        <v>950.39300000000003</v>
      </c>
      <c r="I261" s="170">
        <f t="shared" si="579"/>
        <v>958.98099999999999</v>
      </c>
      <c r="J261" s="170">
        <f t="shared" si="579"/>
        <v>967.25199999999995</v>
      </c>
      <c r="K261" s="170">
        <f t="shared" si="579"/>
        <v>975.92399999999998</v>
      </c>
      <c r="L261" s="170">
        <f t="shared" si="579"/>
        <v>985.03</v>
      </c>
      <c r="M261" s="170">
        <f t="shared" si="579"/>
        <v>994.26800000000003</v>
      </c>
      <c r="N261" s="170">
        <f t="shared" si="579"/>
        <v>1004.897</v>
      </c>
      <c r="O261" s="170">
        <f t="shared" si="579"/>
        <v>1012.071</v>
      </c>
      <c r="P261" s="170">
        <f t="shared" si="579"/>
        <v>1017.477</v>
      </c>
      <c r="Q261" s="170">
        <f t="shared" si="579"/>
        <v>1023.924</v>
      </c>
      <c r="R261" s="170">
        <f t="shared" si="579"/>
        <v>1032.981</v>
      </c>
      <c r="S261" s="170">
        <f t="shared" si="579"/>
        <v>1037.423</v>
      </c>
      <c r="T261" s="170">
        <f t="shared" si="579"/>
        <v>1044.75</v>
      </c>
      <c r="U261" s="170">
        <f t="shared" si="579"/>
        <v>1050.539</v>
      </c>
      <c r="V261" s="170">
        <f t="shared" si="579"/>
        <v>1058.9659999999999</v>
      </c>
      <c r="W261" s="170">
        <f t="shared" si="579"/>
        <v>1068.9829999999999</v>
      </c>
      <c r="X261" s="170">
        <f t="shared" si="579"/>
        <v>1079.6010000000001</v>
      </c>
      <c r="Y261" s="170">
        <f t="shared" si="579"/>
        <v>1087.854</v>
      </c>
      <c r="Z261" s="170">
        <f t="shared" si="579"/>
        <v>1096.0329999999999</v>
      </c>
      <c r="AA261" s="170">
        <f t="shared" si="579"/>
        <v>1105.02</v>
      </c>
      <c r="AB261" s="170">
        <f t="shared" si="579"/>
        <v>1114.088</v>
      </c>
      <c r="AC261" s="170">
        <f t="shared" si="579"/>
        <v>1124.0060000000001</v>
      </c>
      <c r="AD261" s="170">
        <f t="shared" si="579"/>
        <v>1133.2470000000001</v>
      </c>
      <c r="AE261" s="170">
        <f t="shared" si="579"/>
        <v>1146.058</v>
      </c>
      <c r="AF261" s="170">
        <f t="shared" si="579"/>
        <v>1160.239</v>
      </c>
      <c r="AG261" s="170">
        <f t="shared" si="579"/>
        <v>1174.492</v>
      </c>
      <c r="AH261" s="170">
        <f t="shared" si="579"/>
        <v>1189.1569999999999</v>
      </c>
      <c r="AI261" s="170">
        <f t="shared" si="579"/>
        <v>1203.4739999999999</v>
      </c>
      <c r="AJ261" s="170">
        <f t="shared" si="579"/>
        <v>1218.81</v>
      </c>
      <c r="AK261" s="170">
        <f t="shared" si="579"/>
        <v>1234.085</v>
      </c>
      <c r="AL261" s="170">
        <f t="shared" si="579"/>
        <v>1246.798</v>
      </c>
      <c r="AM261" s="170">
        <f t="shared" si="579"/>
        <v>1255.8710000000001</v>
      </c>
      <c r="AN261" s="170">
        <f t="shared" si="579"/>
        <v>1266.3579999999999</v>
      </c>
      <c r="AO261" s="170">
        <f t="shared" si="579"/>
        <v>1282.0519999999999</v>
      </c>
      <c r="AP261" s="170">
        <f t="shared" si="579"/>
        <v>1296.364</v>
      </c>
      <c r="AQ261" s="170">
        <f t="shared" si="579"/>
        <v>1313.3209999999999</v>
      </c>
      <c r="AR261" s="170">
        <f t="shared" si="579"/>
        <v>1328.62</v>
      </c>
      <c r="AS261" s="170">
        <f t="shared" si="579"/>
        <v>1346.5920000000001</v>
      </c>
      <c r="AT261" s="170">
        <f t="shared" si="579"/>
        <v>1365.2270000000001</v>
      </c>
      <c r="AU261" s="170">
        <f t="shared" si="579"/>
        <v>1380.8520000000001</v>
      </c>
      <c r="AV261" s="170">
        <f t="shared" si="579"/>
        <v>1394.9090000000001</v>
      </c>
      <c r="AW261" s="170">
        <f t="shared" ref="AW261:BA261" si="580">AW575</f>
        <v>1412</v>
      </c>
      <c r="AX261" s="170">
        <f t="shared" si="580"/>
        <v>1427</v>
      </c>
      <c r="AY261" s="170">
        <f t="shared" si="580"/>
        <v>1442</v>
      </c>
      <c r="AZ261" s="170">
        <f t="shared" si="580"/>
        <v>1456</v>
      </c>
      <c r="BA261" s="170">
        <f t="shared" si="580"/>
        <v>1468</v>
      </c>
      <c r="BB261" s="170">
        <f t="shared" ref="BB261:CC261" si="581">BB575</f>
        <v>1481</v>
      </c>
      <c r="BC261" s="170">
        <f t="shared" si="581"/>
        <v>1493</v>
      </c>
      <c r="BD261" s="170">
        <f t="shared" si="581"/>
        <v>1505</v>
      </c>
      <c r="BE261" s="170">
        <f t="shared" si="581"/>
        <v>1516</v>
      </c>
      <c r="BF261" s="170">
        <f t="shared" si="581"/>
        <v>1527</v>
      </c>
      <c r="BG261" s="170">
        <f t="shared" si="581"/>
        <v>1536</v>
      </c>
      <c r="BH261" s="170">
        <f t="shared" si="581"/>
        <v>1546</v>
      </c>
      <c r="BI261" s="170">
        <f t="shared" si="581"/>
        <v>1554</v>
      </c>
      <c r="BJ261" s="170">
        <f t="shared" si="581"/>
        <v>1562</v>
      </c>
      <c r="BK261" s="170">
        <f t="shared" si="581"/>
        <v>1569</v>
      </c>
      <c r="BL261" s="170">
        <f t="shared" si="581"/>
        <v>1576</v>
      </c>
      <c r="BM261" s="170">
        <f t="shared" si="581"/>
        <v>1583</v>
      </c>
      <c r="BN261" s="170">
        <f t="shared" si="581"/>
        <v>1589</v>
      </c>
      <c r="BO261" s="170">
        <f t="shared" si="581"/>
        <v>1595</v>
      </c>
      <c r="BP261" s="170">
        <f t="shared" si="581"/>
        <v>1600</v>
      </c>
      <c r="BQ261" s="170">
        <f t="shared" si="581"/>
        <v>1604</v>
      </c>
      <c r="BR261" s="170">
        <f t="shared" si="581"/>
        <v>1609</v>
      </c>
      <c r="BS261" s="170">
        <f t="shared" si="581"/>
        <v>1613</v>
      </c>
      <c r="BT261" s="170">
        <f t="shared" si="581"/>
        <v>1616</v>
      </c>
      <c r="BU261" s="170">
        <f t="shared" si="581"/>
        <v>1619</v>
      </c>
      <c r="BV261" s="170">
        <f t="shared" si="581"/>
        <v>1621</v>
      </c>
      <c r="BW261" s="170">
        <f t="shared" si="581"/>
        <v>1624</v>
      </c>
      <c r="BX261" s="170">
        <f t="shared" si="581"/>
        <v>1625</v>
      </c>
      <c r="BY261" s="170">
        <f t="shared" si="581"/>
        <v>1627</v>
      </c>
      <c r="BZ261" s="170">
        <f t="shared" si="581"/>
        <v>1628</v>
      </c>
      <c r="CA261" s="170">
        <f t="shared" si="581"/>
        <v>1629</v>
      </c>
      <c r="CB261" s="170">
        <f t="shared" si="581"/>
        <v>1629</v>
      </c>
      <c r="CC261" s="170">
        <f t="shared" si="581"/>
        <v>1630</v>
      </c>
    </row>
    <row r="262" spans="1:81">
      <c r="A262" s="170" t="str">
        <f t="shared" ref="A262:B262" si="582">A158</f>
        <v>45</v>
      </c>
      <c r="B262" s="170" t="str">
        <f t="shared" si="582"/>
        <v>Loiret</v>
      </c>
      <c r="C262" s="145">
        <f t="shared" si="445"/>
        <v>0</v>
      </c>
      <c r="D262" s="145"/>
      <c r="E262" s="145"/>
      <c r="F262" s="170">
        <f t="shared" ref="F262:AV262" si="583">F158</f>
        <v>489.70400000000001</v>
      </c>
      <c r="G262" s="170">
        <f t="shared" si="583"/>
        <v>495.51</v>
      </c>
      <c r="H262" s="170">
        <f t="shared" si="583"/>
        <v>501.41</v>
      </c>
      <c r="I262" s="170">
        <f t="shared" si="583"/>
        <v>507.99900000000002</v>
      </c>
      <c r="J262" s="170">
        <f t="shared" si="583"/>
        <v>513.94399999999996</v>
      </c>
      <c r="K262" s="170">
        <f t="shared" si="583"/>
        <v>520.62400000000002</v>
      </c>
      <c r="L262" s="170">
        <f t="shared" si="583"/>
        <v>527.721</v>
      </c>
      <c r="M262" s="170">
        <f t="shared" si="583"/>
        <v>535.226</v>
      </c>
      <c r="N262" s="170">
        <f t="shared" si="583"/>
        <v>541.25300000000004</v>
      </c>
      <c r="O262" s="170">
        <f t="shared" si="583"/>
        <v>546.37400000000002</v>
      </c>
      <c r="P262" s="170">
        <f t="shared" si="583"/>
        <v>552.255</v>
      </c>
      <c r="Q262" s="170">
        <f t="shared" si="583"/>
        <v>557.14300000000003</v>
      </c>
      <c r="R262" s="170">
        <f t="shared" si="583"/>
        <v>561.79100000000005</v>
      </c>
      <c r="S262" s="170">
        <f t="shared" si="583"/>
        <v>568.19299999999998</v>
      </c>
      <c r="T262" s="170">
        <f t="shared" si="583"/>
        <v>574.00800000000004</v>
      </c>
      <c r="U262" s="170">
        <f t="shared" si="583"/>
        <v>580.01</v>
      </c>
      <c r="V262" s="170">
        <f t="shared" si="583"/>
        <v>585.58799999999997</v>
      </c>
      <c r="W262" s="170">
        <f t="shared" si="583"/>
        <v>591.029</v>
      </c>
      <c r="X262" s="170">
        <f t="shared" si="583"/>
        <v>595.92600000000004</v>
      </c>
      <c r="Y262" s="170">
        <f t="shared" si="583"/>
        <v>600.19500000000005</v>
      </c>
      <c r="Z262" s="170">
        <f t="shared" si="583"/>
        <v>604.56899999999996</v>
      </c>
      <c r="AA262" s="170">
        <f t="shared" si="583"/>
        <v>608.33100000000002</v>
      </c>
      <c r="AB262" s="170">
        <f t="shared" si="583"/>
        <v>612.36900000000003</v>
      </c>
      <c r="AC262" s="170">
        <f t="shared" si="583"/>
        <v>616.37199999999996</v>
      </c>
      <c r="AD262" s="170">
        <f t="shared" si="583"/>
        <v>617.93499999999995</v>
      </c>
      <c r="AE262" s="170">
        <f t="shared" si="583"/>
        <v>621.23</v>
      </c>
      <c r="AF262" s="170">
        <f t="shared" si="583"/>
        <v>625.23500000000001</v>
      </c>
      <c r="AG262" s="170">
        <f t="shared" si="583"/>
        <v>629.07000000000005</v>
      </c>
      <c r="AH262" s="170">
        <f t="shared" si="583"/>
        <v>633.01900000000001</v>
      </c>
      <c r="AI262" s="170">
        <f t="shared" si="583"/>
        <v>636.70699999999999</v>
      </c>
      <c r="AJ262" s="170">
        <f t="shared" si="583"/>
        <v>641.16899999999998</v>
      </c>
      <c r="AK262" s="170">
        <f t="shared" si="583"/>
        <v>645.32500000000005</v>
      </c>
      <c r="AL262" s="170">
        <f t="shared" si="583"/>
        <v>647.73299999999995</v>
      </c>
      <c r="AM262" s="170">
        <f t="shared" si="583"/>
        <v>650.76900000000001</v>
      </c>
      <c r="AN262" s="170">
        <f t="shared" si="583"/>
        <v>653.51</v>
      </c>
      <c r="AO262" s="170">
        <f t="shared" si="583"/>
        <v>656.10500000000002</v>
      </c>
      <c r="AP262" s="170">
        <f t="shared" si="583"/>
        <v>659.58699999999999</v>
      </c>
      <c r="AQ262" s="170">
        <f t="shared" si="583"/>
        <v>662.29700000000003</v>
      </c>
      <c r="AR262" s="170">
        <f t="shared" si="583"/>
        <v>665.58699999999999</v>
      </c>
      <c r="AS262" s="170">
        <f t="shared" si="583"/>
        <v>669.73699999999997</v>
      </c>
      <c r="AT262" s="170">
        <f t="shared" si="583"/>
        <v>673.34900000000005</v>
      </c>
      <c r="AU262" s="170">
        <f t="shared" si="583"/>
        <v>674.33</v>
      </c>
      <c r="AV262" s="170">
        <f t="shared" si="583"/>
        <v>678.10500000000002</v>
      </c>
      <c r="AW262" s="170">
        <f t="shared" ref="AW262:BA262" si="584">AW576</f>
        <v>679</v>
      </c>
      <c r="AX262" s="170">
        <f t="shared" si="584"/>
        <v>681</v>
      </c>
      <c r="AY262" s="170">
        <f t="shared" si="584"/>
        <v>683</v>
      </c>
      <c r="AZ262" s="170">
        <f t="shared" si="584"/>
        <v>685</v>
      </c>
      <c r="BA262" s="170">
        <f t="shared" si="584"/>
        <v>686</v>
      </c>
      <c r="BB262" s="170">
        <f t="shared" ref="BB262:CC262" si="585">BB576</f>
        <v>688</v>
      </c>
      <c r="BC262" s="170">
        <f t="shared" si="585"/>
        <v>689</v>
      </c>
      <c r="BD262" s="170">
        <f t="shared" si="585"/>
        <v>690</v>
      </c>
      <c r="BE262" s="170">
        <f t="shared" si="585"/>
        <v>691</v>
      </c>
      <c r="BF262" s="170">
        <f t="shared" si="585"/>
        <v>691</v>
      </c>
      <c r="BG262" s="170">
        <f t="shared" si="585"/>
        <v>691</v>
      </c>
      <c r="BH262" s="170">
        <f t="shared" si="585"/>
        <v>691</v>
      </c>
      <c r="BI262" s="170">
        <f t="shared" si="585"/>
        <v>691</v>
      </c>
      <c r="BJ262" s="170">
        <f t="shared" si="585"/>
        <v>690</v>
      </c>
      <c r="BK262" s="170">
        <f t="shared" si="585"/>
        <v>690</v>
      </c>
      <c r="BL262" s="170">
        <f t="shared" si="585"/>
        <v>689</v>
      </c>
      <c r="BM262" s="170">
        <f t="shared" si="585"/>
        <v>688</v>
      </c>
      <c r="BN262" s="170">
        <f t="shared" si="585"/>
        <v>687</v>
      </c>
      <c r="BO262" s="170">
        <f t="shared" si="585"/>
        <v>686</v>
      </c>
      <c r="BP262" s="170">
        <f t="shared" si="585"/>
        <v>684</v>
      </c>
      <c r="BQ262" s="170">
        <f t="shared" si="585"/>
        <v>683</v>
      </c>
      <c r="BR262" s="170">
        <f t="shared" si="585"/>
        <v>681</v>
      </c>
      <c r="BS262" s="170">
        <f t="shared" si="585"/>
        <v>680</v>
      </c>
      <c r="BT262" s="170">
        <f t="shared" si="585"/>
        <v>678</v>
      </c>
      <c r="BU262" s="170">
        <f t="shared" si="585"/>
        <v>676</v>
      </c>
      <c r="BV262" s="170">
        <f t="shared" si="585"/>
        <v>674</v>
      </c>
      <c r="BW262" s="170">
        <f t="shared" si="585"/>
        <v>672</v>
      </c>
      <c r="BX262" s="170">
        <f t="shared" si="585"/>
        <v>670</v>
      </c>
      <c r="BY262" s="170">
        <f t="shared" si="585"/>
        <v>668</v>
      </c>
      <c r="BZ262" s="170">
        <f t="shared" si="585"/>
        <v>666</v>
      </c>
      <c r="CA262" s="170">
        <f t="shared" si="585"/>
        <v>664</v>
      </c>
      <c r="CB262" s="170">
        <f t="shared" si="585"/>
        <v>661</v>
      </c>
      <c r="CC262" s="170">
        <f t="shared" si="585"/>
        <v>659</v>
      </c>
    </row>
    <row r="263" spans="1:81">
      <c r="A263" s="170" t="str">
        <f t="shared" ref="A263:B263" si="586">A159</f>
        <v>46</v>
      </c>
      <c r="B263" s="170" t="str">
        <f t="shared" si="586"/>
        <v>Lot</v>
      </c>
      <c r="C263" s="145">
        <f t="shared" si="445"/>
        <v>0</v>
      </c>
      <c r="D263" s="145"/>
      <c r="E263" s="145"/>
      <c r="F263" s="170">
        <f t="shared" ref="F263:AV263" si="587">F159</f>
        <v>150.92500000000001</v>
      </c>
      <c r="G263" s="170">
        <f t="shared" si="587"/>
        <v>151.25899999999999</v>
      </c>
      <c r="H263" s="170">
        <f t="shared" si="587"/>
        <v>151.72800000000001</v>
      </c>
      <c r="I263" s="170">
        <f t="shared" si="587"/>
        <v>152.32</v>
      </c>
      <c r="J263" s="170">
        <f t="shared" si="587"/>
        <v>152.66900000000001</v>
      </c>
      <c r="K263" s="170">
        <f t="shared" si="587"/>
        <v>153.23699999999999</v>
      </c>
      <c r="L263" s="170">
        <f t="shared" si="587"/>
        <v>153.90600000000001</v>
      </c>
      <c r="M263" s="170">
        <f t="shared" si="587"/>
        <v>154.547</v>
      </c>
      <c r="N263" s="170">
        <f t="shared" si="587"/>
        <v>155.29300000000001</v>
      </c>
      <c r="O263" s="170">
        <f t="shared" si="587"/>
        <v>156.292</v>
      </c>
      <c r="P263" s="170">
        <f t="shared" si="587"/>
        <v>156.03100000000001</v>
      </c>
      <c r="Q263" s="170">
        <f t="shared" si="587"/>
        <v>155.42099999999999</v>
      </c>
      <c r="R263" s="170">
        <f t="shared" si="587"/>
        <v>154.77699999999999</v>
      </c>
      <c r="S263" s="170">
        <f t="shared" si="587"/>
        <v>155.38200000000001</v>
      </c>
      <c r="T263" s="170">
        <f t="shared" si="587"/>
        <v>155.60599999999999</v>
      </c>
      <c r="U263" s="170">
        <f t="shared" si="587"/>
        <v>155.97</v>
      </c>
      <c r="V263" s="170">
        <f t="shared" si="587"/>
        <v>156.262</v>
      </c>
      <c r="W263" s="170">
        <f t="shared" si="587"/>
        <v>156.97999999999999</v>
      </c>
      <c r="X263" s="170">
        <f t="shared" si="587"/>
        <v>157.21100000000001</v>
      </c>
      <c r="Y263" s="170">
        <f t="shared" si="587"/>
        <v>157.69399999999999</v>
      </c>
      <c r="Z263" s="170">
        <f t="shared" si="587"/>
        <v>157.977</v>
      </c>
      <c r="AA263" s="170">
        <f t="shared" si="587"/>
        <v>158.363</v>
      </c>
      <c r="AB263" s="170">
        <f t="shared" si="587"/>
        <v>159.07400000000001</v>
      </c>
      <c r="AC263" s="170">
        <f t="shared" si="587"/>
        <v>159.65700000000001</v>
      </c>
      <c r="AD263" s="170">
        <f t="shared" si="587"/>
        <v>160.22999999999999</v>
      </c>
      <c r="AE263" s="170">
        <f t="shared" si="587"/>
        <v>161.375</v>
      </c>
      <c r="AF263" s="170">
        <f t="shared" si="587"/>
        <v>162.68</v>
      </c>
      <c r="AG263" s="170">
        <f t="shared" si="587"/>
        <v>164.07599999999999</v>
      </c>
      <c r="AH263" s="170">
        <f t="shared" si="587"/>
        <v>165.49299999999999</v>
      </c>
      <c r="AI263" s="170">
        <f t="shared" si="587"/>
        <v>166.87299999999999</v>
      </c>
      <c r="AJ263" s="170">
        <f t="shared" si="587"/>
        <v>168.27099999999999</v>
      </c>
      <c r="AK263" s="170">
        <f t="shared" si="587"/>
        <v>169.53100000000001</v>
      </c>
      <c r="AL263" s="170">
        <f t="shared" si="587"/>
        <v>171.173</v>
      </c>
      <c r="AM263" s="170">
        <f t="shared" si="587"/>
        <v>172.79599999999999</v>
      </c>
      <c r="AN263" s="170">
        <f t="shared" si="587"/>
        <v>173.56200000000001</v>
      </c>
      <c r="AO263" s="170">
        <f t="shared" si="587"/>
        <v>174.578</v>
      </c>
      <c r="AP263" s="170">
        <f t="shared" si="587"/>
        <v>174.75399999999999</v>
      </c>
      <c r="AQ263" s="170">
        <f t="shared" si="587"/>
        <v>174.346</v>
      </c>
      <c r="AR263" s="170">
        <f t="shared" si="587"/>
        <v>173.75800000000001</v>
      </c>
      <c r="AS263" s="170">
        <f t="shared" si="587"/>
        <v>173.648</v>
      </c>
      <c r="AT263" s="170">
        <f t="shared" si="587"/>
        <v>173.4</v>
      </c>
      <c r="AU263" s="170">
        <f t="shared" si="587"/>
        <v>173.34700000000001</v>
      </c>
      <c r="AV263" s="170">
        <f t="shared" si="587"/>
        <v>173.828</v>
      </c>
      <c r="AW263" s="170">
        <f t="shared" ref="AW263:BA263" si="588">AW577</f>
        <v>174</v>
      </c>
      <c r="AX263" s="170">
        <f t="shared" si="588"/>
        <v>174</v>
      </c>
      <c r="AY263" s="170">
        <f t="shared" si="588"/>
        <v>174</v>
      </c>
      <c r="AZ263" s="170">
        <f t="shared" si="588"/>
        <v>175</v>
      </c>
      <c r="BA263" s="170">
        <f t="shared" si="588"/>
        <v>175</v>
      </c>
      <c r="BB263" s="170">
        <f t="shared" ref="BB263:CC263" si="589">BB577</f>
        <v>175</v>
      </c>
      <c r="BC263" s="170">
        <f t="shared" si="589"/>
        <v>175</v>
      </c>
      <c r="BD263" s="170">
        <f t="shared" si="589"/>
        <v>175</v>
      </c>
      <c r="BE263" s="170">
        <f t="shared" si="589"/>
        <v>175</v>
      </c>
      <c r="BF263" s="170">
        <f t="shared" si="589"/>
        <v>175</v>
      </c>
      <c r="BG263" s="170">
        <f t="shared" si="589"/>
        <v>174</v>
      </c>
      <c r="BH263" s="170">
        <f t="shared" si="589"/>
        <v>174</v>
      </c>
      <c r="BI263" s="170">
        <f t="shared" si="589"/>
        <v>174</v>
      </c>
      <c r="BJ263" s="170">
        <f t="shared" si="589"/>
        <v>174</v>
      </c>
      <c r="BK263" s="170">
        <f t="shared" si="589"/>
        <v>173</v>
      </c>
      <c r="BL263" s="170">
        <f t="shared" si="589"/>
        <v>173</v>
      </c>
      <c r="BM263" s="170">
        <f t="shared" si="589"/>
        <v>173</v>
      </c>
      <c r="BN263" s="170">
        <f t="shared" si="589"/>
        <v>172</v>
      </c>
      <c r="BO263" s="170">
        <f t="shared" si="589"/>
        <v>172</v>
      </c>
      <c r="BP263" s="170">
        <f t="shared" si="589"/>
        <v>171</v>
      </c>
      <c r="BQ263" s="170">
        <f t="shared" si="589"/>
        <v>171</v>
      </c>
      <c r="BR263" s="170">
        <f t="shared" si="589"/>
        <v>170</v>
      </c>
      <c r="BS263" s="170">
        <f t="shared" si="589"/>
        <v>170</v>
      </c>
      <c r="BT263" s="170">
        <f t="shared" si="589"/>
        <v>169</v>
      </c>
      <c r="BU263" s="170">
        <f t="shared" si="589"/>
        <v>168</v>
      </c>
      <c r="BV263" s="170">
        <f t="shared" si="589"/>
        <v>168</v>
      </c>
      <c r="BW263" s="170">
        <f t="shared" si="589"/>
        <v>167</v>
      </c>
      <c r="BX263" s="170">
        <f t="shared" si="589"/>
        <v>166</v>
      </c>
      <c r="BY263" s="170">
        <f t="shared" si="589"/>
        <v>166</v>
      </c>
      <c r="BZ263" s="170">
        <f t="shared" si="589"/>
        <v>165</v>
      </c>
      <c r="CA263" s="170">
        <f t="shared" si="589"/>
        <v>164</v>
      </c>
      <c r="CB263" s="170">
        <f t="shared" si="589"/>
        <v>163</v>
      </c>
      <c r="CC263" s="170">
        <f t="shared" si="589"/>
        <v>163</v>
      </c>
    </row>
    <row r="264" spans="1:81">
      <c r="A264" s="170" t="str">
        <f t="shared" ref="A264:B264" si="590">A160</f>
        <v>47</v>
      </c>
      <c r="B264" s="170" t="str">
        <f t="shared" si="590"/>
        <v>Lot-et-Garonne</v>
      </c>
      <c r="C264" s="145">
        <f t="shared" si="445"/>
        <v>0</v>
      </c>
      <c r="D264" s="145"/>
      <c r="E264" s="145"/>
      <c r="F264" s="170">
        <f t="shared" ref="F264:AV264" si="591">F160</f>
        <v>293.00799999999998</v>
      </c>
      <c r="G264" s="170">
        <f t="shared" si="591"/>
        <v>293.57900000000001</v>
      </c>
      <c r="H264" s="170">
        <f t="shared" si="591"/>
        <v>294.14100000000002</v>
      </c>
      <c r="I264" s="170">
        <f t="shared" si="591"/>
        <v>294.88299999999998</v>
      </c>
      <c r="J264" s="170">
        <f t="shared" si="591"/>
        <v>295.53500000000003</v>
      </c>
      <c r="K264" s="170">
        <f t="shared" si="591"/>
        <v>296.37700000000001</v>
      </c>
      <c r="L264" s="170">
        <f t="shared" si="591"/>
        <v>297.31700000000001</v>
      </c>
      <c r="M264" s="170">
        <f t="shared" si="591"/>
        <v>298.30599999999998</v>
      </c>
      <c r="N264" s="170">
        <f t="shared" si="591"/>
        <v>300.29599999999999</v>
      </c>
      <c r="O264" s="170">
        <f t="shared" si="591"/>
        <v>301.95400000000001</v>
      </c>
      <c r="P264" s="170">
        <f t="shared" si="591"/>
        <v>301.52</v>
      </c>
      <c r="Q264" s="170">
        <f t="shared" si="591"/>
        <v>302.26100000000002</v>
      </c>
      <c r="R264" s="170">
        <f t="shared" si="591"/>
        <v>302.44799999999998</v>
      </c>
      <c r="S264" s="170">
        <f t="shared" si="591"/>
        <v>304.07400000000001</v>
      </c>
      <c r="T264" s="170">
        <f t="shared" si="591"/>
        <v>305.02199999999999</v>
      </c>
      <c r="U264" s="170">
        <f t="shared" si="591"/>
        <v>305.79700000000003</v>
      </c>
      <c r="V264" s="170">
        <f t="shared" si="591"/>
        <v>305.47000000000003</v>
      </c>
      <c r="W264" s="170">
        <f t="shared" si="591"/>
        <v>304.99400000000003</v>
      </c>
      <c r="X264" s="170">
        <f t="shared" si="591"/>
        <v>304.57900000000001</v>
      </c>
      <c r="Y264" s="170">
        <f t="shared" si="591"/>
        <v>304.04399999999998</v>
      </c>
      <c r="Z264" s="170">
        <f t="shared" si="591"/>
        <v>304.31</v>
      </c>
      <c r="AA264" s="170">
        <f t="shared" si="591"/>
        <v>304.06400000000002</v>
      </c>
      <c r="AB264" s="170">
        <f t="shared" si="591"/>
        <v>304.59100000000001</v>
      </c>
      <c r="AC264" s="170">
        <f t="shared" si="591"/>
        <v>304.96800000000002</v>
      </c>
      <c r="AD264" s="170">
        <f t="shared" si="591"/>
        <v>305.48200000000003</v>
      </c>
      <c r="AE264" s="170">
        <f t="shared" si="591"/>
        <v>307.41500000000002</v>
      </c>
      <c r="AF264" s="170">
        <f t="shared" si="591"/>
        <v>309.67899999999997</v>
      </c>
      <c r="AG264" s="170">
        <f t="shared" si="591"/>
        <v>311.98399999999998</v>
      </c>
      <c r="AH264" s="170">
        <f t="shared" si="591"/>
        <v>314.42099999999999</v>
      </c>
      <c r="AI264" s="170">
        <f t="shared" si="591"/>
        <v>316.87200000000001</v>
      </c>
      <c r="AJ264" s="170">
        <f t="shared" si="591"/>
        <v>319.71899999999999</v>
      </c>
      <c r="AK264" s="170">
        <f t="shared" si="591"/>
        <v>322.29199999999997</v>
      </c>
      <c r="AL264" s="170">
        <f t="shared" si="591"/>
        <v>324.17</v>
      </c>
      <c r="AM264" s="170">
        <f t="shared" si="591"/>
        <v>326.399</v>
      </c>
      <c r="AN264" s="170">
        <f t="shared" si="591"/>
        <v>329.697</v>
      </c>
      <c r="AO264" s="170">
        <f t="shared" si="591"/>
        <v>331.12299999999999</v>
      </c>
      <c r="AP264" s="170">
        <f t="shared" si="591"/>
        <v>330.86599999999999</v>
      </c>
      <c r="AQ264" s="170">
        <f t="shared" si="591"/>
        <v>332.11900000000003</v>
      </c>
      <c r="AR264" s="170">
        <f t="shared" si="591"/>
        <v>333.18</v>
      </c>
      <c r="AS264" s="170">
        <f t="shared" si="591"/>
        <v>333.23399999999998</v>
      </c>
      <c r="AT264" s="170">
        <f t="shared" si="591"/>
        <v>333.41699999999997</v>
      </c>
      <c r="AU264" s="170">
        <f t="shared" si="591"/>
        <v>332.83300000000003</v>
      </c>
      <c r="AV264" s="170">
        <f t="shared" si="591"/>
        <v>332.84199999999998</v>
      </c>
      <c r="AW264" s="170">
        <f t="shared" ref="AW264:BA264" si="592">AW578</f>
        <v>332</v>
      </c>
      <c r="AX264" s="170">
        <f t="shared" si="592"/>
        <v>331</v>
      </c>
      <c r="AY264" s="170">
        <f t="shared" si="592"/>
        <v>330</v>
      </c>
      <c r="AZ264" s="170">
        <f t="shared" si="592"/>
        <v>330</v>
      </c>
      <c r="BA264" s="170">
        <f t="shared" si="592"/>
        <v>328</v>
      </c>
      <c r="BB264" s="170">
        <f t="shared" ref="BB264:CC264" si="593">BB578</f>
        <v>327</v>
      </c>
      <c r="BC264" s="170">
        <f t="shared" si="593"/>
        <v>326</v>
      </c>
      <c r="BD264" s="170">
        <f t="shared" si="593"/>
        <v>324</v>
      </c>
      <c r="BE264" s="170">
        <f t="shared" si="593"/>
        <v>323</v>
      </c>
      <c r="BF264" s="170">
        <f t="shared" si="593"/>
        <v>322</v>
      </c>
      <c r="BG264" s="170">
        <f t="shared" si="593"/>
        <v>320</v>
      </c>
      <c r="BH264" s="170">
        <f t="shared" si="593"/>
        <v>319</v>
      </c>
      <c r="BI264" s="170">
        <f t="shared" si="593"/>
        <v>317</v>
      </c>
      <c r="BJ264" s="170">
        <f t="shared" si="593"/>
        <v>315</v>
      </c>
      <c r="BK264" s="170">
        <f t="shared" si="593"/>
        <v>314</v>
      </c>
      <c r="BL264" s="170">
        <f t="shared" si="593"/>
        <v>312</v>
      </c>
      <c r="BM264" s="170">
        <f t="shared" si="593"/>
        <v>310</v>
      </c>
      <c r="BN264" s="170">
        <f t="shared" si="593"/>
        <v>308</v>
      </c>
      <c r="BO264" s="170">
        <f t="shared" si="593"/>
        <v>307</v>
      </c>
      <c r="BP264" s="170">
        <f t="shared" si="593"/>
        <v>305</v>
      </c>
      <c r="BQ264" s="170">
        <f t="shared" si="593"/>
        <v>303</v>
      </c>
      <c r="BR264" s="170">
        <f t="shared" si="593"/>
        <v>301</v>
      </c>
      <c r="BS264" s="170">
        <f t="shared" si="593"/>
        <v>299</v>
      </c>
      <c r="BT264" s="170">
        <f t="shared" si="593"/>
        <v>297</v>
      </c>
      <c r="BU264" s="170">
        <f t="shared" si="593"/>
        <v>295</v>
      </c>
      <c r="BV264" s="170">
        <f t="shared" si="593"/>
        <v>293</v>
      </c>
      <c r="BW264" s="170">
        <f t="shared" si="593"/>
        <v>291</v>
      </c>
      <c r="BX264" s="170">
        <f t="shared" si="593"/>
        <v>289</v>
      </c>
      <c r="BY264" s="170">
        <f t="shared" si="593"/>
        <v>287</v>
      </c>
      <c r="BZ264" s="170">
        <f t="shared" si="593"/>
        <v>286</v>
      </c>
      <c r="CA264" s="170">
        <f t="shared" si="593"/>
        <v>284</v>
      </c>
      <c r="CB264" s="170">
        <f t="shared" si="593"/>
        <v>282</v>
      </c>
      <c r="CC264" s="170">
        <f t="shared" si="593"/>
        <v>280</v>
      </c>
    </row>
    <row r="265" spans="1:81">
      <c r="A265" s="170" t="str">
        <f t="shared" ref="A265:B265" si="594">A161</f>
        <v>48</v>
      </c>
      <c r="B265" s="170" t="str">
        <f t="shared" si="594"/>
        <v>Lozère</v>
      </c>
      <c r="C265" s="145">
        <f t="shared" si="445"/>
        <v>0</v>
      </c>
      <c r="D265" s="145"/>
      <c r="E265" s="145"/>
      <c r="F265" s="170">
        <f t="shared" ref="F265:AV265" si="595">F161</f>
        <v>74.932000000000002</v>
      </c>
      <c r="G265" s="170">
        <f t="shared" si="595"/>
        <v>74.753</v>
      </c>
      <c r="H265" s="170">
        <f t="shared" si="595"/>
        <v>74.600999999999999</v>
      </c>
      <c r="I265" s="170">
        <f t="shared" si="595"/>
        <v>74.495999999999995</v>
      </c>
      <c r="J265" s="170">
        <f t="shared" si="595"/>
        <v>74.459999999999994</v>
      </c>
      <c r="K265" s="170">
        <f t="shared" si="595"/>
        <v>74.462999999999994</v>
      </c>
      <c r="L265" s="170">
        <f t="shared" si="595"/>
        <v>74.466999999999999</v>
      </c>
      <c r="M265" s="170">
        <f t="shared" si="595"/>
        <v>74.44</v>
      </c>
      <c r="N265" s="170">
        <f t="shared" si="595"/>
        <v>74.647999999999996</v>
      </c>
      <c r="O265" s="170">
        <f t="shared" si="595"/>
        <v>74.834999999999994</v>
      </c>
      <c r="P265" s="170">
        <f t="shared" si="595"/>
        <v>74.117000000000004</v>
      </c>
      <c r="Q265" s="170">
        <f t="shared" si="595"/>
        <v>73.677999999999997</v>
      </c>
      <c r="R265" s="170">
        <f t="shared" si="595"/>
        <v>73.381</v>
      </c>
      <c r="S265" s="170">
        <f t="shared" si="595"/>
        <v>73.400000000000006</v>
      </c>
      <c r="T265" s="170">
        <f t="shared" si="595"/>
        <v>73.167000000000002</v>
      </c>
      <c r="U265" s="170">
        <f t="shared" si="595"/>
        <v>72.863</v>
      </c>
      <c r="V265" s="170">
        <f t="shared" si="595"/>
        <v>72.650000000000006</v>
      </c>
      <c r="W265" s="170">
        <f t="shared" si="595"/>
        <v>72.39</v>
      </c>
      <c r="X265" s="170">
        <f t="shared" si="595"/>
        <v>72.763000000000005</v>
      </c>
      <c r="Y265" s="170">
        <f t="shared" si="595"/>
        <v>72.932000000000002</v>
      </c>
      <c r="Z265" s="170">
        <f t="shared" si="595"/>
        <v>72.884</v>
      </c>
      <c r="AA265" s="170">
        <f t="shared" si="595"/>
        <v>73.033000000000001</v>
      </c>
      <c r="AB265" s="170">
        <f t="shared" si="595"/>
        <v>73.218999999999994</v>
      </c>
      <c r="AC265" s="170">
        <f t="shared" si="595"/>
        <v>73.507000000000005</v>
      </c>
      <c r="AD265" s="170">
        <f t="shared" si="595"/>
        <v>73.513000000000005</v>
      </c>
      <c r="AE265" s="170">
        <f t="shared" si="595"/>
        <v>73.850999999999999</v>
      </c>
      <c r="AF265" s="170">
        <f t="shared" si="595"/>
        <v>74.347999999999999</v>
      </c>
      <c r="AG265" s="170">
        <f t="shared" si="595"/>
        <v>74.856999999999999</v>
      </c>
      <c r="AH265" s="170">
        <f t="shared" si="595"/>
        <v>75.313999999999993</v>
      </c>
      <c r="AI265" s="170">
        <f t="shared" si="595"/>
        <v>75.784000000000006</v>
      </c>
      <c r="AJ265" s="170">
        <f t="shared" si="595"/>
        <v>76.298000000000002</v>
      </c>
      <c r="AK265" s="170">
        <f t="shared" si="595"/>
        <v>76.8</v>
      </c>
      <c r="AL265" s="170">
        <f t="shared" si="595"/>
        <v>76.88</v>
      </c>
      <c r="AM265" s="170">
        <f t="shared" si="595"/>
        <v>76.972999999999999</v>
      </c>
      <c r="AN265" s="170">
        <f t="shared" si="595"/>
        <v>77.162999999999997</v>
      </c>
      <c r="AO265" s="170">
        <f t="shared" si="595"/>
        <v>77.081999999999994</v>
      </c>
      <c r="AP265" s="170">
        <f t="shared" si="595"/>
        <v>77.156000000000006</v>
      </c>
      <c r="AQ265" s="170">
        <f t="shared" si="595"/>
        <v>76.888999999999996</v>
      </c>
      <c r="AR265" s="170">
        <f t="shared" si="595"/>
        <v>76.606999999999999</v>
      </c>
      <c r="AS265" s="170">
        <f t="shared" si="595"/>
        <v>76.36</v>
      </c>
      <c r="AT265" s="170">
        <f t="shared" si="595"/>
        <v>76.308999999999997</v>
      </c>
      <c r="AU265" s="170">
        <f t="shared" si="595"/>
        <v>76.421999999999997</v>
      </c>
      <c r="AV265" s="170">
        <f t="shared" si="595"/>
        <v>76.600999999999999</v>
      </c>
      <c r="AW265" s="170">
        <f t="shared" ref="AW265:BA265" si="596">AW579</f>
        <v>77</v>
      </c>
      <c r="AX265" s="170">
        <f t="shared" si="596"/>
        <v>77</v>
      </c>
      <c r="AY265" s="170">
        <f t="shared" si="596"/>
        <v>77</v>
      </c>
      <c r="AZ265" s="170">
        <f t="shared" si="596"/>
        <v>77</v>
      </c>
      <c r="BA265" s="170">
        <f t="shared" si="596"/>
        <v>77</v>
      </c>
      <c r="BB265" s="170">
        <f t="shared" ref="BB265:CC265" si="597">BB579</f>
        <v>77</v>
      </c>
      <c r="BC265" s="170">
        <f t="shared" si="597"/>
        <v>77</v>
      </c>
      <c r="BD265" s="170">
        <f t="shared" si="597"/>
        <v>77</v>
      </c>
      <c r="BE265" s="170">
        <f t="shared" si="597"/>
        <v>77</v>
      </c>
      <c r="BF265" s="170">
        <f t="shared" si="597"/>
        <v>76</v>
      </c>
      <c r="BG265" s="170">
        <f t="shared" si="597"/>
        <v>76</v>
      </c>
      <c r="BH265" s="170">
        <f t="shared" si="597"/>
        <v>76</v>
      </c>
      <c r="BI265" s="170">
        <f t="shared" si="597"/>
        <v>76</v>
      </c>
      <c r="BJ265" s="170">
        <f t="shared" si="597"/>
        <v>76</v>
      </c>
      <c r="BK265" s="170">
        <f t="shared" si="597"/>
        <v>76</v>
      </c>
      <c r="BL265" s="170">
        <f t="shared" si="597"/>
        <v>76</v>
      </c>
      <c r="BM265" s="170">
        <f t="shared" si="597"/>
        <v>75</v>
      </c>
      <c r="BN265" s="170">
        <f t="shared" si="597"/>
        <v>75</v>
      </c>
      <c r="BO265" s="170">
        <f t="shared" si="597"/>
        <v>75</v>
      </c>
      <c r="BP265" s="170">
        <f t="shared" si="597"/>
        <v>75</v>
      </c>
      <c r="BQ265" s="170">
        <f t="shared" si="597"/>
        <v>75</v>
      </c>
      <c r="BR265" s="170">
        <f t="shared" si="597"/>
        <v>74</v>
      </c>
      <c r="BS265" s="170">
        <f t="shared" si="597"/>
        <v>74</v>
      </c>
      <c r="BT265" s="170">
        <f t="shared" si="597"/>
        <v>74</v>
      </c>
      <c r="BU265" s="170">
        <f t="shared" si="597"/>
        <v>73</v>
      </c>
      <c r="BV265" s="170">
        <f t="shared" si="597"/>
        <v>73</v>
      </c>
      <c r="BW265" s="170">
        <f t="shared" si="597"/>
        <v>73</v>
      </c>
      <c r="BX265" s="170">
        <f t="shared" si="597"/>
        <v>73</v>
      </c>
      <c r="BY265" s="170">
        <f t="shared" si="597"/>
        <v>72</v>
      </c>
      <c r="BZ265" s="170">
        <f t="shared" si="597"/>
        <v>72</v>
      </c>
      <c r="CA265" s="170">
        <f t="shared" si="597"/>
        <v>72</v>
      </c>
      <c r="CB265" s="170">
        <f t="shared" si="597"/>
        <v>71</v>
      </c>
      <c r="CC265" s="170">
        <f t="shared" si="597"/>
        <v>71</v>
      </c>
    </row>
    <row r="266" spans="1:81">
      <c r="A266" s="170" t="str">
        <f t="shared" ref="A266:B266" si="598">A162</f>
        <v>49</v>
      </c>
      <c r="B266" s="170" t="str">
        <f t="shared" si="598"/>
        <v>Maine-et-Loire</v>
      </c>
      <c r="C266" s="145">
        <f t="shared" si="445"/>
        <v>0</v>
      </c>
      <c r="D266" s="145"/>
      <c r="E266" s="145"/>
      <c r="F266" s="170">
        <f t="shared" ref="F266:AV266" si="599">F162</f>
        <v>629.79300000000001</v>
      </c>
      <c r="G266" s="170">
        <f t="shared" si="599"/>
        <v>635.87699999999995</v>
      </c>
      <c r="H266" s="170">
        <f t="shared" si="599"/>
        <v>641.49199999999996</v>
      </c>
      <c r="I266" s="170">
        <f t="shared" si="599"/>
        <v>647.90800000000002</v>
      </c>
      <c r="J266" s="170">
        <f t="shared" si="599"/>
        <v>653.79999999999995</v>
      </c>
      <c r="K266" s="170">
        <f t="shared" si="599"/>
        <v>660.34</v>
      </c>
      <c r="L266" s="170">
        <f t="shared" si="599"/>
        <v>667.45</v>
      </c>
      <c r="M266" s="170">
        <f t="shared" si="599"/>
        <v>674.42399999999998</v>
      </c>
      <c r="N266" s="170">
        <f t="shared" si="599"/>
        <v>681.23900000000003</v>
      </c>
      <c r="O266" s="170">
        <f t="shared" si="599"/>
        <v>685.58</v>
      </c>
      <c r="P266" s="170">
        <f t="shared" si="599"/>
        <v>689.34299999999996</v>
      </c>
      <c r="Q266" s="170">
        <f t="shared" si="599"/>
        <v>693.51199999999994</v>
      </c>
      <c r="R266" s="170">
        <f t="shared" si="599"/>
        <v>697.23599999999999</v>
      </c>
      <c r="S266" s="170">
        <f t="shared" si="599"/>
        <v>698.55200000000002</v>
      </c>
      <c r="T266" s="170">
        <f t="shared" si="599"/>
        <v>702.28099999999995</v>
      </c>
      <c r="U266" s="170">
        <f t="shared" si="599"/>
        <v>704.66800000000001</v>
      </c>
      <c r="V266" s="170">
        <f t="shared" si="599"/>
        <v>707.02</v>
      </c>
      <c r="W266" s="170">
        <f t="shared" si="599"/>
        <v>710.26900000000001</v>
      </c>
      <c r="X266" s="170">
        <f t="shared" si="599"/>
        <v>713.81700000000001</v>
      </c>
      <c r="Y266" s="170">
        <f t="shared" si="599"/>
        <v>717.03700000000003</v>
      </c>
      <c r="Z266" s="170">
        <f t="shared" si="599"/>
        <v>720.56899999999996</v>
      </c>
      <c r="AA266" s="170">
        <f t="shared" si="599"/>
        <v>724.32399999999996</v>
      </c>
      <c r="AB266" s="170">
        <f t="shared" si="599"/>
        <v>727.14300000000003</v>
      </c>
      <c r="AC266" s="170">
        <f t="shared" si="599"/>
        <v>729.55100000000004</v>
      </c>
      <c r="AD266" s="170">
        <f t="shared" si="599"/>
        <v>732.62400000000002</v>
      </c>
      <c r="AE266" s="170">
        <f t="shared" si="599"/>
        <v>736.86699999999996</v>
      </c>
      <c r="AF266" s="170">
        <f t="shared" si="599"/>
        <v>742.072</v>
      </c>
      <c r="AG266" s="170">
        <f t="shared" si="599"/>
        <v>747.08900000000006</v>
      </c>
      <c r="AH266" s="170">
        <f t="shared" si="599"/>
        <v>751.70799999999997</v>
      </c>
      <c r="AI266" s="170">
        <f t="shared" si="599"/>
        <v>756.25300000000004</v>
      </c>
      <c r="AJ266" s="170">
        <f t="shared" si="599"/>
        <v>761.529</v>
      </c>
      <c r="AK266" s="170">
        <f t="shared" si="599"/>
        <v>766.65899999999999</v>
      </c>
      <c r="AL266" s="170">
        <f t="shared" si="599"/>
        <v>770.77700000000004</v>
      </c>
      <c r="AM266" s="170">
        <f t="shared" si="599"/>
        <v>774.82299999999998</v>
      </c>
      <c r="AN266" s="170">
        <f t="shared" si="599"/>
        <v>780.08199999999999</v>
      </c>
      <c r="AO266" s="170">
        <f t="shared" si="599"/>
        <v>784.81</v>
      </c>
      <c r="AP266" s="170">
        <f t="shared" si="599"/>
        <v>790.34299999999996</v>
      </c>
      <c r="AQ266" s="170">
        <f t="shared" si="599"/>
        <v>795.55700000000002</v>
      </c>
      <c r="AR266" s="170">
        <f t="shared" si="599"/>
        <v>800.19100000000003</v>
      </c>
      <c r="AS266" s="170">
        <f t="shared" si="599"/>
        <v>805.88800000000003</v>
      </c>
      <c r="AT266" s="170">
        <f t="shared" si="599"/>
        <v>810.18600000000004</v>
      </c>
      <c r="AU266" s="170">
        <f t="shared" si="599"/>
        <v>810.93399999999997</v>
      </c>
      <c r="AV266" s="170">
        <f t="shared" si="599"/>
        <v>813.49300000000005</v>
      </c>
      <c r="AW266" s="170">
        <f t="shared" ref="AW266:BA266" si="600">AW580</f>
        <v>816</v>
      </c>
      <c r="AX266" s="170">
        <f t="shared" si="600"/>
        <v>818</v>
      </c>
      <c r="AY266" s="170">
        <f t="shared" si="600"/>
        <v>820</v>
      </c>
      <c r="AZ266" s="170">
        <f t="shared" si="600"/>
        <v>822</v>
      </c>
      <c r="BA266" s="170">
        <f t="shared" si="600"/>
        <v>822</v>
      </c>
      <c r="BB266" s="170">
        <f t="shared" ref="BB266:CC266" si="601">BB580</f>
        <v>823</v>
      </c>
      <c r="BC266" s="170">
        <f t="shared" si="601"/>
        <v>824</v>
      </c>
      <c r="BD266" s="170">
        <f t="shared" si="601"/>
        <v>824</v>
      </c>
      <c r="BE266" s="170">
        <f t="shared" si="601"/>
        <v>825</v>
      </c>
      <c r="BF266" s="170">
        <f t="shared" si="601"/>
        <v>825</v>
      </c>
      <c r="BG266" s="170">
        <f t="shared" si="601"/>
        <v>825</v>
      </c>
      <c r="BH266" s="170">
        <f t="shared" si="601"/>
        <v>825</v>
      </c>
      <c r="BI266" s="170">
        <f t="shared" si="601"/>
        <v>825</v>
      </c>
      <c r="BJ266" s="170">
        <f t="shared" si="601"/>
        <v>824</v>
      </c>
      <c r="BK266" s="170">
        <f t="shared" si="601"/>
        <v>823</v>
      </c>
      <c r="BL266" s="170">
        <f t="shared" si="601"/>
        <v>822</v>
      </c>
      <c r="BM266" s="170">
        <f t="shared" si="601"/>
        <v>821</v>
      </c>
      <c r="BN266" s="170">
        <f t="shared" si="601"/>
        <v>820</v>
      </c>
      <c r="BO266" s="170">
        <f t="shared" si="601"/>
        <v>818</v>
      </c>
      <c r="BP266" s="170">
        <f t="shared" si="601"/>
        <v>817</v>
      </c>
      <c r="BQ266" s="170">
        <f t="shared" si="601"/>
        <v>815</v>
      </c>
      <c r="BR266" s="170">
        <f t="shared" si="601"/>
        <v>813</v>
      </c>
      <c r="BS266" s="170">
        <f t="shared" si="601"/>
        <v>811</v>
      </c>
      <c r="BT266" s="170">
        <f t="shared" si="601"/>
        <v>809</v>
      </c>
      <c r="BU266" s="170">
        <f t="shared" si="601"/>
        <v>807</v>
      </c>
      <c r="BV266" s="170">
        <f t="shared" si="601"/>
        <v>804</v>
      </c>
      <c r="BW266" s="170">
        <f t="shared" si="601"/>
        <v>802</v>
      </c>
      <c r="BX266" s="170">
        <f t="shared" si="601"/>
        <v>799</v>
      </c>
      <c r="BY266" s="170">
        <f t="shared" si="601"/>
        <v>796</v>
      </c>
      <c r="BZ266" s="170">
        <f t="shared" si="601"/>
        <v>794</v>
      </c>
      <c r="CA266" s="170">
        <f t="shared" si="601"/>
        <v>791</v>
      </c>
      <c r="CB266" s="170">
        <f t="shared" si="601"/>
        <v>788</v>
      </c>
      <c r="CC266" s="170">
        <f t="shared" si="601"/>
        <v>784</v>
      </c>
    </row>
    <row r="267" spans="1:81">
      <c r="A267" s="170" t="str">
        <f t="shared" ref="A267:B267" si="602">A163</f>
        <v>50</v>
      </c>
      <c r="B267" s="170" t="str">
        <f t="shared" si="602"/>
        <v>Manche</v>
      </c>
      <c r="C267" s="145">
        <f t="shared" si="445"/>
        <v>0</v>
      </c>
      <c r="D267" s="145"/>
      <c r="E267" s="145"/>
      <c r="F267" s="170">
        <f t="shared" ref="F267:AV267" si="603">F163</f>
        <v>452.23500000000001</v>
      </c>
      <c r="G267" s="170">
        <f t="shared" si="603"/>
        <v>454.01100000000002</v>
      </c>
      <c r="H267" s="170">
        <f t="shared" si="603"/>
        <v>455.61200000000002</v>
      </c>
      <c r="I267" s="170">
        <f t="shared" si="603"/>
        <v>457.339</v>
      </c>
      <c r="J267" s="170">
        <f t="shared" si="603"/>
        <v>459.16399999999999</v>
      </c>
      <c r="K267" s="170">
        <f t="shared" si="603"/>
        <v>461.41399999999999</v>
      </c>
      <c r="L267" s="170">
        <f t="shared" si="603"/>
        <v>463.62299999999999</v>
      </c>
      <c r="M267" s="170">
        <f t="shared" si="603"/>
        <v>465.89699999999999</v>
      </c>
      <c r="N267" s="170">
        <f t="shared" si="603"/>
        <v>468.17200000000003</v>
      </c>
      <c r="O267" s="170">
        <f t="shared" si="603"/>
        <v>470.19200000000001</v>
      </c>
      <c r="P267" s="170">
        <f t="shared" si="603"/>
        <v>471.79899999999998</v>
      </c>
      <c r="Q267" s="170">
        <f t="shared" si="603"/>
        <v>473.62099999999998</v>
      </c>
      <c r="R267" s="170">
        <f t="shared" si="603"/>
        <v>474.01</v>
      </c>
      <c r="S267" s="170">
        <f t="shared" si="603"/>
        <v>476.416</v>
      </c>
      <c r="T267" s="170">
        <f t="shared" si="603"/>
        <v>478.065</v>
      </c>
      <c r="U267" s="170">
        <f t="shared" si="603"/>
        <v>479.57900000000001</v>
      </c>
      <c r="V267" s="170">
        <f t="shared" si="603"/>
        <v>479.82</v>
      </c>
      <c r="W267" s="170">
        <f t="shared" si="603"/>
        <v>479.40800000000002</v>
      </c>
      <c r="X267" s="170">
        <f t="shared" si="603"/>
        <v>479.87700000000001</v>
      </c>
      <c r="Y267" s="170">
        <f t="shared" si="603"/>
        <v>479.779</v>
      </c>
      <c r="Z267" s="170">
        <f t="shared" si="603"/>
        <v>480.31</v>
      </c>
      <c r="AA267" s="170">
        <f t="shared" si="603"/>
        <v>480.267</v>
      </c>
      <c r="AB267" s="170">
        <f t="shared" si="603"/>
        <v>480.858</v>
      </c>
      <c r="AC267" s="170">
        <f t="shared" si="603"/>
        <v>481.34899999999999</v>
      </c>
      <c r="AD267" s="170">
        <f t="shared" si="603"/>
        <v>481.46600000000001</v>
      </c>
      <c r="AE267" s="170">
        <f t="shared" si="603"/>
        <v>483.178</v>
      </c>
      <c r="AF267" s="170">
        <f t="shared" si="603"/>
        <v>484.84800000000001</v>
      </c>
      <c r="AG267" s="170">
        <f t="shared" si="603"/>
        <v>486.54399999999998</v>
      </c>
      <c r="AH267" s="170">
        <f t="shared" si="603"/>
        <v>488.26</v>
      </c>
      <c r="AI267" s="170">
        <f t="shared" si="603"/>
        <v>489.608</v>
      </c>
      <c r="AJ267" s="170">
        <f t="shared" si="603"/>
        <v>491.11</v>
      </c>
      <c r="AK267" s="170">
        <f t="shared" si="603"/>
        <v>492.56299999999999</v>
      </c>
      <c r="AL267" s="170">
        <f t="shared" si="603"/>
        <v>495.15300000000002</v>
      </c>
      <c r="AM267" s="170">
        <f t="shared" si="603"/>
        <v>496.93700000000001</v>
      </c>
      <c r="AN267" s="170">
        <f t="shared" si="603"/>
        <v>497.762</v>
      </c>
      <c r="AO267" s="170">
        <f t="shared" si="603"/>
        <v>498.74700000000001</v>
      </c>
      <c r="AP267" s="170">
        <f t="shared" si="603"/>
        <v>499.53100000000001</v>
      </c>
      <c r="AQ267" s="170">
        <f t="shared" si="603"/>
        <v>499.34</v>
      </c>
      <c r="AR267" s="170">
        <f t="shared" si="603"/>
        <v>499.91899999999998</v>
      </c>
      <c r="AS267" s="170">
        <f t="shared" si="603"/>
        <v>499.95800000000003</v>
      </c>
      <c r="AT267" s="170">
        <f t="shared" si="603"/>
        <v>499.28699999999998</v>
      </c>
      <c r="AU267" s="170">
        <f t="shared" si="603"/>
        <v>498.36200000000002</v>
      </c>
      <c r="AV267" s="170">
        <f t="shared" si="603"/>
        <v>496.88299999999998</v>
      </c>
      <c r="AW267" s="170">
        <f t="shared" ref="AW267:BA267" si="604">AW581</f>
        <v>496</v>
      </c>
      <c r="AX267" s="170">
        <f t="shared" si="604"/>
        <v>495</v>
      </c>
      <c r="AY267" s="170">
        <f t="shared" si="604"/>
        <v>494</v>
      </c>
      <c r="AZ267" s="170">
        <f t="shared" si="604"/>
        <v>492</v>
      </c>
      <c r="BA267" s="170">
        <f t="shared" si="604"/>
        <v>490</v>
      </c>
      <c r="BB267" s="170">
        <f t="shared" ref="BB267:CC267" si="605">BB581</f>
        <v>488</v>
      </c>
      <c r="BC267" s="170">
        <f t="shared" si="605"/>
        <v>487</v>
      </c>
      <c r="BD267" s="170">
        <f t="shared" si="605"/>
        <v>485</v>
      </c>
      <c r="BE267" s="170">
        <f t="shared" si="605"/>
        <v>483</v>
      </c>
      <c r="BF267" s="170">
        <f t="shared" si="605"/>
        <v>481</v>
      </c>
      <c r="BG267" s="170">
        <f t="shared" si="605"/>
        <v>479</v>
      </c>
      <c r="BH267" s="170">
        <f t="shared" si="605"/>
        <v>476</v>
      </c>
      <c r="BI267" s="170">
        <f t="shared" si="605"/>
        <v>474</v>
      </c>
      <c r="BJ267" s="170">
        <f t="shared" si="605"/>
        <v>472</v>
      </c>
      <c r="BK267" s="170">
        <f t="shared" si="605"/>
        <v>469</v>
      </c>
      <c r="BL267" s="170">
        <f t="shared" si="605"/>
        <v>466</v>
      </c>
      <c r="BM267" s="170">
        <f t="shared" si="605"/>
        <v>464</v>
      </c>
      <c r="BN267" s="170">
        <f t="shared" si="605"/>
        <v>461</v>
      </c>
      <c r="BO267" s="170">
        <f t="shared" si="605"/>
        <v>458</v>
      </c>
      <c r="BP267" s="170">
        <f t="shared" si="605"/>
        <v>456</v>
      </c>
      <c r="BQ267" s="170">
        <f t="shared" si="605"/>
        <v>453</v>
      </c>
      <c r="BR267" s="170">
        <f t="shared" si="605"/>
        <v>450</v>
      </c>
      <c r="BS267" s="170">
        <f t="shared" si="605"/>
        <v>447</v>
      </c>
      <c r="BT267" s="170">
        <f t="shared" si="605"/>
        <v>444</v>
      </c>
      <c r="BU267" s="170">
        <f t="shared" si="605"/>
        <v>441</v>
      </c>
      <c r="BV267" s="170">
        <f t="shared" si="605"/>
        <v>438</v>
      </c>
      <c r="BW267" s="170">
        <f t="shared" si="605"/>
        <v>434</v>
      </c>
      <c r="BX267" s="170">
        <f t="shared" si="605"/>
        <v>431</v>
      </c>
      <c r="BY267" s="170">
        <f t="shared" si="605"/>
        <v>428</v>
      </c>
      <c r="BZ267" s="170">
        <f t="shared" si="605"/>
        <v>425</v>
      </c>
      <c r="CA267" s="170">
        <f t="shared" si="605"/>
        <v>422</v>
      </c>
      <c r="CB267" s="170">
        <f t="shared" si="605"/>
        <v>418</v>
      </c>
      <c r="CC267" s="170">
        <f t="shared" si="605"/>
        <v>415</v>
      </c>
    </row>
    <row r="268" spans="1:81">
      <c r="A268" s="170" t="str">
        <f t="shared" ref="A268:B268" si="606">A164</f>
        <v>51</v>
      </c>
      <c r="B268" s="170" t="str">
        <f t="shared" si="606"/>
        <v>Marne</v>
      </c>
      <c r="C268" s="145">
        <f t="shared" si="445"/>
        <v>0</v>
      </c>
      <c r="D268" s="145"/>
      <c r="E268" s="145"/>
      <c r="F268" s="170">
        <f t="shared" ref="F268:AV268" si="607">F164</f>
        <v>530.12</v>
      </c>
      <c r="G268" s="170">
        <f t="shared" si="607"/>
        <v>531.69899999999996</v>
      </c>
      <c r="H268" s="170">
        <f t="shared" si="607"/>
        <v>533.08600000000001</v>
      </c>
      <c r="I268" s="170">
        <f t="shared" si="607"/>
        <v>534.91700000000003</v>
      </c>
      <c r="J268" s="170">
        <f t="shared" si="607"/>
        <v>536.58299999999997</v>
      </c>
      <c r="K268" s="170">
        <f t="shared" si="607"/>
        <v>538.52200000000005</v>
      </c>
      <c r="L268" s="170">
        <f t="shared" si="607"/>
        <v>540.97199999999998</v>
      </c>
      <c r="M268" s="170">
        <f t="shared" si="607"/>
        <v>543.43700000000001</v>
      </c>
      <c r="N268" s="170">
        <f t="shared" si="607"/>
        <v>546.18299999999999</v>
      </c>
      <c r="O268" s="170">
        <f t="shared" si="607"/>
        <v>548.38499999999999</v>
      </c>
      <c r="P268" s="170">
        <f t="shared" si="607"/>
        <v>551.66499999999996</v>
      </c>
      <c r="Q268" s="170">
        <f t="shared" si="607"/>
        <v>550.95899999999995</v>
      </c>
      <c r="R268" s="170">
        <f t="shared" si="607"/>
        <v>551.68100000000004</v>
      </c>
      <c r="S268" s="170">
        <f t="shared" si="607"/>
        <v>555.00599999999997</v>
      </c>
      <c r="T268" s="170">
        <f t="shared" si="607"/>
        <v>556.53599999999994</v>
      </c>
      <c r="U268" s="170">
        <f t="shared" si="607"/>
        <v>557.63599999999997</v>
      </c>
      <c r="V268" s="170">
        <f t="shared" si="607"/>
        <v>559.00599999999997</v>
      </c>
      <c r="W268" s="170">
        <f t="shared" si="607"/>
        <v>560.40899999999999</v>
      </c>
      <c r="X268" s="170">
        <f t="shared" si="607"/>
        <v>562.053</v>
      </c>
      <c r="Y268" s="170">
        <f t="shared" si="607"/>
        <v>563.35699999999997</v>
      </c>
      <c r="Z268" s="170">
        <f t="shared" si="607"/>
        <v>564.90800000000002</v>
      </c>
      <c r="AA268" s="170">
        <f t="shared" si="607"/>
        <v>565.54399999999998</v>
      </c>
      <c r="AB268" s="170">
        <f t="shared" si="607"/>
        <v>565.798</v>
      </c>
      <c r="AC268" s="170">
        <f t="shared" si="607"/>
        <v>565.93499999999995</v>
      </c>
      <c r="AD268" s="170">
        <f t="shared" si="607"/>
        <v>565.36599999999999</v>
      </c>
      <c r="AE268" s="170">
        <f t="shared" si="607"/>
        <v>565.18899999999996</v>
      </c>
      <c r="AF268" s="170">
        <f t="shared" si="607"/>
        <v>565.53499999999997</v>
      </c>
      <c r="AG268" s="170">
        <f t="shared" si="607"/>
        <v>565.78200000000004</v>
      </c>
      <c r="AH268" s="170">
        <f t="shared" si="607"/>
        <v>565.83000000000004</v>
      </c>
      <c r="AI268" s="170">
        <f t="shared" si="607"/>
        <v>565.51199999999994</v>
      </c>
      <c r="AJ268" s="170">
        <f t="shared" si="607"/>
        <v>565.67499999999995</v>
      </c>
      <c r="AK268" s="170">
        <f t="shared" si="607"/>
        <v>565.84100000000001</v>
      </c>
      <c r="AL268" s="170">
        <f t="shared" si="607"/>
        <v>566.49099999999999</v>
      </c>
      <c r="AM268" s="170">
        <f t="shared" si="607"/>
        <v>566.01</v>
      </c>
      <c r="AN268" s="170">
        <f t="shared" si="607"/>
        <v>566.14499999999998</v>
      </c>
      <c r="AO268" s="170">
        <f t="shared" si="607"/>
        <v>565.30700000000002</v>
      </c>
      <c r="AP268" s="170">
        <f t="shared" si="607"/>
        <v>566.57100000000003</v>
      </c>
      <c r="AQ268" s="170">
        <f t="shared" si="607"/>
        <v>568.75</v>
      </c>
      <c r="AR268" s="170">
        <f t="shared" si="607"/>
        <v>569.99900000000002</v>
      </c>
      <c r="AS268" s="170">
        <f t="shared" si="607"/>
        <v>570.81700000000001</v>
      </c>
      <c r="AT268" s="170">
        <f t="shared" si="607"/>
        <v>572.29300000000001</v>
      </c>
      <c r="AU268" s="170">
        <f t="shared" si="607"/>
        <v>570.88300000000004</v>
      </c>
      <c r="AV268" s="170">
        <f t="shared" si="607"/>
        <v>568.89499999999998</v>
      </c>
      <c r="AW268" s="170">
        <f t="shared" ref="AW268:BA268" si="608">AW582</f>
        <v>567</v>
      </c>
      <c r="AX268" s="170">
        <f t="shared" si="608"/>
        <v>567</v>
      </c>
      <c r="AY268" s="170">
        <f t="shared" si="608"/>
        <v>566</v>
      </c>
      <c r="AZ268" s="170">
        <f t="shared" si="608"/>
        <v>565</v>
      </c>
      <c r="BA268" s="170">
        <f t="shared" si="608"/>
        <v>563</v>
      </c>
      <c r="BB268" s="170">
        <f t="shared" ref="BB268:CC268" si="609">BB582</f>
        <v>562</v>
      </c>
      <c r="BC268" s="170">
        <f t="shared" si="609"/>
        <v>560</v>
      </c>
      <c r="BD268" s="170">
        <f t="shared" si="609"/>
        <v>559</v>
      </c>
      <c r="BE268" s="170">
        <f t="shared" si="609"/>
        <v>557</v>
      </c>
      <c r="BF268" s="170">
        <f t="shared" si="609"/>
        <v>556</v>
      </c>
      <c r="BG268" s="170">
        <f t="shared" si="609"/>
        <v>554</v>
      </c>
      <c r="BH268" s="170">
        <f t="shared" si="609"/>
        <v>552</v>
      </c>
      <c r="BI268" s="170">
        <f t="shared" si="609"/>
        <v>549</v>
      </c>
      <c r="BJ268" s="170">
        <f t="shared" si="609"/>
        <v>547</v>
      </c>
      <c r="BK268" s="170">
        <f t="shared" si="609"/>
        <v>545</v>
      </c>
      <c r="BL268" s="170">
        <f t="shared" si="609"/>
        <v>542</v>
      </c>
      <c r="BM268" s="170">
        <f t="shared" si="609"/>
        <v>539</v>
      </c>
      <c r="BN268" s="170">
        <f t="shared" si="609"/>
        <v>537</v>
      </c>
      <c r="BO268" s="170">
        <f t="shared" si="609"/>
        <v>534</v>
      </c>
      <c r="BP268" s="170">
        <f t="shared" si="609"/>
        <v>531</v>
      </c>
      <c r="BQ268" s="170">
        <f t="shared" si="609"/>
        <v>528</v>
      </c>
      <c r="BR268" s="170">
        <f t="shared" si="609"/>
        <v>525</v>
      </c>
      <c r="BS268" s="170">
        <f t="shared" si="609"/>
        <v>522</v>
      </c>
      <c r="BT268" s="170">
        <f t="shared" si="609"/>
        <v>519</v>
      </c>
      <c r="BU268" s="170">
        <f t="shared" si="609"/>
        <v>515</v>
      </c>
      <c r="BV268" s="170">
        <f t="shared" si="609"/>
        <v>512</v>
      </c>
      <c r="BW268" s="170">
        <f t="shared" si="609"/>
        <v>509</v>
      </c>
      <c r="BX268" s="170">
        <f t="shared" si="609"/>
        <v>505</v>
      </c>
      <c r="BY268" s="170">
        <f t="shared" si="609"/>
        <v>502</v>
      </c>
      <c r="BZ268" s="170">
        <f t="shared" si="609"/>
        <v>499</v>
      </c>
      <c r="CA268" s="170">
        <f t="shared" si="609"/>
        <v>495</v>
      </c>
      <c r="CB268" s="170">
        <f t="shared" si="609"/>
        <v>492</v>
      </c>
      <c r="CC268" s="170">
        <f t="shared" si="609"/>
        <v>488</v>
      </c>
    </row>
    <row r="269" spans="1:81">
      <c r="A269" s="170" t="str">
        <f t="shared" ref="A269:B269" si="610">A165</f>
        <v>52</v>
      </c>
      <c r="B269" s="170" t="str">
        <f t="shared" si="610"/>
        <v>Haute-Marne</v>
      </c>
      <c r="C269" s="145">
        <f t="shared" si="445"/>
        <v>0</v>
      </c>
      <c r="D269" s="145"/>
      <c r="E269" s="145"/>
      <c r="F269" s="170">
        <f t="shared" ref="F269:AV269" si="611">F165</f>
        <v>212.66399999999999</v>
      </c>
      <c r="G269" s="170">
        <f t="shared" si="611"/>
        <v>212.09899999999999</v>
      </c>
      <c r="H269" s="170">
        <f t="shared" si="611"/>
        <v>211.744</v>
      </c>
      <c r="I269" s="170">
        <f t="shared" si="611"/>
        <v>211.54300000000001</v>
      </c>
      <c r="J269" s="170">
        <f t="shared" si="611"/>
        <v>211.19</v>
      </c>
      <c r="K269" s="170">
        <f t="shared" si="611"/>
        <v>210.976</v>
      </c>
      <c r="L269" s="170">
        <f t="shared" si="611"/>
        <v>210.83099999999999</v>
      </c>
      <c r="M269" s="170">
        <f t="shared" si="611"/>
        <v>210.786</v>
      </c>
      <c r="N269" s="170">
        <f t="shared" si="611"/>
        <v>211.01400000000001</v>
      </c>
      <c r="O269" s="170">
        <f t="shared" si="611"/>
        <v>210.709</v>
      </c>
      <c r="P269" s="170">
        <f t="shared" si="611"/>
        <v>210.18299999999999</v>
      </c>
      <c r="Q269" s="170">
        <f t="shared" si="611"/>
        <v>208.148</v>
      </c>
      <c r="R269" s="170">
        <f t="shared" si="611"/>
        <v>206.751</v>
      </c>
      <c r="S269" s="170">
        <f t="shared" si="611"/>
        <v>206.185</v>
      </c>
      <c r="T269" s="170">
        <f t="shared" si="611"/>
        <v>205.31100000000001</v>
      </c>
      <c r="U269" s="170">
        <f t="shared" si="611"/>
        <v>204.03899999999999</v>
      </c>
      <c r="V269" s="170">
        <f t="shared" si="611"/>
        <v>203.333</v>
      </c>
      <c r="W269" s="170">
        <f t="shared" si="611"/>
        <v>202.05199999999999</v>
      </c>
      <c r="X269" s="170">
        <f t="shared" si="611"/>
        <v>200.88200000000001</v>
      </c>
      <c r="Y269" s="170">
        <f t="shared" si="611"/>
        <v>199.89099999999999</v>
      </c>
      <c r="Z269" s="170">
        <f t="shared" si="611"/>
        <v>199.26300000000001</v>
      </c>
      <c r="AA269" s="170">
        <f t="shared" si="611"/>
        <v>198.27500000000001</v>
      </c>
      <c r="AB269" s="170">
        <f t="shared" si="611"/>
        <v>197.24199999999999</v>
      </c>
      <c r="AC269" s="170">
        <f t="shared" si="611"/>
        <v>196.37799999999999</v>
      </c>
      <c r="AD269" s="170">
        <f t="shared" si="611"/>
        <v>195.131</v>
      </c>
      <c r="AE269" s="170">
        <f t="shared" si="611"/>
        <v>194.024</v>
      </c>
      <c r="AF269" s="170">
        <f t="shared" si="611"/>
        <v>192.99199999999999</v>
      </c>
      <c r="AG269" s="170">
        <f t="shared" si="611"/>
        <v>191.91399999999999</v>
      </c>
      <c r="AH269" s="170">
        <f t="shared" si="611"/>
        <v>190.90700000000001</v>
      </c>
      <c r="AI269" s="170">
        <f t="shared" si="611"/>
        <v>189.79499999999999</v>
      </c>
      <c r="AJ269" s="170">
        <f t="shared" si="611"/>
        <v>188.81700000000001</v>
      </c>
      <c r="AK269" s="170">
        <f t="shared" si="611"/>
        <v>187.65199999999999</v>
      </c>
      <c r="AL269" s="170">
        <f t="shared" si="611"/>
        <v>187.40700000000001</v>
      </c>
      <c r="AM269" s="170">
        <f t="shared" si="611"/>
        <v>186.47</v>
      </c>
      <c r="AN269" s="170">
        <f t="shared" si="611"/>
        <v>185.214</v>
      </c>
      <c r="AO269" s="170">
        <f t="shared" si="611"/>
        <v>184.03899999999999</v>
      </c>
      <c r="AP269" s="170">
        <f t="shared" si="611"/>
        <v>182.375</v>
      </c>
      <c r="AQ269" s="170">
        <f t="shared" si="611"/>
        <v>182.136</v>
      </c>
      <c r="AR269" s="170">
        <f t="shared" si="611"/>
        <v>181.52099999999999</v>
      </c>
      <c r="AS269" s="170">
        <f t="shared" si="611"/>
        <v>180.673</v>
      </c>
      <c r="AT269" s="170">
        <f t="shared" si="611"/>
        <v>179.154</v>
      </c>
      <c r="AU269" s="170">
        <f t="shared" si="611"/>
        <v>178.084</v>
      </c>
      <c r="AV269" s="170">
        <f t="shared" si="611"/>
        <v>175.64</v>
      </c>
      <c r="AW269" s="170">
        <f t="shared" ref="AW269:BA269" si="612">AW583</f>
        <v>174</v>
      </c>
      <c r="AX269" s="170">
        <f t="shared" si="612"/>
        <v>173</v>
      </c>
      <c r="AY269" s="170">
        <f t="shared" si="612"/>
        <v>171</v>
      </c>
      <c r="AZ269" s="170">
        <f t="shared" si="612"/>
        <v>170</v>
      </c>
      <c r="BA269" s="170">
        <f t="shared" si="612"/>
        <v>168</v>
      </c>
      <c r="BB269" s="170">
        <f t="shared" ref="BB269:CC269" si="613">BB583</f>
        <v>167</v>
      </c>
      <c r="BC269" s="170">
        <f t="shared" si="613"/>
        <v>165</v>
      </c>
      <c r="BD269" s="170">
        <f t="shared" si="613"/>
        <v>164</v>
      </c>
      <c r="BE269" s="170">
        <f t="shared" si="613"/>
        <v>163</v>
      </c>
      <c r="BF269" s="170">
        <f t="shared" si="613"/>
        <v>161</v>
      </c>
      <c r="BG269" s="170">
        <f t="shared" si="613"/>
        <v>160</v>
      </c>
      <c r="BH269" s="170">
        <f t="shared" si="613"/>
        <v>158</v>
      </c>
      <c r="BI269" s="170">
        <f t="shared" si="613"/>
        <v>157</v>
      </c>
      <c r="BJ269" s="170">
        <f t="shared" si="613"/>
        <v>155</v>
      </c>
      <c r="BK269" s="170">
        <f t="shared" si="613"/>
        <v>154</v>
      </c>
      <c r="BL269" s="170">
        <f t="shared" si="613"/>
        <v>152</v>
      </c>
      <c r="BM269" s="170">
        <f t="shared" si="613"/>
        <v>151</v>
      </c>
      <c r="BN269" s="170">
        <f t="shared" si="613"/>
        <v>149</v>
      </c>
      <c r="BO269" s="170">
        <f t="shared" si="613"/>
        <v>148</v>
      </c>
      <c r="BP269" s="170">
        <f t="shared" si="613"/>
        <v>147</v>
      </c>
      <c r="BQ269" s="170">
        <f t="shared" si="613"/>
        <v>145</v>
      </c>
      <c r="BR269" s="170">
        <f t="shared" si="613"/>
        <v>144</v>
      </c>
      <c r="BS269" s="170">
        <f t="shared" si="613"/>
        <v>142</v>
      </c>
      <c r="BT269" s="170">
        <f t="shared" si="613"/>
        <v>141</v>
      </c>
      <c r="BU269" s="170">
        <f t="shared" si="613"/>
        <v>140</v>
      </c>
      <c r="BV269" s="170">
        <f t="shared" si="613"/>
        <v>138</v>
      </c>
      <c r="BW269" s="170">
        <f t="shared" si="613"/>
        <v>137</v>
      </c>
      <c r="BX269" s="170">
        <f t="shared" si="613"/>
        <v>135</v>
      </c>
      <c r="BY269" s="170">
        <f t="shared" si="613"/>
        <v>134</v>
      </c>
      <c r="BZ269" s="170">
        <f t="shared" si="613"/>
        <v>133</v>
      </c>
      <c r="CA269" s="170">
        <f t="shared" si="613"/>
        <v>131</v>
      </c>
      <c r="CB269" s="170">
        <f t="shared" si="613"/>
        <v>130</v>
      </c>
      <c r="CC269" s="170">
        <f t="shared" si="613"/>
        <v>129</v>
      </c>
    </row>
    <row r="270" spans="1:81">
      <c r="A270" s="170" t="str">
        <f t="shared" ref="A270:B270" si="614">A166</f>
        <v>53</v>
      </c>
      <c r="B270" s="170" t="str">
        <f t="shared" si="614"/>
        <v>Mayenne</v>
      </c>
      <c r="C270" s="145">
        <f t="shared" si="445"/>
        <v>0</v>
      </c>
      <c r="D270" s="145"/>
      <c r="E270" s="145"/>
      <c r="F270" s="170">
        <f t="shared" ref="F270:AV270" si="615">F166</f>
        <v>261.95299999999997</v>
      </c>
      <c r="G270" s="170">
        <f t="shared" si="615"/>
        <v>263.26600000000002</v>
      </c>
      <c r="H270" s="170">
        <f t="shared" si="615"/>
        <v>264.42899999999997</v>
      </c>
      <c r="I270" s="170">
        <f t="shared" si="615"/>
        <v>265.89600000000002</v>
      </c>
      <c r="J270" s="170">
        <f t="shared" si="615"/>
        <v>267.197</v>
      </c>
      <c r="K270" s="170">
        <f t="shared" si="615"/>
        <v>268.69</v>
      </c>
      <c r="L270" s="170">
        <f t="shared" si="615"/>
        <v>270.15699999999998</v>
      </c>
      <c r="M270" s="170">
        <f t="shared" si="615"/>
        <v>271.72800000000001</v>
      </c>
      <c r="N270" s="170">
        <f t="shared" si="615"/>
        <v>272.48</v>
      </c>
      <c r="O270" s="170">
        <f t="shared" si="615"/>
        <v>273.65499999999997</v>
      </c>
      <c r="P270" s="170">
        <f t="shared" si="615"/>
        <v>275.18400000000003</v>
      </c>
      <c r="Q270" s="170">
        <f t="shared" si="615"/>
        <v>275.44799999999998</v>
      </c>
      <c r="R270" s="170">
        <f t="shared" si="615"/>
        <v>275.46300000000002</v>
      </c>
      <c r="S270" s="170">
        <f t="shared" si="615"/>
        <v>276.46199999999999</v>
      </c>
      <c r="T270" s="170">
        <f t="shared" si="615"/>
        <v>277.32299999999998</v>
      </c>
      <c r="U270" s="170">
        <f t="shared" si="615"/>
        <v>277.74799999999999</v>
      </c>
      <c r="V270" s="170">
        <f t="shared" si="615"/>
        <v>278.255</v>
      </c>
      <c r="W270" s="170">
        <f t="shared" si="615"/>
        <v>278.70100000000002</v>
      </c>
      <c r="X270" s="170">
        <f t="shared" si="615"/>
        <v>279.72500000000002</v>
      </c>
      <c r="Y270" s="170">
        <f t="shared" si="615"/>
        <v>280.56900000000002</v>
      </c>
      <c r="Z270" s="170">
        <f t="shared" si="615"/>
        <v>281.44299999999998</v>
      </c>
      <c r="AA270" s="170">
        <f t="shared" si="615"/>
        <v>282.37599999999998</v>
      </c>
      <c r="AB270" s="170">
        <f t="shared" si="615"/>
        <v>283.12599999999998</v>
      </c>
      <c r="AC270" s="170">
        <f t="shared" si="615"/>
        <v>283.89299999999997</v>
      </c>
      <c r="AD270" s="170">
        <f t="shared" si="615"/>
        <v>285.21800000000002</v>
      </c>
      <c r="AE270" s="170">
        <f t="shared" si="615"/>
        <v>286.97000000000003</v>
      </c>
      <c r="AF270" s="170">
        <f t="shared" si="615"/>
        <v>289.12400000000002</v>
      </c>
      <c r="AG270" s="170">
        <f t="shared" si="615"/>
        <v>291.12599999999998</v>
      </c>
      <c r="AH270" s="170">
        <f t="shared" si="615"/>
        <v>293.12200000000001</v>
      </c>
      <c r="AI270" s="170">
        <f t="shared" si="615"/>
        <v>294.81299999999999</v>
      </c>
      <c r="AJ270" s="170">
        <f t="shared" si="615"/>
        <v>296.88400000000001</v>
      </c>
      <c r="AK270" s="170">
        <f t="shared" si="615"/>
        <v>299</v>
      </c>
      <c r="AL270" s="170">
        <f t="shared" si="615"/>
        <v>300.64299999999997</v>
      </c>
      <c r="AM270" s="170">
        <f t="shared" si="615"/>
        <v>302.983</v>
      </c>
      <c r="AN270" s="170">
        <f t="shared" si="615"/>
        <v>305.14699999999999</v>
      </c>
      <c r="AO270" s="170">
        <f t="shared" si="615"/>
        <v>306.33699999999999</v>
      </c>
      <c r="AP270" s="170">
        <f t="shared" si="615"/>
        <v>307.03100000000001</v>
      </c>
      <c r="AQ270" s="170">
        <f t="shared" si="615"/>
        <v>307.45299999999997</v>
      </c>
      <c r="AR270" s="170">
        <f t="shared" si="615"/>
        <v>307.5</v>
      </c>
      <c r="AS270" s="170">
        <f t="shared" si="615"/>
        <v>307.471</v>
      </c>
      <c r="AT270" s="170">
        <f t="shared" si="615"/>
        <v>307.94</v>
      </c>
      <c r="AU270" s="170">
        <f t="shared" si="615"/>
        <v>307.68799999999999</v>
      </c>
      <c r="AV270" s="170">
        <f t="shared" si="615"/>
        <v>307.44499999999999</v>
      </c>
      <c r="AW270" s="170">
        <f t="shared" ref="AW270:BA270" si="616">AW584</f>
        <v>307</v>
      </c>
      <c r="AX270" s="170">
        <f t="shared" si="616"/>
        <v>307</v>
      </c>
      <c r="AY270" s="170">
        <f t="shared" si="616"/>
        <v>307</v>
      </c>
      <c r="AZ270" s="170">
        <f t="shared" si="616"/>
        <v>306</v>
      </c>
      <c r="BA270" s="170">
        <f t="shared" si="616"/>
        <v>306</v>
      </c>
      <c r="BB270" s="170">
        <f t="shared" ref="BB270:CC270" si="617">BB584</f>
        <v>305</v>
      </c>
      <c r="BC270" s="170">
        <f t="shared" si="617"/>
        <v>305</v>
      </c>
      <c r="BD270" s="170">
        <f t="shared" si="617"/>
        <v>304</v>
      </c>
      <c r="BE270" s="170">
        <f t="shared" si="617"/>
        <v>303</v>
      </c>
      <c r="BF270" s="170">
        <f t="shared" si="617"/>
        <v>302</v>
      </c>
      <c r="BG270" s="170">
        <f t="shared" si="617"/>
        <v>302</v>
      </c>
      <c r="BH270" s="170">
        <f t="shared" si="617"/>
        <v>301</v>
      </c>
      <c r="BI270" s="170">
        <f t="shared" si="617"/>
        <v>300</v>
      </c>
      <c r="BJ270" s="170">
        <f t="shared" si="617"/>
        <v>299</v>
      </c>
      <c r="BK270" s="170">
        <f t="shared" si="617"/>
        <v>298</v>
      </c>
      <c r="BL270" s="170">
        <f t="shared" si="617"/>
        <v>297</v>
      </c>
      <c r="BM270" s="170">
        <f t="shared" si="617"/>
        <v>296</v>
      </c>
      <c r="BN270" s="170">
        <f t="shared" si="617"/>
        <v>295</v>
      </c>
      <c r="BO270" s="170">
        <f t="shared" si="617"/>
        <v>294</v>
      </c>
      <c r="BP270" s="170">
        <f t="shared" si="617"/>
        <v>293</v>
      </c>
      <c r="BQ270" s="170">
        <f t="shared" si="617"/>
        <v>292</v>
      </c>
      <c r="BR270" s="170">
        <f t="shared" si="617"/>
        <v>291</v>
      </c>
      <c r="BS270" s="170">
        <f t="shared" si="617"/>
        <v>289</v>
      </c>
      <c r="BT270" s="170">
        <f t="shared" si="617"/>
        <v>288</v>
      </c>
      <c r="BU270" s="170">
        <f t="shared" si="617"/>
        <v>287</v>
      </c>
      <c r="BV270" s="170">
        <f t="shared" si="617"/>
        <v>286</v>
      </c>
      <c r="BW270" s="170">
        <f t="shared" si="617"/>
        <v>284</v>
      </c>
      <c r="BX270" s="170">
        <f t="shared" si="617"/>
        <v>283</v>
      </c>
      <c r="BY270" s="170">
        <f t="shared" si="617"/>
        <v>282</v>
      </c>
      <c r="BZ270" s="170">
        <f t="shared" si="617"/>
        <v>280</v>
      </c>
      <c r="CA270" s="170">
        <f t="shared" si="617"/>
        <v>279</v>
      </c>
      <c r="CB270" s="170">
        <f t="shared" si="617"/>
        <v>278</v>
      </c>
      <c r="CC270" s="170">
        <f t="shared" si="617"/>
        <v>276</v>
      </c>
    </row>
    <row r="271" spans="1:81">
      <c r="A271" s="170" t="str">
        <f t="shared" ref="A271:B271" si="618">A167</f>
        <v>54</v>
      </c>
      <c r="B271" s="170" t="str">
        <f t="shared" si="618"/>
        <v>Meurthe-et-Moselle</v>
      </c>
      <c r="C271" s="145">
        <f t="shared" si="445"/>
        <v>0</v>
      </c>
      <c r="D271" s="145"/>
      <c r="E271" s="145"/>
      <c r="F271" s="170">
        <f t="shared" ref="F271:AV271" si="619">F167</f>
        <v>723.00199999999995</v>
      </c>
      <c r="G271" s="170">
        <f t="shared" si="619"/>
        <v>721.68899999999996</v>
      </c>
      <c r="H271" s="170">
        <f t="shared" si="619"/>
        <v>720.59900000000005</v>
      </c>
      <c r="I271" s="170">
        <f t="shared" si="619"/>
        <v>720.07799999999997</v>
      </c>
      <c r="J271" s="170">
        <f t="shared" si="619"/>
        <v>718.64</v>
      </c>
      <c r="K271" s="170">
        <f t="shared" si="619"/>
        <v>717.81799999999998</v>
      </c>
      <c r="L271" s="170">
        <f t="shared" si="619"/>
        <v>717.43799999999999</v>
      </c>
      <c r="M271" s="170">
        <f t="shared" si="619"/>
        <v>717.45600000000002</v>
      </c>
      <c r="N271" s="170">
        <f t="shared" si="619"/>
        <v>719.03</v>
      </c>
      <c r="O271" s="170">
        <f t="shared" si="619"/>
        <v>720.51499999999999</v>
      </c>
      <c r="P271" s="170">
        <f t="shared" si="619"/>
        <v>722.39599999999996</v>
      </c>
      <c r="Q271" s="170">
        <f t="shared" si="619"/>
        <v>718.98</v>
      </c>
      <c r="R271" s="170">
        <f t="shared" si="619"/>
        <v>716.40599999999995</v>
      </c>
      <c r="S271" s="170">
        <f t="shared" si="619"/>
        <v>713.92100000000005</v>
      </c>
      <c r="T271" s="170">
        <f t="shared" si="619"/>
        <v>713.28099999999995</v>
      </c>
      <c r="U271" s="170">
        <f t="shared" si="619"/>
        <v>711.36699999999996</v>
      </c>
      <c r="V271" s="170">
        <f t="shared" si="619"/>
        <v>711.75800000000004</v>
      </c>
      <c r="W271" s="170">
        <f t="shared" si="619"/>
        <v>713.61400000000003</v>
      </c>
      <c r="X271" s="170">
        <f t="shared" si="619"/>
        <v>715.49199999999996</v>
      </c>
      <c r="Y271" s="170">
        <f t="shared" si="619"/>
        <v>716.51800000000003</v>
      </c>
      <c r="Z271" s="170">
        <f t="shared" si="619"/>
        <v>717.27300000000002</v>
      </c>
      <c r="AA271" s="170">
        <f t="shared" si="619"/>
        <v>717.20100000000002</v>
      </c>
      <c r="AB271" s="170">
        <f t="shared" si="619"/>
        <v>716.44799999999998</v>
      </c>
      <c r="AC271" s="170">
        <f t="shared" si="619"/>
        <v>715.06200000000001</v>
      </c>
      <c r="AD271" s="170">
        <f t="shared" si="619"/>
        <v>714.29499999999996</v>
      </c>
      <c r="AE271" s="170">
        <f t="shared" si="619"/>
        <v>715.68399999999997</v>
      </c>
      <c r="AF271" s="170">
        <f t="shared" si="619"/>
        <v>717.35799999999995</v>
      </c>
      <c r="AG271" s="170">
        <f t="shared" si="619"/>
        <v>719.19899999999996</v>
      </c>
      <c r="AH271" s="170">
        <f t="shared" si="619"/>
        <v>720.63800000000003</v>
      </c>
      <c r="AI271" s="170">
        <f t="shared" si="619"/>
        <v>721.73400000000004</v>
      </c>
      <c r="AJ271" s="170">
        <f t="shared" si="619"/>
        <v>723.79700000000003</v>
      </c>
      <c r="AK271" s="170">
        <f t="shared" si="619"/>
        <v>725.30200000000002</v>
      </c>
      <c r="AL271" s="170">
        <f t="shared" si="619"/>
        <v>726.59199999999998</v>
      </c>
      <c r="AM271" s="170">
        <f t="shared" si="619"/>
        <v>729.76800000000003</v>
      </c>
      <c r="AN271" s="170">
        <f t="shared" si="619"/>
        <v>731.01900000000001</v>
      </c>
      <c r="AO271" s="170">
        <f t="shared" si="619"/>
        <v>732.20699999999999</v>
      </c>
      <c r="AP271" s="170">
        <f t="shared" si="619"/>
        <v>733.12400000000002</v>
      </c>
      <c r="AQ271" s="170">
        <f t="shared" si="619"/>
        <v>733.26599999999996</v>
      </c>
      <c r="AR271" s="170">
        <f t="shared" si="619"/>
        <v>731.00400000000002</v>
      </c>
      <c r="AS271" s="170">
        <f t="shared" si="619"/>
        <v>732.15300000000002</v>
      </c>
      <c r="AT271" s="170">
        <f t="shared" si="619"/>
        <v>734.40300000000002</v>
      </c>
      <c r="AU271" s="170">
        <f t="shared" si="619"/>
        <v>733.82100000000003</v>
      </c>
      <c r="AV271" s="170">
        <f t="shared" si="619"/>
        <v>733.48099999999999</v>
      </c>
      <c r="AW271" s="170">
        <f t="shared" ref="AW271:BA271" si="620">AW585</f>
        <v>733</v>
      </c>
      <c r="AX271" s="170">
        <f t="shared" si="620"/>
        <v>733</v>
      </c>
      <c r="AY271" s="170">
        <f t="shared" si="620"/>
        <v>733</v>
      </c>
      <c r="AZ271" s="170">
        <f t="shared" si="620"/>
        <v>732</v>
      </c>
      <c r="BA271" s="170">
        <f t="shared" si="620"/>
        <v>730</v>
      </c>
      <c r="BB271" s="170">
        <f t="shared" ref="BB271:CC271" si="621">BB585</f>
        <v>728</v>
      </c>
      <c r="BC271" s="170">
        <f t="shared" si="621"/>
        <v>727</v>
      </c>
      <c r="BD271" s="170">
        <f t="shared" si="621"/>
        <v>725</v>
      </c>
      <c r="BE271" s="170">
        <f t="shared" si="621"/>
        <v>723</v>
      </c>
      <c r="BF271" s="170">
        <f t="shared" si="621"/>
        <v>720</v>
      </c>
      <c r="BG271" s="170">
        <f t="shared" si="621"/>
        <v>718</v>
      </c>
      <c r="BH271" s="170">
        <f t="shared" si="621"/>
        <v>715</v>
      </c>
      <c r="BI271" s="170">
        <f t="shared" si="621"/>
        <v>712</v>
      </c>
      <c r="BJ271" s="170">
        <f t="shared" si="621"/>
        <v>709</v>
      </c>
      <c r="BK271" s="170">
        <f t="shared" si="621"/>
        <v>706</v>
      </c>
      <c r="BL271" s="170">
        <f t="shared" si="621"/>
        <v>702</v>
      </c>
      <c r="BM271" s="170">
        <f t="shared" si="621"/>
        <v>698</v>
      </c>
      <c r="BN271" s="170">
        <f t="shared" si="621"/>
        <v>695</v>
      </c>
      <c r="BO271" s="170">
        <f t="shared" si="621"/>
        <v>691</v>
      </c>
      <c r="BP271" s="170">
        <f t="shared" si="621"/>
        <v>686</v>
      </c>
      <c r="BQ271" s="170">
        <f t="shared" si="621"/>
        <v>682</v>
      </c>
      <c r="BR271" s="170">
        <f t="shared" si="621"/>
        <v>677</v>
      </c>
      <c r="BS271" s="170">
        <f t="shared" si="621"/>
        <v>673</v>
      </c>
      <c r="BT271" s="170">
        <f t="shared" si="621"/>
        <v>668</v>
      </c>
      <c r="BU271" s="170">
        <f t="shared" si="621"/>
        <v>663</v>
      </c>
      <c r="BV271" s="170">
        <f t="shared" si="621"/>
        <v>658</v>
      </c>
      <c r="BW271" s="170">
        <f t="shared" si="621"/>
        <v>653</v>
      </c>
      <c r="BX271" s="170">
        <f t="shared" si="621"/>
        <v>648</v>
      </c>
      <c r="BY271" s="170">
        <f t="shared" si="621"/>
        <v>643</v>
      </c>
      <c r="BZ271" s="170">
        <f t="shared" si="621"/>
        <v>638</v>
      </c>
      <c r="CA271" s="170">
        <f t="shared" si="621"/>
        <v>633</v>
      </c>
      <c r="CB271" s="170">
        <f t="shared" si="621"/>
        <v>628</v>
      </c>
      <c r="CC271" s="170">
        <f t="shared" si="621"/>
        <v>623</v>
      </c>
    </row>
    <row r="272" spans="1:81">
      <c r="A272" s="170" t="str">
        <f t="shared" ref="A272:B272" si="622">A168</f>
        <v>55</v>
      </c>
      <c r="B272" s="170" t="str">
        <f t="shared" si="622"/>
        <v>Meuse</v>
      </c>
      <c r="C272" s="145">
        <f t="shared" si="445"/>
        <v>0</v>
      </c>
      <c r="D272" s="145"/>
      <c r="E272" s="145"/>
      <c r="F272" s="170">
        <f t="shared" ref="F272:AV272" si="623">F168</f>
        <v>204.30099999999999</v>
      </c>
      <c r="G272" s="170">
        <f t="shared" si="623"/>
        <v>203.708</v>
      </c>
      <c r="H272" s="170">
        <f t="shared" si="623"/>
        <v>203.11699999999999</v>
      </c>
      <c r="I272" s="170">
        <f t="shared" si="623"/>
        <v>202.56399999999999</v>
      </c>
      <c r="J272" s="170">
        <f t="shared" si="623"/>
        <v>201.86199999999999</v>
      </c>
      <c r="K272" s="170">
        <f t="shared" si="623"/>
        <v>201.309</v>
      </c>
      <c r="L272" s="170">
        <f t="shared" si="623"/>
        <v>200.85499999999999</v>
      </c>
      <c r="M272" s="170">
        <f t="shared" si="623"/>
        <v>200.47900000000001</v>
      </c>
      <c r="N272" s="170">
        <f t="shared" si="623"/>
        <v>199.48099999999999</v>
      </c>
      <c r="O272" s="170">
        <f t="shared" si="623"/>
        <v>199.53899999999999</v>
      </c>
      <c r="P272" s="170">
        <f t="shared" si="623"/>
        <v>199.691</v>
      </c>
      <c r="Q272" s="170">
        <f t="shared" si="623"/>
        <v>200.22800000000001</v>
      </c>
      <c r="R272" s="170">
        <f t="shared" si="623"/>
        <v>198.73599999999999</v>
      </c>
      <c r="S272" s="170">
        <f t="shared" si="623"/>
        <v>197.697</v>
      </c>
      <c r="T272" s="170">
        <f t="shared" si="623"/>
        <v>197.16499999999999</v>
      </c>
      <c r="U272" s="170">
        <f t="shared" si="623"/>
        <v>196.28200000000001</v>
      </c>
      <c r="V272" s="170">
        <f t="shared" si="623"/>
        <v>196.04300000000001</v>
      </c>
      <c r="W272" s="170">
        <f t="shared" si="623"/>
        <v>195.67599999999999</v>
      </c>
      <c r="X272" s="170">
        <f t="shared" si="623"/>
        <v>195.709</v>
      </c>
      <c r="Y272" s="170">
        <f t="shared" si="623"/>
        <v>195.47800000000001</v>
      </c>
      <c r="Z272" s="170">
        <f t="shared" si="623"/>
        <v>194.887</v>
      </c>
      <c r="AA272" s="170">
        <f t="shared" si="623"/>
        <v>194.62200000000001</v>
      </c>
      <c r="AB272" s="170">
        <f t="shared" si="623"/>
        <v>194.33799999999999</v>
      </c>
      <c r="AC272" s="170">
        <f t="shared" si="623"/>
        <v>192.797</v>
      </c>
      <c r="AD272" s="170">
        <f t="shared" si="623"/>
        <v>192.44300000000001</v>
      </c>
      <c r="AE272" s="170">
        <f t="shared" si="623"/>
        <v>192.68199999999999</v>
      </c>
      <c r="AF272" s="170">
        <f t="shared" si="623"/>
        <v>193.01900000000001</v>
      </c>
      <c r="AG272" s="170">
        <f t="shared" si="623"/>
        <v>193.31200000000001</v>
      </c>
      <c r="AH272" s="170">
        <f t="shared" si="623"/>
        <v>193.321</v>
      </c>
      <c r="AI272" s="170">
        <f t="shared" si="623"/>
        <v>193.376</v>
      </c>
      <c r="AJ272" s="170">
        <f t="shared" si="623"/>
        <v>193.637</v>
      </c>
      <c r="AK272" s="170">
        <f t="shared" si="623"/>
        <v>193.696</v>
      </c>
      <c r="AL272" s="170">
        <f t="shared" si="623"/>
        <v>193.96199999999999</v>
      </c>
      <c r="AM272" s="170">
        <f t="shared" si="623"/>
        <v>194.21799999999999</v>
      </c>
      <c r="AN272" s="170">
        <f t="shared" si="623"/>
        <v>194.00299999999999</v>
      </c>
      <c r="AO272" s="170">
        <f t="shared" si="623"/>
        <v>193.923</v>
      </c>
      <c r="AP272" s="170">
        <f t="shared" si="623"/>
        <v>193.55699999999999</v>
      </c>
      <c r="AQ272" s="170">
        <f t="shared" si="623"/>
        <v>192.8</v>
      </c>
      <c r="AR272" s="170">
        <f t="shared" si="623"/>
        <v>192.09399999999999</v>
      </c>
      <c r="AS272" s="170">
        <f t="shared" si="623"/>
        <v>191.53</v>
      </c>
      <c r="AT272" s="170">
        <f t="shared" si="623"/>
        <v>190.626</v>
      </c>
      <c r="AU272" s="170">
        <f t="shared" si="623"/>
        <v>189.05500000000001</v>
      </c>
      <c r="AV272" s="170">
        <f t="shared" si="623"/>
        <v>187.18700000000001</v>
      </c>
      <c r="AW272" s="170">
        <f t="shared" ref="AW272:BA272" si="624">AW586</f>
        <v>185</v>
      </c>
      <c r="AX272" s="170">
        <f t="shared" si="624"/>
        <v>184</v>
      </c>
      <c r="AY272" s="170">
        <f t="shared" si="624"/>
        <v>183</v>
      </c>
      <c r="AZ272" s="170">
        <f t="shared" si="624"/>
        <v>181</v>
      </c>
      <c r="BA272" s="170">
        <f t="shared" si="624"/>
        <v>180</v>
      </c>
      <c r="BB272" s="170">
        <f t="shared" ref="BB272:CC272" si="625">BB586</f>
        <v>178</v>
      </c>
      <c r="BC272" s="170">
        <f t="shared" si="625"/>
        <v>177</v>
      </c>
      <c r="BD272" s="170">
        <f t="shared" si="625"/>
        <v>175</v>
      </c>
      <c r="BE272" s="170">
        <f t="shared" si="625"/>
        <v>174</v>
      </c>
      <c r="BF272" s="170">
        <f t="shared" si="625"/>
        <v>172</v>
      </c>
      <c r="BG272" s="170">
        <f t="shared" si="625"/>
        <v>171</v>
      </c>
      <c r="BH272" s="170">
        <f t="shared" si="625"/>
        <v>169</v>
      </c>
      <c r="BI272" s="170">
        <f t="shared" si="625"/>
        <v>168</v>
      </c>
      <c r="BJ272" s="170">
        <f t="shared" si="625"/>
        <v>166</v>
      </c>
      <c r="BK272" s="170">
        <f t="shared" si="625"/>
        <v>165</v>
      </c>
      <c r="BL272" s="170">
        <f t="shared" si="625"/>
        <v>163</v>
      </c>
      <c r="BM272" s="170">
        <f t="shared" si="625"/>
        <v>162</v>
      </c>
      <c r="BN272" s="170">
        <f t="shared" si="625"/>
        <v>160</v>
      </c>
      <c r="BO272" s="170">
        <f t="shared" si="625"/>
        <v>159</v>
      </c>
      <c r="BP272" s="170">
        <f t="shared" si="625"/>
        <v>157</v>
      </c>
      <c r="BQ272" s="170">
        <f t="shared" si="625"/>
        <v>156</v>
      </c>
      <c r="BR272" s="170">
        <f t="shared" si="625"/>
        <v>154</v>
      </c>
      <c r="BS272" s="170">
        <f t="shared" si="625"/>
        <v>153</v>
      </c>
      <c r="BT272" s="170">
        <f t="shared" si="625"/>
        <v>151</v>
      </c>
      <c r="BU272" s="170">
        <f t="shared" si="625"/>
        <v>150</v>
      </c>
      <c r="BV272" s="170">
        <f t="shared" si="625"/>
        <v>148</v>
      </c>
      <c r="BW272" s="170">
        <f t="shared" si="625"/>
        <v>147</v>
      </c>
      <c r="BX272" s="170">
        <f t="shared" si="625"/>
        <v>145</v>
      </c>
      <c r="BY272" s="170">
        <f t="shared" si="625"/>
        <v>144</v>
      </c>
      <c r="BZ272" s="170">
        <f t="shared" si="625"/>
        <v>142</v>
      </c>
      <c r="CA272" s="170">
        <f t="shared" si="625"/>
        <v>141</v>
      </c>
      <c r="CB272" s="170">
        <f t="shared" si="625"/>
        <v>139</v>
      </c>
      <c r="CC272" s="170">
        <f t="shared" si="625"/>
        <v>138</v>
      </c>
    </row>
    <row r="273" spans="1:81">
      <c r="A273" s="170" t="str">
        <f t="shared" ref="A273:B273" si="626">A169</f>
        <v>56</v>
      </c>
      <c r="B273" s="170" t="str">
        <f t="shared" si="626"/>
        <v>Morbihan</v>
      </c>
      <c r="C273" s="145">
        <f t="shared" si="445"/>
        <v>0</v>
      </c>
      <c r="D273" s="145"/>
      <c r="E273" s="145"/>
      <c r="F273" s="170">
        <f t="shared" ref="F273:AV273" si="627">F169</f>
        <v>563.93899999999996</v>
      </c>
      <c r="G273" s="170">
        <f t="shared" si="627"/>
        <v>567.34900000000005</v>
      </c>
      <c r="H273" s="170">
        <f t="shared" si="627"/>
        <v>570.899</v>
      </c>
      <c r="I273" s="170">
        <f t="shared" si="627"/>
        <v>574.55499999999995</v>
      </c>
      <c r="J273" s="170">
        <f t="shared" si="627"/>
        <v>578.529</v>
      </c>
      <c r="K273" s="170">
        <f t="shared" si="627"/>
        <v>582.625</v>
      </c>
      <c r="L273" s="170">
        <f t="shared" si="627"/>
        <v>586.74</v>
      </c>
      <c r="M273" s="170">
        <f t="shared" si="627"/>
        <v>590.98699999999997</v>
      </c>
      <c r="N273" s="170">
        <f t="shared" si="627"/>
        <v>594.40499999999997</v>
      </c>
      <c r="O273" s="170">
        <f t="shared" si="627"/>
        <v>597.56399999999996</v>
      </c>
      <c r="P273" s="170">
        <f t="shared" si="627"/>
        <v>601.10299999999995</v>
      </c>
      <c r="Q273" s="170">
        <f t="shared" si="627"/>
        <v>604.596</v>
      </c>
      <c r="R273" s="170">
        <f t="shared" si="627"/>
        <v>608.44500000000005</v>
      </c>
      <c r="S273" s="170">
        <f t="shared" si="627"/>
        <v>612.22</v>
      </c>
      <c r="T273" s="170">
        <f t="shared" si="627"/>
        <v>615.95000000000005</v>
      </c>
      <c r="U273" s="170">
        <f t="shared" si="627"/>
        <v>619.72299999999996</v>
      </c>
      <c r="V273" s="170">
        <f t="shared" si="627"/>
        <v>621.74</v>
      </c>
      <c r="W273" s="170">
        <f t="shared" si="627"/>
        <v>623.45699999999999</v>
      </c>
      <c r="X273" s="170">
        <f t="shared" si="627"/>
        <v>626.16</v>
      </c>
      <c r="Y273" s="170">
        <f t="shared" si="627"/>
        <v>627.12800000000004</v>
      </c>
      <c r="Z273" s="170">
        <f t="shared" si="627"/>
        <v>629.51800000000003</v>
      </c>
      <c r="AA273" s="170">
        <f t="shared" si="627"/>
        <v>632.04200000000003</v>
      </c>
      <c r="AB273" s="170">
        <f t="shared" si="627"/>
        <v>635.22900000000004</v>
      </c>
      <c r="AC273" s="170">
        <f t="shared" si="627"/>
        <v>639.77200000000005</v>
      </c>
      <c r="AD273" s="170">
        <f t="shared" si="627"/>
        <v>643.29300000000001</v>
      </c>
      <c r="AE273" s="170">
        <f t="shared" si="627"/>
        <v>649.83100000000002</v>
      </c>
      <c r="AF273" s="170">
        <f t="shared" si="627"/>
        <v>656.85799999999995</v>
      </c>
      <c r="AG273" s="170">
        <f t="shared" si="627"/>
        <v>664.29399999999998</v>
      </c>
      <c r="AH273" s="170">
        <f t="shared" si="627"/>
        <v>671.846</v>
      </c>
      <c r="AI273" s="170">
        <f t="shared" si="627"/>
        <v>679.37199999999996</v>
      </c>
      <c r="AJ273" s="170">
        <f t="shared" si="627"/>
        <v>687.48</v>
      </c>
      <c r="AK273" s="170">
        <f t="shared" si="627"/>
        <v>694.82100000000003</v>
      </c>
      <c r="AL273" s="170">
        <f t="shared" si="627"/>
        <v>702.48699999999997</v>
      </c>
      <c r="AM273" s="170">
        <f t="shared" si="627"/>
        <v>710.03399999999999</v>
      </c>
      <c r="AN273" s="170">
        <f t="shared" si="627"/>
        <v>716.18200000000002</v>
      </c>
      <c r="AO273" s="170">
        <f t="shared" si="627"/>
        <v>721.65700000000004</v>
      </c>
      <c r="AP273" s="170">
        <f t="shared" si="627"/>
        <v>727.08299999999997</v>
      </c>
      <c r="AQ273" s="170">
        <f t="shared" si="627"/>
        <v>732.37199999999996</v>
      </c>
      <c r="AR273" s="170">
        <f t="shared" si="627"/>
        <v>737.77800000000002</v>
      </c>
      <c r="AS273" s="170">
        <f t="shared" si="627"/>
        <v>741.05100000000004</v>
      </c>
      <c r="AT273" s="170">
        <f t="shared" si="627"/>
        <v>744.81299999999999</v>
      </c>
      <c r="AU273" s="170">
        <f t="shared" si="627"/>
        <v>747.548</v>
      </c>
      <c r="AV273" s="170">
        <f t="shared" si="627"/>
        <v>750.86300000000006</v>
      </c>
      <c r="AW273" s="170">
        <f t="shared" ref="AW273:BA273" si="628">AW587</f>
        <v>755</v>
      </c>
      <c r="AX273" s="170">
        <f t="shared" si="628"/>
        <v>759</v>
      </c>
      <c r="AY273" s="170">
        <f t="shared" si="628"/>
        <v>763</v>
      </c>
      <c r="AZ273" s="170">
        <f t="shared" si="628"/>
        <v>767</v>
      </c>
      <c r="BA273" s="170">
        <f t="shared" si="628"/>
        <v>770</v>
      </c>
      <c r="BB273" s="170">
        <f t="shared" ref="BB273:CC273" si="629">BB587</f>
        <v>773</v>
      </c>
      <c r="BC273" s="170">
        <f t="shared" si="629"/>
        <v>776</v>
      </c>
      <c r="BD273" s="170">
        <f t="shared" si="629"/>
        <v>778</v>
      </c>
      <c r="BE273" s="170">
        <f t="shared" si="629"/>
        <v>781</v>
      </c>
      <c r="BF273" s="170">
        <f t="shared" si="629"/>
        <v>783</v>
      </c>
      <c r="BG273" s="170">
        <f t="shared" si="629"/>
        <v>784</v>
      </c>
      <c r="BH273" s="170">
        <f t="shared" si="629"/>
        <v>786</v>
      </c>
      <c r="BI273" s="170">
        <f t="shared" si="629"/>
        <v>787</v>
      </c>
      <c r="BJ273" s="170">
        <f t="shared" si="629"/>
        <v>787</v>
      </c>
      <c r="BK273" s="170">
        <f t="shared" si="629"/>
        <v>788</v>
      </c>
      <c r="BL273" s="170">
        <f t="shared" si="629"/>
        <v>788</v>
      </c>
      <c r="BM273" s="170">
        <f t="shared" si="629"/>
        <v>788</v>
      </c>
      <c r="BN273" s="170">
        <f t="shared" si="629"/>
        <v>788</v>
      </c>
      <c r="BO273" s="170">
        <f t="shared" si="629"/>
        <v>788</v>
      </c>
      <c r="BP273" s="170">
        <f t="shared" si="629"/>
        <v>788</v>
      </c>
      <c r="BQ273" s="170">
        <f t="shared" si="629"/>
        <v>787</v>
      </c>
      <c r="BR273" s="170">
        <f t="shared" si="629"/>
        <v>786</v>
      </c>
      <c r="BS273" s="170">
        <f t="shared" si="629"/>
        <v>786</v>
      </c>
      <c r="BT273" s="170">
        <f t="shared" si="629"/>
        <v>784</v>
      </c>
      <c r="BU273" s="170">
        <f t="shared" si="629"/>
        <v>783</v>
      </c>
      <c r="BV273" s="170">
        <f t="shared" si="629"/>
        <v>782</v>
      </c>
      <c r="BW273" s="170">
        <f t="shared" si="629"/>
        <v>780</v>
      </c>
      <c r="BX273" s="170">
        <f t="shared" si="629"/>
        <v>779</v>
      </c>
      <c r="BY273" s="170">
        <f t="shared" si="629"/>
        <v>777</v>
      </c>
      <c r="BZ273" s="170">
        <f t="shared" si="629"/>
        <v>775</v>
      </c>
      <c r="CA273" s="170">
        <f t="shared" si="629"/>
        <v>774</v>
      </c>
      <c r="CB273" s="170">
        <f t="shared" si="629"/>
        <v>772</v>
      </c>
      <c r="CC273" s="170">
        <f t="shared" si="629"/>
        <v>770</v>
      </c>
    </row>
    <row r="274" spans="1:81">
      <c r="A274" s="170" t="str">
        <f t="shared" ref="A274:B274" si="630">A170</f>
        <v>57</v>
      </c>
      <c r="B274" s="170" t="str">
        <f t="shared" si="630"/>
        <v>Moselle</v>
      </c>
      <c r="C274" s="145">
        <f t="shared" si="445"/>
        <v>0</v>
      </c>
      <c r="D274" s="145"/>
      <c r="E274" s="145"/>
      <c r="F274" s="170">
        <f t="shared" ref="F274:AV274" si="631">F170</f>
        <v>1006.7670000000001</v>
      </c>
      <c r="G274" s="170">
        <f t="shared" si="631"/>
        <v>1006.076</v>
      </c>
      <c r="H274" s="170">
        <f t="shared" si="631"/>
        <v>1005.648</v>
      </c>
      <c r="I274" s="170">
        <f t="shared" si="631"/>
        <v>1005.883</v>
      </c>
      <c r="J274" s="170">
        <f t="shared" si="631"/>
        <v>1005.02</v>
      </c>
      <c r="K274" s="170">
        <f t="shared" si="631"/>
        <v>1005.064</v>
      </c>
      <c r="L274" s="170">
        <f t="shared" si="631"/>
        <v>1006.234</v>
      </c>
      <c r="M274" s="170">
        <f t="shared" si="631"/>
        <v>1007.7430000000001</v>
      </c>
      <c r="N274" s="170">
        <f t="shared" si="631"/>
        <v>1006.708</v>
      </c>
      <c r="O274" s="170">
        <f t="shared" si="631"/>
        <v>1007.434</v>
      </c>
      <c r="P274" s="170">
        <f t="shared" si="631"/>
        <v>1010.567</v>
      </c>
      <c r="Q274" s="170">
        <f t="shared" si="631"/>
        <v>1015.328</v>
      </c>
      <c r="R274" s="170">
        <f t="shared" si="631"/>
        <v>1015.9</v>
      </c>
      <c r="S274" s="170">
        <f t="shared" si="631"/>
        <v>1011.679</v>
      </c>
      <c r="T274" s="170">
        <f t="shared" si="631"/>
        <v>1011.886</v>
      </c>
      <c r="U274" s="170">
        <f t="shared" si="631"/>
        <v>1010.514</v>
      </c>
      <c r="V274" s="170">
        <f t="shared" si="631"/>
        <v>1011.848</v>
      </c>
      <c r="W274" s="170">
        <f t="shared" si="631"/>
        <v>1013.534</v>
      </c>
      <c r="X274" s="170">
        <f t="shared" si="631"/>
        <v>1015.854</v>
      </c>
      <c r="Y274" s="170">
        <f t="shared" si="631"/>
        <v>1017.5890000000001</v>
      </c>
      <c r="Z274" s="170">
        <f t="shared" si="631"/>
        <v>1019.421</v>
      </c>
      <c r="AA274" s="170">
        <f t="shared" si="631"/>
        <v>1020.258</v>
      </c>
      <c r="AB274" s="170">
        <f t="shared" si="631"/>
        <v>1022.509</v>
      </c>
      <c r="AC274" s="170">
        <f t="shared" si="631"/>
        <v>1022.9160000000001</v>
      </c>
      <c r="AD274" s="170">
        <f t="shared" si="631"/>
        <v>1023.763</v>
      </c>
      <c r="AE274" s="170">
        <f t="shared" si="631"/>
        <v>1025.5160000000001</v>
      </c>
      <c r="AF274" s="170">
        <f t="shared" si="631"/>
        <v>1027.4580000000001</v>
      </c>
      <c r="AG274" s="170">
        <f t="shared" si="631"/>
        <v>1029.636</v>
      </c>
      <c r="AH274" s="170">
        <f t="shared" si="631"/>
        <v>1031.421</v>
      </c>
      <c r="AI274" s="170">
        <f t="shared" si="631"/>
        <v>1032.634</v>
      </c>
      <c r="AJ274" s="170">
        <f t="shared" si="631"/>
        <v>1034.768</v>
      </c>
      <c r="AK274" s="170">
        <f t="shared" si="631"/>
        <v>1036.7760000000001</v>
      </c>
      <c r="AL274" s="170">
        <f t="shared" si="631"/>
        <v>1039.0229999999999</v>
      </c>
      <c r="AM274" s="170">
        <f t="shared" si="631"/>
        <v>1042.23</v>
      </c>
      <c r="AN274" s="170">
        <f t="shared" si="631"/>
        <v>1044.8979999999999</v>
      </c>
      <c r="AO274" s="170">
        <f t="shared" si="631"/>
        <v>1045.066</v>
      </c>
      <c r="AP274" s="170">
        <f t="shared" si="631"/>
        <v>1045.146</v>
      </c>
      <c r="AQ274" s="170">
        <f t="shared" si="631"/>
        <v>1046.4680000000001</v>
      </c>
      <c r="AR274" s="170">
        <f t="shared" si="631"/>
        <v>1046.873</v>
      </c>
      <c r="AS274" s="170">
        <f t="shared" si="631"/>
        <v>1045.154</v>
      </c>
      <c r="AT274" s="170">
        <f t="shared" si="631"/>
        <v>1044.4860000000001</v>
      </c>
      <c r="AU274" s="170">
        <f t="shared" si="631"/>
        <v>1045.271</v>
      </c>
      <c r="AV274" s="170">
        <f t="shared" si="631"/>
        <v>1043.5219999999999</v>
      </c>
      <c r="AW274" s="170">
        <f t="shared" ref="AW274:BA274" si="632">AW588</f>
        <v>1044</v>
      </c>
      <c r="AX274" s="170">
        <f t="shared" si="632"/>
        <v>1042</v>
      </c>
      <c r="AY274" s="170">
        <f t="shared" si="632"/>
        <v>1040</v>
      </c>
      <c r="AZ274" s="170">
        <f t="shared" si="632"/>
        <v>1037</v>
      </c>
      <c r="BA274" s="170">
        <f t="shared" si="632"/>
        <v>1034</v>
      </c>
      <c r="BB274" s="170">
        <f t="shared" ref="BB274:CC274" si="633">BB588</f>
        <v>1030</v>
      </c>
      <c r="BC274" s="170">
        <f t="shared" si="633"/>
        <v>1027</v>
      </c>
      <c r="BD274" s="170">
        <f t="shared" si="633"/>
        <v>1024</v>
      </c>
      <c r="BE274" s="170">
        <f t="shared" si="633"/>
        <v>1020</v>
      </c>
      <c r="BF274" s="170">
        <f t="shared" si="633"/>
        <v>1015</v>
      </c>
      <c r="BG274" s="170">
        <f t="shared" si="633"/>
        <v>1011</v>
      </c>
      <c r="BH274" s="170">
        <f t="shared" si="633"/>
        <v>1006</v>
      </c>
      <c r="BI274" s="170">
        <f t="shared" si="633"/>
        <v>1000</v>
      </c>
      <c r="BJ274" s="170">
        <f t="shared" si="633"/>
        <v>995</v>
      </c>
      <c r="BK274" s="170">
        <f t="shared" si="633"/>
        <v>989</v>
      </c>
      <c r="BL274" s="170">
        <f t="shared" si="633"/>
        <v>983</v>
      </c>
      <c r="BM274" s="170">
        <f t="shared" si="633"/>
        <v>977</v>
      </c>
      <c r="BN274" s="170">
        <f t="shared" si="633"/>
        <v>971</v>
      </c>
      <c r="BO274" s="170">
        <f t="shared" si="633"/>
        <v>964</v>
      </c>
      <c r="BP274" s="170">
        <f t="shared" si="633"/>
        <v>958</v>
      </c>
      <c r="BQ274" s="170">
        <f t="shared" si="633"/>
        <v>951</v>
      </c>
      <c r="BR274" s="170">
        <f t="shared" si="633"/>
        <v>945</v>
      </c>
      <c r="BS274" s="170">
        <f t="shared" si="633"/>
        <v>938</v>
      </c>
      <c r="BT274" s="170">
        <f t="shared" si="633"/>
        <v>931</v>
      </c>
      <c r="BU274" s="170">
        <f t="shared" si="633"/>
        <v>924</v>
      </c>
      <c r="BV274" s="170">
        <f t="shared" si="633"/>
        <v>917</v>
      </c>
      <c r="BW274" s="170">
        <f t="shared" si="633"/>
        <v>910</v>
      </c>
      <c r="BX274" s="170">
        <f t="shared" si="633"/>
        <v>903</v>
      </c>
      <c r="BY274" s="170">
        <f t="shared" si="633"/>
        <v>896</v>
      </c>
      <c r="BZ274" s="170">
        <f t="shared" si="633"/>
        <v>889</v>
      </c>
      <c r="CA274" s="170">
        <f t="shared" si="633"/>
        <v>882</v>
      </c>
      <c r="CB274" s="170">
        <f t="shared" si="633"/>
        <v>875</v>
      </c>
      <c r="CC274" s="170">
        <f t="shared" si="633"/>
        <v>867</v>
      </c>
    </row>
    <row r="275" spans="1:81">
      <c r="A275" s="170" t="str">
        <f t="shared" ref="A275:B275" si="634">A171</f>
        <v>58</v>
      </c>
      <c r="B275" s="170" t="str">
        <f t="shared" si="634"/>
        <v>Nièvre</v>
      </c>
      <c r="C275" s="145">
        <f t="shared" si="445"/>
        <v>0</v>
      </c>
      <c r="D275" s="145"/>
      <c r="E275" s="145"/>
      <c r="F275" s="170">
        <f t="shared" ref="F275:AV275" si="635">F171</f>
        <v>245.666</v>
      </c>
      <c r="G275" s="170">
        <f t="shared" si="635"/>
        <v>244.88</v>
      </c>
      <c r="H275" s="170">
        <f t="shared" si="635"/>
        <v>243.92</v>
      </c>
      <c r="I275" s="170">
        <f t="shared" si="635"/>
        <v>243.267</v>
      </c>
      <c r="J275" s="170">
        <f t="shared" si="635"/>
        <v>242.28700000000001</v>
      </c>
      <c r="K275" s="170">
        <f t="shared" si="635"/>
        <v>241.53899999999999</v>
      </c>
      <c r="L275" s="170">
        <f t="shared" si="635"/>
        <v>240.81200000000001</v>
      </c>
      <c r="M275" s="170">
        <f t="shared" si="635"/>
        <v>240.02199999999999</v>
      </c>
      <c r="N275" s="170">
        <f t="shared" si="635"/>
        <v>239.04900000000001</v>
      </c>
      <c r="O275" s="170">
        <f t="shared" si="635"/>
        <v>238.29</v>
      </c>
      <c r="P275" s="170">
        <f t="shared" si="635"/>
        <v>237.47300000000001</v>
      </c>
      <c r="Q275" s="170">
        <f t="shared" si="635"/>
        <v>236.61799999999999</v>
      </c>
      <c r="R275" s="170">
        <f t="shared" si="635"/>
        <v>235.90299999999999</v>
      </c>
      <c r="S275" s="170">
        <f t="shared" si="635"/>
        <v>235.142</v>
      </c>
      <c r="T275" s="170">
        <f t="shared" si="635"/>
        <v>234.316</v>
      </c>
      <c r="U275" s="170">
        <f t="shared" si="635"/>
        <v>233.45</v>
      </c>
      <c r="V275" s="170">
        <f t="shared" si="635"/>
        <v>232.67099999999999</v>
      </c>
      <c r="W275" s="170">
        <f t="shared" si="635"/>
        <v>231.73099999999999</v>
      </c>
      <c r="X275" s="170">
        <f t="shared" si="635"/>
        <v>230.756</v>
      </c>
      <c r="Y275" s="170">
        <f t="shared" si="635"/>
        <v>230.14599999999999</v>
      </c>
      <c r="Z275" s="170">
        <f t="shared" si="635"/>
        <v>229.577</v>
      </c>
      <c r="AA275" s="170">
        <f t="shared" si="635"/>
        <v>228.56800000000001</v>
      </c>
      <c r="AB275" s="170">
        <f t="shared" si="635"/>
        <v>227.62299999999999</v>
      </c>
      <c r="AC275" s="170">
        <f t="shared" si="635"/>
        <v>226.77600000000001</v>
      </c>
      <c r="AD275" s="170">
        <f t="shared" si="635"/>
        <v>225.48500000000001</v>
      </c>
      <c r="AE275" s="170">
        <f t="shared" si="635"/>
        <v>225.054</v>
      </c>
      <c r="AF275" s="170">
        <f t="shared" si="635"/>
        <v>224.56899999999999</v>
      </c>
      <c r="AG275" s="170">
        <f t="shared" si="635"/>
        <v>224.13900000000001</v>
      </c>
      <c r="AH275" s="170">
        <f t="shared" si="635"/>
        <v>223.60499999999999</v>
      </c>
      <c r="AI275" s="170">
        <f t="shared" si="635"/>
        <v>223.05</v>
      </c>
      <c r="AJ275" s="170">
        <f t="shared" si="635"/>
        <v>222.71100000000001</v>
      </c>
      <c r="AK275" s="170">
        <f t="shared" si="635"/>
        <v>222.22</v>
      </c>
      <c r="AL275" s="170">
        <f t="shared" si="635"/>
        <v>221.488</v>
      </c>
      <c r="AM275" s="170">
        <f t="shared" si="635"/>
        <v>220.65299999999999</v>
      </c>
      <c r="AN275" s="170">
        <f t="shared" si="635"/>
        <v>220.19900000000001</v>
      </c>
      <c r="AO275" s="170">
        <f t="shared" si="635"/>
        <v>219.584</v>
      </c>
      <c r="AP275" s="170">
        <f t="shared" si="635"/>
        <v>218.34100000000001</v>
      </c>
      <c r="AQ275" s="170">
        <f t="shared" si="635"/>
        <v>216.786</v>
      </c>
      <c r="AR275" s="170">
        <f t="shared" si="635"/>
        <v>215.221</v>
      </c>
      <c r="AS275" s="170">
        <f t="shared" si="635"/>
        <v>213.56899999999999</v>
      </c>
      <c r="AT275" s="170">
        <f t="shared" si="635"/>
        <v>211.74700000000001</v>
      </c>
      <c r="AU275" s="170">
        <f t="shared" si="635"/>
        <v>209.161</v>
      </c>
      <c r="AV275" s="170">
        <f t="shared" si="635"/>
        <v>207.18199999999999</v>
      </c>
      <c r="AW275" s="170">
        <f t="shared" ref="AW275:BA275" si="636">AW589</f>
        <v>206</v>
      </c>
      <c r="AX275" s="170">
        <f t="shared" si="636"/>
        <v>204</v>
      </c>
      <c r="AY275" s="170">
        <f t="shared" si="636"/>
        <v>203</v>
      </c>
      <c r="AZ275" s="170">
        <f t="shared" si="636"/>
        <v>202</v>
      </c>
      <c r="BA275" s="170">
        <f t="shared" si="636"/>
        <v>200</v>
      </c>
      <c r="BB275" s="170">
        <f t="shared" ref="BB275:CC275" si="637">BB589</f>
        <v>198</v>
      </c>
      <c r="BC275" s="170">
        <f t="shared" si="637"/>
        <v>197</v>
      </c>
      <c r="BD275" s="170">
        <f t="shared" si="637"/>
        <v>195</v>
      </c>
      <c r="BE275" s="170">
        <f t="shared" si="637"/>
        <v>194</v>
      </c>
      <c r="BF275" s="170">
        <f t="shared" si="637"/>
        <v>192</v>
      </c>
      <c r="BG275" s="170">
        <f t="shared" si="637"/>
        <v>191</v>
      </c>
      <c r="BH275" s="170">
        <f t="shared" si="637"/>
        <v>189</v>
      </c>
      <c r="BI275" s="170">
        <f t="shared" si="637"/>
        <v>188</v>
      </c>
      <c r="BJ275" s="170">
        <f t="shared" si="637"/>
        <v>186</v>
      </c>
      <c r="BK275" s="170">
        <f t="shared" si="637"/>
        <v>185</v>
      </c>
      <c r="BL275" s="170">
        <f t="shared" si="637"/>
        <v>183</v>
      </c>
      <c r="BM275" s="170">
        <f t="shared" si="637"/>
        <v>182</v>
      </c>
      <c r="BN275" s="170">
        <f t="shared" si="637"/>
        <v>180</v>
      </c>
      <c r="BO275" s="170">
        <f t="shared" si="637"/>
        <v>178</v>
      </c>
      <c r="BP275" s="170">
        <f t="shared" si="637"/>
        <v>177</v>
      </c>
      <c r="BQ275" s="170">
        <f t="shared" si="637"/>
        <v>175</v>
      </c>
      <c r="BR275" s="170">
        <f t="shared" si="637"/>
        <v>174</v>
      </c>
      <c r="BS275" s="170">
        <f t="shared" si="637"/>
        <v>172</v>
      </c>
      <c r="BT275" s="170">
        <f t="shared" si="637"/>
        <v>171</v>
      </c>
      <c r="BU275" s="170">
        <f t="shared" si="637"/>
        <v>169</v>
      </c>
      <c r="BV275" s="170">
        <f t="shared" si="637"/>
        <v>168</v>
      </c>
      <c r="BW275" s="170">
        <f t="shared" si="637"/>
        <v>166</v>
      </c>
      <c r="BX275" s="170">
        <f t="shared" si="637"/>
        <v>165</v>
      </c>
      <c r="BY275" s="170">
        <f t="shared" si="637"/>
        <v>163</v>
      </c>
      <c r="BZ275" s="170">
        <f t="shared" si="637"/>
        <v>162</v>
      </c>
      <c r="CA275" s="170">
        <f t="shared" si="637"/>
        <v>161</v>
      </c>
      <c r="CB275" s="170">
        <f t="shared" si="637"/>
        <v>159</v>
      </c>
      <c r="CC275" s="170">
        <f t="shared" si="637"/>
        <v>158</v>
      </c>
    </row>
    <row r="276" spans="1:81">
      <c r="A276" s="170" t="str">
        <f t="shared" ref="A276:B276" si="638">A172</f>
        <v>59</v>
      </c>
      <c r="B276" s="170" t="str">
        <f t="shared" si="638"/>
        <v>Nord</v>
      </c>
      <c r="C276" s="145">
        <f t="shared" si="445"/>
        <v>0</v>
      </c>
      <c r="D276" s="145"/>
      <c r="E276" s="145"/>
      <c r="F276" s="170">
        <f t="shared" ref="F276:AV276" si="639">F172</f>
        <v>2511.5920000000001</v>
      </c>
      <c r="G276" s="170">
        <f t="shared" si="639"/>
        <v>2510.9749999999999</v>
      </c>
      <c r="H276" s="170">
        <f t="shared" si="639"/>
        <v>2510.107</v>
      </c>
      <c r="I276" s="170">
        <f t="shared" si="639"/>
        <v>2510.9760000000001</v>
      </c>
      <c r="J276" s="170">
        <f t="shared" si="639"/>
        <v>2509.9180000000001</v>
      </c>
      <c r="K276" s="170">
        <f t="shared" si="639"/>
        <v>2511.5030000000002</v>
      </c>
      <c r="L276" s="170">
        <f t="shared" si="639"/>
        <v>2515.5430000000001</v>
      </c>
      <c r="M276" s="170">
        <f t="shared" si="639"/>
        <v>2520.9969999999998</v>
      </c>
      <c r="N276" s="170">
        <f t="shared" si="639"/>
        <v>2532.8870000000002</v>
      </c>
      <c r="O276" s="170">
        <f t="shared" si="639"/>
        <v>2520.4029999999998</v>
      </c>
      <c r="P276" s="170">
        <f t="shared" si="639"/>
        <v>2515.7779999999998</v>
      </c>
      <c r="Q276" s="170">
        <f t="shared" si="639"/>
        <v>2515.8270000000002</v>
      </c>
      <c r="R276" s="170">
        <f t="shared" si="639"/>
        <v>2519.8049999999998</v>
      </c>
      <c r="S276" s="170">
        <f t="shared" si="639"/>
        <v>2517.5990000000002</v>
      </c>
      <c r="T276" s="170">
        <f t="shared" si="639"/>
        <v>2523.9769999999999</v>
      </c>
      <c r="U276" s="170">
        <f t="shared" si="639"/>
        <v>2529.4949999999999</v>
      </c>
      <c r="V276" s="170">
        <f t="shared" si="639"/>
        <v>2531.6239999999998</v>
      </c>
      <c r="W276" s="170">
        <f t="shared" si="639"/>
        <v>2536.8429999999998</v>
      </c>
      <c r="X276" s="170">
        <f t="shared" si="639"/>
        <v>2541.4290000000001</v>
      </c>
      <c r="Y276" s="170">
        <f t="shared" si="639"/>
        <v>2544.9780000000001</v>
      </c>
      <c r="Z276" s="170">
        <f t="shared" si="639"/>
        <v>2548.9479999999999</v>
      </c>
      <c r="AA276" s="170">
        <f t="shared" si="639"/>
        <v>2552.7310000000002</v>
      </c>
      <c r="AB276" s="170">
        <f t="shared" si="639"/>
        <v>2553.5079999999998</v>
      </c>
      <c r="AC276" s="170">
        <f t="shared" si="639"/>
        <v>2554.942</v>
      </c>
      <c r="AD276" s="170">
        <f t="shared" si="639"/>
        <v>2555.471</v>
      </c>
      <c r="AE276" s="170">
        <f t="shared" si="639"/>
        <v>2554.6379999999999</v>
      </c>
      <c r="AF276" s="170">
        <f t="shared" si="639"/>
        <v>2555.9589999999998</v>
      </c>
      <c r="AG276" s="170">
        <f t="shared" si="639"/>
        <v>2558.2130000000002</v>
      </c>
      <c r="AH276" s="170">
        <f t="shared" si="639"/>
        <v>2559.8710000000001</v>
      </c>
      <c r="AI276" s="170">
        <f t="shared" si="639"/>
        <v>2561.038</v>
      </c>
      <c r="AJ276" s="170">
        <f t="shared" si="639"/>
        <v>2563.886</v>
      </c>
      <c r="AK276" s="170">
        <f t="shared" si="639"/>
        <v>2565.2570000000001</v>
      </c>
      <c r="AL276" s="170">
        <f t="shared" si="639"/>
        <v>2564.9499999999998</v>
      </c>
      <c r="AM276" s="170">
        <f t="shared" si="639"/>
        <v>2564.9589999999998</v>
      </c>
      <c r="AN276" s="170">
        <f t="shared" si="639"/>
        <v>2571.94</v>
      </c>
      <c r="AO276" s="170">
        <f t="shared" si="639"/>
        <v>2576.77</v>
      </c>
      <c r="AP276" s="170">
        <f t="shared" si="639"/>
        <v>2579.2080000000001</v>
      </c>
      <c r="AQ276" s="170">
        <f t="shared" si="639"/>
        <v>2587.1280000000002</v>
      </c>
      <c r="AR276" s="170">
        <f t="shared" si="639"/>
        <v>2595.5360000000001</v>
      </c>
      <c r="AS276" s="170">
        <f t="shared" si="639"/>
        <v>2603.4720000000002</v>
      </c>
      <c r="AT276" s="170">
        <f t="shared" si="639"/>
        <v>2605.2379999999998</v>
      </c>
      <c r="AU276" s="170">
        <f t="shared" si="639"/>
        <v>2603.723</v>
      </c>
      <c r="AV276" s="170">
        <f t="shared" si="639"/>
        <v>2604.3609999999999</v>
      </c>
      <c r="AW276" s="170">
        <f t="shared" ref="AW276:BA276" si="640">AW590</f>
        <v>2606</v>
      </c>
      <c r="AX276" s="170">
        <f t="shared" si="640"/>
        <v>2606</v>
      </c>
      <c r="AY276" s="170">
        <f t="shared" si="640"/>
        <v>2606</v>
      </c>
      <c r="AZ276" s="170">
        <f t="shared" si="640"/>
        <v>2605</v>
      </c>
      <c r="BA276" s="170">
        <f t="shared" si="640"/>
        <v>2600</v>
      </c>
      <c r="BB276" s="170">
        <f t="shared" ref="BB276:CC276" si="641">BB590</f>
        <v>2597</v>
      </c>
      <c r="BC276" s="170">
        <f t="shared" si="641"/>
        <v>2594</v>
      </c>
      <c r="BD276" s="170">
        <f t="shared" si="641"/>
        <v>2590</v>
      </c>
      <c r="BE276" s="170">
        <f t="shared" si="641"/>
        <v>2586</v>
      </c>
      <c r="BF276" s="170">
        <f t="shared" si="641"/>
        <v>2581</v>
      </c>
      <c r="BG276" s="170">
        <f t="shared" si="641"/>
        <v>2576</v>
      </c>
      <c r="BH276" s="170">
        <f t="shared" si="641"/>
        <v>2569</v>
      </c>
      <c r="BI276" s="170">
        <f t="shared" si="641"/>
        <v>2563</v>
      </c>
      <c r="BJ276" s="170">
        <f t="shared" si="641"/>
        <v>2555</v>
      </c>
      <c r="BK276" s="170">
        <f t="shared" si="641"/>
        <v>2547</v>
      </c>
      <c r="BL276" s="170">
        <f t="shared" si="641"/>
        <v>2539</v>
      </c>
      <c r="BM276" s="170">
        <f t="shared" si="641"/>
        <v>2531</v>
      </c>
      <c r="BN276" s="170">
        <f t="shared" si="641"/>
        <v>2522</v>
      </c>
      <c r="BO276" s="170">
        <f t="shared" si="641"/>
        <v>2512</v>
      </c>
      <c r="BP276" s="170">
        <f t="shared" si="641"/>
        <v>2502</v>
      </c>
      <c r="BQ276" s="170">
        <f t="shared" si="641"/>
        <v>2492</v>
      </c>
      <c r="BR276" s="170">
        <f t="shared" si="641"/>
        <v>2481</v>
      </c>
      <c r="BS276" s="170">
        <f t="shared" si="641"/>
        <v>2470</v>
      </c>
      <c r="BT276" s="170">
        <f t="shared" si="641"/>
        <v>2459</v>
      </c>
      <c r="BU276" s="170">
        <f t="shared" si="641"/>
        <v>2448</v>
      </c>
      <c r="BV276" s="170">
        <f t="shared" si="641"/>
        <v>2436</v>
      </c>
      <c r="BW276" s="170">
        <f t="shared" si="641"/>
        <v>2424</v>
      </c>
      <c r="BX276" s="170">
        <f t="shared" si="641"/>
        <v>2411</v>
      </c>
      <c r="BY276" s="170">
        <f t="shared" si="641"/>
        <v>2399</v>
      </c>
      <c r="BZ276" s="170">
        <f t="shared" si="641"/>
        <v>2386</v>
      </c>
      <c r="CA276" s="170">
        <f t="shared" si="641"/>
        <v>2373</v>
      </c>
      <c r="CB276" s="170">
        <f t="shared" si="641"/>
        <v>2360</v>
      </c>
      <c r="CC276" s="170">
        <f t="shared" si="641"/>
        <v>2347</v>
      </c>
    </row>
    <row r="277" spans="1:81">
      <c r="A277" s="170" t="str">
        <f t="shared" ref="A277:B277" si="642">A173</f>
        <v>60</v>
      </c>
      <c r="B277" s="170" t="str">
        <f t="shared" si="642"/>
        <v>Oise</v>
      </c>
      <c r="C277" s="145">
        <f t="shared" si="445"/>
        <v>0</v>
      </c>
      <c r="D277" s="145"/>
      <c r="E277" s="145"/>
      <c r="F277" s="170">
        <f t="shared" ref="F277:AV277" si="643">F173</f>
        <v>605.81200000000001</v>
      </c>
      <c r="G277" s="170">
        <f t="shared" si="643"/>
        <v>613.00699999999995</v>
      </c>
      <c r="H277" s="170">
        <f t="shared" si="643"/>
        <v>620.28</v>
      </c>
      <c r="I277" s="170">
        <f t="shared" si="643"/>
        <v>628.10299999999995</v>
      </c>
      <c r="J277" s="170">
        <f t="shared" si="643"/>
        <v>635.41300000000001</v>
      </c>
      <c r="K277" s="170">
        <f t="shared" si="643"/>
        <v>643.38499999999999</v>
      </c>
      <c r="L277" s="170">
        <f t="shared" si="643"/>
        <v>651.952</v>
      </c>
      <c r="M277" s="170">
        <f t="shared" si="643"/>
        <v>660.87800000000004</v>
      </c>
      <c r="N277" s="170">
        <f t="shared" si="643"/>
        <v>670.51199999999994</v>
      </c>
      <c r="O277" s="170">
        <f t="shared" si="643"/>
        <v>678.72</v>
      </c>
      <c r="P277" s="170">
        <f t="shared" si="643"/>
        <v>685.77599999999995</v>
      </c>
      <c r="Q277" s="170">
        <f t="shared" si="643"/>
        <v>692.79399999999998</v>
      </c>
      <c r="R277" s="170">
        <f t="shared" si="643"/>
        <v>699.55600000000004</v>
      </c>
      <c r="S277" s="170">
        <f t="shared" si="643"/>
        <v>707.27</v>
      </c>
      <c r="T277" s="170">
        <f t="shared" si="643"/>
        <v>715.83900000000006</v>
      </c>
      <c r="U277" s="170">
        <f t="shared" si="643"/>
        <v>724.58699999999999</v>
      </c>
      <c r="V277" s="170">
        <f t="shared" si="643"/>
        <v>732.27599999999995</v>
      </c>
      <c r="W277" s="170">
        <f t="shared" si="643"/>
        <v>739.64200000000005</v>
      </c>
      <c r="X277" s="170">
        <f t="shared" si="643"/>
        <v>746.45699999999999</v>
      </c>
      <c r="Y277" s="170">
        <f t="shared" si="643"/>
        <v>751.36199999999997</v>
      </c>
      <c r="Z277" s="170">
        <f t="shared" si="643"/>
        <v>755.673</v>
      </c>
      <c r="AA277" s="170">
        <f t="shared" si="643"/>
        <v>760.91399999999999</v>
      </c>
      <c r="AB277" s="170">
        <f t="shared" si="643"/>
        <v>763.99099999999999</v>
      </c>
      <c r="AC277" s="170">
        <f t="shared" si="643"/>
        <v>765.11099999999999</v>
      </c>
      <c r="AD277" s="170">
        <f t="shared" si="643"/>
        <v>766.25300000000004</v>
      </c>
      <c r="AE277" s="170">
        <f t="shared" si="643"/>
        <v>769.84799999999996</v>
      </c>
      <c r="AF277" s="170">
        <f t="shared" si="643"/>
        <v>773.71299999999997</v>
      </c>
      <c r="AG277" s="170">
        <f t="shared" si="643"/>
        <v>777.61199999999997</v>
      </c>
      <c r="AH277" s="170">
        <f t="shared" si="643"/>
        <v>781.46199999999999</v>
      </c>
      <c r="AI277" s="170">
        <f t="shared" si="643"/>
        <v>785.00699999999995</v>
      </c>
      <c r="AJ277" s="170">
        <f t="shared" si="643"/>
        <v>789.01199999999994</v>
      </c>
      <c r="AK277" s="170">
        <f t="shared" si="643"/>
        <v>792.97500000000002</v>
      </c>
      <c r="AL277" s="170">
        <f t="shared" si="643"/>
        <v>796.62400000000002</v>
      </c>
      <c r="AM277" s="170">
        <f t="shared" si="643"/>
        <v>799.72500000000002</v>
      </c>
      <c r="AN277" s="170">
        <f t="shared" si="643"/>
        <v>801.51199999999994</v>
      </c>
      <c r="AO277" s="170">
        <f t="shared" si="643"/>
        <v>803.59500000000003</v>
      </c>
      <c r="AP277" s="170">
        <f t="shared" si="643"/>
        <v>805.64200000000005</v>
      </c>
      <c r="AQ277" s="170">
        <f t="shared" si="643"/>
        <v>810.3</v>
      </c>
      <c r="AR277" s="170">
        <f t="shared" si="643"/>
        <v>815.4</v>
      </c>
      <c r="AS277" s="170">
        <f t="shared" si="643"/>
        <v>818.68</v>
      </c>
      <c r="AT277" s="170">
        <f t="shared" si="643"/>
        <v>821.55200000000002</v>
      </c>
      <c r="AU277" s="170">
        <f t="shared" si="643"/>
        <v>823.54200000000003</v>
      </c>
      <c r="AV277" s="170">
        <f t="shared" si="643"/>
        <v>824.50300000000004</v>
      </c>
      <c r="AW277" s="170">
        <f t="shared" ref="AW277:BA277" si="644">AW591</f>
        <v>827</v>
      </c>
      <c r="AX277" s="170">
        <f t="shared" si="644"/>
        <v>828</v>
      </c>
      <c r="AY277" s="170">
        <f t="shared" si="644"/>
        <v>829</v>
      </c>
      <c r="AZ277" s="170">
        <f t="shared" si="644"/>
        <v>830</v>
      </c>
      <c r="BA277" s="170">
        <f t="shared" si="644"/>
        <v>829</v>
      </c>
      <c r="BB277" s="170">
        <f t="shared" ref="BB277:CC277" si="645">BB591</f>
        <v>829</v>
      </c>
      <c r="BC277" s="170">
        <f t="shared" si="645"/>
        <v>829</v>
      </c>
      <c r="BD277" s="170">
        <f t="shared" si="645"/>
        <v>828</v>
      </c>
      <c r="BE277" s="170">
        <f t="shared" si="645"/>
        <v>828</v>
      </c>
      <c r="BF277" s="170">
        <f t="shared" si="645"/>
        <v>827</v>
      </c>
      <c r="BG277" s="170">
        <f t="shared" si="645"/>
        <v>825</v>
      </c>
      <c r="BH277" s="170">
        <f t="shared" si="645"/>
        <v>823</v>
      </c>
      <c r="BI277" s="170">
        <f t="shared" si="645"/>
        <v>821</v>
      </c>
      <c r="BJ277" s="170">
        <f t="shared" si="645"/>
        <v>819</v>
      </c>
      <c r="BK277" s="170">
        <f t="shared" si="645"/>
        <v>817</v>
      </c>
      <c r="BL277" s="170">
        <f t="shared" si="645"/>
        <v>814</v>
      </c>
      <c r="BM277" s="170">
        <f t="shared" si="645"/>
        <v>812</v>
      </c>
      <c r="BN277" s="170">
        <f t="shared" si="645"/>
        <v>809</v>
      </c>
      <c r="BO277" s="170">
        <f t="shared" si="645"/>
        <v>806</v>
      </c>
      <c r="BP277" s="170">
        <f t="shared" si="645"/>
        <v>804</v>
      </c>
      <c r="BQ277" s="170">
        <f t="shared" si="645"/>
        <v>801</v>
      </c>
      <c r="BR277" s="170">
        <f t="shared" si="645"/>
        <v>798</v>
      </c>
      <c r="BS277" s="170">
        <f t="shared" si="645"/>
        <v>795</v>
      </c>
      <c r="BT277" s="170">
        <f t="shared" si="645"/>
        <v>792</v>
      </c>
      <c r="BU277" s="170">
        <f t="shared" si="645"/>
        <v>789</v>
      </c>
      <c r="BV277" s="170">
        <f t="shared" si="645"/>
        <v>786</v>
      </c>
      <c r="BW277" s="170">
        <f t="shared" si="645"/>
        <v>783</v>
      </c>
      <c r="BX277" s="170">
        <f t="shared" si="645"/>
        <v>780</v>
      </c>
      <c r="BY277" s="170">
        <f t="shared" si="645"/>
        <v>777</v>
      </c>
      <c r="BZ277" s="170">
        <f t="shared" si="645"/>
        <v>773</v>
      </c>
      <c r="CA277" s="170">
        <f t="shared" si="645"/>
        <v>770</v>
      </c>
      <c r="CB277" s="170">
        <f t="shared" si="645"/>
        <v>767</v>
      </c>
      <c r="CC277" s="170">
        <f t="shared" si="645"/>
        <v>763</v>
      </c>
    </row>
    <row r="278" spans="1:81">
      <c r="A278" s="170" t="str">
        <f t="shared" ref="A278:B278" si="646">A174</f>
        <v>61</v>
      </c>
      <c r="B278" s="170" t="str">
        <f t="shared" si="646"/>
        <v>Orne</v>
      </c>
      <c r="C278" s="145">
        <f t="shared" si="445"/>
        <v>0</v>
      </c>
      <c r="D278" s="145"/>
      <c r="E278" s="145"/>
      <c r="F278" s="170">
        <f t="shared" ref="F278:AV278" si="647">F174</f>
        <v>293.82299999999998</v>
      </c>
      <c r="G278" s="170">
        <f t="shared" si="647"/>
        <v>294.04899999999998</v>
      </c>
      <c r="H278" s="170">
        <f t="shared" si="647"/>
        <v>294.05399999999997</v>
      </c>
      <c r="I278" s="170">
        <f t="shared" si="647"/>
        <v>294.42</v>
      </c>
      <c r="J278" s="170">
        <f t="shared" si="647"/>
        <v>294.48399999999998</v>
      </c>
      <c r="K278" s="170">
        <f t="shared" si="647"/>
        <v>294.67200000000003</v>
      </c>
      <c r="L278" s="170">
        <f t="shared" si="647"/>
        <v>295.14800000000002</v>
      </c>
      <c r="M278" s="170">
        <f t="shared" si="647"/>
        <v>295.56400000000002</v>
      </c>
      <c r="N278" s="170">
        <f t="shared" si="647"/>
        <v>297.01499999999999</v>
      </c>
      <c r="O278" s="170">
        <f t="shared" si="647"/>
        <v>297.15699999999998</v>
      </c>
      <c r="P278" s="170">
        <f t="shared" si="647"/>
        <v>297.47000000000003</v>
      </c>
      <c r="Q278" s="170">
        <f t="shared" si="647"/>
        <v>296.56900000000002</v>
      </c>
      <c r="R278" s="170">
        <f t="shared" si="647"/>
        <v>295.18299999999999</v>
      </c>
      <c r="S278" s="170">
        <f t="shared" si="647"/>
        <v>294.29199999999997</v>
      </c>
      <c r="T278" s="170">
        <f t="shared" si="647"/>
        <v>293.94200000000001</v>
      </c>
      <c r="U278" s="170">
        <f t="shared" si="647"/>
        <v>293.19400000000002</v>
      </c>
      <c r="V278" s="170">
        <f t="shared" si="647"/>
        <v>293.161</v>
      </c>
      <c r="W278" s="170">
        <f t="shared" si="647"/>
        <v>293.31400000000002</v>
      </c>
      <c r="X278" s="170">
        <f t="shared" si="647"/>
        <v>294.08600000000001</v>
      </c>
      <c r="Y278" s="170">
        <f t="shared" si="647"/>
        <v>294.37599999999998</v>
      </c>
      <c r="Z278" s="170">
        <f t="shared" si="647"/>
        <v>294.26799999999997</v>
      </c>
      <c r="AA278" s="170">
        <f t="shared" si="647"/>
        <v>293.51600000000002</v>
      </c>
      <c r="AB278" s="170">
        <f t="shared" si="647"/>
        <v>293.41399999999999</v>
      </c>
      <c r="AC278" s="170">
        <f t="shared" si="647"/>
        <v>292.91199999999998</v>
      </c>
      <c r="AD278" s="170">
        <f t="shared" si="647"/>
        <v>292.52999999999997</v>
      </c>
      <c r="AE278" s="170">
        <f t="shared" si="647"/>
        <v>292.55700000000002</v>
      </c>
      <c r="AF278" s="170">
        <f t="shared" si="647"/>
        <v>292.86799999999999</v>
      </c>
      <c r="AG278" s="170">
        <f t="shared" si="647"/>
        <v>293.06799999999998</v>
      </c>
      <c r="AH278" s="170">
        <f t="shared" si="647"/>
        <v>293.15800000000002</v>
      </c>
      <c r="AI278" s="170">
        <f t="shared" si="647"/>
        <v>293.05200000000002</v>
      </c>
      <c r="AJ278" s="170">
        <f t="shared" si="647"/>
        <v>293.10500000000002</v>
      </c>
      <c r="AK278" s="170">
        <f t="shared" si="647"/>
        <v>292.87900000000002</v>
      </c>
      <c r="AL278" s="170">
        <f t="shared" si="647"/>
        <v>292.60899999999998</v>
      </c>
      <c r="AM278" s="170">
        <f t="shared" si="647"/>
        <v>292.28199999999998</v>
      </c>
      <c r="AN278" s="170">
        <f t="shared" si="647"/>
        <v>292.20999999999998</v>
      </c>
      <c r="AO278" s="170">
        <f t="shared" si="647"/>
        <v>291.642</v>
      </c>
      <c r="AP278" s="170">
        <f t="shared" si="647"/>
        <v>290.89100000000002</v>
      </c>
      <c r="AQ278" s="170">
        <f t="shared" si="647"/>
        <v>290.01499999999999</v>
      </c>
      <c r="AR278" s="170">
        <f t="shared" si="647"/>
        <v>288.84800000000001</v>
      </c>
      <c r="AS278" s="170">
        <f t="shared" si="647"/>
        <v>287.75</v>
      </c>
      <c r="AT278" s="170">
        <f t="shared" si="647"/>
        <v>286.61799999999999</v>
      </c>
      <c r="AU278" s="170">
        <f t="shared" si="647"/>
        <v>285.30799999999999</v>
      </c>
      <c r="AV278" s="170">
        <f t="shared" si="647"/>
        <v>283.37200000000001</v>
      </c>
      <c r="AW278" s="170">
        <f t="shared" ref="AW278:BA278" si="648">AW592</f>
        <v>282</v>
      </c>
      <c r="AX278" s="170">
        <f t="shared" si="648"/>
        <v>280</v>
      </c>
      <c r="AY278" s="170">
        <f t="shared" si="648"/>
        <v>278</v>
      </c>
      <c r="AZ278" s="170">
        <f t="shared" si="648"/>
        <v>276</v>
      </c>
      <c r="BA278" s="170">
        <f t="shared" si="648"/>
        <v>274</v>
      </c>
      <c r="BB278" s="170">
        <f t="shared" ref="BB278:CC278" si="649">BB592</f>
        <v>272</v>
      </c>
      <c r="BC278" s="170">
        <f t="shared" si="649"/>
        <v>270</v>
      </c>
      <c r="BD278" s="170">
        <f t="shared" si="649"/>
        <v>268</v>
      </c>
      <c r="BE278" s="170">
        <f t="shared" si="649"/>
        <v>266</v>
      </c>
      <c r="BF278" s="170">
        <f t="shared" si="649"/>
        <v>265</v>
      </c>
      <c r="BG278" s="170">
        <f t="shared" si="649"/>
        <v>263</v>
      </c>
      <c r="BH278" s="170">
        <f t="shared" si="649"/>
        <v>261</v>
      </c>
      <c r="BI278" s="170">
        <f t="shared" si="649"/>
        <v>259</v>
      </c>
      <c r="BJ278" s="170">
        <f t="shared" si="649"/>
        <v>257</v>
      </c>
      <c r="BK278" s="170">
        <f t="shared" si="649"/>
        <v>255</v>
      </c>
      <c r="BL278" s="170">
        <f t="shared" si="649"/>
        <v>253</v>
      </c>
      <c r="BM278" s="170">
        <f t="shared" si="649"/>
        <v>251</v>
      </c>
      <c r="BN278" s="170">
        <f t="shared" si="649"/>
        <v>249</v>
      </c>
      <c r="BO278" s="170">
        <f t="shared" si="649"/>
        <v>248</v>
      </c>
      <c r="BP278" s="170">
        <f t="shared" si="649"/>
        <v>246</v>
      </c>
      <c r="BQ278" s="170">
        <f t="shared" si="649"/>
        <v>244</v>
      </c>
      <c r="BR278" s="170">
        <f t="shared" si="649"/>
        <v>242</v>
      </c>
      <c r="BS278" s="170">
        <f t="shared" si="649"/>
        <v>240</v>
      </c>
      <c r="BT278" s="170">
        <f t="shared" si="649"/>
        <v>238</v>
      </c>
      <c r="BU278" s="170">
        <f t="shared" si="649"/>
        <v>236</v>
      </c>
      <c r="BV278" s="170">
        <f t="shared" si="649"/>
        <v>234</v>
      </c>
      <c r="BW278" s="170">
        <f t="shared" si="649"/>
        <v>232</v>
      </c>
      <c r="BX278" s="170">
        <f t="shared" si="649"/>
        <v>230</v>
      </c>
      <c r="BY278" s="170">
        <f t="shared" si="649"/>
        <v>228</v>
      </c>
      <c r="BZ278" s="170">
        <f t="shared" si="649"/>
        <v>226</v>
      </c>
      <c r="CA278" s="170">
        <f t="shared" si="649"/>
        <v>224</v>
      </c>
      <c r="CB278" s="170">
        <f t="shared" si="649"/>
        <v>222</v>
      </c>
      <c r="CC278" s="170">
        <f t="shared" si="649"/>
        <v>221</v>
      </c>
    </row>
    <row r="279" spans="1:81">
      <c r="A279" s="170" t="str">
        <f t="shared" ref="A279:B279" si="650">A175</f>
        <v>62</v>
      </c>
      <c r="B279" s="170" t="str">
        <f t="shared" si="650"/>
        <v>Pas-de-Calais</v>
      </c>
      <c r="C279" s="145">
        <f t="shared" si="445"/>
        <v>0</v>
      </c>
      <c r="D279" s="145"/>
      <c r="E279" s="145"/>
      <c r="F279" s="170">
        <f t="shared" ref="F279:AV279" si="651">F175</f>
        <v>1404.8689999999999</v>
      </c>
      <c r="G279" s="170">
        <f t="shared" si="651"/>
        <v>1405.441</v>
      </c>
      <c r="H279" s="170">
        <f t="shared" si="651"/>
        <v>1405.182</v>
      </c>
      <c r="I279" s="170">
        <f t="shared" si="651"/>
        <v>1406.375</v>
      </c>
      <c r="J279" s="170">
        <f t="shared" si="651"/>
        <v>1406.2729999999999</v>
      </c>
      <c r="K279" s="170">
        <f t="shared" si="651"/>
        <v>1407.29</v>
      </c>
      <c r="L279" s="170">
        <f t="shared" si="651"/>
        <v>1409.385</v>
      </c>
      <c r="M279" s="170">
        <f t="shared" si="651"/>
        <v>1412.454</v>
      </c>
      <c r="N279" s="170">
        <f t="shared" si="651"/>
        <v>1420.162</v>
      </c>
      <c r="O279" s="170">
        <f t="shared" si="651"/>
        <v>1421.558</v>
      </c>
      <c r="P279" s="170">
        <f t="shared" si="651"/>
        <v>1423.1310000000001</v>
      </c>
      <c r="Q279" s="170">
        <f t="shared" si="651"/>
        <v>1425.3109999999999</v>
      </c>
      <c r="R279" s="170">
        <f t="shared" si="651"/>
        <v>1428.42</v>
      </c>
      <c r="S279" s="170">
        <f t="shared" si="651"/>
        <v>1428.136</v>
      </c>
      <c r="T279" s="170">
        <f t="shared" si="651"/>
        <v>1426.33</v>
      </c>
      <c r="U279" s="170">
        <f t="shared" si="651"/>
        <v>1432.2080000000001</v>
      </c>
      <c r="V279" s="170">
        <f t="shared" si="651"/>
        <v>1433.769</v>
      </c>
      <c r="W279" s="170">
        <f t="shared" si="651"/>
        <v>1434.3530000000001</v>
      </c>
      <c r="X279" s="170">
        <f t="shared" si="651"/>
        <v>1436.3530000000001</v>
      </c>
      <c r="Y279" s="170">
        <f t="shared" si="651"/>
        <v>1436.8050000000001</v>
      </c>
      <c r="Z279" s="170">
        <f t="shared" si="651"/>
        <v>1437.3979999999999</v>
      </c>
      <c r="AA279" s="170">
        <f t="shared" si="651"/>
        <v>1438.8</v>
      </c>
      <c r="AB279" s="170">
        <f t="shared" si="651"/>
        <v>1441.027</v>
      </c>
      <c r="AC279" s="170">
        <f t="shared" si="651"/>
        <v>1440.4949999999999</v>
      </c>
      <c r="AD279" s="170">
        <f t="shared" si="651"/>
        <v>1441.9960000000001</v>
      </c>
      <c r="AE279" s="170">
        <f t="shared" si="651"/>
        <v>1443.2260000000001</v>
      </c>
      <c r="AF279" s="170">
        <f t="shared" si="651"/>
        <v>1445.183</v>
      </c>
      <c r="AG279" s="170">
        <f t="shared" si="651"/>
        <v>1447.364</v>
      </c>
      <c r="AH279" s="170">
        <f t="shared" si="651"/>
        <v>1448.7570000000001</v>
      </c>
      <c r="AI279" s="170">
        <f t="shared" si="651"/>
        <v>1449.51</v>
      </c>
      <c r="AJ279" s="170">
        <f t="shared" si="651"/>
        <v>1451.7270000000001</v>
      </c>
      <c r="AK279" s="170">
        <f t="shared" si="651"/>
        <v>1453.3869999999999</v>
      </c>
      <c r="AL279" s="170">
        <f t="shared" si="651"/>
        <v>1456.7260000000001</v>
      </c>
      <c r="AM279" s="170">
        <f t="shared" si="651"/>
        <v>1459.5309999999999</v>
      </c>
      <c r="AN279" s="170">
        <f t="shared" si="651"/>
        <v>1461.2570000000001</v>
      </c>
      <c r="AO279" s="170">
        <f t="shared" si="651"/>
        <v>1461.3869999999999</v>
      </c>
      <c r="AP279" s="170">
        <f t="shared" si="651"/>
        <v>1462.807</v>
      </c>
      <c r="AQ279" s="170">
        <f t="shared" si="651"/>
        <v>1463.6279999999999</v>
      </c>
      <c r="AR279" s="170">
        <f t="shared" si="651"/>
        <v>1465.2049999999999</v>
      </c>
      <c r="AS279" s="170">
        <f t="shared" si="651"/>
        <v>1472.5889999999999</v>
      </c>
      <c r="AT279" s="170">
        <f t="shared" si="651"/>
        <v>1472.6479999999999</v>
      </c>
      <c r="AU279" s="170">
        <f t="shared" si="651"/>
        <v>1470.7249999999999</v>
      </c>
      <c r="AV279" s="170">
        <f t="shared" si="651"/>
        <v>1468.018</v>
      </c>
      <c r="AW279" s="170">
        <f t="shared" ref="AW279:BA279" si="652">AW593</f>
        <v>1467</v>
      </c>
      <c r="AX279" s="170">
        <f t="shared" si="652"/>
        <v>1463</v>
      </c>
      <c r="AY279" s="170">
        <f t="shared" si="652"/>
        <v>1460</v>
      </c>
      <c r="AZ279" s="170">
        <f t="shared" si="652"/>
        <v>1456</v>
      </c>
      <c r="BA279" s="170">
        <f t="shared" si="652"/>
        <v>1451</v>
      </c>
      <c r="BB279" s="170">
        <f t="shared" ref="BB279:CC279" si="653">BB593</f>
        <v>1447</v>
      </c>
      <c r="BC279" s="170">
        <f t="shared" si="653"/>
        <v>1443</v>
      </c>
      <c r="BD279" s="170">
        <f t="shared" si="653"/>
        <v>1438</v>
      </c>
      <c r="BE279" s="170">
        <f t="shared" si="653"/>
        <v>1433</v>
      </c>
      <c r="BF279" s="170">
        <f t="shared" si="653"/>
        <v>1428</v>
      </c>
      <c r="BG279" s="170">
        <f t="shared" si="653"/>
        <v>1422</v>
      </c>
      <c r="BH279" s="170">
        <f t="shared" si="653"/>
        <v>1416</v>
      </c>
      <c r="BI279" s="170">
        <f t="shared" si="653"/>
        <v>1410</v>
      </c>
      <c r="BJ279" s="170">
        <f t="shared" si="653"/>
        <v>1403</v>
      </c>
      <c r="BK279" s="170">
        <f t="shared" si="653"/>
        <v>1396</v>
      </c>
      <c r="BL279" s="170">
        <f t="shared" si="653"/>
        <v>1389</v>
      </c>
      <c r="BM279" s="170">
        <f t="shared" si="653"/>
        <v>1382</v>
      </c>
      <c r="BN279" s="170">
        <f t="shared" si="653"/>
        <v>1375</v>
      </c>
      <c r="BO279" s="170">
        <f t="shared" si="653"/>
        <v>1368</v>
      </c>
      <c r="BP279" s="170">
        <f t="shared" si="653"/>
        <v>1360</v>
      </c>
      <c r="BQ279" s="170">
        <f t="shared" si="653"/>
        <v>1352</v>
      </c>
      <c r="BR279" s="170">
        <f t="shared" si="653"/>
        <v>1344</v>
      </c>
      <c r="BS279" s="170">
        <f t="shared" si="653"/>
        <v>1336</v>
      </c>
      <c r="BT279" s="170">
        <f t="shared" si="653"/>
        <v>1328</v>
      </c>
      <c r="BU279" s="170">
        <f t="shared" si="653"/>
        <v>1320</v>
      </c>
      <c r="BV279" s="170">
        <f t="shared" si="653"/>
        <v>1311</v>
      </c>
      <c r="BW279" s="170">
        <f t="shared" si="653"/>
        <v>1303</v>
      </c>
      <c r="BX279" s="170">
        <f t="shared" si="653"/>
        <v>1294</v>
      </c>
      <c r="BY279" s="170">
        <f t="shared" si="653"/>
        <v>1286</v>
      </c>
      <c r="BZ279" s="170">
        <f t="shared" si="653"/>
        <v>1277</v>
      </c>
      <c r="CA279" s="170">
        <f t="shared" si="653"/>
        <v>1269</v>
      </c>
      <c r="CB279" s="170">
        <f t="shared" si="653"/>
        <v>1260</v>
      </c>
      <c r="CC279" s="170">
        <f t="shared" si="653"/>
        <v>1251</v>
      </c>
    </row>
    <row r="280" spans="1:81">
      <c r="A280" s="170" t="str">
        <f t="shared" ref="A280:B280" si="654">A176</f>
        <v>63</v>
      </c>
      <c r="B280" s="170" t="str">
        <f t="shared" si="654"/>
        <v>Puy-de-Dôme</v>
      </c>
      <c r="C280" s="145">
        <f t="shared" si="445"/>
        <v>0</v>
      </c>
      <c r="D280" s="145"/>
      <c r="E280" s="145"/>
      <c r="F280" s="170">
        <f t="shared" ref="F280:AV280" si="655">F176</f>
        <v>580.11800000000005</v>
      </c>
      <c r="G280" s="170">
        <f t="shared" si="655"/>
        <v>582.09299999999996</v>
      </c>
      <c r="H280" s="170">
        <f t="shared" si="655"/>
        <v>583.72500000000002</v>
      </c>
      <c r="I280" s="170">
        <f t="shared" si="655"/>
        <v>585.69899999999996</v>
      </c>
      <c r="J280" s="170">
        <f t="shared" si="655"/>
        <v>587.74900000000002</v>
      </c>
      <c r="K280" s="170">
        <f t="shared" si="655"/>
        <v>590.02099999999996</v>
      </c>
      <c r="L280" s="170">
        <f t="shared" si="655"/>
        <v>592.52300000000002</v>
      </c>
      <c r="M280" s="170">
        <f t="shared" si="655"/>
        <v>594.86300000000006</v>
      </c>
      <c r="N280" s="170">
        <f t="shared" si="655"/>
        <v>595.88599999999997</v>
      </c>
      <c r="O280" s="170">
        <f t="shared" si="655"/>
        <v>596.85900000000004</v>
      </c>
      <c r="P280" s="170">
        <f t="shared" si="655"/>
        <v>597.00900000000001</v>
      </c>
      <c r="Q280" s="170">
        <f t="shared" si="655"/>
        <v>596.70699999999999</v>
      </c>
      <c r="R280" s="170">
        <f t="shared" si="655"/>
        <v>595.95600000000002</v>
      </c>
      <c r="S280" s="170">
        <f t="shared" si="655"/>
        <v>597.976</v>
      </c>
      <c r="T280" s="170">
        <f t="shared" si="655"/>
        <v>598.33000000000004</v>
      </c>
      <c r="U280" s="170">
        <f t="shared" si="655"/>
        <v>598.31100000000004</v>
      </c>
      <c r="V280" s="170">
        <f t="shared" si="655"/>
        <v>598.36800000000005</v>
      </c>
      <c r="W280" s="170">
        <f t="shared" si="655"/>
        <v>598.34799999999996</v>
      </c>
      <c r="X280" s="170">
        <f t="shared" si="655"/>
        <v>599.32500000000005</v>
      </c>
      <c r="Y280" s="170">
        <f t="shared" si="655"/>
        <v>599.49199999999996</v>
      </c>
      <c r="Z280" s="170">
        <f t="shared" si="655"/>
        <v>600.03300000000002</v>
      </c>
      <c r="AA280" s="170">
        <f t="shared" si="655"/>
        <v>600.84</v>
      </c>
      <c r="AB280" s="170">
        <f t="shared" si="655"/>
        <v>601.73599999999999</v>
      </c>
      <c r="AC280" s="170">
        <f t="shared" si="655"/>
        <v>602.85299999999995</v>
      </c>
      <c r="AD280" s="170">
        <f t="shared" si="655"/>
        <v>604.23900000000003</v>
      </c>
      <c r="AE280" s="170">
        <f t="shared" si="655"/>
        <v>606.46699999999998</v>
      </c>
      <c r="AF280" s="170">
        <f t="shared" si="655"/>
        <v>609.16200000000003</v>
      </c>
      <c r="AG280" s="170">
        <f t="shared" si="655"/>
        <v>612.01800000000003</v>
      </c>
      <c r="AH280" s="170">
        <f t="shared" si="655"/>
        <v>614.68799999999999</v>
      </c>
      <c r="AI280" s="170">
        <f t="shared" si="655"/>
        <v>617.44799999999998</v>
      </c>
      <c r="AJ280" s="170">
        <f t="shared" si="655"/>
        <v>620.57100000000003</v>
      </c>
      <c r="AK280" s="170">
        <f t="shared" si="655"/>
        <v>623.46299999999997</v>
      </c>
      <c r="AL280" s="170">
        <f t="shared" si="655"/>
        <v>626.63900000000001</v>
      </c>
      <c r="AM280" s="170">
        <f t="shared" si="655"/>
        <v>628.48500000000001</v>
      </c>
      <c r="AN280" s="170">
        <f t="shared" si="655"/>
        <v>629.41600000000005</v>
      </c>
      <c r="AO280" s="170">
        <f t="shared" si="655"/>
        <v>632.31100000000004</v>
      </c>
      <c r="AP280" s="170">
        <f t="shared" si="655"/>
        <v>635.46900000000005</v>
      </c>
      <c r="AQ280" s="170">
        <f t="shared" si="655"/>
        <v>638.09199999999998</v>
      </c>
      <c r="AR280" s="170">
        <f t="shared" si="655"/>
        <v>640.99900000000002</v>
      </c>
      <c r="AS280" s="170">
        <f t="shared" si="655"/>
        <v>644.21600000000001</v>
      </c>
      <c r="AT280" s="170">
        <f t="shared" si="655"/>
        <v>647.50099999999998</v>
      </c>
      <c r="AU280" s="170">
        <f t="shared" si="655"/>
        <v>650.70000000000005</v>
      </c>
      <c r="AV280" s="170">
        <f t="shared" si="655"/>
        <v>653.74199999999996</v>
      </c>
      <c r="AW280" s="170">
        <f t="shared" ref="AW280:BA280" si="656">AW594</f>
        <v>659</v>
      </c>
      <c r="AX280" s="170">
        <f t="shared" si="656"/>
        <v>662</v>
      </c>
      <c r="AY280" s="170">
        <f t="shared" si="656"/>
        <v>666</v>
      </c>
      <c r="AZ280" s="170">
        <f t="shared" si="656"/>
        <v>669</v>
      </c>
      <c r="BA280" s="170">
        <f t="shared" si="656"/>
        <v>670</v>
      </c>
      <c r="BB280" s="170">
        <f t="shared" ref="BB280:CC280" si="657">BB594</f>
        <v>672</v>
      </c>
      <c r="BC280" s="170">
        <f t="shared" si="657"/>
        <v>675</v>
      </c>
      <c r="BD280" s="170">
        <f t="shared" si="657"/>
        <v>676</v>
      </c>
      <c r="BE280" s="170">
        <f t="shared" si="657"/>
        <v>678</v>
      </c>
      <c r="BF280" s="170">
        <f t="shared" si="657"/>
        <v>680</v>
      </c>
      <c r="BG280" s="170">
        <f t="shared" si="657"/>
        <v>681</v>
      </c>
      <c r="BH280" s="170">
        <f t="shared" si="657"/>
        <v>682</v>
      </c>
      <c r="BI280" s="170">
        <f t="shared" si="657"/>
        <v>682</v>
      </c>
      <c r="BJ280" s="170">
        <f t="shared" si="657"/>
        <v>683</v>
      </c>
      <c r="BK280" s="170">
        <f t="shared" si="657"/>
        <v>683</v>
      </c>
      <c r="BL280" s="170">
        <f t="shared" si="657"/>
        <v>683</v>
      </c>
      <c r="BM280" s="170">
        <f t="shared" si="657"/>
        <v>683</v>
      </c>
      <c r="BN280" s="170">
        <f t="shared" si="657"/>
        <v>683</v>
      </c>
      <c r="BO280" s="170">
        <f t="shared" si="657"/>
        <v>683</v>
      </c>
      <c r="BP280" s="170">
        <f t="shared" si="657"/>
        <v>682</v>
      </c>
      <c r="BQ280" s="170">
        <f t="shared" si="657"/>
        <v>681</v>
      </c>
      <c r="BR280" s="170">
        <f t="shared" si="657"/>
        <v>680</v>
      </c>
      <c r="BS280" s="170">
        <f t="shared" si="657"/>
        <v>679</v>
      </c>
      <c r="BT280" s="170">
        <f t="shared" si="657"/>
        <v>678</v>
      </c>
      <c r="BU280" s="170">
        <f t="shared" si="657"/>
        <v>677</v>
      </c>
      <c r="BV280" s="170">
        <f t="shared" si="657"/>
        <v>675</v>
      </c>
      <c r="BW280" s="170">
        <f t="shared" si="657"/>
        <v>674</v>
      </c>
      <c r="BX280" s="170">
        <f t="shared" si="657"/>
        <v>672</v>
      </c>
      <c r="BY280" s="170">
        <f t="shared" si="657"/>
        <v>670</v>
      </c>
      <c r="BZ280" s="170">
        <f t="shared" si="657"/>
        <v>669</v>
      </c>
      <c r="CA280" s="170">
        <f t="shared" si="657"/>
        <v>667</v>
      </c>
      <c r="CB280" s="170">
        <f t="shared" si="657"/>
        <v>665</v>
      </c>
      <c r="CC280" s="170">
        <f t="shared" si="657"/>
        <v>663</v>
      </c>
    </row>
    <row r="281" spans="1:81">
      <c r="A281" s="170" t="str">
        <f t="shared" ref="A281:B281" si="658">A177</f>
        <v>64</v>
      </c>
      <c r="B281" s="170" t="str">
        <f t="shared" si="658"/>
        <v>Pyrénées-Atlantiques</v>
      </c>
      <c r="C281" s="145">
        <f t="shared" ref="C281:C317" si="659">C595</f>
        <v>0</v>
      </c>
      <c r="D281" s="145"/>
      <c r="E281" s="145"/>
      <c r="F281" s="170">
        <f t="shared" ref="F281:AV281" si="660">F177</f>
        <v>535.06100000000004</v>
      </c>
      <c r="G281" s="170">
        <f t="shared" si="660"/>
        <v>537.55899999999997</v>
      </c>
      <c r="H281" s="170">
        <f t="shared" si="660"/>
        <v>540.38199999999995</v>
      </c>
      <c r="I281" s="170">
        <f t="shared" si="660"/>
        <v>543.47299999999996</v>
      </c>
      <c r="J281" s="170">
        <f t="shared" si="660"/>
        <v>546.04</v>
      </c>
      <c r="K281" s="170">
        <f t="shared" si="660"/>
        <v>548.91300000000001</v>
      </c>
      <c r="L281" s="170">
        <f t="shared" si="660"/>
        <v>552.096</v>
      </c>
      <c r="M281" s="170">
        <f t="shared" si="660"/>
        <v>555.36300000000006</v>
      </c>
      <c r="N281" s="170">
        <f t="shared" si="660"/>
        <v>559.51</v>
      </c>
      <c r="O281" s="170">
        <f t="shared" si="660"/>
        <v>560.35799999999995</v>
      </c>
      <c r="P281" s="170">
        <f t="shared" si="660"/>
        <v>562.43299999999999</v>
      </c>
      <c r="Q281" s="170">
        <f t="shared" si="660"/>
        <v>565.56799999999998</v>
      </c>
      <c r="R281" s="170">
        <f t="shared" si="660"/>
        <v>568.65899999999999</v>
      </c>
      <c r="S281" s="170">
        <f t="shared" si="660"/>
        <v>572.46299999999997</v>
      </c>
      <c r="T281" s="170">
        <f t="shared" si="660"/>
        <v>575.38900000000001</v>
      </c>
      <c r="U281" s="170">
        <f t="shared" si="660"/>
        <v>578.07600000000002</v>
      </c>
      <c r="V281" s="170">
        <f t="shared" si="660"/>
        <v>580.65499999999997</v>
      </c>
      <c r="W281" s="170">
        <f t="shared" si="660"/>
        <v>583.34900000000005</v>
      </c>
      <c r="X281" s="170">
        <f t="shared" si="660"/>
        <v>585.46600000000001</v>
      </c>
      <c r="Y281" s="170">
        <f t="shared" si="660"/>
        <v>586.79399999999998</v>
      </c>
      <c r="Z281" s="170">
        <f t="shared" si="660"/>
        <v>588.226</v>
      </c>
      <c r="AA281" s="170">
        <f t="shared" si="660"/>
        <v>589.05899999999997</v>
      </c>
      <c r="AB281" s="170">
        <f t="shared" si="660"/>
        <v>591.529</v>
      </c>
      <c r="AC281" s="170">
        <f t="shared" si="660"/>
        <v>594.245</v>
      </c>
      <c r="AD281" s="170">
        <f t="shared" si="660"/>
        <v>599.54700000000003</v>
      </c>
      <c r="AE281" s="170">
        <f t="shared" si="660"/>
        <v>604.24900000000002</v>
      </c>
      <c r="AF281" s="170">
        <f t="shared" si="660"/>
        <v>609.60500000000002</v>
      </c>
      <c r="AG281" s="170">
        <f t="shared" si="660"/>
        <v>614.85</v>
      </c>
      <c r="AH281" s="170">
        <f t="shared" si="660"/>
        <v>620.20799999999997</v>
      </c>
      <c r="AI281" s="170">
        <f t="shared" si="660"/>
        <v>625.66899999999998</v>
      </c>
      <c r="AJ281" s="170">
        <f t="shared" si="660"/>
        <v>631.33500000000004</v>
      </c>
      <c r="AK281" s="170">
        <f t="shared" si="660"/>
        <v>636.84900000000005</v>
      </c>
      <c r="AL281" s="170">
        <f t="shared" si="660"/>
        <v>643.09</v>
      </c>
      <c r="AM281" s="170">
        <f t="shared" si="660"/>
        <v>647.41999999999996</v>
      </c>
      <c r="AN281" s="170">
        <f t="shared" si="660"/>
        <v>650.35599999999999</v>
      </c>
      <c r="AO281" s="170">
        <f t="shared" si="660"/>
        <v>653.51499999999999</v>
      </c>
      <c r="AP281" s="170">
        <f t="shared" si="660"/>
        <v>656.60799999999995</v>
      </c>
      <c r="AQ281" s="170">
        <f t="shared" si="660"/>
        <v>660.87099999999998</v>
      </c>
      <c r="AR281" s="170">
        <f t="shared" si="660"/>
        <v>664.05700000000002</v>
      </c>
      <c r="AS281" s="170">
        <f t="shared" si="660"/>
        <v>667.24900000000002</v>
      </c>
      <c r="AT281" s="170">
        <f t="shared" si="660"/>
        <v>670.03200000000004</v>
      </c>
      <c r="AU281" s="170">
        <f t="shared" si="660"/>
        <v>673.98599999999999</v>
      </c>
      <c r="AV281" s="170">
        <f t="shared" si="660"/>
        <v>677.30899999999997</v>
      </c>
      <c r="AW281" s="170">
        <f t="shared" ref="AW281:BA281" si="661">AW595</f>
        <v>680</v>
      </c>
      <c r="AX281" s="170">
        <f t="shared" si="661"/>
        <v>683</v>
      </c>
      <c r="AY281" s="170">
        <f t="shared" si="661"/>
        <v>687</v>
      </c>
      <c r="AZ281" s="170">
        <f t="shared" si="661"/>
        <v>690</v>
      </c>
      <c r="BA281" s="170">
        <f t="shared" si="661"/>
        <v>692</v>
      </c>
      <c r="BB281" s="170">
        <f t="shared" ref="BB281:CC281" si="662">BB595</f>
        <v>695</v>
      </c>
      <c r="BC281" s="170">
        <f t="shared" si="662"/>
        <v>697</v>
      </c>
      <c r="BD281" s="170">
        <f t="shared" si="662"/>
        <v>699</v>
      </c>
      <c r="BE281" s="170">
        <f t="shared" si="662"/>
        <v>701</v>
      </c>
      <c r="BF281" s="170">
        <f t="shared" si="662"/>
        <v>702</v>
      </c>
      <c r="BG281" s="170">
        <f t="shared" si="662"/>
        <v>703</v>
      </c>
      <c r="BH281" s="170">
        <f t="shared" si="662"/>
        <v>704</v>
      </c>
      <c r="BI281" s="170">
        <f t="shared" si="662"/>
        <v>705</v>
      </c>
      <c r="BJ281" s="170">
        <f t="shared" si="662"/>
        <v>706</v>
      </c>
      <c r="BK281" s="170">
        <f t="shared" si="662"/>
        <v>706</v>
      </c>
      <c r="BL281" s="170">
        <f t="shared" si="662"/>
        <v>706</v>
      </c>
      <c r="BM281" s="170">
        <f t="shared" si="662"/>
        <v>706</v>
      </c>
      <c r="BN281" s="170">
        <f t="shared" si="662"/>
        <v>706</v>
      </c>
      <c r="BO281" s="170">
        <f t="shared" si="662"/>
        <v>705</v>
      </c>
      <c r="BP281" s="170">
        <f t="shared" si="662"/>
        <v>705</v>
      </c>
      <c r="BQ281" s="170">
        <f t="shared" si="662"/>
        <v>704</v>
      </c>
      <c r="BR281" s="170">
        <f t="shared" si="662"/>
        <v>703</v>
      </c>
      <c r="BS281" s="170">
        <f t="shared" si="662"/>
        <v>702</v>
      </c>
      <c r="BT281" s="170">
        <f t="shared" si="662"/>
        <v>701</v>
      </c>
      <c r="BU281" s="170">
        <f t="shared" si="662"/>
        <v>700</v>
      </c>
      <c r="BV281" s="170">
        <f t="shared" si="662"/>
        <v>699</v>
      </c>
      <c r="BW281" s="170">
        <f t="shared" si="662"/>
        <v>697</v>
      </c>
      <c r="BX281" s="170">
        <f t="shared" si="662"/>
        <v>696</v>
      </c>
      <c r="BY281" s="170">
        <f t="shared" si="662"/>
        <v>695</v>
      </c>
      <c r="BZ281" s="170">
        <f t="shared" si="662"/>
        <v>693</v>
      </c>
      <c r="CA281" s="170">
        <f t="shared" si="662"/>
        <v>692</v>
      </c>
      <c r="CB281" s="170">
        <f t="shared" si="662"/>
        <v>690</v>
      </c>
      <c r="CC281" s="170">
        <f t="shared" si="662"/>
        <v>688</v>
      </c>
    </row>
    <row r="282" spans="1:81">
      <c r="A282" s="170" t="str">
        <f t="shared" ref="A282:B282" si="663">A178</f>
        <v>65</v>
      </c>
      <c r="B282" s="170" t="str">
        <f t="shared" si="663"/>
        <v>Hautes-Pyrénées</v>
      </c>
      <c r="C282" s="145">
        <f t="shared" si="659"/>
        <v>0</v>
      </c>
      <c r="D282" s="145"/>
      <c r="E282" s="145"/>
      <c r="F282" s="170">
        <f t="shared" ref="F282:AV282" si="664">F178</f>
        <v>227.506</v>
      </c>
      <c r="G282" s="170">
        <f t="shared" si="664"/>
        <v>227.35</v>
      </c>
      <c r="H282" s="170">
        <f t="shared" si="664"/>
        <v>227.25</v>
      </c>
      <c r="I282" s="170">
        <f t="shared" si="664"/>
        <v>227.30199999999999</v>
      </c>
      <c r="J282" s="170">
        <f t="shared" si="664"/>
        <v>227.209</v>
      </c>
      <c r="K282" s="170">
        <f t="shared" si="664"/>
        <v>227.23400000000001</v>
      </c>
      <c r="L282" s="170">
        <f t="shared" si="664"/>
        <v>227.55</v>
      </c>
      <c r="M282" s="170">
        <f t="shared" si="664"/>
        <v>227.857</v>
      </c>
      <c r="N282" s="170">
        <f t="shared" si="664"/>
        <v>228.386</v>
      </c>
      <c r="O282" s="170">
        <f t="shared" si="664"/>
        <v>228.77</v>
      </c>
      <c r="P282" s="170">
        <f t="shared" si="664"/>
        <v>228.42599999999999</v>
      </c>
      <c r="Q282" s="170">
        <f t="shared" si="664"/>
        <v>228.66399999999999</v>
      </c>
      <c r="R282" s="170">
        <f t="shared" si="664"/>
        <v>227.03299999999999</v>
      </c>
      <c r="S282" s="170">
        <f t="shared" si="664"/>
        <v>225.767</v>
      </c>
      <c r="T282" s="170">
        <f t="shared" si="664"/>
        <v>225.386</v>
      </c>
      <c r="U282" s="170">
        <f t="shared" si="664"/>
        <v>224.91900000000001</v>
      </c>
      <c r="V282" s="170">
        <f t="shared" si="664"/>
        <v>225.02600000000001</v>
      </c>
      <c r="W282" s="170">
        <f t="shared" si="664"/>
        <v>224.82300000000001</v>
      </c>
      <c r="X282" s="170">
        <f t="shared" si="664"/>
        <v>224.67599999999999</v>
      </c>
      <c r="Y282" s="170">
        <f t="shared" si="664"/>
        <v>223.834</v>
      </c>
      <c r="Z282" s="170">
        <f t="shared" si="664"/>
        <v>223.93600000000001</v>
      </c>
      <c r="AA282" s="170">
        <f t="shared" si="664"/>
        <v>223.56</v>
      </c>
      <c r="AB282" s="170">
        <f t="shared" si="664"/>
        <v>223.10900000000001</v>
      </c>
      <c r="AC282" s="170">
        <f t="shared" si="664"/>
        <v>222.76400000000001</v>
      </c>
      <c r="AD282" s="170">
        <f t="shared" si="664"/>
        <v>222.631</v>
      </c>
      <c r="AE282" s="170">
        <f t="shared" si="664"/>
        <v>223.29900000000001</v>
      </c>
      <c r="AF282" s="170">
        <f t="shared" si="664"/>
        <v>223.93</v>
      </c>
      <c r="AG282" s="170">
        <f t="shared" si="664"/>
        <v>224.65700000000001</v>
      </c>
      <c r="AH282" s="170">
        <f t="shared" si="664"/>
        <v>225.411</v>
      </c>
      <c r="AI282" s="170">
        <f t="shared" si="664"/>
        <v>226.13200000000001</v>
      </c>
      <c r="AJ282" s="170">
        <f t="shared" si="664"/>
        <v>227.083</v>
      </c>
      <c r="AK282" s="170">
        <f t="shared" si="664"/>
        <v>227.73599999999999</v>
      </c>
      <c r="AL282" s="170">
        <f t="shared" si="664"/>
        <v>228.59399999999999</v>
      </c>
      <c r="AM282" s="170">
        <f t="shared" si="664"/>
        <v>229.07900000000001</v>
      </c>
      <c r="AN282" s="170">
        <f t="shared" si="664"/>
        <v>229.67</v>
      </c>
      <c r="AO282" s="170">
        <f t="shared" si="664"/>
        <v>229.458</v>
      </c>
      <c r="AP282" s="170">
        <f t="shared" si="664"/>
        <v>229.22800000000001</v>
      </c>
      <c r="AQ282" s="170">
        <f t="shared" si="664"/>
        <v>228.85400000000001</v>
      </c>
      <c r="AR282" s="170">
        <f t="shared" si="664"/>
        <v>228.86799999999999</v>
      </c>
      <c r="AS282" s="170">
        <f t="shared" si="664"/>
        <v>228.95</v>
      </c>
      <c r="AT282" s="170">
        <f t="shared" si="664"/>
        <v>228.58199999999999</v>
      </c>
      <c r="AU282" s="170">
        <f t="shared" si="664"/>
        <v>227.82900000000001</v>
      </c>
      <c r="AV282" s="170">
        <f t="shared" si="664"/>
        <v>228.53</v>
      </c>
      <c r="AW282" s="170">
        <f t="shared" ref="AW282:BA282" si="665">AW596</f>
        <v>229</v>
      </c>
      <c r="AX282" s="170">
        <f t="shared" si="665"/>
        <v>229</v>
      </c>
      <c r="AY282" s="170">
        <f t="shared" si="665"/>
        <v>229</v>
      </c>
      <c r="AZ282" s="170">
        <f t="shared" si="665"/>
        <v>228</v>
      </c>
      <c r="BA282" s="170">
        <f t="shared" si="665"/>
        <v>228</v>
      </c>
      <c r="BB282" s="170">
        <f t="shared" ref="BB282:CC282" si="666">BB596</f>
        <v>227</v>
      </c>
      <c r="BC282" s="170">
        <f t="shared" si="666"/>
        <v>227</v>
      </c>
      <c r="BD282" s="170">
        <f t="shared" si="666"/>
        <v>227</v>
      </c>
      <c r="BE282" s="170">
        <f t="shared" si="666"/>
        <v>226</v>
      </c>
      <c r="BF282" s="170">
        <f t="shared" si="666"/>
        <v>226</v>
      </c>
      <c r="BG282" s="170">
        <f t="shared" si="666"/>
        <v>225</v>
      </c>
      <c r="BH282" s="170">
        <f t="shared" si="666"/>
        <v>225</v>
      </c>
      <c r="BI282" s="170">
        <f t="shared" si="666"/>
        <v>224</v>
      </c>
      <c r="BJ282" s="170">
        <f t="shared" si="666"/>
        <v>224</v>
      </c>
      <c r="BK282" s="170">
        <f t="shared" si="666"/>
        <v>223</v>
      </c>
      <c r="BL282" s="170">
        <f t="shared" si="666"/>
        <v>222</v>
      </c>
      <c r="BM282" s="170">
        <f t="shared" si="666"/>
        <v>222</v>
      </c>
      <c r="BN282" s="170">
        <f t="shared" si="666"/>
        <v>221</v>
      </c>
      <c r="BO282" s="170">
        <f t="shared" si="666"/>
        <v>220</v>
      </c>
      <c r="BP282" s="170">
        <f t="shared" si="666"/>
        <v>220</v>
      </c>
      <c r="BQ282" s="170">
        <f t="shared" si="666"/>
        <v>219</v>
      </c>
      <c r="BR282" s="170">
        <f t="shared" si="666"/>
        <v>218</v>
      </c>
      <c r="BS282" s="170">
        <f t="shared" si="666"/>
        <v>218</v>
      </c>
      <c r="BT282" s="170">
        <f t="shared" si="666"/>
        <v>217</v>
      </c>
      <c r="BU282" s="170">
        <f t="shared" si="666"/>
        <v>216</v>
      </c>
      <c r="BV282" s="170">
        <f t="shared" si="666"/>
        <v>215</v>
      </c>
      <c r="BW282" s="170">
        <f t="shared" si="666"/>
        <v>214</v>
      </c>
      <c r="BX282" s="170">
        <f t="shared" si="666"/>
        <v>214</v>
      </c>
      <c r="BY282" s="170">
        <f t="shared" si="666"/>
        <v>213</v>
      </c>
      <c r="BZ282" s="170">
        <f t="shared" si="666"/>
        <v>212</v>
      </c>
      <c r="CA282" s="170">
        <f t="shared" si="666"/>
        <v>211</v>
      </c>
      <c r="CB282" s="170">
        <f t="shared" si="666"/>
        <v>210</v>
      </c>
      <c r="CC282" s="170">
        <f t="shared" si="666"/>
        <v>209</v>
      </c>
    </row>
    <row r="283" spans="1:81">
      <c r="A283" s="170" t="str">
        <f t="shared" ref="A283:B283" si="667">A179</f>
        <v>66</v>
      </c>
      <c r="B283" s="170" t="str">
        <f t="shared" si="667"/>
        <v>Pyrénées-Orientales</v>
      </c>
      <c r="C283" s="145">
        <f t="shared" si="659"/>
        <v>0</v>
      </c>
      <c r="D283" s="145"/>
      <c r="E283" s="145"/>
      <c r="F283" s="170">
        <f t="shared" ref="F283:AV283" si="668">F179</f>
        <v>299.70100000000002</v>
      </c>
      <c r="G283" s="170">
        <f t="shared" si="668"/>
        <v>303.72500000000002</v>
      </c>
      <c r="H283" s="170">
        <f t="shared" si="668"/>
        <v>308.87599999999998</v>
      </c>
      <c r="I283" s="170">
        <f t="shared" si="668"/>
        <v>313.93099999999998</v>
      </c>
      <c r="J283" s="170">
        <f t="shared" si="668"/>
        <v>318.27699999999999</v>
      </c>
      <c r="K283" s="170">
        <f t="shared" si="668"/>
        <v>323.08300000000003</v>
      </c>
      <c r="L283" s="170">
        <f t="shared" si="668"/>
        <v>328.51900000000001</v>
      </c>
      <c r="M283" s="170">
        <f t="shared" si="668"/>
        <v>334.17599999999999</v>
      </c>
      <c r="N283" s="170">
        <f t="shared" si="668"/>
        <v>337.82600000000002</v>
      </c>
      <c r="O283" s="170">
        <f t="shared" si="668"/>
        <v>341.16899999999998</v>
      </c>
      <c r="P283" s="170">
        <f t="shared" si="668"/>
        <v>344.78500000000003</v>
      </c>
      <c r="Q283" s="170">
        <f t="shared" si="668"/>
        <v>346.06900000000002</v>
      </c>
      <c r="R283" s="170">
        <f t="shared" si="668"/>
        <v>350.322</v>
      </c>
      <c r="S283" s="170">
        <f t="shared" si="668"/>
        <v>355.72899999999998</v>
      </c>
      <c r="T283" s="170">
        <f t="shared" si="668"/>
        <v>359.46199999999999</v>
      </c>
      <c r="U283" s="170">
        <f t="shared" si="668"/>
        <v>363.76400000000001</v>
      </c>
      <c r="V283" s="170">
        <f t="shared" si="668"/>
        <v>367.625</v>
      </c>
      <c r="W283" s="170">
        <f t="shared" si="668"/>
        <v>369.65699999999998</v>
      </c>
      <c r="X283" s="170">
        <f t="shared" si="668"/>
        <v>372.71600000000001</v>
      </c>
      <c r="Y283" s="170">
        <f t="shared" si="668"/>
        <v>374.85399999999998</v>
      </c>
      <c r="Z283" s="170">
        <f t="shared" si="668"/>
        <v>377.29599999999999</v>
      </c>
      <c r="AA283" s="170">
        <f t="shared" si="668"/>
        <v>381.18900000000002</v>
      </c>
      <c r="AB283" s="170">
        <f t="shared" si="668"/>
        <v>385.113</v>
      </c>
      <c r="AC283" s="170">
        <f t="shared" si="668"/>
        <v>389.05099999999999</v>
      </c>
      <c r="AD283" s="170">
        <f t="shared" si="668"/>
        <v>392.38299999999998</v>
      </c>
      <c r="AE283" s="170">
        <f t="shared" si="668"/>
        <v>397.08199999999999</v>
      </c>
      <c r="AF283" s="170">
        <f t="shared" si="668"/>
        <v>402.04500000000002</v>
      </c>
      <c r="AG283" s="170">
        <f t="shared" si="668"/>
        <v>407.93099999999998</v>
      </c>
      <c r="AH283" s="170">
        <f t="shared" si="668"/>
        <v>413.95600000000002</v>
      </c>
      <c r="AI283" s="170">
        <f t="shared" si="668"/>
        <v>419.82</v>
      </c>
      <c r="AJ283" s="170">
        <f t="shared" si="668"/>
        <v>426.00799999999998</v>
      </c>
      <c r="AK283" s="170">
        <f t="shared" si="668"/>
        <v>432.11200000000002</v>
      </c>
      <c r="AL283" s="170">
        <f t="shared" si="668"/>
        <v>437.15699999999998</v>
      </c>
      <c r="AM283" s="170">
        <f t="shared" si="668"/>
        <v>441.387</v>
      </c>
      <c r="AN283" s="170">
        <f t="shared" si="668"/>
        <v>445.89</v>
      </c>
      <c r="AO283" s="170">
        <f t="shared" si="668"/>
        <v>448.54300000000001</v>
      </c>
      <c r="AP283" s="170">
        <f t="shared" si="668"/>
        <v>452.53</v>
      </c>
      <c r="AQ283" s="170">
        <f t="shared" si="668"/>
        <v>457.79300000000001</v>
      </c>
      <c r="AR283" s="170">
        <f t="shared" si="668"/>
        <v>462.70499999999998</v>
      </c>
      <c r="AS283" s="170">
        <f t="shared" si="668"/>
        <v>466.327</v>
      </c>
      <c r="AT283" s="170">
        <f t="shared" si="668"/>
        <v>471.03800000000001</v>
      </c>
      <c r="AU283" s="170">
        <f t="shared" si="668"/>
        <v>474.36900000000003</v>
      </c>
      <c r="AV283" s="170">
        <f t="shared" si="668"/>
        <v>474.452</v>
      </c>
      <c r="AW283" s="170">
        <f t="shared" ref="AW283:BA283" si="669">AW597</f>
        <v>476</v>
      </c>
      <c r="AX283" s="170">
        <f t="shared" si="669"/>
        <v>479</v>
      </c>
      <c r="AY283" s="170">
        <f t="shared" si="669"/>
        <v>481</v>
      </c>
      <c r="AZ283" s="170">
        <f t="shared" si="669"/>
        <v>483</v>
      </c>
      <c r="BA283" s="170">
        <f t="shared" si="669"/>
        <v>484</v>
      </c>
      <c r="BB283" s="170">
        <f t="shared" ref="BB283:CC283" si="670">BB597</f>
        <v>486</v>
      </c>
      <c r="BC283" s="170">
        <f t="shared" si="670"/>
        <v>487</v>
      </c>
      <c r="BD283" s="170">
        <f t="shared" si="670"/>
        <v>489</v>
      </c>
      <c r="BE283" s="170">
        <f t="shared" si="670"/>
        <v>490</v>
      </c>
      <c r="BF283" s="170">
        <f t="shared" si="670"/>
        <v>491</v>
      </c>
      <c r="BG283" s="170">
        <f t="shared" si="670"/>
        <v>492</v>
      </c>
      <c r="BH283" s="170">
        <f t="shared" si="670"/>
        <v>492</v>
      </c>
      <c r="BI283" s="170">
        <f t="shared" si="670"/>
        <v>493</v>
      </c>
      <c r="BJ283" s="170">
        <f t="shared" si="670"/>
        <v>493</v>
      </c>
      <c r="BK283" s="170">
        <f t="shared" si="670"/>
        <v>493</v>
      </c>
      <c r="BL283" s="170">
        <f t="shared" si="670"/>
        <v>493</v>
      </c>
      <c r="BM283" s="170">
        <f t="shared" si="670"/>
        <v>493</v>
      </c>
      <c r="BN283" s="170">
        <f t="shared" si="670"/>
        <v>492</v>
      </c>
      <c r="BO283" s="170">
        <f t="shared" si="670"/>
        <v>492</v>
      </c>
      <c r="BP283" s="170">
        <f t="shared" si="670"/>
        <v>491</v>
      </c>
      <c r="BQ283" s="170">
        <f t="shared" si="670"/>
        <v>491</v>
      </c>
      <c r="BR283" s="170">
        <f t="shared" si="670"/>
        <v>490</v>
      </c>
      <c r="BS283" s="170">
        <f t="shared" si="670"/>
        <v>489</v>
      </c>
      <c r="BT283" s="170">
        <f t="shared" si="670"/>
        <v>488</v>
      </c>
      <c r="BU283" s="170">
        <f t="shared" si="670"/>
        <v>487</v>
      </c>
      <c r="BV283" s="170">
        <f t="shared" si="670"/>
        <v>486</v>
      </c>
      <c r="BW283" s="170">
        <f t="shared" si="670"/>
        <v>485</v>
      </c>
      <c r="BX283" s="170">
        <f t="shared" si="670"/>
        <v>484</v>
      </c>
      <c r="BY283" s="170">
        <f t="shared" si="670"/>
        <v>483</v>
      </c>
      <c r="BZ283" s="170">
        <f t="shared" si="670"/>
        <v>481</v>
      </c>
      <c r="CA283" s="170">
        <f t="shared" si="670"/>
        <v>480</v>
      </c>
      <c r="CB283" s="170">
        <f t="shared" si="670"/>
        <v>479</v>
      </c>
      <c r="CC283" s="170">
        <f t="shared" si="670"/>
        <v>478</v>
      </c>
    </row>
    <row r="284" spans="1:81">
      <c r="A284" s="170" t="str">
        <f t="shared" ref="A284:B284" si="671">A180</f>
        <v>67</v>
      </c>
      <c r="B284" s="170" t="str">
        <f t="shared" si="671"/>
        <v>Bas-Rhin</v>
      </c>
      <c r="C284" s="145">
        <f t="shared" si="659"/>
        <v>0</v>
      </c>
      <c r="D284" s="145"/>
      <c r="E284" s="145"/>
      <c r="F284" s="170">
        <f t="shared" ref="F284:AV284" si="672">F180</f>
        <v>882.17399999999998</v>
      </c>
      <c r="G284" s="170">
        <f t="shared" si="672"/>
        <v>886.21500000000003</v>
      </c>
      <c r="H284" s="170">
        <f t="shared" si="672"/>
        <v>890.11</v>
      </c>
      <c r="I284" s="170">
        <f t="shared" si="672"/>
        <v>894.73699999999997</v>
      </c>
      <c r="J284" s="170">
        <f t="shared" si="672"/>
        <v>898.88800000000003</v>
      </c>
      <c r="K284" s="170">
        <f t="shared" si="672"/>
        <v>903.82</v>
      </c>
      <c r="L284" s="170">
        <f t="shared" si="672"/>
        <v>909.73099999999999</v>
      </c>
      <c r="M284" s="170">
        <f t="shared" si="672"/>
        <v>915.55899999999997</v>
      </c>
      <c r="N284" s="170">
        <f t="shared" si="672"/>
        <v>920.38599999999997</v>
      </c>
      <c r="O284" s="170">
        <f t="shared" si="672"/>
        <v>924.56799999999998</v>
      </c>
      <c r="P284" s="170">
        <f t="shared" si="672"/>
        <v>928.93899999999996</v>
      </c>
      <c r="Q284" s="170">
        <f t="shared" si="672"/>
        <v>933.80600000000004</v>
      </c>
      <c r="R284" s="170">
        <f t="shared" si="672"/>
        <v>938.529</v>
      </c>
      <c r="S284" s="170">
        <f t="shared" si="672"/>
        <v>942.11500000000001</v>
      </c>
      <c r="T284" s="170">
        <f t="shared" si="672"/>
        <v>947.41399999999999</v>
      </c>
      <c r="U284" s="170">
        <f t="shared" si="672"/>
        <v>952.15800000000002</v>
      </c>
      <c r="V284" s="170">
        <f t="shared" si="672"/>
        <v>960.32</v>
      </c>
      <c r="W284" s="170">
        <f t="shared" si="672"/>
        <v>968.87900000000002</v>
      </c>
      <c r="X284" s="170">
        <f t="shared" si="672"/>
        <v>978.61</v>
      </c>
      <c r="Y284" s="170">
        <f t="shared" si="672"/>
        <v>987.37</v>
      </c>
      <c r="Z284" s="170">
        <f t="shared" si="672"/>
        <v>994.93200000000002</v>
      </c>
      <c r="AA284" s="170">
        <f t="shared" si="672"/>
        <v>1002.5549999999999</v>
      </c>
      <c r="AB284" s="170">
        <f t="shared" si="672"/>
        <v>1009.849</v>
      </c>
      <c r="AC284" s="170">
        <f t="shared" si="672"/>
        <v>1016.591</v>
      </c>
      <c r="AD284" s="170">
        <f t="shared" si="672"/>
        <v>1025.0329999999999</v>
      </c>
      <c r="AE284" s="170">
        <f t="shared" si="672"/>
        <v>1032.498</v>
      </c>
      <c r="AF284" s="170">
        <f t="shared" si="672"/>
        <v>1040.521</v>
      </c>
      <c r="AG284" s="170">
        <f t="shared" si="672"/>
        <v>1048.3050000000001</v>
      </c>
      <c r="AH284" s="170">
        <f t="shared" si="672"/>
        <v>1055.8900000000001</v>
      </c>
      <c r="AI284" s="170">
        <f t="shared" si="672"/>
        <v>1063.2739999999999</v>
      </c>
      <c r="AJ284" s="170">
        <f t="shared" si="672"/>
        <v>1071.1600000000001</v>
      </c>
      <c r="AK284" s="170">
        <f t="shared" si="672"/>
        <v>1079.0160000000001</v>
      </c>
      <c r="AL284" s="170">
        <f t="shared" si="672"/>
        <v>1084.8399999999999</v>
      </c>
      <c r="AM284" s="170">
        <f t="shared" si="672"/>
        <v>1091.0150000000001</v>
      </c>
      <c r="AN284" s="170">
        <f t="shared" si="672"/>
        <v>1094.4390000000001</v>
      </c>
      <c r="AO284" s="170">
        <f t="shared" si="672"/>
        <v>1095.905</v>
      </c>
      <c r="AP284" s="170">
        <f t="shared" si="672"/>
        <v>1099.269</v>
      </c>
      <c r="AQ284" s="170">
        <f t="shared" si="672"/>
        <v>1104.6669999999999</v>
      </c>
      <c r="AR284" s="170">
        <f t="shared" si="672"/>
        <v>1109.46</v>
      </c>
      <c r="AS284" s="170">
        <f t="shared" si="672"/>
        <v>1112.8150000000001</v>
      </c>
      <c r="AT284" s="170">
        <f t="shared" si="672"/>
        <v>1116.6579999999999</v>
      </c>
      <c r="AU284" s="170">
        <f t="shared" si="672"/>
        <v>1121.4069999999999</v>
      </c>
      <c r="AV284" s="170">
        <f t="shared" si="672"/>
        <v>1125.559</v>
      </c>
      <c r="AW284" s="170">
        <f t="shared" ref="AW284:BA284" si="673">AW598</f>
        <v>1134</v>
      </c>
      <c r="AX284" s="170">
        <f t="shared" si="673"/>
        <v>1138</v>
      </c>
      <c r="AY284" s="170">
        <f t="shared" si="673"/>
        <v>1142</v>
      </c>
      <c r="AZ284" s="170">
        <f t="shared" si="673"/>
        <v>1145</v>
      </c>
      <c r="BA284" s="170">
        <f t="shared" si="673"/>
        <v>1147</v>
      </c>
      <c r="BB284" s="170">
        <f t="shared" ref="BB284:CC284" si="674">BB598</f>
        <v>1149</v>
      </c>
      <c r="BC284" s="170">
        <f t="shared" si="674"/>
        <v>1152</v>
      </c>
      <c r="BD284" s="170">
        <f t="shared" si="674"/>
        <v>1153</v>
      </c>
      <c r="BE284" s="170">
        <f t="shared" si="674"/>
        <v>1155</v>
      </c>
      <c r="BF284" s="170">
        <f t="shared" si="674"/>
        <v>1156</v>
      </c>
      <c r="BG284" s="170">
        <f t="shared" si="674"/>
        <v>1157</v>
      </c>
      <c r="BH284" s="170">
        <f t="shared" si="674"/>
        <v>1157</v>
      </c>
      <c r="BI284" s="170">
        <f t="shared" si="674"/>
        <v>1157</v>
      </c>
      <c r="BJ284" s="170">
        <f t="shared" si="674"/>
        <v>1157</v>
      </c>
      <c r="BK284" s="170">
        <f t="shared" si="674"/>
        <v>1157</v>
      </c>
      <c r="BL284" s="170">
        <f t="shared" si="674"/>
        <v>1156</v>
      </c>
      <c r="BM284" s="170">
        <f t="shared" si="674"/>
        <v>1154</v>
      </c>
      <c r="BN284" s="170">
        <f t="shared" si="674"/>
        <v>1153</v>
      </c>
      <c r="BO284" s="170">
        <f t="shared" si="674"/>
        <v>1151</v>
      </c>
      <c r="BP284" s="170">
        <f t="shared" si="674"/>
        <v>1149</v>
      </c>
      <c r="BQ284" s="170">
        <f t="shared" si="674"/>
        <v>1146</v>
      </c>
      <c r="BR284" s="170">
        <f t="shared" si="674"/>
        <v>1144</v>
      </c>
      <c r="BS284" s="170">
        <f t="shared" si="674"/>
        <v>1141</v>
      </c>
      <c r="BT284" s="170">
        <f t="shared" si="674"/>
        <v>1137</v>
      </c>
      <c r="BU284" s="170">
        <f t="shared" si="674"/>
        <v>1134</v>
      </c>
      <c r="BV284" s="170">
        <f t="shared" si="674"/>
        <v>1130</v>
      </c>
      <c r="BW284" s="170">
        <f t="shared" si="674"/>
        <v>1126</v>
      </c>
      <c r="BX284" s="170">
        <f t="shared" si="674"/>
        <v>1122</v>
      </c>
      <c r="BY284" s="170">
        <f t="shared" si="674"/>
        <v>1117</v>
      </c>
      <c r="BZ284" s="170">
        <f t="shared" si="674"/>
        <v>1113</v>
      </c>
      <c r="CA284" s="170">
        <f t="shared" si="674"/>
        <v>1108</v>
      </c>
      <c r="CB284" s="170">
        <f t="shared" si="674"/>
        <v>1103</v>
      </c>
      <c r="CC284" s="170">
        <f t="shared" si="674"/>
        <v>1098</v>
      </c>
    </row>
    <row r="285" spans="1:81">
      <c r="A285" s="170" t="str">
        <f t="shared" ref="A285:B285" si="675">A181</f>
        <v>68</v>
      </c>
      <c r="B285" s="170" t="str">
        <f t="shared" si="675"/>
        <v>Haut-Rhin</v>
      </c>
      <c r="C285" s="145">
        <f t="shared" si="659"/>
        <v>0</v>
      </c>
      <c r="D285" s="145"/>
      <c r="E285" s="145"/>
      <c r="F285" s="170">
        <f t="shared" ref="F285:AV285" si="676">F181</f>
        <v>634.91099999999994</v>
      </c>
      <c r="G285" s="170">
        <f t="shared" si="676"/>
        <v>636.822</v>
      </c>
      <c r="H285" s="170">
        <f t="shared" si="676"/>
        <v>638.48099999999999</v>
      </c>
      <c r="I285" s="170">
        <f t="shared" si="676"/>
        <v>640.59100000000001</v>
      </c>
      <c r="J285" s="170">
        <f t="shared" si="676"/>
        <v>642.25300000000004</v>
      </c>
      <c r="K285" s="170">
        <f t="shared" si="676"/>
        <v>644.83399999999995</v>
      </c>
      <c r="L285" s="170">
        <f t="shared" si="676"/>
        <v>647.69799999999998</v>
      </c>
      <c r="M285" s="170">
        <f t="shared" si="676"/>
        <v>650.476</v>
      </c>
      <c r="N285" s="170">
        <f t="shared" si="676"/>
        <v>652.77499999999998</v>
      </c>
      <c r="O285" s="170">
        <f t="shared" si="676"/>
        <v>654.67100000000005</v>
      </c>
      <c r="P285" s="170">
        <f t="shared" si="676"/>
        <v>656.899</v>
      </c>
      <c r="Q285" s="170">
        <f t="shared" si="676"/>
        <v>659.11599999999999</v>
      </c>
      <c r="R285" s="170">
        <f t="shared" si="676"/>
        <v>661.56600000000003</v>
      </c>
      <c r="S285" s="170">
        <f t="shared" si="676"/>
        <v>665.49099999999999</v>
      </c>
      <c r="T285" s="170">
        <f t="shared" si="676"/>
        <v>668.46100000000001</v>
      </c>
      <c r="U285" s="170">
        <f t="shared" si="676"/>
        <v>670.65200000000004</v>
      </c>
      <c r="V285" s="170">
        <f t="shared" si="676"/>
        <v>675.11</v>
      </c>
      <c r="W285" s="170">
        <f t="shared" si="676"/>
        <v>679.08500000000004</v>
      </c>
      <c r="X285" s="170">
        <f t="shared" si="676"/>
        <v>684.35699999999997</v>
      </c>
      <c r="Y285" s="170">
        <f t="shared" si="676"/>
        <v>688.36300000000006</v>
      </c>
      <c r="Z285" s="170">
        <f t="shared" si="676"/>
        <v>692.54300000000001</v>
      </c>
      <c r="AA285" s="170">
        <f t="shared" si="676"/>
        <v>696.78399999999999</v>
      </c>
      <c r="AB285" s="170">
        <f t="shared" si="676"/>
        <v>700.93</v>
      </c>
      <c r="AC285" s="170">
        <f t="shared" si="676"/>
        <v>703.39400000000001</v>
      </c>
      <c r="AD285" s="170">
        <f t="shared" si="676"/>
        <v>707.55499999999995</v>
      </c>
      <c r="AE285" s="170">
        <f t="shared" si="676"/>
        <v>711.45699999999999</v>
      </c>
      <c r="AF285" s="170">
        <f t="shared" si="676"/>
        <v>715.55700000000002</v>
      </c>
      <c r="AG285" s="170">
        <f t="shared" si="676"/>
        <v>719.74900000000002</v>
      </c>
      <c r="AH285" s="170">
        <f t="shared" si="676"/>
        <v>723.68499999999995</v>
      </c>
      <c r="AI285" s="170">
        <f t="shared" si="676"/>
        <v>727.87099999999998</v>
      </c>
      <c r="AJ285" s="170">
        <f t="shared" si="676"/>
        <v>732.24199999999996</v>
      </c>
      <c r="AK285" s="170">
        <f t="shared" si="676"/>
        <v>736.47699999999998</v>
      </c>
      <c r="AL285" s="170">
        <f t="shared" si="676"/>
        <v>742.40800000000002</v>
      </c>
      <c r="AM285" s="170">
        <f t="shared" si="676"/>
        <v>746.072</v>
      </c>
      <c r="AN285" s="170">
        <f t="shared" si="676"/>
        <v>748.61400000000003</v>
      </c>
      <c r="AO285" s="170">
        <f t="shared" si="676"/>
        <v>749.78200000000004</v>
      </c>
      <c r="AP285" s="170">
        <f t="shared" si="676"/>
        <v>753.05600000000004</v>
      </c>
      <c r="AQ285" s="170">
        <f t="shared" si="676"/>
        <v>755.202</v>
      </c>
      <c r="AR285" s="170">
        <f t="shared" si="676"/>
        <v>758.72299999999996</v>
      </c>
      <c r="AS285" s="170">
        <f t="shared" si="676"/>
        <v>760.13400000000001</v>
      </c>
      <c r="AT285" s="170">
        <f t="shared" si="676"/>
        <v>762.60699999999997</v>
      </c>
      <c r="AU285" s="170">
        <f t="shared" si="676"/>
        <v>762.74300000000005</v>
      </c>
      <c r="AV285" s="170">
        <f t="shared" si="676"/>
        <v>764.03</v>
      </c>
      <c r="AW285" s="170">
        <f t="shared" ref="AW285:BA285" si="677">AW599</f>
        <v>765</v>
      </c>
      <c r="AX285" s="170">
        <f t="shared" si="677"/>
        <v>765</v>
      </c>
      <c r="AY285" s="170">
        <f t="shared" si="677"/>
        <v>765</v>
      </c>
      <c r="AZ285" s="170">
        <f t="shared" si="677"/>
        <v>765</v>
      </c>
      <c r="BA285" s="170">
        <f t="shared" si="677"/>
        <v>764</v>
      </c>
      <c r="BB285" s="170">
        <f t="shared" ref="BB285:CC285" si="678">BB599</f>
        <v>763</v>
      </c>
      <c r="BC285" s="170">
        <f t="shared" si="678"/>
        <v>762</v>
      </c>
      <c r="BD285" s="170">
        <f t="shared" si="678"/>
        <v>760</v>
      </c>
      <c r="BE285" s="170">
        <f t="shared" si="678"/>
        <v>758</v>
      </c>
      <c r="BF285" s="170">
        <f t="shared" si="678"/>
        <v>756</v>
      </c>
      <c r="BG285" s="170">
        <f t="shared" si="678"/>
        <v>754</v>
      </c>
      <c r="BH285" s="170">
        <f t="shared" si="678"/>
        <v>751</v>
      </c>
      <c r="BI285" s="170">
        <f t="shared" si="678"/>
        <v>748</v>
      </c>
      <c r="BJ285" s="170">
        <f t="shared" si="678"/>
        <v>745</v>
      </c>
      <c r="BK285" s="170">
        <f t="shared" si="678"/>
        <v>741</v>
      </c>
      <c r="BL285" s="170">
        <f t="shared" si="678"/>
        <v>737</v>
      </c>
      <c r="BM285" s="170">
        <f t="shared" si="678"/>
        <v>734</v>
      </c>
      <c r="BN285" s="170">
        <f t="shared" si="678"/>
        <v>730</v>
      </c>
      <c r="BO285" s="170">
        <f t="shared" si="678"/>
        <v>726</v>
      </c>
      <c r="BP285" s="170">
        <f t="shared" si="678"/>
        <v>721</v>
      </c>
      <c r="BQ285" s="170">
        <f t="shared" si="678"/>
        <v>717</v>
      </c>
      <c r="BR285" s="170">
        <f t="shared" si="678"/>
        <v>713</v>
      </c>
      <c r="BS285" s="170">
        <f t="shared" si="678"/>
        <v>708</v>
      </c>
      <c r="BT285" s="170">
        <f t="shared" si="678"/>
        <v>704</v>
      </c>
      <c r="BU285" s="170">
        <f t="shared" si="678"/>
        <v>699</v>
      </c>
      <c r="BV285" s="170">
        <f t="shared" si="678"/>
        <v>694</v>
      </c>
      <c r="BW285" s="170">
        <f t="shared" si="678"/>
        <v>690</v>
      </c>
      <c r="BX285" s="170">
        <f t="shared" si="678"/>
        <v>685</v>
      </c>
      <c r="BY285" s="170">
        <f t="shared" si="678"/>
        <v>680</v>
      </c>
      <c r="BZ285" s="170">
        <f t="shared" si="678"/>
        <v>675</v>
      </c>
      <c r="CA285" s="170">
        <f t="shared" si="678"/>
        <v>671</v>
      </c>
      <c r="CB285" s="170">
        <f t="shared" si="678"/>
        <v>666</v>
      </c>
      <c r="CC285" s="170">
        <f t="shared" si="678"/>
        <v>661</v>
      </c>
    </row>
    <row r="286" spans="1:81">
      <c r="A286" s="170" t="str">
        <f t="shared" ref="A286:B286" si="679">A182</f>
        <v>69</v>
      </c>
      <c r="B286" s="170" t="str">
        <f t="shared" si="679"/>
        <v>Rhône</v>
      </c>
      <c r="C286" s="145">
        <f t="shared" si="659"/>
        <v>0</v>
      </c>
      <c r="D286" s="145"/>
      <c r="E286" s="145"/>
      <c r="F286" s="170">
        <f t="shared" ref="F286:AV286" si="680">F182</f>
        <v>1429.046</v>
      </c>
      <c r="G286" s="170">
        <f t="shared" si="680"/>
        <v>1429.894</v>
      </c>
      <c r="H286" s="170">
        <f t="shared" si="680"/>
        <v>1431.537</v>
      </c>
      <c r="I286" s="170">
        <f t="shared" si="680"/>
        <v>1433.904</v>
      </c>
      <c r="J286" s="170">
        <f t="shared" si="680"/>
        <v>1435.5840000000001</v>
      </c>
      <c r="K286" s="170">
        <f t="shared" si="680"/>
        <v>1438.146</v>
      </c>
      <c r="L286" s="170">
        <f t="shared" si="680"/>
        <v>1442.1869999999999</v>
      </c>
      <c r="M286" s="170">
        <f t="shared" si="680"/>
        <v>1446.5630000000001</v>
      </c>
      <c r="N286" s="170">
        <f t="shared" si="680"/>
        <v>1450.529</v>
      </c>
      <c r="O286" s="170">
        <f t="shared" si="680"/>
        <v>1454.5239999999999</v>
      </c>
      <c r="P286" s="170">
        <f t="shared" si="680"/>
        <v>1458.0709999999999</v>
      </c>
      <c r="Q286" s="170">
        <f t="shared" si="680"/>
        <v>1463.0350000000001</v>
      </c>
      <c r="R286" s="170">
        <f t="shared" si="680"/>
        <v>1470.7570000000001</v>
      </c>
      <c r="S286" s="170">
        <f t="shared" si="680"/>
        <v>1481.288</v>
      </c>
      <c r="T286" s="170">
        <f t="shared" si="680"/>
        <v>1493.355</v>
      </c>
      <c r="U286" s="170">
        <f t="shared" si="680"/>
        <v>1507.1130000000001</v>
      </c>
      <c r="V286" s="170">
        <f t="shared" si="680"/>
        <v>1517.4290000000001</v>
      </c>
      <c r="W286" s="170">
        <f t="shared" si="680"/>
        <v>1530.19</v>
      </c>
      <c r="X286" s="170">
        <f t="shared" si="680"/>
        <v>1540.9760000000001</v>
      </c>
      <c r="Y286" s="170">
        <f t="shared" si="680"/>
        <v>1546.144</v>
      </c>
      <c r="Z286" s="170">
        <f t="shared" si="680"/>
        <v>1551.482</v>
      </c>
      <c r="AA286" s="170">
        <f t="shared" si="680"/>
        <v>1556.4369999999999</v>
      </c>
      <c r="AB286" s="170">
        <f t="shared" si="680"/>
        <v>1561.309</v>
      </c>
      <c r="AC286" s="170">
        <f t="shared" si="680"/>
        <v>1566.2149999999999</v>
      </c>
      <c r="AD286" s="170">
        <f t="shared" si="680"/>
        <v>1577.095</v>
      </c>
      <c r="AE286" s="170">
        <f t="shared" si="680"/>
        <v>1588.91</v>
      </c>
      <c r="AF286" s="170">
        <f t="shared" si="680"/>
        <v>1601.972</v>
      </c>
      <c r="AG286" s="170">
        <f t="shared" si="680"/>
        <v>1615.116</v>
      </c>
      <c r="AH286" s="170">
        <f t="shared" si="680"/>
        <v>1628.1510000000001</v>
      </c>
      <c r="AI286" s="170">
        <f t="shared" si="680"/>
        <v>1640.876</v>
      </c>
      <c r="AJ286" s="170">
        <f t="shared" si="680"/>
        <v>1655.211</v>
      </c>
      <c r="AK286" s="170">
        <f t="shared" si="680"/>
        <v>1669.655</v>
      </c>
      <c r="AL286" s="170">
        <f t="shared" si="680"/>
        <v>1677.0730000000001</v>
      </c>
      <c r="AM286" s="170">
        <f t="shared" si="680"/>
        <v>1690.498</v>
      </c>
      <c r="AN286" s="170">
        <f t="shared" si="680"/>
        <v>1708.671</v>
      </c>
      <c r="AO286" s="170">
        <f t="shared" si="680"/>
        <v>1725.1769999999999</v>
      </c>
      <c r="AP286" s="170">
        <f t="shared" si="680"/>
        <v>1744.2360000000001</v>
      </c>
      <c r="AQ286" s="170">
        <f t="shared" si="680"/>
        <v>1762.866</v>
      </c>
      <c r="AR286" s="170">
        <f t="shared" si="680"/>
        <v>1779.845</v>
      </c>
      <c r="AS286" s="170">
        <f t="shared" si="680"/>
        <v>1801.885</v>
      </c>
      <c r="AT286" s="170">
        <f t="shared" si="680"/>
        <v>1821.9949999999999</v>
      </c>
      <c r="AU286" s="170">
        <f t="shared" si="680"/>
        <v>1835.903</v>
      </c>
      <c r="AV286" s="170">
        <f t="shared" si="680"/>
        <v>1843.319</v>
      </c>
      <c r="AW286" s="170">
        <f t="shared" ref="AW286:BA286" si="681">AW600</f>
        <v>1860</v>
      </c>
      <c r="AX286" s="170">
        <f t="shared" si="681"/>
        <v>1870</v>
      </c>
      <c r="AY286" s="170">
        <f t="shared" si="681"/>
        <v>1881</v>
      </c>
      <c r="AZ286" s="170">
        <f t="shared" si="681"/>
        <v>1891</v>
      </c>
      <c r="BA286" s="170">
        <f t="shared" si="681"/>
        <v>1897</v>
      </c>
      <c r="BB286" s="170">
        <f t="shared" ref="BB286:CC286" si="682">BB600</f>
        <v>1904</v>
      </c>
      <c r="BC286" s="170">
        <f t="shared" si="682"/>
        <v>1912</v>
      </c>
      <c r="BD286" s="170">
        <f t="shared" si="682"/>
        <v>1919</v>
      </c>
      <c r="BE286" s="170">
        <f t="shared" si="682"/>
        <v>1925</v>
      </c>
      <c r="BF286" s="170">
        <f t="shared" si="682"/>
        <v>1931</v>
      </c>
      <c r="BG286" s="170">
        <f t="shared" si="682"/>
        <v>1936</v>
      </c>
      <c r="BH286" s="170">
        <f t="shared" si="682"/>
        <v>1940</v>
      </c>
      <c r="BI286" s="170">
        <f t="shared" si="682"/>
        <v>1944</v>
      </c>
      <c r="BJ286" s="170">
        <f t="shared" si="682"/>
        <v>1947</v>
      </c>
      <c r="BK286" s="170">
        <f t="shared" si="682"/>
        <v>1950</v>
      </c>
      <c r="BL286" s="170">
        <f t="shared" si="682"/>
        <v>1953</v>
      </c>
      <c r="BM286" s="170">
        <f t="shared" si="682"/>
        <v>1955</v>
      </c>
      <c r="BN286" s="170">
        <f t="shared" si="682"/>
        <v>1956</v>
      </c>
      <c r="BO286" s="170">
        <f t="shared" si="682"/>
        <v>1957</v>
      </c>
      <c r="BP286" s="170">
        <f t="shared" si="682"/>
        <v>1958</v>
      </c>
      <c r="BQ286" s="170">
        <f t="shared" si="682"/>
        <v>1958</v>
      </c>
      <c r="BR286" s="170">
        <f t="shared" si="682"/>
        <v>1957</v>
      </c>
      <c r="BS286" s="170">
        <f t="shared" si="682"/>
        <v>1957</v>
      </c>
      <c r="BT286" s="170">
        <f t="shared" si="682"/>
        <v>1955</v>
      </c>
      <c r="BU286" s="170">
        <f t="shared" si="682"/>
        <v>1954</v>
      </c>
      <c r="BV286" s="170">
        <f t="shared" si="682"/>
        <v>1951</v>
      </c>
      <c r="BW286" s="170">
        <f t="shared" si="682"/>
        <v>1949</v>
      </c>
      <c r="BX286" s="170">
        <f t="shared" si="682"/>
        <v>1946</v>
      </c>
      <c r="BY286" s="170">
        <f t="shared" si="682"/>
        <v>1943</v>
      </c>
      <c r="BZ286" s="170">
        <f t="shared" si="682"/>
        <v>1939</v>
      </c>
      <c r="CA286" s="170">
        <f t="shared" si="682"/>
        <v>1935</v>
      </c>
      <c r="CB286" s="170">
        <f t="shared" si="682"/>
        <v>1931</v>
      </c>
      <c r="CC286" s="170">
        <f t="shared" si="682"/>
        <v>1926</v>
      </c>
    </row>
    <row r="287" spans="1:81">
      <c r="A287" s="170" t="str">
        <f t="shared" ref="A287:B287" si="683">A183</f>
        <v>70</v>
      </c>
      <c r="B287" s="170" t="str">
        <f t="shared" si="683"/>
        <v>Haute-Saône</v>
      </c>
      <c r="C287" s="145">
        <f t="shared" si="659"/>
        <v>0</v>
      </c>
      <c r="D287" s="145"/>
      <c r="E287" s="145"/>
      <c r="F287" s="170">
        <f t="shared" ref="F287:AV287" si="684">F183</f>
        <v>222.453</v>
      </c>
      <c r="G287" s="170">
        <f t="shared" si="684"/>
        <v>223.64</v>
      </c>
      <c r="H287" s="170">
        <f t="shared" si="684"/>
        <v>224.80699999999999</v>
      </c>
      <c r="I287" s="170">
        <f t="shared" si="684"/>
        <v>226.113</v>
      </c>
      <c r="J287" s="170">
        <f t="shared" si="684"/>
        <v>227.352</v>
      </c>
      <c r="K287" s="170">
        <f t="shared" si="684"/>
        <v>228.82300000000001</v>
      </c>
      <c r="L287" s="170">
        <f t="shared" si="684"/>
        <v>230.48500000000001</v>
      </c>
      <c r="M287" s="170">
        <f t="shared" si="684"/>
        <v>232.06700000000001</v>
      </c>
      <c r="N287" s="170">
        <f t="shared" si="684"/>
        <v>232.096</v>
      </c>
      <c r="O287" s="170">
        <f t="shared" si="684"/>
        <v>232.09299999999999</v>
      </c>
      <c r="P287" s="170">
        <f t="shared" si="684"/>
        <v>232.16499999999999</v>
      </c>
      <c r="Q287" s="170">
        <f t="shared" si="684"/>
        <v>232.14099999999999</v>
      </c>
      <c r="R287" s="170">
        <f t="shared" si="684"/>
        <v>231.38800000000001</v>
      </c>
      <c r="S287" s="170">
        <f t="shared" si="684"/>
        <v>230.58600000000001</v>
      </c>
      <c r="T287" s="170">
        <f t="shared" si="684"/>
        <v>230.208</v>
      </c>
      <c r="U287" s="170">
        <f t="shared" si="684"/>
        <v>229.47800000000001</v>
      </c>
      <c r="V287" s="170">
        <f t="shared" si="684"/>
        <v>228.928</v>
      </c>
      <c r="W287" s="170">
        <f t="shared" si="684"/>
        <v>228.65700000000001</v>
      </c>
      <c r="X287" s="170">
        <f t="shared" si="684"/>
        <v>228.577</v>
      </c>
      <c r="Y287" s="170">
        <f t="shared" si="684"/>
        <v>228.548</v>
      </c>
      <c r="Z287" s="170">
        <f t="shared" si="684"/>
        <v>229.376</v>
      </c>
      <c r="AA287" s="170">
        <f t="shared" si="684"/>
        <v>229.10400000000001</v>
      </c>
      <c r="AB287" s="170">
        <f t="shared" si="684"/>
        <v>229.18600000000001</v>
      </c>
      <c r="AC287" s="170">
        <f t="shared" si="684"/>
        <v>229.15</v>
      </c>
      <c r="AD287" s="170">
        <f t="shared" si="684"/>
        <v>229.72800000000001</v>
      </c>
      <c r="AE287" s="170">
        <f t="shared" si="684"/>
        <v>230.38</v>
      </c>
      <c r="AF287" s="170">
        <f t="shared" si="684"/>
        <v>231.41300000000001</v>
      </c>
      <c r="AG287" s="170">
        <f t="shared" si="684"/>
        <v>232.30500000000001</v>
      </c>
      <c r="AH287" s="170">
        <f t="shared" si="684"/>
        <v>233.209</v>
      </c>
      <c r="AI287" s="170">
        <f t="shared" si="684"/>
        <v>233.99100000000001</v>
      </c>
      <c r="AJ287" s="170">
        <f t="shared" si="684"/>
        <v>234.934</v>
      </c>
      <c r="AK287" s="170">
        <f t="shared" si="684"/>
        <v>235.86699999999999</v>
      </c>
      <c r="AL287" s="170">
        <f t="shared" si="684"/>
        <v>237.197</v>
      </c>
      <c r="AM287" s="170">
        <f t="shared" si="684"/>
        <v>238.548</v>
      </c>
      <c r="AN287" s="170">
        <f t="shared" si="684"/>
        <v>239.19399999999999</v>
      </c>
      <c r="AO287" s="170">
        <f t="shared" si="684"/>
        <v>239.548</v>
      </c>
      <c r="AP287" s="170">
        <f t="shared" si="684"/>
        <v>239.69499999999999</v>
      </c>
      <c r="AQ287" s="170">
        <f t="shared" si="684"/>
        <v>239.75</v>
      </c>
      <c r="AR287" s="170">
        <f t="shared" si="684"/>
        <v>238.95599999999999</v>
      </c>
      <c r="AS287" s="170">
        <f t="shared" si="684"/>
        <v>238.34700000000001</v>
      </c>
      <c r="AT287" s="170">
        <f t="shared" si="684"/>
        <v>237.70599999999999</v>
      </c>
      <c r="AU287" s="170">
        <f t="shared" si="684"/>
        <v>237.24199999999999</v>
      </c>
      <c r="AV287" s="170">
        <f t="shared" si="684"/>
        <v>236.65899999999999</v>
      </c>
      <c r="AW287" s="170">
        <f t="shared" ref="AW287:BA287" si="685">AW601</f>
        <v>236</v>
      </c>
      <c r="AX287" s="170">
        <f t="shared" si="685"/>
        <v>235</v>
      </c>
      <c r="AY287" s="170">
        <f t="shared" si="685"/>
        <v>234</v>
      </c>
      <c r="AZ287" s="170">
        <f t="shared" si="685"/>
        <v>232</v>
      </c>
      <c r="BA287" s="170">
        <f t="shared" si="685"/>
        <v>231</v>
      </c>
      <c r="BB287" s="170">
        <f t="shared" ref="BB287:CC287" si="686">BB601</f>
        <v>229</v>
      </c>
      <c r="BC287" s="170">
        <f t="shared" si="686"/>
        <v>228</v>
      </c>
      <c r="BD287" s="170">
        <f t="shared" si="686"/>
        <v>227</v>
      </c>
      <c r="BE287" s="170">
        <f t="shared" si="686"/>
        <v>225</v>
      </c>
      <c r="BF287" s="170">
        <f t="shared" si="686"/>
        <v>223</v>
      </c>
      <c r="BG287" s="170">
        <f t="shared" si="686"/>
        <v>222</v>
      </c>
      <c r="BH287" s="170">
        <f t="shared" si="686"/>
        <v>220</v>
      </c>
      <c r="BI287" s="170">
        <f t="shared" si="686"/>
        <v>218</v>
      </c>
      <c r="BJ287" s="170">
        <f t="shared" si="686"/>
        <v>217</v>
      </c>
      <c r="BK287" s="170">
        <f t="shared" si="686"/>
        <v>215</v>
      </c>
      <c r="BL287" s="170">
        <f t="shared" si="686"/>
        <v>213</v>
      </c>
      <c r="BM287" s="170">
        <f t="shared" si="686"/>
        <v>211</v>
      </c>
      <c r="BN287" s="170">
        <f t="shared" si="686"/>
        <v>210</v>
      </c>
      <c r="BO287" s="170">
        <f t="shared" si="686"/>
        <v>208</v>
      </c>
      <c r="BP287" s="170">
        <f t="shared" si="686"/>
        <v>206</v>
      </c>
      <c r="BQ287" s="170">
        <f t="shared" si="686"/>
        <v>204</v>
      </c>
      <c r="BR287" s="170">
        <f t="shared" si="686"/>
        <v>202</v>
      </c>
      <c r="BS287" s="170">
        <f t="shared" si="686"/>
        <v>201</v>
      </c>
      <c r="BT287" s="170">
        <f t="shared" si="686"/>
        <v>199</v>
      </c>
      <c r="BU287" s="170">
        <f t="shared" si="686"/>
        <v>197</v>
      </c>
      <c r="BV287" s="170">
        <f t="shared" si="686"/>
        <v>195</v>
      </c>
      <c r="BW287" s="170">
        <f t="shared" si="686"/>
        <v>193</v>
      </c>
      <c r="BX287" s="170">
        <f t="shared" si="686"/>
        <v>192</v>
      </c>
      <c r="BY287" s="170">
        <f t="shared" si="686"/>
        <v>190</v>
      </c>
      <c r="BZ287" s="170">
        <f t="shared" si="686"/>
        <v>188</v>
      </c>
      <c r="CA287" s="170">
        <f t="shared" si="686"/>
        <v>186</v>
      </c>
      <c r="CB287" s="170">
        <f t="shared" si="686"/>
        <v>185</v>
      </c>
      <c r="CC287" s="170">
        <f t="shared" si="686"/>
        <v>183</v>
      </c>
    </row>
    <row r="288" spans="1:81">
      <c r="A288" s="170" t="str">
        <f t="shared" ref="A288:B288" si="687">A184</f>
        <v>71</v>
      </c>
      <c r="B288" s="170" t="str">
        <f t="shared" si="687"/>
        <v>Saône-et-Loire</v>
      </c>
      <c r="C288" s="145">
        <f t="shared" si="659"/>
        <v>0</v>
      </c>
      <c r="D288" s="145"/>
      <c r="E288" s="145"/>
      <c r="F288" s="170">
        <f t="shared" ref="F288:AV288" si="688">F184</f>
        <v>570.21600000000001</v>
      </c>
      <c r="G288" s="170">
        <f t="shared" si="688"/>
        <v>570.40499999999997</v>
      </c>
      <c r="H288" s="170">
        <f t="shared" si="688"/>
        <v>570.38400000000001</v>
      </c>
      <c r="I288" s="170">
        <f t="shared" si="688"/>
        <v>570.78099999999995</v>
      </c>
      <c r="J288" s="170">
        <f t="shared" si="688"/>
        <v>570.74199999999996</v>
      </c>
      <c r="K288" s="170">
        <f t="shared" si="688"/>
        <v>571.15</v>
      </c>
      <c r="L288" s="170">
        <f t="shared" si="688"/>
        <v>571.78899999999999</v>
      </c>
      <c r="M288" s="170">
        <f t="shared" si="688"/>
        <v>572.42499999999995</v>
      </c>
      <c r="N288" s="170">
        <f t="shared" si="688"/>
        <v>570.47400000000005</v>
      </c>
      <c r="O288" s="170">
        <f t="shared" si="688"/>
        <v>568.69399999999996</v>
      </c>
      <c r="P288" s="170">
        <f t="shared" si="688"/>
        <v>567.15800000000002</v>
      </c>
      <c r="Q288" s="170">
        <f t="shared" si="688"/>
        <v>565.11300000000006</v>
      </c>
      <c r="R288" s="170">
        <f t="shared" si="688"/>
        <v>563.58600000000001</v>
      </c>
      <c r="S288" s="170">
        <f t="shared" si="688"/>
        <v>563.15499999999997</v>
      </c>
      <c r="T288" s="170">
        <f t="shared" si="688"/>
        <v>561.53499999999997</v>
      </c>
      <c r="U288" s="170">
        <f t="shared" si="688"/>
        <v>559.36</v>
      </c>
      <c r="V288" s="170">
        <f t="shared" si="688"/>
        <v>558.41099999999994</v>
      </c>
      <c r="W288" s="170">
        <f t="shared" si="688"/>
        <v>557.72900000000004</v>
      </c>
      <c r="X288" s="170">
        <f t="shared" si="688"/>
        <v>556.59100000000001</v>
      </c>
      <c r="Y288" s="170">
        <f t="shared" si="688"/>
        <v>555.17100000000005</v>
      </c>
      <c r="Z288" s="170">
        <f t="shared" si="688"/>
        <v>553.38099999999997</v>
      </c>
      <c r="AA288" s="170">
        <f t="shared" si="688"/>
        <v>551.55499999999995</v>
      </c>
      <c r="AB288" s="170">
        <f t="shared" si="688"/>
        <v>549.36500000000001</v>
      </c>
      <c r="AC288" s="170">
        <f t="shared" si="688"/>
        <v>547.47199999999998</v>
      </c>
      <c r="AD288" s="170">
        <f t="shared" si="688"/>
        <v>545.44299999999998</v>
      </c>
      <c r="AE288" s="170">
        <f t="shared" si="688"/>
        <v>545.72299999999996</v>
      </c>
      <c r="AF288" s="170">
        <f t="shared" si="688"/>
        <v>546.31200000000001</v>
      </c>
      <c r="AG288" s="170">
        <f t="shared" si="688"/>
        <v>547.13800000000003</v>
      </c>
      <c r="AH288" s="170">
        <f t="shared" si="688"/>
        <v>547.53200000000004</v>
      </c>
      <c r="AI288" s="170">
        <f t="shared" si="688"/>
        <v>547.66</v>
      </c>
      <c r="AJ288" s="170">
        <f t="shared" si="688"/>
        <v>548.66700000000003</v>
      </c>
      <c r="AK288" s="170">
        <f t="shared" si="688"/>
        <v>549.36099999999999</v>
      </c>
      <c r="AL288" s="170">
        <f t="shared" si="688"/>
        <v>551.84199999999998</v>
      </c>
      <c r="AM288" s="170">
        <f t="shared" si="688"/>
        <v>553.96799999999996</v>
      </c>
      <c r="AN288" s="170">
        <f t="shared" si="688"/>
        <v>554.72</v>
      </c>
      <c r="AO288" s="170">
        <f t="shared" si="688"/>
        <v>555.66300000000001</v>
      </c>
      <c r="AP288" s="170">
        <f t="shared" si="688"/>
        <v>555.99900000000002</v>
      </c>
      <c r="AQ288" s="170">
        <f t="shared" si="688"/>
        <v>555.03899999999999</v>
      </c>
      <c r="AR288" s="170">
        <f t="shared" si="688"/>
        <v>556.22199999999998</v>
      </c>
      <c r="AS288" s="170">
        <f t="shared" si="688"/>
        <v>555.78800000000001</v>
      </c>
      <c r="AT288" s="170">
        <f t="shared" si="688"/>
        <v>555.40800000000002</v>
      </c>
      <c r="AU288" s="170">
        <f t="shared" si="688"/>
        <v>555.02300000000002</v>
      </c>
      <c r="AV288" s="170">
        <f t="shared" si="688"/>
        <v>553.59500000000003</v>
      </c>
      <c r="AW288" s="170">
        <f t="shared" ref="AW288:BA288" si="689">AW602</f>
        <v>552</v>
      </c>
      <c r="AX288" s="170">
        <f t="shared" si="689"/>
        <v>551</v>
      </c>
      <c r="AY288" s="170">
        <f t="shared" si="689"/>
        <v>549</v>
      </c>
      <c r="AZ288" s="170">
        <f t="shared" si="689"/>
        <v>548</v>
      </c>
      <c r="BA288" s="170">
        <f t="shared" si="689"/>
        <v>545</v>
      </c>
      <c r="BB288" s="170">
        <f t="shared" ref="BB288:CC288" si="690">BB602</f>
        <v>544</v>
      </c>
      <c r="BC288" s="170">
        <f t="shared" si="690"/>
        <v>542</v>
      </c>
      <c r="BD288" s="170">
        <f t="shared" si="690"/>
        <v>540</v>
      </c>
      <c r="BE288" s="170">
        <f t="shared" si="690"/>
        <v>537</v>
      </c>
      <c r="BF288" s="170">
        <f t="shared" si="690"/>
        <v>535</v>
      </c>
      <c r="BG288" s="170">
        <f t="shared" si="690"/>
        <v>533</v>
      </c>
      <c r="BH288" s="170">
        <f t="shared" si="690"/>
        <v>530</v>
      </c>
      <c r="BI288" s="170">
        <f t="shared" si="690"/>
        <v>527</v>
      </c>
      <c r="BJ288" s="170">
        <f t="shared" si="690"/>
        <v>525</v>
      </c>
      <c r="BK288" s="170">
        <f t="shared" si="690"/>
        <v>522</v>
      </c>
      <c r="BL288" s="170">
        <f t="shared" si="690"/>
        <v>519</v>
      </c>
      <c r="BM288" s="170">
        <f t="shared" si="690"/>
        <v>516</v>
      </c>
      <c r="BN288" s="170">
        <f t="shared" si="690"/>
        <v>513</v>
      </c>
      <c r="BO288" s="170">
        <f t="shared" si="690"/>
        <v>510</v>
      </c>
      <c r="BP288" s="170">
        <f t="shared" si="690"/>
        <v>507</v>
      </c>
      <c r="BQ288" s="170">
        <f t="shared" si="690"/>
        <v>503</v>
      </c>
      <c r="BR288" s="170">
        <f t="shared" si="690"/>
        <v>500</v>
      </c>
      <c r="BS288" s="170">
        <f t="shared" si="690"/>
        <v>497</v>
      </c>
      <c r="BT288" s="170">
        <f t="shared" si="690"/>
        <v>494</v>
      </c>
      <c r="BU288" s="170">
        <f t="shared" si="690"/>
        <v>491</v>
      </c>
      <c r="BV288" s="170">
        <f t="shared" si="690"/>
        <v>488</v>
      </c>
      <c r="BW288" s="170">
        <f t="shared" si="690"/>
        <v>484</v>
      </c>
      <c r="BX288" s="170">
        <f t="shared" si="690"/>
        <v>481</v>
      </c>
      <c r="BY288" s="170">
        <f t="shared" si="690"/>
        <v>478</v>
      </c>
      <c r="BZ288" s="170">
        <f t="shared" si="690"/>
        <v>475</v>
      </c>
      <c r="CA288" s="170">
        <f t="shared" si="690"/>
        <v>472</v>
      </c>
      <c r="CB288" s="170">
        <f t="shared" si="690"/>
        <v>469</v>
      </c>
      <c r="CC288" s="170">
        <f t="shared" si="690"/>
        <v>466</v>
      </c>
    </row>
    <row r="289" spans="1:81">
      <c r="A289" s="170" t="str">
        <f t="shared" ref="A289:B289" si="691">A185</f>
        <v>72</v>
      </c>
      <c r="B289" s="170" t="str">
        <f t="shared" si="691"/>
        <v>Sarthe</v>
      </c>
      <c r="C289" s="145">
        <f t="shared" si="659"/>
        <v>0</v>
      </c>
      <c r="D289" s="145"/>
      <c r="E289" s="145"/>
      <c r="F289" s="170">
        <f t="shared" ref="F289:AV289" si="692">F185</f>
        <v>490.483</v>
      </c>
      <c r="G289" s="170">
        <f t="shared" si="692"/>
        <v>492.8</v>
      </c>
      <c r="H289" s="170">
        <f t="shared" si="692"/>
        <v>494.67</v>
      </c>
      <c r="I289" s="170">
        <f t="shared" si="692"/>
        <v>496.68799999999999</v>
      </c>
      <c r="J289" s="170">
        <f t="shared" si="692"/>
        <v>498.60500000000002</v>
      </c>
      <c r="K289" s="170">
        <f t="shared" si="692"/>
        <v>500.5</v>
      </c>
      <c r="L289" s="170">
        <f t="shared" si="692"/>
        <v>502.66399999999999</v>
      </c>
      <c r="M289" s="170">
        <f t="shared" si="692"/>
        <v>505</v>
      </c>
      <c r="N289" s="170">
        <f t="shared" si="692"/>
        <v>505.72</v>
      </c>
      <c r="O289" s="170">
        <f t="shared" si="692"/>
        <v>508.06</v>
      </c>
      <c r="P289" s="170">
        <f t="shared" si="692"/>
        <v>509.76400000000001</v>
      </c>
      <c r="Q289" s="170">
        <f t="shared" si="692"/>
        <v>510.98200000000003</v>
      </c>
      <c r="R289" s="170">
        <f t="shared" si="692"/>
        <v>512.86199999999997</v>
      </c>
      <c r="S289" s="170">
        <f t="shared" si="692"/>
        <v>511.88099999999997</v>
      </c>
      <c r="T289" s="170">
        <f t="shared" si="692"/>
        <v>512.92999999999995</v>
      </c>
      <c r="U289" s="170">
        <f t="shared" si="692"/>
        <v>513.28</v>
      </c>
      <c r="V289" s="170">
        <f t="shared" si="692"/>
        <v>514.61</v>
      </c>
      <c r="W289" s="170">
        <f t="shared" si="692"/>
        <v>516.65200000000004</v>
      </c>
      <c r="X289" s="170">
        <f t="shared" si="692"/>
        <v>518.66700000000003</v>
      </c>
      <c r="Y289" s="170">
        <f t="shared" si="692"/>
        <v>520.46500000000003</v>
      </c>
      <c r="Z289" s="170">
        <f t="shared" si="692"/>
        <v>522.46199999999999</v>
      </c>
      <c r="AA289" s="170">
        <f t="shared" si="692"/>
        <v>523.97500000000002</v>
      </c>
      <c r="AB289" s="170">
        <f t="shared" si="692"/>
        <v>526.45100000000002</v>
      </c>
      <c r="AC289" s="170">
        <f t="shared" si="692"/>
        <v>527.68700000000001</v>
      </c>
      <c r="AD289" s="170">
        <f t="shared" si="692"/>
        <v>529.78200000000004</v>
      </c>
      <c r="AE289" s="170">
        <f t="shared" si="692"/>
        <v>532.76499999999999</v>
      </c>
      <c r="AF289" s="170">
        <f t="shared" si="692"/>
        <v>536.15599999999995</v>
      </c>
      <c r="AG289" s="170">
        <f t="shared" si="692"/>
        <v>539.72</v>
      </c>
      <c r="AH289" s="170">
        <f t="shared" si="692"/>
        <v>543.03700000000003</v>
      </c>
      <c r="AI289" s="170">
        <f t="shared" si="692"/>
        <v>546.27</v>
      </c>
      <c r="AJ289" s="170">
        <f t="shared" si="692"/>
        <v>550.06700000000001</v>
      </c>
      <c r="AK289" s="170">
        <f t="shared" si="692"/>
        <v>553.48400000000004</v>
      </c>
      <c r="AL289" s="170">
        <f t="shared" si="692"/>
        <v>556.94600000000003</v>
      </c>
      <c r="AM289" s="170">
        <f t="shared" si="692"/>
        <v>559.58699999999999</v>
      </c>
      <c r="AN289" s="170">
        <f t="shared" si="692"/>
        <v>561.04999999999995</v>
      </c>
      <c r="AO289" s="170">
        <f t="shared" si="692"/>
        <v>563.51800000000003</v>
      </c>
      <c r="AP289" s="170">
        <f t="shared" si="692"/>
        <v>565.71799999999996</v>
      </c>
      <c r="AQ289" s="170">
        <f t="shared" si="692"/>
        <v>567.38199999999995</v>
      </c>
      <c r="AR289" s="170">
        <f t="shared" si="692"/>
        <v>569.03499999999997</v>
      </c>
      <c r="AS289" s="170">
        <f t="shared" si="692"/>
        <v>568.76</v>
      </c>
      <c r="AT289" s="170">
        <f t="shared" si="692"/>
        <v>568.44500000000005</v>
      </c>
      <c r="AU289" s="170">
        <f t="shared" si="692"/>
        <v>567.56100000000004</v>
      </c>
      <c r="AV289" s="170">
        <f t="shared" si="692"/>
        <v>566.50599999999997</v>
      </c>
      <c r="AW289" s="170">
        <f t="shared" ref="AW289:BA289" si="693">AW603</f>
        <v>566</v>
      </c>
      <c r="AX289" s="170">
        <f t="shared" si="693"/>
        <v>565</v>
      </c>
      <c r="AY289" s="170">
        <f t="shared" si="693"/>
        <v>564</v>
      </c>
      <c r="AZ289" s="170">
        <f t="shared" si="693"/>
        <v>563</v>
      </c>
      <c r="BA289" s="170">
        <f t="shared" si="693"/>
        <v>562</v>
      </c>
      <c r="BB289" s="170">
        <f t="shared" ref="BB289:CC289" si="694">BB603</f>
        <v>561</v>
      </c>
      <c r="BC289" s="170">
        <f t="shared" si="694"/>
        <v>559</v>
      </c>
      <c r="BD289" s="170">
        <f t="shared" si="694"/>
        <v>558</v>
      </c>
      <c r="BE289" s="170">
        <f t="shared" si="694"/>
        <v>556</v>
      </c>
      <c r="BF289" s="170">
        <f t="shared" si="694"/>
        <v>554</v>
      </c>
      <c r="BG289" s="170">
        <f t="shared" si="694"/>
        <v>553</v>
      </c>
      <c r="BH289" s="170">
        <f t="shared" si="694"/>
        <v>551</v>
      </c>
      <c r="BI289" s="170">
        <f t="shared" si="694"/>
        <v>548</v>
      </c>
      <c r="BJ289" s="170">
        <f t="shared" si="694"/>
        <v>546</v>
      </c>
      <c r="BK289" s="170">
        <f t="shared" si="694"/>
        <v>544</v>
      </c>
      <c r="BL289" s="170">
        <f t="shared" si="694"/>
        <v>542</v>
      </c>
      <c r="BM289" s="170">
        <f t="shared" si="694"/>
        <v>539</v>
      </c>
      <c r="BN289" s="170">
        <f t="shared" si="694"/>
        <v>537</v>
      </c>
      <c r="BO289" s="170">
        <f t="shared" si="694"/>
        <v>534</v>
      </c>
      <c r="BP289" s="170">
        <f t="shared" si="694"/>
        <v>532</v>
      </c>
      <c r="BQ289" s="170">
        <f t="shared" si="694"/>
        <v>529</v>
      </c>
      <c r="BR289" s="170">
        <f t="shared" si="694"/>
        <v>527</v>
      </c>
      <c r="BS289" s="170">
        <f t="shared" si="694"/>
        <v>524</v>
      </c>
      <c r="BT289" s="170">
        <f t="shared" si="694"/>
        <v>521</v>
      </c>
      <c r="BU289" s="170">
        <f t="shared" si="694"/>
        <v>518</v>
      </c>
      <c r="BV289" s="170">
        <f t="shared" si="694"/>
        <v>516</v>
      </c>
      <c r="BW289" s="170">
        <f t="shared" si="694"/>
        <v>513</v>
      </c>
      <c r="BX289" s="170">
        <f t="shared" si="694"/>
        <v>510</v>
      </c>
      <c r="BY289" s="170">
        <f t="shared" si="694"/>
        <v>507</v>
      </c>
      <c r="BZ289" s="170">
        <f t="shared" si="694"/>
        <v>504</v>
      </c>
      <c r="CA289" s="170">
        <f t="shared" si="694"/>
        <v>501</v>
      </c>
      <c r="CB289" s="170">
        <f t="shared" si="694"/>
        <v>498</v>
      </c>
      <c r="CC289" s="170">
        <f t="shared" si="694"/>
        <v>495</v>
      </c>
    </row>
    <row r="290" spans="1:81">
      <c r="A290" s="170" t="str">
        <f t="shared" ref="A290:B290" si="695">A186</f>
        <v>73</v>
      </c>
      <c r="B290" s="170" t="str">
        <f t="shared" si="695"/>
        <v>Savoie</v>
      </c>
      <c r="C290" s="145">
        <f t="shared" si="659"/>
        <v>0</v>
      </c>
      <c r="D290" s="145"/>
      <c r="E290" s="145"/>
      <c r="F290" s="170">
        <f t="shared" ref="F290:AV290" si="696">F186</f>
        <v>305.06</v>
      </c>
      <c r="G290" s="170">
        <f t="shared" si="696"/>
        <v>307.35399999999998</v>
      </c>
      <c r="H290" s="170">
        <f t="shared" si="696"/>
        <v>309.77</v>
      </c>
      <c r="I290" s="170">
        <f t="shared" si="696"/>
        <v>312.47500000000002</v>
      </c>
      <c r="J290" s="170">
        <f t="shared" si="696"/>
        <v>314.84300000000002</v>
      </c>
      <c r="K290" s="170">
        <f t="shared" si="696"/>
        <v>317.529</v>
      </c>
      <c r="L290" s="170">
        <f t="shared" si="696"/>
        <v>320.52999999999997</v>
      </c>
      <c r="M290" s="170">
        <f t="shared" si="696"/>
        <v>323.45400000000001</v>
      </c>
      <c r="N290" s="170">
        <f t="shared" si="696"/>
        <v>327.03199999999998</v>
      </c>
      <c r="O290" s="170">
        <f t="shared" si="696"/>
        <v>327.83800000000002</v>
      </c>
      <c r="P290" s="170">
        <f t="shared" si="696"/>
        <v>328.61500000000001</v>
      </c>
      <c r="Q290" s="170">
        <f t="shared" si="696"/>
        <v>330.62799999999999</v>
      </c>
      <c r="R290" s="170">
        <f t="shared" si="696"/>
        <v>333.39600000000002</v>
      </c>
      <c r="S290" s="170">
        <f t="shared" si="696"/>
        <v>338.75</v>
      </c>
      <c r="T290" s="170">
        <f t="shared" si="696"/>
        <v>348.36099999999999</v>
      </c>
      <c r="U290" s="170">
        <f t="shared" si="696"/>
        <v>348.089</v>
      </c>
      <c r="V290" s="170">
        <f t="shared" si="696"/>
        <v>351.65600000000001</v>
      </c>
      <c r="W290" s="170">
        <f t="shared" si="696"/>
        <v>355.28100000000001</v>
      </c>
      <c r="X290" s="170">
        <f t="shared" si="696"/>
        <v>358.48399999999998</v>
      </c>
      <c r="Y290" s="170">
        <f t="shared" si="696"/>
        <v>360.303</v>
      </c>
      <c r="Z290" s="170">
        <f t="shared" si="696"/>
        <v>362.34</v>
      </c>
      <c r="AA290" s="170">
        <f t="shared" si="696"/>
        <v>363.98700000000002</v>
      </c>
      <c r="AB290" s="170">
        <f t="shared" si="696"/>
        <v>366.90899999999999</v>
      </c>
      <c r="AC290" s="170">
        <f t="shared" si="696"/>
        <v>369.89699999999999</v>
      </c>
      <c r="AD290" s="170">
        <f t="shared" si="696"/>
        <v>372.75200000000001</v>
      </c>
      <c r="AE290" s="170">
        <f t="shared" si="696"/>
        <v>376.51600000000002</v>
      </c>
      <c r="AF290" s="170">
        <f t="shared" si="696"/>
        <v>380.73099999999999</v>
      </c>
      <c r="AG290" s="170">
        <f t="shared" si="696"/>
        <v>385.09899999999999</v>
      </c>
      <c r="AH290" s="170">
        <f t="shared" si="696"/>
        <v>389.54399999999998</v>
      </c>
      <c r="AI290" s="170">
        <f t="shared" si="696"/>
        <v>393.86799999999999</v>
      </c>
      <c r="AJ290" s="170">
        <f t="shared" si="696"/>
        <v>398.54599999999999</v>
      </c>
      <c r="AK290" s="170">
        <f t="shared" si="696"/>
        <v>403.09</v>
      </c>
      <c r="AL290" s="170">
        <f t="shared" si="696"/>
        <v>405.53500000000003</v>
      </c>
      <c r="AM290" s="170">
        <f t="shared" si="696"/>
        <v>408.84199999999998</v>
      </c>
      <c r="AN290" s="170">
        <f t="shared" si="696"/>
        <v>411.00700000000001</v>
      </c>
      <c r="AO290" s="170">
        <f t="shared" si="696"/>
        <v>414.959</v>
      </c>
      <c r="AP290" s="170">
        <f t="shared" si="696"/>
        <v>418.94900000000001</v>
      </c>
      <c r="AQ290" s="170">
        <f t="shared" si="696"/>
        <v>421.10500000000002</v>
      </c>
      <c r="AR290" s="170">
        <f t="shared" si="696"/>
        <v>423.71499999999997</v>
      </c>
      <c r="AS290" s="170">
        <f t="shared" si="696"/>
        <v>426.92399999999998</v>
      </c>
      <c r="AT290" s="170">
        <f t="shared" si="696"/>
        <v>428.20400000000001</v>
      </c>
      <c r="AU290" s="170">
        <f t="shared" si="696"/>
        <v>429.68099999999998</v>
      </c>
      <c r="AV290" s="170">
        <f t="shared" si="696"/>
        <v>431.17399999999998</v>
      </c>
      <c r="AW290" s="170">
        <f t="shared" ref="AW290:BA290" si="697">AW604</f>
        <v>434</v>
      </c>
      <c r="AX290" s="170">
        <f t="shared" si="697"/>
        <v>435</v>
      </c>
      <c r="AY290" s="170">
        <f t="shared" si="697"/>
        <v>436</v>
      </c>
      <c r="AZ290" s="170">
        <f t="shared" si="697"/>
        <v>437</v>
      </c>
      <c r="BA290" s="170">
        <f t="shared" si="697"/>
        <v>437</v>
      </c>
      <c r="BB290" s="170">
        <f t="shared" ref="BB290:CC290" si="698">BB604</f>
        <v>438</v>
      </c>
      <c r="BC290" s="170">
        <f t="shared" si="698"/>
        <v>439</v>
      </c>
      <c r="BD290" s="170">
        <f t="shared" si="698"/>
        <v>439</v>
      </c>
      <c r="BE290" s="170">
        <f t="shared" si="698"/>
        <v>439</v>
      </c>
      <c r="BF290" s="170">
        <f t="shared" si="698"/>
        <v>440</v>
      </c>
      <c r="BG290" s="170">
        <f t="shared" si="698"/>
        <v>439</v>
      </c>
      <c r="BH290" s="170">
        <f t="shared" si="698"/>
        <v>439</v>
      </c>
      <c r="BI290" s="170">
        <f t="shared" si="698"/>
        <v>439</v>
      </c>
      <c r="BJ290" s="170">
        <f t="shared" si="698"/>
        <v>438</v>
      </c>
      <c r="BK290" s="170">
        <f t="shared" si="698"/>
        <v>438</v>
      </c>
      <c r="BL290" s="170">
        <f t="shared" si="698"/>
        <v>437</v>
      </c>
      <c r="BM290" s="170">
        <f t="shared" si="698"/>
        <v>437</v>
      </c>
      <c r="BN290" s="170">
        <f t="shared" si="698"/>
        <v>436</v>
      </c>
      <c r="BO290" s="170">
        <f t="shared" si="698"/>
        <v>435</v>
      </c>
      <c r="BP290" s="170">
        <f t="shared" si="698"/>
        <v>434</v>
      </c>
      <c r="BQ290" s="170">
        <f t="shared" si="698"/>
        <v>433</v>
      </c>
      <c r="BR290" s="170">
        <f t="shared" si="698"/>
        <v>432</v>
      </c>
      <c r="BS290" s="170">
        <f t="shared" si="698"/>
        <v>431</v>
      </c>
      <c r="BT290" s="170">
        <f t="shared" si="698"/>
        <v>430</v>
      </c>
      <c r="BU290" s="170">
        <f t="shared" si="698"/>
        <v>428</v>
      </c>
      <c r="BV290" s="170">
        <f t="shared" si="698"/>
        <v>427</v>
      </c>
      <c r="BW290" s="170">
        <f t="shared" si="698"/>
        <v>426</v>
      </c>
      <c r="BX290" s="170">
        <f t="shared" si="698"/>
        <v>425</v>
      </c>
      <c r="BY290" s="170">
        <f t="shared" si="698"/>
        <v>423</v>
      </c>
      <c r="BZ290" s="170">
        <f t="shared" si="698"/>
        <v>422</v>
      </c>
      <c r="CA290" s="170">
        <f t="shared" si="698"/>
        <v>421</v>
      </c>
      <c r="CB290" s="170">
        <f t="shared" si="698"/>
        <v>419</v>
      </c>
      <c r="CC290" s="170">
        <f t="shared" si="698"/>
        <v>418</v>
      </c>
    </row>
    <row r="291" spans="1:81">
      <c r="A291" s="170" t="str">
        <f t="shared" ref="A291:B291" si="699">A187</f>
        <v>74</v>
      </c>
      <c r="B291" s="170" t="str">
        <f t="shared" si="699"/>
        <v>Haute-Savoie</v>
      </c>
      <c r="C291" s="145">
        <f t="shared" si="659"/>
        <v>0</v>
      </c>
      <c r="D291" s="145"/>
      <c r="E291" s="145"/>
      <c r="F291" s="170">
        <f t="shared" ref="F291:AV291" si="700">F187</f>
        <v>446.88799999999998</v>
      </c>
      <c r="G291" s="170">
        <f t="shared" si="700"/>
        <v>452.76499999999999</v>
      </c>
      <c r="H291" s="170">
        <f t="shared" si="700"/>
        <v>459.25</v>
      </c>
      <c r="I291" s="170">
        <f t="shared" si="700"/>
        <v>465.899</v>
      </c>
      <c r="J291" s="170">
        <f t="shared" si="700"/>
        <v>472.14600000000002</v>
      </c>
      <c r="K291" s="170">
        <f t="shared" si="700"/>
        <v>478.80399999999997</v>
      </c>
      <c r="L291" s="170">
        <f t="shared" si="700"/>
        <v>486</v>
      </c>
      <c r="M291" s="170">
        <f t="shared" si="700"/>
        <v>493.38900000000001</v>
      </c>
      <c r="N291" s="170">
        <f t="shared" si="700"/>
        <v>504.10399999999998</v>
      </c>
      <c r="O291" s="170">
        <f t="shared" si="700"/>
        <v>514.99</v>
      </c>
      <c r="P291" s="170">
        <f t="shared" si="700"/>
        <v>521.67100000000005</v>
      </c>
      <c r="Q291" s="170">
        <f t="shared" si="700"/>
        <v>527.28899999999999</v>
      </c>
      <c r="R291" s="170">
        <f t="shared" si="700"/>
        <v>533.30899999999997</v>
      </c>
      <c r="S291" s="170">
        <f t="shared" si="700"/>
        <v>541.529</v>
      </c>
      <c r="T291" s="170">
        <f t="shared" si="700"/>
        <v>548.82500000000005</v>
      </c>
      <c r="U291" s="170">
        <f t="shared" si="700"/>
        <v>567.73500000000001</v>
      </c>
      <c r="V291" s="170">
        <f t="shared" si="700"/>
        <v>577.83399999999995</v>
      </c>
      <c r="W291" s="170">
        <f t="shared" si="700"/>
        <v>586.78300000000002</v>
      </c>
      <c r="X291" s="170">
        <f t="shared" si="700"/>
        <v>595.62900000000002</v>
      </c>
      <c r="Y291" s="170">
        <f t="shared" si="700"/>
        <v>600.58399999999995</v>
      </c>
      <c r="Z291" s="170">
        <f t="shared" si="700"/>
        <v>607.18700000000001</v>
      </c>
      <c r="AA291" s="170">
        <f t="shared" si="700"/>
        <v>613.46699999999998</v>
      </c>
      <c r="AB291" s="170">
        <f t="shared" si="700"/>
        <v>619.96299999999997</v>
      </c>
      <c r="AC291" s="170">
        <f t="shared" si="700"/>
        <v>625.85400000000004</v>
      </c>
      <c r="AD291" s="170">
        <f t="shared" si="700"/>
        <v>630.654</v>
      </c>
      <c r="AE291" s="170">
        <f t="shared" si="700"/>
        <v>639.18399999999997</v>
      </c>
      <c r="AF291" s="170">
        <f t="shared" si="700"/>
        <v>648.49300000000005</v>
      </c>
      <c r="AG291" s="170">
        <f t="shared" si="700"/>
        <v>657.72500000000002</v>
      </c>
      <c r="AH291" s="170">
        <f t="shared" si="700"/>
        <v>667.16</v>
      </c>
      <c r="AI291" s="170">
        <f t="shared" si="700"/>
        <v>676.755</v>
      </c>
      <c r="AJ291" s="170">
        <f t="shared" si="700"/>
        <v>686.62199999999996</v>
      </c>
      <c r="AK291" s="170">
        <f t="shared" si="700"/>
        <v>696.255</v>
      </c>
      <c r="AL291" s="170">
        <f t="shared" si="700"/>
        <v>706.70799999999997</v>
      </c>
      <c r="AM291" s="170">
        <f t="shared" si="700"/>
        <v>716.27700000000004</v>
      </c>
      <c r="AN291" s="170">
        <f t="shared" si="700"/>
        <v>725.79399999999998</v>
      </c>
      <c r="AO291" s="170">
        <f t="shared" si="700"/>
        <v>738.08799999999997</v>
      </c>
      <c r="AP291" s="170">
        <f t="shared" si="700"/>
        <v>746.99400000000003</v>
      </c>
      <c r="AQ291" s="170">
        <f t="shared" si="700"/>
        <v>756.50099999999998</v>
      </c>
      <c r="AR291" s="170">
        <f t="shared" si="700"/>
        <v>769.67700000000002</v>
      </c>
      <c r="AS291" s="170">
        <f t="shared" si="700"/>
        <v>783.12699999999995</v>
      </c>
      <c r="AT291" s="170">
        <f t="shared" si="700"/>
        <v>793.93799999999999</v>
      </c>
      <c r="AU291" s="170">
        <f t="shared" si="700"/>
        <v>801.41600000000005</v>
      </c>
      <c r="AV291" s="170">
        <f t="shared" si="700"/>
        <v>807.36</v>
      </c>
      <c r="AW291" s="170">
        <f t="shared" ref="AW291:BA291" si="701">AW605</f>
        <v>817</v>
      </c>
      <c r="AX291" s="170">
        <f t="shared" si="701"/>
        <v>823</v>
      </c>
      <c r="AY291" s="170">
        <f t="shared" si="701"/>
        <v>830</v>
      </c>
      <c r="AZ291" s="170">
        <f t="shared" si="701"/>
        <v>836</v>
      </c>
      <c r="BA291" s="170">
        <f t="shared" si="701"/>
        <v>840</v>
      </c>
      <c r="BB291" s="170">
        <f t="shared" ref="BB291:CC291" si="702">BB605</f>
        <v>844</v>
      </c>
      <c r="BC291" s="170">
        <f t="shared" si="702"/>
        <v>848</v>
      </c>
      <c r="BD291" s="170">
        <f t="shared" si="702"/>
        <v>852</v>
      </c>
      <c r="BE291" s="170">
        <f t="shared" si="702"/>
        <v>855</v>
      </c>
      <c r="BF291" s="170">
        <f t="shared" si="702"/>
        <v>857</v>
      </c>
      <c r="BG291" s="170">
        <f t="shared" si="702"/>
        <v>859</v>
      </c>
      <c r="BH291" s="170">
        <f t="shared" si="702"/>
        <v>861</v>
      </c>
      <c r="BI291" s="170">
        <f t="shared" si="702"/>
        <v>862</v>
      </c>
      <c r="BJ291" s="170">
        <f t="shared" si="702"/>
        <v>862</v>
      </c>
      <c r="BK291" s="170">
        <f t="shared" si="702"/>
        <v>862</v>
      </c>
      <c r="BL291" s="170">
        <f t="shared" si="702"/>
        <v>863</v>
      </c>
      <c r="BM291" s="170">
        <f t="shared" si="702"/>
        <v>862</v>
      </c>
      <c r="BN291" s="170">
        <f t="shared" si="702"/>
        <v>862</v>
      </c>
      <c r="BO291" s="170">
        <f t="shared" si="702"/>
        <v>861</v>
      </c>
      <c r="BP291" s="170">
        <f t="shared" si="702"/>
        <v>861</v>
      </c>
      <c r="BQ291" s="170">
        <f t="shared" si="702"/>
        <v>860</v>
      </c>
      <c r="BR291" s="170">
        <f t="shared" si="702"/>
        <v>859</v>
      </c>
      <c r="BS291" s="170">
        <f t="shared" si="702"/>
        <v>858</v>
      </c>
      <c r="BT291" s="170">
        <f t="shared" si="702"/>
        <v>857</v>
      </c>
      <c r="BU291" s="170">
        <f t="shared" si="702"/>
        <v>855</v>
      </c>
      <c r="BV291" s="170">
        <f t="shared" si="702"/>
        <v>854</v>
      </c>
      <c r="BW291" s="170">
        <f t="shared" si="702"/>
        <v>853</v>
      </c>
      <c r="BX291" s="170">
        <f t="shared" si="702"/>
        <v>852</v>
      </c>
      <c r="BY291" s="170">
        <f t="shared" si="702"/>
        <v>850</v>
      </c>
      <c r="BZ291" s="170">
        <f t="shared" si="702"/>
        <v>849</v>
      </c>
      <c r="CA291" s="170">
        <f t="shared" si="702"/>
        <v>847</v>
      </c>
      <c r="CB291" s="170">
        <f t="shared" si="702"/>
        <v>845</v>
      </c>
      <c r="CC291" s="170">
        <f t="shared" si="702"/>
        <v>843</v>
      </c>
    </row>
    <row r="292" spans="1:81">
      <c r="A292" s="170" t="str">
        <f t="shared" ref="A292:B292" si="703">A188</f>
        <v>75</v>
      </c>
      <c r="B292" s="170" t="str">
        <f t="shared" si="703"/>
        <v>Paris</v>
      </c>
      <c r="C292" s="145">
        <f t="shared" si="659"/>
        <v>0</v>
      </c>
      <c r="D292" s="145"/>
      <c r="E292" s="145"/>
      <c r="F292" s="170">
        <f t="shared" ref="F292:AV292" si="704">F188</f>
        <v>2309.0740000000001</v>
      </c>
      <c r="G292" s="170">
        <f t="shared" si="704"/>
        <v>2286.5479999999998</v>
      </c>
      <c r="H292" s="170">
        <f t="shared" si="704"/>
        <v>2267.1129999999998</v>
      </c>
      <c r="I292" s="170">
        <f t="shared" si="704"/>
        <v>2249.6439999999998</v>
      </c>
      <c r="J292" s="170">
        <f t="shared" si="704"/>
        <v>2229.529</v>
      </c>
      <c r="K292" s="170">
        <f t="shared" si="704"/>
        <v>2211.1559999999999</v>
      </c>
      <c r="L292" s="170">
        <f t="shared" si="704"/>
        <v>2195.328</v>
      </c>
      <c r="M292" s="170">
        <f t="shared" si="704"/>
        <v>2180.3209999999999</v>
      </c>
      <c r="N292" s="170">
        <f t="shared" si="704"/>
        <v>2178.277</v>
      </c>
      <c r="O292" s="170">
        <f t="shared" si="704"/>
        <v>2168.9989999999998</v>
      </c>
      <c r="P292" s="170">
        <f t="shared" si="704"/>
        <v>2165.9780000000001</v>
      </c>
      <c r="Q292" s="170">
        <f t="shared" si="704"/>
        <v>2165.3939999999998</v>
      </c>
      <c r="R292" s="170">
        <f t="shared" si="704"/>
        <v>2164.1590000000001</v>
      </c>
      <c r="S292" s="170">
        <f t="shared" si="704"/>
        <v>2158.732</v>
      </c>
      <c r="T292" s="170">
        <f t="shared" si="704"/>
        <v>2156.4549999999999</v>
      </c>
      <c r="U292" s="170">
        <f t="shared" si="704"/>
        <v>2150.1469999999999</v>
      </c>
      <c r="V292" s="170">
        <f t="shared" si="704"/>
        <v>2145.9119999999998</v>
      </c>
      <c r="W292" s="170">
        <f t="shared" si="704"/>
        <v>2139.9279999999999</v>
      </c>
      <c r="X292" s="170">
        <f t="shared" si="704"/>
        <v>2132.4749999999999</v>
      </c>
      <c r="Y292" s="170">
        <f t="shared" si="704"/>
        <v>2129.8560000000002</v>
      </c>
      <c r="Z292" s="170">
        <f t="shared" si="704"/>
        <v>2120.5450000000001</v>
      </c>
      <c r="AA292" s="170">
        <f t="shared" si="704"/>
        <v>2116.5120000000002</v>
      </c>
      <c r="AB292" s="170">
        <f t="shared" si="704"/>
        <v>2110.8690000000001</v>
      </c>
      <c r="AC292" s="170">
        <f t="shared" si="704"/>
        <v>2111.3150000000001</v>
      </c>
      <c r="AD292" s="170">
        <f t="shared" si="704"/>
        <v>2123.6860000000001</v>
      </c>
      <c r="AE292" s="170">
        <f t="shared" si="704"/>
        <v>2129.7310000000002</v>
      </c>
      <c r="AF292" s="170">
        <f t="shared" si="704"/>
        <v>2137.442</v>
      </c>
      <c r="AG292" s="170">
        <f t="shared" si="704"/>
        <v>2145.4720000000002</v>
      </c>
      <c r="AH292" s="170">
        <f t="shared" si="704"/>
        <v>2154.5210000000002</v>
      </c>
      <c r="AI292" s="170">
        <f t="shared" si="704"/>
        <v>2161.9319999999998</v>
      </c>
      <c r="AJ292" s="170">
        <f t="shared" si="704"/>
        <v>2172.1860000000001</v>
      </c>
      <c r="AK292" s="170">
        <f t="shared" si="704"/>
        <v>2181.3710000000001</v>
      </c>
      <c r="AL292" s="170">
        <f t="shared" si="704"/>
        <v>2193.0300000000002</v>
      </c>
      <c r="AM292" s="170">
        <f t="shared" si="704"/>
        <v>2211.297</v>
      </c>
      <c r="AN292" s="170">
        <f t="shared" si="704"/>
        <v>2234.105</v>
      </c>
      <c r="AO292" s="170">
        <f t="shared" si="704"/>
        <v>2243.8330000000001</v>
      </c>
      <c r="AP292" s="170">
        <f t="shared" si="704"/>
        <v>2249.9749999999999</v>
      </c>
      <c r="AQ292" s="170">
        <f t="shared" si="704"/>
        <v>2240.6210000000001</v>
      </c>
      <c r="AR292" s="170">
        <f t="shared" si="704"/>
        <v>2229.6210000000001</v>
      </c>
      <c r="AS292" s="170">
        <f t="shared" si="704"/>
        <v>2220.4450000000002</v>
      </c>
      <c r="AT292" s="170">
        <f t="shared" si="704"/>
        <v>2206.4879999999998</v>
      </c>
      <c r="AU292" s="170">
        <f t="shared" si="704"/>
        <v>2190.3270000000002</v>
      </c>
      <c r="AV292" s="170">
        <f t="shared" si="704"/>
        <v>2187.5259999999998</v>
      </c>
      <c r="AW292" s="170">
        <f t="shared" ref="AW292:BA292" si="705">AW606</f>
        <v>2176</v>
      </c>
      <c r="AX292" s="170">
        <f t="shared" si="705"/>
        <v>2159</v>
      </c>
      <c r="AY292" s="170">
        <f t="shared" si="705"/>
        <v>2145</v>
      </c>
      <c r="AZ292" s="170">
        <f t="shared" si="705"/>
        <v>2132</v>
      </c>
      <c r="BA292" s="170">
        <f t="shared" si="705"/>
        <v>2115</v>
      </c>
      <c r="BB292" s="170">
        <f t="shared" ref="BB292:CC292" si="706">BB606</f>
        <v>2101</v>
      </c>
      <c r="BC292" s="170">
        <f t="shared" si="706"/>
        <v>2088</v>
      </c>
      <c r="BD292" s="170">
        <f t="shared" si="706"/>
        <v>2076</v>
      </c>
      <c r="BE292" s="170">
        <f t="shared" si="706"/>
        <v>2065</v>
      </c>
      <c r="BF292" s="170">
        <f t="shared" si="706"/>
        <v>2054</v>
      </c>
      <c r="BG292" s="170">
        <f t="shared" si="706"/>
        <v>2044</v>
      </c>
      <c r="BH292" s="170">
        <f t="shared" si="706"/>
        <v>2034</v>
      </c>
      <c r="BI292" s="170">
        <f t="shared" si="706"/>
        <v>2025</v>
      </c>
      <c r="BJ292" s="170">
        <f t="shared" si="706"/>
        <v>2016</v>
      </c>
      <c r="BK292" s="170">
        <f t="shared" si="706"/>
        <v>2007</v>
      </c>
      <c r="BL292" s="170">
        <f t="shared" si="706"/>
        <v>1999</v>
      </c>
      <c r="BM292" s="170">
        <f t="shared" si="706"/>
        <v>1991</v>
      </c>
      <c r="BN292" s="170">
        <f t="shared" si="706"/>
        <v>1984</v>
      </c>
      <c r="BO292" s="170">
        <f t="shared" si="706"/>
        <v>1976</v>
      </c>
      <c r="BP292" s="170">
        <f t="shared" si="706"/>
        <v>1967</v>
      </c>
      <c r="BQ292" s="170">
        <f t="shared" si="706"/>
        <v>1959</v>
      </c>
      <c r="BR292" s="170">
        <f t="shared" si="706"/>
        <v>1950</v>
      </c>
      <c r="BS292" s="170">
        <f t="shared" si="706"/>
        <v>1941</v>
      </c>
      <c r="BT292" s="170">
        <f t="shared" si="706"/>
        <v>1932</v>
      </c>
      <c r="BU292" s="170">
        <f t="shared" si="706"/>
        <v>1922</v>
      </c>
      <c r="BV292" s="170">
        <f t="shared" si="706"/>
        <v>1911</v>
      </c>
      <c r="BW292" s="170">
        <f t="shared" si="706"/>
        <v>1901</v>
      </c>
      <c r="BX292" s="170">
        <f t="shared" si="706"/>
        <v>1890</v>
      </c>
      <c r="BY292" s="170">
        <f t="shared" si="706"/>
        <v>1879</v>
      </c>
      <c r="BZ292" s="170">
        <f t="shared" si="706"/>
        <v>1868</v>
      </c>
      <c r="CA292" s="170">
        <f t="shared" si="706"/>
        <v>1857</v>
      </c>
      <c r="CB292" s="170">
        <f t="shared" si="706"/>
        <v>1845</v>
      </c>
      <c r="CC292" s="170">
        <f t="shared" si="706"/>
        <v>1834</v>
      </c>
    </row>
    <row r="293" spans="1:81">
      <c r="A293" s="170" t="str">
        <f t="shared" ref="A293:B293" si="707">A189</f>
        <v>76</v>
      </c>
      <c r="B293" s="170" t="str">
        <f t="shared" si="707"/>
        <v>Seine-Maritime</v>
      </c>
      <c r="C293" s="145">
        <f t="shared" si="659"/>
        <v>0</v>
      </c>
      <c r="D293" s="145"/>
      <c r="E293" s="145"/>
      <c r="F293" s="170">
        <f t="shared" ref="F293:AV293" si="708">F189</f>
        <v>1172.9290000000001</v>
      </c>
      <c r="G293" s="170">
        <f t="shared" si="708"/>
        <v>1175.6479999999999</v>
      </c>
      <c r="H293" s="170">
        <f t="shared" si="708"/>
        <v>1177.7090000000001</v>
      </c>
      <c r="I293" s="170">
        <f t="shared" si="708"/>
        <v>1180.672</v>
      </c>
      <c r="J293" s="170">
        <f t="shared" si="708"/>
        <v>1182.57</v>
      </c>
      <c r="K293" s="170">
        <f t="shared" si="708"/>
        <v>1185.68</v>
      </c>
      <c r="L293" s="170">
        <f t="shared" si="708"/>
        <v>1189.7850000000001</v>
      </c>
      <c r="M293" s="170">
        <f t="shared" si="708"/>
        <v>1194.367</v>
      </c>
      <c r="N293" s="170">
        <f t="shared" si="708"/>
        <v>1197.376</v>
      </c>
      <c r="O293" s="170">
        <f t="shared" si="708"/>
        <v>1202.194</v>
      </c>
      <c r="P293" s="170">
        <f t="shared" si="708"/>
        <v>1205.579</v>
      </c>
      <c r="Q293" s="170">
        <f t="shared" si="708"/>
        <v>1209.885</v>
      </c>
      <c r="R293" s="170">
        <f t="shared" si="708"/>
        <v>1214.6320000000001</v>
      </c>
      <c r="S293" s="170">
        <f t="shared" si="708"/>
        <v>1217.9469999999999</v>
      </c>
      <c r="T293" s="170">
        <f t="shared" si="708"/>
        <v>1220.644</v>
      </c>
      <c r="U293" s="170">
        <f t="shared" si="708"/>
        <v>1222.5039999999999</v>
      </c>
      <c r="V293" s="170">
        <f t="shared" si="708"/>
        <v>1227.019</v>
      </c>
      <c r="W293" s="170">
        <f t="shared" si="708"/>
        <v>1230.9680000000001</v>
      </c>
      <c r="X293" s="170">
        <f t="shared" si="708"/>
        <v>1234.3209999999999</v>
      </c>
      <c r="Y293" s="170">
        <f t="shared" si="708"/>
        <v>1236.7739999999999</v>
      </c>
      <c r="Z293" s="170">
        <f t="shared" si="708"/>
        <v>1239.357</v>
      </c>
      <c r="AA293" s="170">
        <f t="shared" si="708"/>
        <v>1239.9369999999999</v>
      </c>
      <c r="AB293" s="170">
        <f t="shared" si="708"/>
        <v>1239.146</v>
      </c>
      <c r="AC293" s="170">
        <f t="shared" si="708"/>
        <v>1239.7840000000001</v>
      </c>
      <c r="AD293" s="170">
        <f t="shared" si="708"/>
        <v>1239.5840000000001</v>
      </c>
      <c r="AE293" s="170">
        <f t="shared" si="708"/>
        <v>1239.94</v>
      </c>
      <c r="AF293" s="170">
        <f t="shared" si="708"/>
        <v>1240.904</v>
      </c>
      <c r="AG293" s="170">
        <f t="shared" si="708"/>
        <v>1241.8879999999999</v>
      </c>
      <c r="AH293" s="170">
        <f t="shared" si="708"/>
        <v>1242.1020000000001</v>
      </c>
      <c r="AI293" s="170">
        <f t="shared" si="708"/>
        <v>1242.3979999999999</v>
      </c>
      <c r="AJ293" s="170">
        <f t="shared" si="708"/>
        <v>1243.3610000000001</v>
      </c>
      <c r="AK293" s="170">
        <f t="shared" si="708"/>
        <v>1243.8340000000001</v>
      </c>
      <c r="AL293" s="170">
        <f t="shared" si="708"/>
        <v>1244.6110000000001</v>
      </c>
      <c r="AM293" s="170">
        <f t="shared" si="708"/>
        <v>1248.58</v>
      </c>
      <c r="AN293" s="170">
        <f t="shared" si="708"/>
        <v>1250.1199999999999</v>
      </c>
      <c r="AO293" s="170">
        <f t="shared" si="708"/>
        <v>1250.4110000000001</v>
      </c>
      <c r="AP293" s="170">
        <f t="shared" si="708"/>
        <v>1251.2819999999999</v>
      </c>
      <c r="AQ293" s="170">
        <f t="shared" si="708"/>
        <v>1253.931</v>
      </c>
      <c r="AR293" s="170">
        <f t="shared" si="708"/>
        <v>1254.6089999999999</v>
      </c>
      <c r="AS293" s="170">
        <f t="shared" si="708"/>
        <v>1257.92</v>
      </c>
      <c r="AT293" s="170">
        <f t="shared" si="708"/>
        <v>1257.6990000000001</v>
      </c>
      <c r="AU293" s="170">
        <f t="shared" si="708"/>
        <v>1255.7550000000001</v>
      </c>
      <c r="AV293" s="170">
        <f t="shared" si="708"/>
        <v>1254.3779999999999</v>
      </c>
      <c r="AW293" s="170">
        <f t="shared" ref="AW293:BA293" si="709">AW607</f>
        <v>1256</v>
      </c>
      <c r="AX293" s="170">
        <f t="shared" si="709"/>
        <v>1255</v>
      </c>
      <c r="AY293" s="170">
        <f t="shared" si="709"/>
        <v>1255</v>
      </c>
      <c r="AZ293" s="170">
        <f t="shared" si="709"/>
        <v>1254</v>
      </c>
      <c r="BA293" s="170">
        <f t="shared" si="709"/>
        <v>1251</v>
      </c>
      <c r="BB293" s="170">
        <f t="shared" ref="BB293:CC293" si="710">BB607</f>
        <v>1249</v>
      </c>
      <c r="BC293" s="170">
        <f t="shared" si="710"/>
        <v>1247</v>
      </c>
      <c r="BD293" s="170">
        <f t="shared" si="710"/>
        <v>1245</v>
      </c>
      <c r="BE293" s="170">
        <f t="shared" si="710"/>
        <v>1242</v>
      </c>
      <c r="BF293" s="170">
        <f t="shared" si="710"/>
        <v>1239</v>
      </c>
      <c r="BG293" s="170">
        <f t="shared" si="710"/>
        <v>1236</v>
      </c>
      <c r="BH293" s="170">
        <f t="shared" si="710"/>
        <v>1232</v>
      </c>
      <c r="BI293" s="170">
        <f t="shared" si="710"/>
        <v>1228</v>
      </c>
      <c r="BJ293" s="170">
        <f t="shared" si="710"/>
        <v>1224</v>
      </c>
      <c r="BK293" s="170">
        <f t="shared" si="710"/>
        <v>1219</v>
      </c>
      <c r="BL293" s="170">
        <f t="shared" si="710"/>
        <v>1214</v>
      </c>
      <c r="BM293" s="170">
        <f t="shared" si="710"/>
        <v>1210</v>
      </c>
      <c r="BN293" s="170">
        <f t="shared" si="710"/>
        <v>1204</v>
      </c>
      <c r="BO293" s="170">
        <f t="shared" si="710"/>
        <v>1199</v>
      </c>
      <c r="BP293" s="170">
        <f t="shared" si="710"/>
        <v>1193</v>
      </c>
      <c r="BQ293" s="170">
        <f t="shared" si="710"/>
        <v>1188</v>
      </c>
      <c r="BR293" s="170">
        <f t="shared" si="710"/>
        <v>1181</v>
      </c>
      <c r="BS293" s="170">
        <f t="shared" si="710"/>
        <v>1175</v>
      </c>
      <c r="BT293" s="170">
        <f t="shared" si="710"/>
        <v>1169</v>
      </c>
      <c r="BU293" s="170">
        <f t="shared" si="710"/>
        <v>1162</v>
      </c>
      <c r="BV293" s="170">
        <f t="shared" si="710"/>
        <v>1156</v>
      </c>
      <c r="BW293" s="170">
        <f t="shared" si="710"/>
        <v>1149</v>
      </c>
      <c r="BX293" s="170">
        <f t="shared" si="710"/>
        <v>1142</v>
      </c>
      <c r="BY293" s="170">
        <f t="shared" si="710"/>
        <v>1135</v>
      </c>
      <c r="BZ293" s="170">
        <f t="shared" si="710"/>
        <v>1128</v>
      </c>
      <c r="CA293" s="170">
        <f t="shared" si="710"/>
        <v>1120</v>
      </c>
      <c r="CB293" s="170">
        <f t="shared" si="710"/>
        <v>1113</v>
      </c>
      <c r="CC293" s="170">
        <f t="shared" si="710"/>
        <v>1106</v>
      </c>
    </row>
    <row r="294" spans="1:81">
      <c r="A294" s="170" t="str">
        <f t="shared" ref="A294:B294" si="711">A190</f>
        <v>77</v>
      </c>
      <c r="B294" s="170" t="str">
        <f t="shared" si="711"/>
        <v>Seine-et-Marne</v>
      </c>
      <c r="C294" s="145">
        <f t="shared" si="659"/>
        <v>0</v>
      </c>
      <c r="D294" s="145"/>
      <c r="E294" s="145"/>
      <c r="F294" s="170">
        <f t="shared" ref="F294:AV294" si="712">F190</f>
        <v>753.18899999999996</v>
      </c>
      <c r="G294" s="170">
        <f t="shared" si="712"/>
        <v>769.625</v>
      </c>
      <c r="H294" s="170">
        <f t="shared" si="712"/>
        <v>788.101</v>
      </c>
      <c r="I294" s="170">
        <f t="shared" si="712"/>
        <v>807.15800000000002</v>
      </c>
      <c r="J294" s="170">
        <f t="shared" si="712"/>
        <v>824.625</v>
      </c>
      <c r="K294" s="170">
        <f t="shared" si="712"/>
        <v>843.61099999999999</v>
      </c>
      <c r="L294" s="170">
        <f t="shared" si="712"/>
        <v>863.899</v>
      </c>
      <c r="M294" s="170">
        <f t="shared" si="712"/>
        <v>885.08100000000002</v>
      </c>
      <c r="N294" s="170">
        <f t="shared" si="712"/>
        <v>904.37099999999998</v>
      </c>
      <c r="O294" s="170">
        <f t="shared" si="712"/>
        <v>921.09100000000001</v>
      </c>
      <c r="P294" s="170">
        <f t="shared" si="712"/>
        <v>943.67100000000005</v>
      </c>
      <c r="Q294" s="170">
        <f t="shared" si="712"/>
        <v>968.19899999999996</v>
      </c>
      <c r="R294" s="170">
        <f t="shared" si="712"/>
        <v>993.40599999999995</v>
      </c>
      <c r="S294" s="170">
        <f t="shared" si="712"/>
        <v>1022.662</v>
      </c>
      <c r="T294" s="170">
        <f t="shared" si="712"/>
        <v>1048.2829999999999</v>
      </c>
      <c r="U294" s="170">
        <f t="shared" si="712"/>
        <v>1077.2059999999999</v>
      </c>
      <c r="V294" s="170">
        <f t="shared" si="712"/>
        <v>1095.2349999999999</v>
      </c>
      <c r="W294" s="170">
        <f t="shared" si="712"/>
        <v>1115.222</v>
      </c>
      <c r="X294" s="170">
        <f t="shared" si="712"/>
        <v>1131.1790000000001</v>
      </c>
      <c r="Y294" s="170">
        <f t="shared" si="712"/>
        <v>1146.99</v>
      </c>
      <c r="Z294" s="170">
        <f t="shared" si="712"/>
        <v>1159.421</v>
      </c>
      <c r="AA294" s="170">
        <f t="shared" si="712"/>
        <v>1169.827</v>
      </c>
      <c r="AB294" s="170">
        <f t="shared" si="712"/>
        <v>1176.289</v>
      </c>
      <c r="AC294" s="170">
        <f t="shared" si="712"/>
        <v>1182.5429999999999</v>
      </c>
      <c r="AD294" s="170">
        <f t="shared" si="712"/>
        <v>1191.7750000000001</v>
      </c>
      <c r="AE294" s="170">
        <f t="shared" si="712"/>
        <v>1202.569</v>
      </c>
      <c r="AF294" s="170">
        <f t="shared" si="712"/>
        <v>1214.2940000000001</v>
      </c>
      <c r="AG294" s="170">
        <f t="shared" si="712"/>
        <v>1225.78</v>
      </c>
      <c r="AH294" s="170">
        <f t="shared" si="712"/>
        <v>1237.5150000000001</v>
      </c>
      <c r="AI294" s="170">
        <f t="shared" si="712"/>
        <v>1248.865</v>
      </c>
      <c r="AJ294" s="170">
        <f t="shared" si="712"/>
        <v>1261.01</v>
      </c>
      <c r="AK294" s="170">
        <f t="shared" si="712"/>
        <v>1273.4880000000001</v>
      </c>
      <c r="AL294" s="170">
        <f t="shared" si="712"/>
        <v>1289.5239999999999</v>
      </c>
      <c r="AM294" s="170">
        <f t="shared" si="712"/>
        <v>1303.702</v>
      </c>
      <c r="AN294" s="170">
        <f t="shared" si="712"/>
        <v>1313.414</v>
      </c>
      <c r="AO294" s="170">
        <f t="shared" si="712"/>
        <v>1324.865</v>
      </c>
      <c r="AP294" s="170">
        <f t="shared" si="712"/>
        <v>1338.4269999999999</v>
      </c>
      <c r="AQ294" s="170">
        <f t="shared" si="712"/>
        <v>1353.9459999999999</v>
      </c>
      <c r="AR294" s="170">
        <f t="shared" si="712"/>
        <v>1365.2</v>
      </c>
      <c r="AS294" s="170">
        <f t="shared" si="712"/>
        <v>1377.846</v>
      </c>
      <c r="AT294" s="170">
        <f t="shared" si="712"/>
        <v>1390.1210000000001</v>
      </c>
      <c r="AU294" s="170">
        <f t="shared" si="712"/>
        <v>1397.665</v>
      </c>
      <c r="AV294" s="170">
        <f t="shared" si="712"/>
        <v>1403.9970000000001</v>
      </c>
      <c r="AW294" s="170">
        <f t="shared" ref="AW294:BA294" si="713">AW608</f>
        <v>1413</v>
      </c>
      <c r="AX294" s="170">
        <f t="shared" si="713"/>
        <v>1420</v>
      </c>
      <c r="AY294" s="170">
        <f t="shared" si="713"/>
        <v>1426</v>
      </c>
      <c r="AZ294" s="170">
        <f t="shared" si="713"/>
        <v>1433</v>
      </c>
      <c r="BA294" s="170">
        <f t="shared" si="713"/>
        <v>1437</v>
      </c>
      <c r="BB294" s="170">
        <f t="shared" ref="BB294:CC294" si="714">BB608</f>
        <v>1442</v>
      </c>
      <c r="BC294" s="170">
        <f t="shared" si="714"/>
        <v>1447</v>
      </c>
      <c r="BD294" s="170">
        <f t="shared" si="714"/>
        <v>1451</v>
      </c>
      <c r="BE294" s="170">
        <f t="shared" si="714"/>
        <v>1454</v>
      </c>
      <c r="BF294" s="170">
        <f t="shared" si="714"/>
        <v>1456</v>
      </c>
      <c r="BG294" s="170">
        <f t="shared" si="714"/>
        <v>1457</v>
      </c>
      <c r="BH294" s="170">
        <f t="shared" si="714"/>
        <v>1458</v>
      </c>
      <c r="BI294" s="170">
        <f t="shared" si="714"/>
        <v>1459</v>
      </c>
      <c r="BJ294" s="170">
        <f t="shared" si="714"/>
        <v>1459</v>
      </c>
      <c r="BK294" s="170">
        <f t="shared" si="714"/>
        <v>1458</v>
      </c>
      <c r="BL294" s="170">
        <f t="shared" si="714"/>
        <v>1457</v>
      </c>
      <c r="BM294" s="170">
        <f t="shared" si="714"/>
        <v>1456</v>
      </c>
      <c r="BN294" s="170">
        <f t="shared" si="714"/>
        <v>1455</v>
      </c>
      <c r="BO294" s="170">
        <f t="shared" si="714"/>
        <v>1453</v>
      </c>
      <c r="BP294" s="170">
        <f t="shared" si="714"/>
        <v>1451</v>
      </c>
      <c r="BQ294" s="170">
        <f t="shared" si="714"/>
        <v>1449</v>
      </c>
      <c r="BR294" s="170">
        <f t="shared" si="714"/>
        <v>1447</v>
      </c>
      <c r="BS294" s="170">
        <f t="shared" si="714"/>
        <v>1445</v>
      </c>
      <c r="BT294" s="170">
        <f t="shared" si="714"/>
        <v>1442</v>
      </c>
      <c r="BU294" s="170">
        <f t="shared" si="714"/>
        <v>1440</v>
      </c>
      <c r="BV294" s="170">
        <f t="shared" si="714"/>
        <v>1437</v>
      </c>
      <c r="BW294" s="170">
        <f t="shared" si="714"/>
        <v>1434</v>
      </c>
      <c r="BX294" s="170">
        <f t="shared" si="714"/>
        <v>1431</v>
      </c>
      <c r="BY294" s="170">
        <f t="shared" si="714"/>
        <v>1428</v>
      </c>
      <c r="BZ294" s="170">
        <f t="shared" si="714"/>
        <v>1425</v>
      </c>
      <c r="CA294" s="170">
        <f t="shared" si="714"/>
        <v>1421</v>
      </c>
      <c r="CB294" s="170">
        <f t="shared" si="714"/>
        <v>1417</v>
      </c>
      <c r="CC294" s="170">
        <f t="shared" si="714"/>
        <v>1414</v>
      </c>
    </row>
    <row r="295" spans="1:81">
      <c r="A295" s="170" t="str">
        <f t="shared" ref="A295:B295" si="715">A191</f>
        <v>78</v>
      </c>
      <c r="B295" s="170" t="str">
        <f t="shared" si="715"/>
        <v>Yvelines</v>
      </c>
      <c r="C295" s="145">
        <f t="shared" si="659"/>
        <v>0</v>
      </c>
      <c r="D295" s="145"/>
      <c r="E295" s="145"/>
      <c r="F295" s="170">
        <f t="shared" ref="F295:AV295" si="716">F191</f>
        <v>1078.2950000000001</v>
      </c>
      <c r="G295" s="170">
        <f t="shared" si="716"/>
        <v>1093.5840000000001</v>
      </c>
      <c r="H295" s="170">
        <f t="shared" si="716"/>
        <v>1109.4349999999999</v>
      </c>
      <c r="I295" s="170">
        <f t="shared" si="716"/>
        <v>1126.479</v>
      </c>
      <c r="J295" s="170">
        <f t="shared" si="716"/>
        <v>1142.848</v>
      </c>
      <c r="K295" s="170">
        <f t="shared" si="716"/>
        <v>1159.3030000000001</v>
      </c>
      <c r="L295" s="170">
        <f t="shared" si="716"/>
        <v>1176.7729999999999</v>
      </c>
      <c r="M295" s="170">
        <f t="shared" si="716"/>
        <v>1194.604</v>
      </c>
      <c r="N295" s="170">
        <f t="shared" si="716"/>
        <v>1206.463</v>
      </c>
      <c r="O295" s="170">
        <f t="shared" si="716"/>
        <v>1217.423</v>
      </c>
      <c r="P295" s="170">
        <f t="shared" si="716"/>
        <v>1231.0930000000001</v>
      </c>
      <c r="Q295" s="170">
        <f t="shared" si="716"/>
        <v>1245.377</v>
      </c>
      <c r="R295" s="170">
        <f t="shared" si="716"/>
        <v>1261.251</v>
      </c>
      <c r="S295" s="170">
        <f t="shared" si="716"/>
        <v>1276.377</v>
      </c>
      <c r="T295" s="170">
        <f t="shared" si="716"/>
        <v>1290.759</v>
      </c>
      <c r="U295" s="170">
        <f t="shared" si="716"/>
        <v>1305.076</v>
      </c>
      <c r="V295" s="170">
        <f t="shared" si="716"/>
        <v>1314.925</v>
      </c>
      <c r="W295" s="170">
        <f t="shared" si="716"/>
        <v>1326.1849999999999</v>
      </c>
      <c r="X295" s="170">
        <f t="shared" si="716"/>
        <v>1333.8140000000001</v>
      </c>
      <c r="Y295" s="170">
        <f t="shared" si="716"/>
        <v>1340.268</v>
      </c>
      <c r="Z295" s="170">
        <f t="shared" si="716"/>
        <v>1345.471</v>
      </c>
      <c r="AA295" s="170">
        <f t="shared" si="716"/>
        <v>1350.539</v>
      </c>
      <c r="AB295" s="170">
        <f t="shared" si="716"/>
        <v>1353.18</v>
      </c>
      <c r="AC295" s="170">
        <f t="shared" si="716"/>
        <v>1353.723</v>
      </c>
      <c r="AD295" s="170">
        <f t="shared" si="716"/>
        <v>1353.9449999999999</v>
      </c>
      <c r="AE295" s="170">
        <f t="shared" si="716"/>
        <v>1358.816</v>
      </c>
      <c r="AF295" s="170">
        <f t="shared" si="716"/>
        <v>1365.0150000000001</v>
      </c>
      <c r="AG295" s="170">
        <f t="shared" si="716"/>
        <v>1371.107</v>
      </c>
      <c r="AH295" s="170">
        <f t="shared" si="716"/>
        <v>1377.26</v>
      </c>
      <c r="AI295" s="170">
        <f t="shared" si="716"/>
        <v>1383.145</v>
      </c>
      <c r="AJ295" s="170">
        <f t="shared" si="716"/>
        <v>1389.4559999999999</v>
      </c>
      <c r="AK295" s="170">
        <f t="shared" si="716"/>
        <v>1395.8040000000001</v>
      </c>
      <c r="AL295" s="170">
        <f t="shared" si="716"/>
        <v>1403.9570000000001</v>
      </c>
      <c r="AM295" s="170">
        <f t="shared" si="716"/>
        <v>1406.0530000000001</v>
      </c>
      <c r="AN295" s="170">
        <f t="shared" si="716"/>
        <v>1407.56</v>
      </c>
      <c r="AO295" s="170">
        <f t="shared" si="716"/>
        <v>1408.7650000000001</v>
      </c>
      <c r="AP295" s="170">
        <f t="shared" si="716"/>
        <v>1413.635</v>
      </c>
      <c r="AQ295" s="170">
        <f t="shared" si="716"/>
        <v>1412.356</v>
      </c>
      <c r="AR295" s="170">
        <f t="shared" si="716"/>
        <v>1418.4839999999999</v>
      </c>
      <c r="AS295" s="170">
        <f t="shared" si="716"/>
        <v>1421.67</v>
      </c>
      <c r="AT295" s="170">
        <f t="shared" si="716"/>
        <v>1427.2909999999999</v>
      </c>
      <c r="AU295" s="170">
        <f t="shared" si="716"/>
        <v>1431.808</v>
      </c>
      <c r="AV295" s="170">
        <f t="shared" si="716"/>
        <v>1438.2660000000001</v>
      </c>
      <c r="AW295" s="170">
        <f t="shared" ref="AW295:BA295" si="717">AW609</f>
        <v>1441</v>
      </c>
      <c r="AX295" s="170">
        <f t="shared" si="717"/>
        <v>1446</v>
      </c>
      <c r="AY295" s="170">
        <f t="shared" si="717"/>
        <v>1451</v>
      </c>
      <c r="AZ295" s="170">
        <f t="shared" si="717"/>
        <v>1455</v>
      </c>
      <c r="BA295" s="170">
        <f t="shared" si="717"/>
        <v>1457</v>
      </c>
      <c r="BB295" s="170">
        <f t="shared" ref="BB295:CC295" si="718">BB609</f>
        <v>1459</v>
      </c>
      <c r="BC295" s="170">
        <f t="shared" si="718"/>
        <v>1461</v>
      </c>
      <c r="BD295" s="170">
        <f t="shared" si="718"/>
        <v>1462</v>
      </c>
      <c r="BE295" s="170">
        <f t="shared" si="718"/>
        <v>1462</v>
      </c>
      <c r="BF295" s="170">
        <f t="shared" si="718"/>
        <v>1461</v>
      </c>
      <c r="BG295" s="170">
        <f t="shared" si="718"/>
        <v>1460</v>
      </c>
      <c r="BH295" s="170">
        <f t="shared" si="718"/>
        <v>1458</v>
      </c>
      <c r="BI295" s="170">
        <f t="shared" si="718"/>
        <v>1455</v>
      </c>
      <c r="BJ295" s="170">
        <f t="shared" si="718"/>
        <v>1452</v>
      </c>
      <c r="BK295" s="170">
        <f t="shared" si="718"/>
        <v>1449</v>
      </c>
      <c r="BL295" s="170">
        <f t="shared" si="718"/>
        <v>1445</v>
      </c>
      <c r="BM295" s="170">
        <f t="shared" si="718"/>
        <v>1441</v>
      </c>
      <c r="BN295" s="170">
        <f t="shared" si="718"/>
        <v>1437</v>
      </c>
      <c r="BO295" s="170">
        <f t="shared" si="718"/>
        <v>1432</v>
      </c>
      <c r="BP295" s="170">
        <f t="shared" si="718"/>
        <v>1428</v>
      </c>
      <c r="BQ295" s="170">
        <f t="shared" si="718"/>
        <v>1423</v>
      </c>
      <c r="BR295" s="170">
        <f t="shared" si="718"/>
        <v>1418</v>
      </c>
      <c r="BS295" s="170">
        <f t="shared" si="718"/>
        <v>1414</v>
      </c>
      <c r="BT295" s="170">
        <f t="shared" si="718"/>
        <v>1409</v>
      </c>
      <c r="BU295" s="170">
        <f t="shared" si="718"/>
        <v>1404</v>
      </c>
      <c r="BV295" s="170">
        <f t="shared" si="718"/>
        <v>1399</v>
      </c>
      <c r="BW295" s="170">
        <f t="shared" si="718"/>
        <v>1394</v>
      </c>
      <c r="BX295" s="170">
        <f t="shared" si="718"/>
        <v>1390</v>
      </c>
      <c r="BY295" s="170">
        <f t="shared" si="718"/>
        <v>1385</v>
      </c>
      <c r="BZ295" s="170">
        <f t="shared" si="718"/>
        <v>1380</v>
      </c>
      <c r="CA295" s="170">
        <f t="shared" si="718"/>
        <v>1375</v>
      </c>
      <c r="CB295" s="170">
        <f t="shared" si="718"/>
        <v>1371</v>
      </c>
      <c r="CC295" s="170">
        <f t="shared" si="718"/>
        <v>1366</v>
      </c>
    </row>
    <row r="296" spans="1:81">
      <c r="A296" s="170" t="str">
        <f t="shared" ref="A296:B296" si="719">A192</f>
        <v>79</v>
      </c>
      <c r="B296" s="170" t="str">
        <f t="shared" si="719"/>
        <v>Deux-Sèvres</v>
      </c>
      <c r="C296" s="145">
        <f t="shared" si="659"/>
        <v>0</v>
      </c>
      <c r="D296" s="145"/>
      <c r="E296" s="145"/>
      <c r="F296" s="170">
        <f t="shared" ref="F296:AV296" si="720">F192</f>
        <v>336.03899999999999</v>
      </c>
      <c r="G296" s="170">
        <f t="shared" si="720"/>
        <v>337.10500000000002</v>
      </c>
      <c r="H296" s="170">
        <f t="shared" si="720"/>
        <v>337.952</v>
      </c>
      <c r="I296" s="170">
        <f t="shared" si="720"/>
        <v>339.06400000000002</v>
      </c>
      <c r="J296" s="170">
        <f t="shared" si="720"/>
        <v>339.88200000000001</v>
      </c>
      <c r="K296" s="170">
        <f t="shared" si="720"/>
        <v>340.80599999999998</v>
      </c>
      <c r="L296" s="170">
        <f t="shared" si="720"/>
        <v>341.90199999999999</v>
      </c>
      <c r="M296" s="170">
        <f t="shared" si="720"/>
        <v>342.97699999999998</v>
      </c>
      <c r="N296" s="170">
        <f t="shared" si="720"/>
        <v>343.40300000000002</v>
      </c>
      <c r="O296" s="170">
        <f t="shared" si="720"/>
        <v>343.32900000000001</v>
      </c>
      <c r="P296" s="170">
        <f t="shared" si="720"/>
        <v>343.42899999999997</v>
      </c>
      <c r="Q296" s="170">
        <f t="shared" si="720"/>
        <v>343.99700000000001</v>
      </c>
      <c r="R296" s="170">
        <f t="shared" si="720"/>
        <v>344.19600000000003</v>
      </c>
      <c r="S296" s="170">
        <f t="shared" si="720"/>
        <v>345.512</v>
      </c>
      <c r="T296" s="170">
        <f t="shared" si="720"/>
        <v>345.697</v>
      </c>
      <c r="U296" s="170">
        <f t="shared" si="720"/>
        <v>346.02699999999999</v>
      </c>
      <c r="V296" s="170">
        <f t="shared" si="720"/>
        <v>345.80099999999999</v>
      </c>
      <c r="W296" s="170">
        <f t="shared" si="720"/>
        <v>345.83100000000002</v>
      </c>
      <c r="X296" s="170">
        <f t="shared" si="720"/>
        <v>345.53399999999999</v>
      </c>
      <c r="Y296" s="170">
        <f t="shared" si="720"/>
        <v>345.18099999999998</v>
      </c>
      <c r="Z296" s="170">
        <f t="shared" si="720"/>
        <v>345.25599999999997</v>
      </c>
      <c r="AA296" s="170">
        <f t="shared" si="720"/>
        <v>345.255</v>
      </c>
      <c r="AB296" s="170">
        <f t="shared" si="720"/>
        <v>344.76</v>
      </c>
      <c r="AC296" s="170">
        <f t="shared" si="720"/>
        <v>344.57400000000001</v>
      </c>
      <c r="AD296" s="170">
        <f t="shared" si="720"/>
        <v>344.48599999999999</v>
      </c>
      <c r="AE296" s="170">
        <f t="shared" si="720"/>
        <v>346.43200000000002</v>
      </c>
      <c r="AF296" s="170">
        <f t="shared" si="720"/>
        <v>348.59899999999999</v>
      </c>
      <c r="AG296" s="170">
        <f t="shared" si="720"/>
        <v>350.79899999999998</v>
      </c>
      <c r="AH296" s="170">
        <f t="shared" si="720"/>
        <v>352.97</v>
      </c>
      <c r="AI296" s="170">
        <f t="shared" si="720"/>
        <v>354.91399999999999</v>
      </c>
      <c r="AJ296" s="170">
        <f t="shared" si="720"/>
        <v>357.31900000000002</v>
      </c>
      <c r="AK296" s="170">
        <f t="shared" si="720"/>
        <v>359.71100000000001</v>
      </c>
      <c r="AL296" s="170">
        <f t="shared" si="720"/>
        <v>362.94400000000002</v>
      </c>
      <c r="AM296" s="170">
        <f t="shared" si="720"/>
        <v>365.05900000000003</v>
      </c>
      <c r="AN296" s="170">
        <f t="shared" si="720"/>
        <v>366.339</v>
      </c>
      <c r="AO296" s="170">
        <f t="shared" si="720"/>
        <v>369.27</v>
      </c>
      <c r="AP296" s="170">
        <f t="shared" si="720"/>
        <v>370.93900000000002</v>
      </c>
      <c r="AQ296" s="170">
        <f t="shared" si="720"/>
        <v>371.58300000000003</v>
      </c>
      <c r="AR296" s="170">
        <f t="shared" si="720"/>
        <v>371.63200000000001</v>
      </c>
      <c r="AS296" s="170">
        <f t="shared" si="720"/>
        <v>373.553</v>
      </c>
      <c r="AT296" s="170">
        <f t="shared" si="720"/>
        <v>374.435</v>
      </c>
      <c r="AU296" s="170">
        <f t="shared" si="720"/>
        <v>374.74299999999999</v>
      </c>
      <c r="AV296" s="170">
        <f t="shared" si="720"/>
        <v>374.351</v>
      </c>
      <c r="AW296" s="170">
        <f t="shared" ref="AW296:BA296" si="721">AW610</f>
        <v>375</v>
      </c>
      <c r="AX296" s="170">
        <f t="shared" si="721"/>
        <v>376</v>
      </c>
      <c r="AY296" s="170">
        <f t="shared" si="721"/>
        <v>376</v>
      </c>
      <c r="AZ296" s="170">
        <f t="shared" si="721"/>
        <v>376</v>
      </c>
      <c r="BA296" s="170">
        <f t="shared" si="721"/>
        <v>376</v>
      </c>
      <c r="BB296" s="170">
        <f t="shared" ref="BB296:CC296" si="722">BB610</f>
        <v>376</v>
      </c>
      <c r="BC296" s="170">
        <f t="shared" si="722"/>
        <v>377</v>
      </c>
      <c r="BD296" s="170">
        <f t="shared" si="722"/>
        <v>376</v>
      </c>
      <c r="BE296" s="170">
        <f t="shared" si="722"/>
        <v>376</v>
      </c>
      <c r="BF296" s="170">
        <f t="shared" si="722"/>
        <v>376</v>
      </c>
      <c r="BG296" s="170">
        <f t="shared" si="722"/>
        <v>376</v>
      </c>
      <c r="BH296" s="170">
        <f t="shared" si="722"/>
        <v>375</v>
      </c>
      <c r="BI296" s="170">
        <f t="shared" si="722"/>
        <v>375</v>
      </c>
      <c r="BJ296" s="170">
        <f t="shared" si="722"/>
        <v>374</v>
      </c>
      <c r="BK296" s="170">
        <f t="shared" si="722"/>
        <v>373</v>
      </c>
      <c r="BL296" s="170">
        <f t="shared" si="722"/>
        <v>373</v>
      </c>
      <c r="BM296" s="170">
        <f t="shared" si="722"/>
        <v>372</v>
      </c>
      <c r="BN296" s="170">
        <f t="shared" si="722"/>
        <v>371</v>
      </c>
      <c r="BO296" s="170">
        <f t="shared" si="722"/>
        <v>370</v>
      </c>
      <c r="BP296" s="170">
        <f t="shared" si="722"/>
        <v>370</v>
      </c>
      <c r="BQ296" s="170">
        <f t="shared" si="722"/>
        <v>369</v>
      </c>
      <c r="BR296" s="170">
        <f t="shared" si="722"/>
        <v>368</v>
      </c>
      <c r="BS296" s="170">
        <f t="shared" si="722"/>
        <v>367</v>
      </c>
      <c r="BT296" s="170">
        <f t="shared" si="722"/>
        <v>366</v>
      </c>
      <c r="BU296" s="170">
        <f t="shared" si="722"/>
        <v>365</v>
      </c>
      <c r="BV296" s="170">
        <f t="shared" si="722"/>
        <v>364</v>
      </c>
      <c r="BW296" s="170">
        <f t="shared" si="722"/>
        <v>363</v>
      </c>
      <c r="BX296" s="170">
        <f t="shared" si="722"/>
        <v>361</v>
      </c>
      <c r="BY296" s="170">
        <f t="shared" si="722"/>
        <v>360</v>
      </c>
      <c r="BZ296" s="170">
        <f t="shared" si="722"/>
        <v>359</v>
      </c>
      <c r="CA296" s="170">
        <f t="shared" si="722"/>
        <v>358</v>
      </c>
      <c r="CB296" s="170">
        <f t="shared" si="722"/>
        <v>356</v>
      </c>
      <c r="CC296" s="170">
        <f t="shared" si="722"/>
        <v>355</v>
      </c>
    </row>
    <row r="297" spans="1:81">
      <c r="A297" s="170" t="str">
        <f t="shared" ref="A297:B297" si="723">A193</f>
        <v>80</v>
      </c>
      <c r="B297" s="170" t="str">
        <f t="shared" si="723"/>
        <v>Somme</v>
      </c>
      <c r="C297" s="145">
        <f t="shared" si="659"/>
        <v>0</v>
      </c>
      <c r="D297" s="145"/>
      <c r="E297" s="145"/>
      <c r="F297" s="170">
        <f t="shared" ref="F297:AV297" si="724">F193</f>
        <v>538.57899999999995</v>
      </c>
      <c r="G297" s="170">
        <f t="shared" si="724"/>
        <v>539.49400000000003</v>
      </c>
      <c r="H297" s="170">
        <f t="shared" si="724"/>
        <v>540.24900000000002</v>
      </c>
      <c r="I297" s="170">
        <f t="shared" si="724"/>
        <v>541.24699999999996</v>
      </c>
      <c r="J297" s="170">
        <f t="shared" si="724"/>
        <v>541.77200000000005</v>
      </c>
      <c r="K297" s="170">
        <f t="shared" si="724"/>
        <v>542.28499999999997</v>
      </c>
      <c r="L297" s="170">
        <f t="shared" si="724"/>
        <v>543.48599999999999</v>
      </c>
      <c r="M297" s="170">
        <f t="shared" si="724"/>
        <v>544.77700000000004</v>
      </c>
      <c r="N297" s="170">
        <f t="shared" si="724"/>
        <v>546.13699999999994</v>
      </c>
      <c r="O297" s="170">
        <f t="shared" si="724"/>
        <v>547.73800000000006</v>
      </c>
      <c r="P297" s="170">
        <f t="shared" si="724"/>
        <v>547.44500000000005</v>
      </c>
      <c r="Q297" s="170">
        <f t="shared" si="724"/>
        <v>548.15599999999995</v>
      </c>
      <c r="R297" s="170">
        <f t="shared" si="724"/>
        <v>547.05799999999999</v>
      </c>
      <c r="S297" s="170">
        <f t="shared" si="724"/>
        <v>547.36900000000003</v>
      </c>
      <c r="T297" s="170">
        <f t="shared" si="724"/>
        <v>547.74900000000002</v>
      </c>
      <c r="U297" s="170">
        <f t="shared" si="724"/>
        <v>547.48500000000001</v>
      </c>
      <c r="V297" s="170">
        <f t="shared" si="724"/>
        <v>548.12699999999995</v>
      </c>
      <c r="W297" s="170">
        <f t="shared" si="724"/>
        <v>548.88499999999999</v>
      </c>
      <c r="X297" s="170">
        <f t="shared" si="724"/>
        <v>550.24699999999996</v>
      </c>
      <c r="Y297" s="170">
        <f t="shared" si="724"/>
        <v>551.15899999999999</v>
      </c>
      <c r="Z297" s="170">
        <f t="shared" si="724"/>
        <v>552.15300000000002</v>
      </c>
      <c r="AA297" s="170">
        <f t="shared" si="724"/>
        <v>553.03800000000001</v>
      </c>
      <c r="AB297" s="170">
        <f t="shared" si="724"/>
        <v>553.66999999999996</v>
      </c>
      <c r="AC297" s="170">
        <f t="shared" si="724"/>
        <v>554.59500000000003</v>
      </c>
      <c r="AD297" s="170">
        <f t="shared" si="724"/>
        <v>555.54700000000003</v>
      </c>
      <c r="AE297" s="170">
        <f t="shared" si="724"/>
        <v>556.83000000000004</v>
      </c>
      <c r="AF297" s="170">
        <f t="shared" si="724"/>
        <v>558.41999999999996</v>
      </c>
      <c r="AG297" s="170">
        <f t="shared" si="724"/>
        <v>559.91999999999996</v>
      </c>
      <c r="AH297" s="170">
        <f t="shared" si="724"/>
        <v>560.96600000000001</v>
      </c>
      <c r="AI297" s="170">
        <f t="shared" si="724"/>
        <v>561.93799999999999</v>
      </c>
      <c r="AJ297" s="170">
        <f t="shared" si="724"/>
        <v>563.21799999999996</v>
      </c>
      <c r="AK297" s="170">
        <f t="shared" si="724"/>
        <v>564.31899999999996</v>
      </c>
      <c r="AL297" s="170">
        <f t="shared" si="724"/>
        <v>565.91</v>
      </c>
      <c r="AM297" s="170">
        <f t="shared" si="724"/>
        <v>568.08600000000001</v>
      </c>
      <c r="AN297" s="170">
        <f t="shared" si="724"/>
        <v>569.77499999999998</v>
      </c>
      <c r="AO297" s="170">
        <f t="shared" si="724"/>
        <v>570.74099999999999</v>
      </c>
      <c r="AP297" s="170">
        <f t="shared" si="724"/>
        <v>571.21100000000001</v>
      </c>
      <c r="AQ297" s="170">
        <f t="shared" si="724"/>
        <v>571.154</v>
      </c>
      <c r="AR297" s="170">
        <f t="shared" si="724"/>
        <v>571.67499999999995</v>
      </c>
      <c r="AS297" s="170">
        <f t="shared" si="724"/>
        <v>571.63199999999995</v>
      </c>
      <c r="AT297" s="170">
        <f t="shared" si="724"/>
        <v>571.87900000000002</v>
      </c>
      <c r="AU297" s="170">
        <f t="shared" si="724"/>
        <v>572.74400000000003</v>
      </c>
      <c r="AV297" s="170">
        <f t="shared" si="724"/>
        <v>572.44299999999998</v>
      </c>
      <c r="AW297" s="170">
        <f t="shared" ref="AW297:BA297" si="725">AW611</f>
        <v>571</v>
      </c>
      <c r="AX297" s="170">
        <f t="shared" si="725"/>
        <v>570</v>
      </c>
      <c r="AY297" s="170">
        <f t="shared" si="725"/>
        <v>569</v>
      </c>
      <c r="AZ297" s="170">
        <f t="shared" si="725"/>
        <v>568</v>
      </c>
      <c r="BA297" s="170">
        <f t="shared" si="725"/>
        <v>566</v>
      </c>
      <c r="BB297" s="170">
        <f t="shared" ref="BB297:CC297" si="726">BB611</f>
        <v>565</v>
      </c>
      <c r="BC297" s="170">
        <f t="shared" si="726"/>
        <v>564</v>
      </c>
      <c r="BD297" s="170">
        <f t="shared" si="726"/>
        <v>563</v>
      </c>
      <c r="BE297" s="170">
        <f t="shared" si="726"/>
        <v>561</v>
      </c>
      <c r="BF297" s="170">
        <f t="shared" si="726"/>
        <v>560</v>
      </c>
      <c r="BG297" s="170">
        <f t="shared" si="726"/>
        <v>558</v>
      </c>
      <c r="BH297" s="170">
        <f t="shared" si="726"/>
        <v>557</v>
      </c>
      <c r="BI297" s="170">
        <f t="shared" si="726"/>
        <v>555</v>
      </c>
      <c r="BJ297" s="170">
        <f t="shared" si="726"/>
        <v>553</v>
      </c>
      <c r="BK297" s="170">
        <f t="shared" si="726"/>
        <v>551</v>
      </c>
      <c r="BL297" s="170">
        <f t="shared" si="726"/>
        <v>549</v>
      </c>
      <c r="BM297" s="170">
        <f t="shared" si="726"/>
        <v>546</v>
      </c>
      <c r="BN297" s="170">
        <f t="shared" si="726"/>
        <v>544</v>
      </c>
      <c r="BO297" s="170">
        <f t="shared" si="726"/>
        <v>542</v>
      </c>
      <c r="BP297" s="170">
        <f t="shared" si="726"/>
        <v>539</v>
      </c>
      <c r="BQ297" s="170">
        <f t="shared" si="726"/>
        <v>537</v>
      </c>
      <c r="BR297" s="170">
        <f t="shared" si="726"/>
        <v>534</v>
      </c>
      <c r="BS297" s="170">
        <f t="shared" si="726"/>
        <v>531</v>
      </c>
      <c r="BT297" s="170">
        <f t="shared" si="726"/>
        <v>528</v>
      </c>
      <c r="BU297" s="170">
        <f t="shared" si="726"/>
        <v>525</v>
      </c>
      <c r="BV297" s="170">
        <f t="shared" si="726"/>
        <v>523</v>
      </c>
      <c r="BW297" s="170">
        <f t="shared" si="726"/>
        <v>520</v>
      </c>
      <c r="BX297" s="170">
        <f t="shared" si="726"/>
        <v>517</v>
      </c>
      <c r="BY297" s="170">
        <f t="shared" si="726"/>
        <v>513</v>
      </c>
      <c r="BZ297" s="170">
        <f t="shared" si="726"/>
        <v>510</v>
      </c>
      <c r="CA297" s="170">
        <f t="shared" si="726"/>
        <v>507</v>
      </c>
      <c r="CB297" s="170">
        <f t="shared" si="726"/>
        <v>504</v>
      </c>
      <c r="CC297" s="170">
        <f t="shared" si="726"/>
        <v>501</v>
      </c>
    </row>
    <row r="298" spans="1:81">
      <c r="A298" s="170" t="str">
        <f t="shared" ref="A298:B298" si="727">A194</f>
        <v>81</v>
      </c>
      <c r="B298" s="170" t="str">
        <f t="shared" si="727"/>
        <v>Tarn</v>
      </c>
      <c r="C298" s="145">
        <f t="shared" si="659"/>
        <v>0</v>
      </c>
      <c r="D298" s="145"/>
      <c r="E298" s="145"/>
      <c r="F298" s="170">
        <f t="shared" ref="F298:AV298" si="728">F194</f>
        <v>338.32</v>
      </c>
      <c r="G298" s="170">
        <f t="shared" si="728"/>
        <v>338.303</v>
      </c>
      <c r="H298" s="170">
        <f t="shared" si="728"/>
        <v>338.52100000000002</v>
      </c>
      <c r="I298" s="170">
        <f t="shared" si="728"/>
        <v>338.791</v>
      </c>
      <c r="J298" s="170">
        <f t="shared" si="728"/>
        <v>338.79700000000003</v>
      </c>
      <c r="K298" s="170">
        <f t="shared" si="728"/>
        <v>338.94099999999997</v>
      </c>
      <c r="L298" s="170">
        <f t="shared" si="728"/>
        <v>339.31900000000002</v>
      </c>
      <c r="M298" s="170">
        <f t="shared" si="728"/>
        <v>339.47699999999998</v>
      </c>
      <c r="N298" s="170">
        <f t="shared" si="728"/>
        <v>340.53500000000003</v>
      </c>
      <c r="O298" s="170">
        <f t="shared" si="728"/>
        <v>341.11799999999999</v>
      </c>
      <c r="P298" s="170">
        <f t="shared" si="728"/>
        <v>341.80599999999998</v>
      </c>
      <c r="Q298" s="170">
        <f t="shared" si="728"/>
        <v>341.19499999999999</v>
      </c>
      <c r="R298" s="170">
        <f t="shared" si="728"/>
        <v>341.86700000000002</v>
      </c>
      <c r="S298" s="170">
        <f t="shared" si="728"/>
        <v>341.96100000000001</v>
      </c>
      <c r="T298" s="170">
        <f t="shared" si="728"/>
        <v>342.48099999999999</v>
      </c>
      <c r="U298" s="170">
        <f t="shared" si="728"/>
        <v>342.94600000000003</v>
      </c>
      <c r="V298" s="170">
        <f t="shared" si="728"/>
        <v>342.54500000000002</v>
      </c>
      <c r="W298" s="170">
        <f t="shared" si="728"/>
        <v>342.26400000000001</v>
      </c>
      <c r="X298" s="170">
        <f t="shared" si="728"/>
        <v>342.40199999999999</v>
      </c>
      <c r="Y298" s="170">
        <f t="shared" si="728"/>
        <v>342.30900000000003</v>
      </c>
      <c r="Z298" s="170">
        <f t="shared" si="728"/>
        <v>341.87299999999999</v>
      </c>
      <c r="AA298" s="170">
        <f t="shared" si="728"/>
        <v>341.94</v>
      </c>
      <c r="AB298" s="170">
        <f t="shared" si="728"/>
        <v>342.11599999999999</v>
      </c>
      <c r="AC298" s="170">
        <f t="shared" si="728"/>
        <v>342.62900000000002</v>
      </c>
      <c r="AD298" s="170">
        <f t="shared" si="728"/>
        <v>343.44400000000002</v>
      </c>
      <c r="AE298" s="170">
        <f t="shared" si="728"/>
        <v>345.85899999999998</v>
      </c>
      <c r="AF298" s="170">
        <f t="shared" si="728"/>
        <v>348.9</v>
      </c>
      <c r="AG298" s="170">
        <f t="shared" si="728"/>
        <v>352.12200000000001</v>
      </c>
      <c r="AH298" s="170">
        <f t="shared" si="728"/>
        <v>355.24299999999999</v>
      </c>
      <c r="AI298" s="170">
        <f t="shared" si="728"/>
        <v>358.39499999999998</v>
      </c>
      <c r="AJ298" s="170">
        <f t="shared" si="728"/>
        <v>361.93200000000002</v>
      </c>
      <c r="AK298" s="170">
        <f t="shared" si="728"/>
        <v>365.33499999999998</v>
      </c>
      <c r="AL298" s="170">
        <f t="shared" si="728"/>
        <v>369.18900000000002</v>
      </c>
      <c r="AM298" s="170">
        <f t="shared" si="728"/>
        <v>371.738</v>
      </c>
      <c r="AN298" s="170">
        <f t="shared" si="728"/>
        <v>374.01799999999997</v>
      </c>
      <c r="AO298" s="170">
        <f t="shared" si="728"/>
        <v>375.37900000000002</v>
      </c>
      <c r="AP298" s="170">
        <f t="shared" si="728"/>
        <v>377.67500000000001</v>
      </c>
      <c r="AQ298" s="170">
        <f t="shared" si="728"/>
        <v>378.947</v>
      </c>
      <c r="AR298" s="170">
        <f t="shared" si="728"/>
        <v>381.92700000000002</v>
      </c>
      <c r="AS298" s="170">
        <f t="shared" si="728"/>
        <v>384.47399999999999</v>
      </c>
      <c r="AT298" s="170">
        <f t="shared" si="728"/>
        <v>386.54300000000001</v>
      </c>
      <c r="AU298" s="170">
        <f t="shared" si="728"/>
        <v>386.44799999999998</v>
      </c>
      <c r="AV298" s="170">
        <f t="shared" si="728"/>
        <v>387.89</v>
      </c>
      <c r="AW298" s="170">
        <f t="shared" ref="AW298:BA298" si="729">AW612</f>
        <v>389</v>
      </c>
      <c r="AX298" s="170">
        <f t="shared" si="729"/>
        <v>390</v>
      </c>
      <c r="AY298" s="170">
        <f t="shared" si="729"/>
        <v>391</v>
      </c>
      <c r="AZ298" s="170">
        <f t="shared" si="729"/>
        <v>392</v>
      </c>
      <c r="BA298" s="170">
        <f t="shared" si="729"/>
        <v>392</v>
      </c>
      <c r="BB298" s="170">
        <f t="shared" ref="BB298:CC298" si="730">BB612</f>
        <v>393</v>
      </c>
      <c r="BC298" s="170">
        <f t="shared" si="730"/>
        <v>394</v>
      </c>
      <c r="BD298" s="170">
        <f t="shared" si="730"/>
        <v>395</v>
      </c>
      <c r="BE298" s="170">
        <f t="shared" si="730"/>
        <v>395</v>
      </c>
      <c r="BF298" s="170">
        <f t="shared" si="730"/>
        <v>396</v>
      </c>
      <c r="BG298" s="170">
        <f t="shared" si="730"/>
        <v>396</v>
      </c>
      <c r="BH298" s="170">
        <f t="shared" si="730"/>
        <v>397</v>
      </c>
      <c r="BI298" s="170">
        <f t="shared" si="730"/>
        <v>397</v>
      </c>
      <c r="BJ298" s="170">
        <f t="shared" si="730"/>
        <v>397</v>
      </c>
      <c r="BK298" s="170">
        <f t="shared" si="730"/>
        <v>397</v>
      </c>
      <c r="BL298" s="170">
        <f t="shared" si="730"/>
        <v>398</v>
      </c>
      <c r="BM298" s="170">
        <f t="shared" si="730"/>
        <v>398</v>
      </c>
      <c r="BN298" s="170">
        <f t="shared" si="730"/>
        <v>398</v>
      </c>
      <c r="BO298" s="170">
        <f t="shared" si="730"/>
        <v>398</v>
      </c>
      <c r="BP298" s="170">
        <f t="shared" si="730"/>
        <v>397</v>
      </c>
      <c r="BQ298" s="170">
        <f t="shared" si="730"/>
        <v>397</v>
      </c>
      <c r="BR298" s="170">
        <f t="shared" si="730"/>
        <v>397</v>
      </c>
      <c r="BS298" s="170">
        <f t="shared" si="730"/>
        <v>397</v>
      </c>
      <c r="BT298" s="170">
        <f t="shared" si="730"/>
        <v>396</v>
      </c>
      <c r="BU298" s="170">
        <f t="shared" si="730"/>
        <v>396</v>
      </c>
      <c r="BV298" s="170">
        <f t="shared" si="730"/>
        <v>395</v>
      </c>
      <c r="BW298" s="170">
        <f t="shared" si="730"/>
        <v>395</v>
      </c>
      <c r="BX298" s="170">
        <f t="shared" si="730"/>
        <v>394</v>
      </c>
      <c r="BY298" s="170">
        <f t="shared" si="730"/>
        <v>394</v>
      </c>
      <c r="BZ298" s="170">
        <f t="shared" si="730"/>
        <v>393</v>
      </c>
      <c r="CA298" s="170">
        <f t="shared" si="730"/>
        <v>393</v>
      </c>
      <c r="CB298" s="170">
        <f t="shared" si="730"/>
        <v>392</v>
      </c>
      <c r="CC298" s="170">
        <f t="shared" si="730"/>
        <v>391</v>
      </c>
    </row>
    <row r="299" spans="1:81">
      <c r="A299" s="170" t="str">
        <f t="shared" ref="A299:B299" si="731">A195</f>
        <v>82</v>
      </c>
      <c r="B299" s="170" t="str">
        <f t="shared" si="731"/>
        <v>Tarn-et-Garonne</v>
      </c>
      <c r="C299" s="145">
        <f t="shared" si="659"/>
        <v>0</v>
      </c>
      <c r="D299" s="145"/>
      <c r="E299" s="145"/>
      <c r="F299" s="170">
        <f t="shared" ref="F299:AV299" si="732">F195</f>
        <v>183.59899999999999</v>
      </c>
      <c r="G299" s="170">
        <f t="shared" si="732"/>
        <v>184.447</v>
      </c>
      <c r="H299" s="170">
        <f t="shared" si="732"/>
        <v>185.441</v>
      </c>
      <c r="I299" s="170">
        <f t="shared" si="732"/>
        <v>186.553</v>
      </c>
      <c r="J299" s="170">
        <f t="shared" si="732"/>
        <v>187.36600000000001</v>
      </c>
      <c r="K299" s="170">
        <f t="shared" si="732"/>
        <v>188.29900000000001</v>
      </c>
      <c r="L299" s="170">
        <f t="shared" si="732"/>
        <v>189.398</v>
      </c>
      <c r="M299" s="170">
        <f t="shared" si="732"/>
        <v>190.55099999999999</v>
      </c>
      <c r="N299" s="170">
        <f t="shared" si="732"/>
        <v>191.39400000000001</v>
      </c>
      <c r="O299" s="170">
        <f t="shared" si="732"/>
        <v>192.94900000000001</v>
      </c>
      <c r="P299" s="170">
        <f t="shared" si="732"/>
        <v>194.12299999999999</v>
      </c>
      <c r="Q299" s="170">
        <f t="shared" si="732"/>
        <v>194.89599999999999</v>
      </c>
      <c r="R299" s="170">
        <f t="shared" si="732"/>
        <v>196.12799999999999</v>
      </c>
      <c r="S299" s="170">
        <f t="shared" si="732"/>
        <v>197.476</v>
      </c>
      <c r="T299" s="170">
        <f t="shared" si="732"/>
        <v>198.815</v>
      </c>
      <c r="U299" s="170">
        <f t="shared" si="732"/>
        <v>200.29499999999999</v>
      </c>
      <c r="V299" s="170">
        <f t="shared" si="732"/>
        <v>201.613</v>
      </c>
      <c r="W299" s="170">
        <f t="shared" si="732"/>
        <v>202.93</v>
      </c>
      <c r="X299" s="170">
        <f t="shared" si="732"/>
        <v>203.245</v>
      </c>
      <c r="Y299" s="170">
        <f t="shared" si="732"/>
        <v>203.85400000000001</v>
      </c>
      <c r="Z299" s="170">
        <f t="shared" si="732"/>
        <v>204.268</v>
      </c>
      <c r="AA299" s="170">
        <f t="shared" si="732"/>
        <v>204.642</v>
      </c>
      <c r="AB299" s="170">
        <f t="shared" si="732"/>
        <v>205.208</v>
      </c>
      <c r="AC299" s="170">
        <f t="shared" si="732"/>
        <v>205.51900000000001</v>
      </c>
      <c r="AD299" s="170">
        <f t="shared" si="732"/>
        <v>206.029</v>
      </c>
      <c r="AE299" s="170">
        <f t="shared" si="732"/>
        <v>208.42099999999999</v>
      </c>
      <c r="AF299" s="170">
        <f t="shared" si="732"/>
        <v>211.13399999999999</v>
      </c>
      <c r="AG299" s="170">
        <f t="shared" si="732"/>
        <v>214.215</v>
      </c>
      <c r="AH299" s="170">
        <f t="shared" si="732"/>
        <v>217.292</v>
      </c>
      <c r="AI299" s="170">
        <f t="shared" si="732"/>
        <v>220.316</v>
      </c>
      <c r="AJ299" s="170">
        <f t="shared" si="732"/>
        <v>223.732</v>
      </c>
      <c r="AK299" s="170">
        <f t="shared" si="732"/>
        <v>226.84899999999999</v>
      </c>
      <c r="AL299" s="170">
        <f t="shared" si="732"/>
        <v>231.76300000000001</v>
      </c>
      <c r="AM299" s="170">
        <f t="shared" si="732"/>
        <v>235.91499999999999</v>
      </c>
      <c r="AN299" s="170">
        <f t="shared" si="732"/>
        <v>239.291</v>
      </c>
      <c r="AO299" s="170">
        <f t="shared" si="732"/>
        <v>241.69800000000001</v>
      </c>
      <c r="AP299" s="170">
        <f t="shared" si="732"/>
        <v>244.54499999999999</v>
      </c>
      <c r="AQ299" s="170">
        <f t="shared" si="732"/>
        <v>246.971</v>
      </c>
      <c r="AR299" s="170">
        <f t="shared" si="732"/>
        <v>250.34200000000001</v>
      </c>
      <c r="AS299" s="170">
        <f t="shared" si="732"/>
        <v>252.578</v>
      </c>
      <c r="AT299" s="170">
        <f t="shared" si="732"/>
        <v>255.274</v>
      </c>
      <c r="AU299" s="170">
        <f t="shared" si="732"/>
        <v>256.89699999999999</v>
      </c>
      <c r="AV299" s="170">
        <f t="shared" si="732"/>
        <v>258.34899999999999</v>
      </c>
      <c r="AW299" s="170">
        <f t="shared" ref="AW299:BA299" si="733">AW613</f>
        <v>259</v>
      </c>
      <c r="AX299" s="170">
        <f t="shared" si="733"/>
        <v>260</v>
      </c>
      <c r="AY299" s="170">
        <f t="shared" si="733"/>
        <v>261</v>
      </c>
      <c r="AZ299" s="170">
        <f t="shared" si="733"/>
        <v>262</v>
      </c>
      <c r="BA299" s="170">
        <f t="shared" si="733"/>
        <v>263</v>
      </c>
      <c r="BB299" s="170">
        <f t="shared" ref="BB299:CC299" si="734">BB613</f>
        <v>264</v>
      </c>
      <c r="BC299" s="170">
        <f t="shared" si="734"/>
        <v>264</v>
      </c>
      <c r="BD299" s="170">
        <f t="shared" si="734"/>
        <v>265</v>
      </c>
      <c r="BE299" s="170">
        <f t="shared" si="734"/>
        <v>266</v>
      </c>
      <c r="BF299" s="170">
        <f t="shared" si="734"/>
        <v>266</v>
      </c>
      <c r="BG299" s="170">
        <f t="shared" si="734"/>
        <v>266</v>
      </c>
      <c r="BH299" s="170">
        <f t="shared" si="734"/>
        <v>267</v>
      </c>
      <c r="BI299" s="170">
        <f t="shared" si="734"/>
        <v>267</v>
      </c>
      <c r="BJ299" s="170">
        <f t="shared" si="734"/>
        <v>267</v>
      </c>
      <c r="BK299" s="170">
        <f t="shared" si="734"/>
        <v>267</v>
      </c>
      <c r="BL299" s="170">
        <f t="shared" si="734"/>
        <v>267</v>
      </c>
      <c r="BM299" s="170">
        <f t="shared" si="734"/>
        <v>268</v>
      </c>
      <c r="BN299" s="170">
        <f t="shared" si="734"/>
        <v>268</v>
      </c>
      <c r="BO299" s="170">
        <f t="shared" si="734"/>
        <v>268</v>
      </c>
      <c r="BP299" s="170">
        <f t="shared" si="734"/>
        <v>268</v>
      </c>
      <c r="BQ299" s="170">
        <f t="shared" si="734"/>
        <v>268</v>
      </c>
      <c r="BR299" s="170">
        <f t="shared" si="734"/>
        <v>268</v>
      </c>
      <c r="BS299" s="170">
        <f t="shared" si="734"/>
        <v>267</v>
      </c>
      <c r="BT299" s="170">
        <f t="shared" si="734"/>
        <v>267</v>
      </c>
      <c r="BU299" s="170">
        <f t="shared" si="734"/>
        <v>267</v>
      </c>
      <c r="BV299" s="170">
        <f t="shared" si="734"/>
        <v>267</v>
      </c>
      <c r="BW299" s="170">
        <f t="shared" si="734"/>
        <v>266</v>
      </c>
      <c r="BX299" s="170">
        <f t="shared" si="734"/>
        <v>266</v>
      </c>
      <c r="BY299" s="170">
        <f t="shared" si="734"/>
        <v>266</v>
      </c>
      <c r="BZ299" s="170">
        <f t="shared" si="734"/>
        <v>265</v>
      </c>
      <c r="CA299" s="170">
        <f t="shared" si="734"/>
        <v>265</v>
      </c>
      <c r="CB299" s="170">
        <f t="shared" si="734"/>
        <v>265</v>
      </c>
      <c r="CC299" s="170">
        <f t="shared" si="734"/>
        <v>264</v>
      </c>
    </row>
    <row r="300" spans="1:81">
      <c r="A300" s="170" t="str">
        <f t="shared" ref="A300:B300" si="735">A196</f>
        <v>83</v>
      </c>
      <c r="B300" s="170" t="str">
        <f t="shared" si="735"/>
        <v>Var</v>
      </c>
      <c r="C300" s="145">
        <f t="shared" si="659"/>
        <v>0</v>
      </c>
      <c r="D300" s="145"/>
      <c r="E300" s="145"/>
      <c r="F300" s="170">
        <f t="shared" ref="F300:AV300" si="736">F196</f>
        <v>625.82500000000005</v>
      </c>
      <c r="G300" s="170">
        <f t="shared" si="736"/>
        <v>635.60500000000002</v>
      </c>
      <c r="H300" s="170">
        <f t="shared" si="736"/>
        <v>647.29899999999998</v>
      </c>
      <c r="I300" s="170">
        <f t="shared" si="736"/>
        <v>659.14099999999996</v>
      </c>
      <c r="J300" s="170">
        <f t="shared" si="736"/>
        <v>669.87800000000004</v>
      </c>
      <c r="K300" s="170">
        <f t="shared" si="736"/>
        <v>681.69500000000005</v>
      </c>
      <c r="L300" s="170">
        <f t="shared" si="736"/>
        <v>694.53800000000001</v>
      </c>
      <c r="M300" s="170">
        <f t="shared" si="736"/>
        <v>707.52200000000005</v>
      </c>
      <c r="N300" s="170">
        <f t="shared" si="736"/>
        <v>719.19299999999998</v>
      </c>
      <c r="O300" s="170">
        <f t="shared" si="736"/>
        <v>731.197</v>
      </c>
      <c r="P300" s="170">
        <f t="shared" si="736"/>
        <v>744.58299999999997</v>
      </c>
      <c r="Q300" s="170">
        <f t="shared" si="736"/>
        <v>758.20899999999995</v>
      </c>
      <c r="R300" s="170">
        <f t="shared" si="736"/>
        <v>771.2</v>
      </c>
      <c r="S300" s="170">
        <f t="shared" si="736"/>
        <v>785.79899999999998</v>
      </c>
      <c r="T300" s="170">
        <f t="shared" si="736"/>
        <v>799.60199999999998</v>
      </c>
      <c r="U300" s="170">
        <f t="shared" si="736"/>
        <v>815.71400000000006</v>
      </c>
      <c r="V300" s="170">
        <f t="shared" si="736"/>
        <v>825.81299999999999</v>
      </c>
      <c r="W300" s="170">
        <f t="shared" si="736"/>
        <v>837.16600000000005</v>
      </c>
      <c r="X300" s="170">
        <f t="shared" si="736"/>
        <v>846.89599999999996</v>
      </c>
      <c r="Y300" s="170">
        <f t="shared" si="736"/>
        <v>856.303</v>
      </c>
      <c r="Z300" s="170">
        <f t="shared" si="736"/>
        <v>864.29</v>
      </c>
      <c r="AA300" s="170">
        <f t="shared" si="736"/>
        <v>871.505</v>
      </c>
      <c r="AB300" s="170">
        <f t="shared" si="736"/>
        <v>882.58699999999999</v>
      </c>
      <c r="AC300" s="170">
        <f t="shared" si="736"/>
        <v>891.59799999999996</v>
      </c>
      <c r="AD300" s="170">
        <f t="shared" si="736"/>
        <v>897.58500000000004</v>
      </c>
      <c r="AE300" s="170">
        <f t="shared" si="736"/>
        <v>908.89499999999998</v>
      </c>
      <c r="AF300" s="170">
        <f t="shared" si="736"/>
        <v>921.03200000000004</v>
      </c>
      <c r="AG300" s="170">
        <f t="shared" si="736"/>
        <v>933.60199999999998</v>
      </c>
      <c r="AH300" s="170">
        <f t="shared" si="736"/>
        <v>946.27200000000005</v>
      </c>
      <c r="AI300" s="170">
        <f t="shared" si="736"/>
        <v>958.745</v>
      </c>
      <c r="AJ300" s="170">
        <f t="shared" si="736"/>
        <v>972.37900000000002</v>
      </c>
      <c r="AK300" s="170">
        <f t="shared" si="736"/>
        <v>985.09900000000005</v>
      </c>
      <c r="AL300" s="170">
        <f t="shared" si="736"/>
        <v>995.93399999999997</v>
      </c>
      <c r="AM300" s="170">
        <f t="shared" si="736"/>
        <v>1001.408</v>
      </c>
      <c r="AN300" s="170">
        <f t="shared" si="736"/>
        <v>1007.303</v>
      </c>
      <c r="AO300" s="170">
        <f t="shared" si="736"/>
        <v>1008.183</v>
      </c>
      <c r="AP300" s="170">
        <f t="shared" si="736"/>
        <v>1012.735</v>
      </c>
      <c r="AQ300" s="170">
        <f t="shared" si="736"/>
        <v>1021.669</v>
      </c>
      <c r="AR300" s="170">
        <f t="shared" si="736"/>
        <v>1028.5830000000001</v>
      </c>
      <c r="AS300" s="170">
        <f t="shared" si="736"/>
        <v>1038.212</v>
      </c>
      <c r="AT300" s="170">
        <f t="shared" si="736"/>
        <v>1048.652</v>
      </c>
      <c r="AU300" s="170">
        <f t="shared" si="736"/>
        <v>1055.8209999999999</v>
      </c>
      <c r="AV300" s="170">
        <f t="shared" si="736"/>
        <v>1058.74</v>
      </c>
      <c r="AW300" s="170">
        <f t="shared" ref="AW300:BA300" si="737">AW614</f>
        <v>1068</v>
      </c>
      <c r="AX300" s="170">
        <f t="shared" si="737"/>
        <v>1073</v>
      </c>
      <c r="AY300" s="170">
        <f t="shared" si="737"/>
        <v>1079</v>
      </c>
      <c r="AZ300" s="170">
        <f t="shared" si="737"/>
        <v>1083</v>
      </c>
      <c r="BA300" s="170">
        <f t="shared" si="737"/>
        <v>1087</v>
      </c>
      <c r="BB300" s="170">
        <f t="shared" ref="BB300:CC300" si="738">BB614</f>
        <v>1092</v>
      </c>
      <c r="BC300" s="170">
        <f t="shared" si="738"/>
        <v>1096</v>
      </c>
      <c r="BD300" s="170">
        <f t="shared" si="738"/>
        <v>1100</v>
      </c>
      <c r="BE300" s="170">
        <f t="shared" si="738"/>
        <v>1103</v>
      </c>
      <c r="BF300" s="170">
        <f t="shared" si="738"/>
        <v>1106</v>
      </c>
      <c r="BG300" s="170">
        <f t="shared" si="738"/>
        <v>1108</v>
      </c>
      <c r="BH300" s="170">
        <f t="shared" si="738"/>
        <v>1109</v>
      </c>
      <c r="BI300" s="170">
        <f t="shared" si="738"/>
        <v>1111</v>
      </c>
      <c r="BJ300" s="170">
        <f t="shared" si="738"/>
        <v>1111</v>
      </c>
      <c r="BK300" s="170">
        <f t="shared" si="738"/>
        <v>1112</v>
      </c>
      <c r="BL300" s="170">
        <f t="shared" si="738"/>
        <v>1112</v>
      </c>
      <c r="BM300" s="170">
        <f t="shared" si="738"/>
        <v>1112</v>
      </c>
      <c r="BN300" s="170">
        <f t="shared" si="738"/>
        <v>1112</v>
      </c>
      <c r="BO300" s="170">
        <f t="shared" si="738"/>
        <v>1111</v>
      </c>
      <c r="BP300" s="170">
        <f t="shared" si="738"/>
        <v>1110</v>
      </c>
      <c r="BQ300" s="170">
        <f t="shared" si="738"/>
        <v>1109</v>
      </c>
      <c r="BR300" s="170">
        <f t="shared" si="738"/>
        <v>1108</v>
      </c>
      <c r="BS300" s="170">
        <f t="shared" si="738"/>
        <v>1106</v>
      </c>
      <c r="BT300" s="170">
        <f t="shared" si="738"/>
        <v>1105</v>
      </c>
      <c r="BU300" s="170">
        <f t="shared" si="738"/>
        <v>1103</v>
      </c>
      <c r="BV300" s="170">
        <f t="shared" si="738"/>
        <v>1102</v>
      </c>
      <c r="BW300" s="170">
        <f t="shared" si="738"/>
        <v>1100</v>
      </c>
      <c r="BX300" s="170">
        <f t="shared" si="738"/>
        <v>1098</v>
      </c>
      <c r="BY300" s="170">
        <f t="shared" si="738"/>
        <v>1096</v>
      </c>
      <c r="BZ300" s="170">
        <f t="shared" si="738"/>
        <v>1094</v>
      </c>
      <c r="CA300" s="170">
        <f t="shared" si="738"/>
        <v>1092</v>
      </c>
      <c r="CB300" s="170">
        <f t="shared" si="738"/>
        <v>1090</v>
      </c>
      <c r="CC300" s="170">
        <f t="shared" si="738"/>
        <v>1088</v>
      </c>
    </row>
    <row r="301" spans="1:81">
      <c r="A301" s="170" t="str">
        <f t="shared" ref="A301:B301" si="739">A197</f>
        <v>84</v>
      </c>
      <c r="B301" s="170" t="str">
        <f t="shared" si="739"/>
        <v>Vaucluse</v>
      </c>
      <c r="C301" s="145">
        <f t="shared" si="659"/>
        <v>0</v>
      </c>
      <c r="D301" s="145"/>
      <c r="E301" s="145"/>
      <c r="F301" s="170">
        <f t="shared" ref="F301:AV301" si="740">F197</f>
        <v>390.26</v>
      </c>
      <c r="G301" s="170">
        <f t="shared" si="740"/>
        <v>394.93599999999998</v>
      </c>
      <c r="H301" s="170">
        <f t="shared" si="740"/>
        <v>400.01900000000001</v>
      </c>
      <c r="I301" s="170">
        <f t="shared" si="740"/>
        <v>405.09699999999998</v>
      </c>
      <c r="J301" s="170">
        <f t="shared" si="740"/>
        <v>409.93799999999999</v>
      </c>
      <c r="K301" s="170">
        <f t="shared" si="740"/>
        <v>415.291</v>
      </c>
      <c r="L301" s="170">
        <f t="shared" si="740"/>
        <v>421.16699999999997</v>
      </c>
      <c r="M301" s="170">
        <f t="shared" si="740"/>
        <v>426.88400000000001</v>
      </c>
      <c r="N301" s="170">
        <f t="shared" si="740"/>
        <v>429.84</v>
      </c>
      <c r="O301" s="170">
        <f t="shared" si="740"/>
        <v>434.75099999999998</v>
      </c>
      <c r="P301" s="170">
        <f t="shared" si="740"/>
        <v>440.77</v>
      </c>
      <c r="Q301" s="170">
        <f t="shared" si="740"/>
        <v>446.29300000000001</v>
      </c>
      <c r="R301" s="170">
        <f t="shared" si="740"/>
        <v>451.36700000000002</v>
      </c>
      <c r="S301" s="170">
        <f t="shared" si="740"/>
        <v>455.79199999999997</v>
      </c>
      <c r="T301" s="170">
        <f t="shared" si="740"/>
        <v>461.00099999999998</v>
      </c>
      <c r="U301" s="170">
        <f t="shared" si="740"/>
        <v>466.91</v>
      </c>
      <c r="V301" s="170">
        <f t="shared" si="740"/>
        <v>472.25099999999998</v>
      </c>
      <c r="W301" s="170">
        <f t="shared" si="740"/>
        <v>475.23899999999998</v>
      </c>
      <c r="X301" s="170">
        <f t="shared" si="740"/>
        <v>478.84300000000002</v>
      </c>
      <c r="Y301" s="170">
        <f t="shared" si="740"/>
        <v>482.38299999999998</v>
      </c>
      <c r="Z301" s="170">
        <f t="shared" si="740"/>
        <v>486.19600000000003</v>
      </c>
      <c r="AA301" s="170">
        <f t="shared" si="740"/>
        <v>489.33</v>
      </c>
      <c r="AB301" s="170">
        <f t="shared" si="740"/>
        <v>492.98</v>
      </c>
      <c r="AC301" s="170">
        <f t="shared" si="740"/>
        <v>496.94799999999998</v>
      </c>
      <c r="AD301" s="170">
        <f t="shared" si="740"/>
        <v>499.32100000000003</v>
      </c>
      <c r="AE301" s="170">
        <f t="shared" si="740"/>
        <v>503.78300000000002</v>
      </c>
      <c r="AF301" s="170">
        <f t="shared" si="740"/>
        <v>508.49700000000001</v>
      </c>
      <c r="AG301" s="170">
        <f t="shared" si="740"/>
        <v>513.27599999999995</v>
      </c>
      <c r="AH301" s="170">
        <f t="shared" si="740"/>
        <v>518.32000000000005</v>
      </c>
      <c r="AI301" s="170">
        <f t="shared" si="740"/>
        <v>523.39800000000002</v>
      </c>
      <c r="AJ301" s="170">
        <f t="shared" si="740"/>
        <v>529.03499999999997</v>
      </c>
      <c r="AK301" s="170">
        <f t="shared" si="740"/>
        <v>534.29100000000005</v>
      </c>
      <c r="AL301" s="170">
        <f t="shared" si="740"/>
        <v>538.14099999999996</v>
      </c>
      <c r="AM301" s="170">
        <f t="shared" si="740"/>
        <v>538.90200000000004</v>
      </c>
      <c r="AN301" s="170">
        <f t="shared" si="740"/>
        <v>540.06500000000005</v>
      </c>
      <c r="AO301" s="170">
        <f t="shared" si="740"/>
        <v>543.10500000000002</v>
      </c>
      <c r="AP301" s="170">
        <f t="shared" si="740"/>
        <v>546.63</v>
      </c>
      <c r="AQ301" s="170">
        <f t="shared" si="740"/>
        <v>546.31399999999996</v>
      </c>
      <c r="AR301" s="170">
        <f t="shared" si="740"/>
        <v>549.94899999999996</v>
      </c>
      <c r="AS301" s="170">
        <f t="shared" si="740"/>
        <v>554.37400000000002</v>
      </c>
      <c r="AT301" s="170">
        <f t="shared" si="740"/>
        <v>557.548</v>
      </c>
      <c r="AU301" s="170">
        <f t="shared" si="740"/>
        <v>559.01400000000001</v>
      </c>
      <c r="AV301" s="170">
        <f t="shared" si="740"/>
        <v>559.47900000000004</v>
      </c>
      <c r="AW301" s="170">
        <f t="shared" ref="AW301:BA301" si="741">AW615</f>
        <v>560</v>
      </c>
      <c r="AX301" s="170">
        <f t="shared" si="741"/>
        <v>561</v>
      </c>
      <c r="AY301" s="170">
        <f t="shared" si="741"/>
        <v>563</v>
      </c>
      <c r="AZ301" s="170">
        <f t="shared" si="741"/>
        <v>564</v>
      </c>
      <c r="BA301" s="170">
        <f t="shared" si="741"/>
        <v>564</v>
      </c>
      <c r="BB301" s="170">
        <f t="shared" ref="BB301:CC301" si="742">BB615</f>
        <v>565</v>
      </c>
      <c r="BC301" s="170">
        <f t="shared" si="742"/>
        <v>565</v>
      </c>
      <c r="BD301" s="170">
        <f t="shared" si="742"/>
        <v>566</v>
      </c>
      <c r="BE301" s="170">
        <f t="shared" si="742"/>
        <v>566</v>
      </c>
      <c r="BF301" s="170">
        <f t="shared" si="742"/>
        <v>566</v>
      </c>
      <c r="BG301" s="170">
        <f t="shared" si="742"/>
        <v>565</v>
      </c>
      <c r="BH301" s="170">
        <f t="shared" si="742"/>
        <v>565</v>
      </c>
      <c r="BI301" s="170">
        <f t="shared" si="742"/>
        <v>564</v>
      </c>
      <c r="BJ301" s="170">
        <f t="shared" si="742"/>
        <v>563</v>
      </c>
      <c r="BK301" s="170">
        <f t="shared" si="742"/>
        <v>562</v>
      </c>
      <c r="BL301" s="170">
        <f t="shared" si="742"/>
        <v>561</v>
      </c>
      <c r="BM301" s="170">
        <f t="shared" si="742"/>
        <v>560</v>
      </c>
      <c r="BN301" s="170">
        <f t="shared" si="742"/>
        <v>559</v>
      </c>
      <c r="BO301" s="170">
        <f t="shared" si="742"/>
        <v>557</v>
      </c>
      <c r="BP301" s="170">
        <f t="shared" si="742"/>
        <v>556</v>
      </c>
      <c r="BQ301" s="170">
        <f t="shared" si="742"/>
        <v>554</v>
      </c>
      <c r="BR301" s="170">
        <f t="shared" si="742"/>
        <v>553</v>
      </c>
      <c r="BS301" s="170">
        <f t="shared" si="742"/>
        <v>551</v>
      </c>
      <c r="BT301" s="170">
        <f t="shared" si="742"/>
        <v>549</v>
      </c>
      <c r="BU301" s="170">
        <f t="shared" si="742"/>
        <v>548</v>
      </c>
      <c r="BV301" s="170">
        <f t="shared" si="742"/>
        <v>546</v>
      </c>
      <c r="BW301" s="170">
        <f t="shared" si="742"/>
        <v>544</v>
      </c>
      <c r="BX301" s="170">
        <f t="shared" si="742"/>
        <v>542</v>
      </c>
      <c r="BY301" s="170">
        <f t="shared" si="742"/>
        <v>540</v>
      </c>
      <c r="BZ301" s="170">
        <f t="shared" si="742"/>
        <v>538</v>
      </c>
      <c r="CA301" s="170">
        <f t="shared" si="742"/>
        <v>537</v>
      </c>
      <c r="CB301" s="170">
        <f t="shared" si="742"/>
        <v>535</v>
      </c>
      <c r="CC301" s="170">
        <f t="shared" si="742"/>
        <v>533</v>
      </c>
    </row>
    <row r="302" spans="1:81">
      <c r="A302" s="170" t="str">
        <f t="shared" ref="A302:B302" si="743">A198</f>
        <v>85</v>
      </c>
      <c r="B302" s="170" t="str">
        <f t="shared" si="743"/>
        <v>Vendée</v>
      </c>
      <c r="C302" s="145">
        <f t="shared" si="659"/>
        <v>0</v>
      </c>
      <c r="D302" s="145"/>
      <c r="E302" s="145"/>
      <c r="F302" s="170">
        <f t="shared" ref="F302:AV302" si="744">F198</f>
        <v>450.596</v>
      </c>
      <c r="G302" s="170">
        <f t="shared" si="744"/>
        <v>454.91199999999998</v>
      </c>
      <c r="H302" s="170">
        <f t="shared" si="744"/>
        <v>459.245</v>
      </c>
      <c r="I302" s="170">
        <f t="shared" si="744"/>
        <v>463.78699999999998</v>
      </c>
      <c r="J302" s="170">
        <f t="shared" si="744"/>
        <v>468.20600000000002</v>
      </c>
      <c r="K302" s="170">
        <f t="shared" si="744"/>
        <v>472.72500000000002</v>
      </c>
      <c r="L302" s="170">
        <f t="shared" si="744"/>
        <v>477.548</v>
      </c>
      <c r="M302" s="170">
        <f t="shared" si="744"/>
        <v>482.52</v>
      </c>
      <c r="N302" s="170">
        <f t="shared" si="744"/>
        <v>486.99</v>
      </c>
      <c r="O302" s="170">
        <f t="shared" si="744"/>
        <v>491.52</v>
      </c>
      <c r="P302" s="170">
        <f t="shared" si="744"/>
        <v>494.69099999999997</v>
      </c>
      <c r="Q302" s="170">
        <f t="shared" si="744"/>
        <v>497.81</v>
      </c>
      <c r="R302" s="170">
        <f t="shared" si="744"/>
        <v>501.18900000000002</v>
      </c>
      <c r="S302" s="170">
        <f t="shared" si="744"/>
        <v>502.65199999999999</v>
      </c>
      <c r="T302" s="170">
        <f t="shared" si="744"/>
        <v>505.80099999999999</v>
      </c>
      <c r="U302" s="170">
        <f t="shared" si="744"/>
        <v>508.96199999999999</v>
      </c>
      <c r="V302" s="170">
        <f t="shared" si="744"/>
        <v>512.74900000000002</v>
      </c>
      <c r="W302" s="170">
        <f t="shared" si="744"/>
        <v>515.62</v>
      </c>
      <c r="X302" s="170">
        <f t="shared" si="744"/>
        <v>518.97400000000005</v>
      </c>
      <c r="Y302" s="170">
        <f t="shared" si="744"/>
        <v>522.51300000000003</v>
      </c>
      <c r="Z302" s="170">
        <f t="shared" si="744"/>
        <v>525.25</v>
      </c>
      <c r="AA302" s="170">
        <f t="shared" si="744"/>
        <v>528.34400000000005</v>
      </c>
      <c r="AB302" s="170">
        <f t="shared" si="744"/>
        <v>531.49699999999996</v>
      </c>
      <c r="AC302" s="170">
        <f t="shared" si="744"/>
        <v>535.322</v>
      </c>
      <c r="AD302" s="170">
        <f t="shared" si="744"/>
        <v>539.08900000000006</v>
      </c>
      <c r="AE302" s="170">
        <f t="shared" si="744"/>
        <v>546.33399999999995</v>
      </c>
      <c r="AF302" s="170">
        <f t="shared" si="744"/>
        <v>554.08799999999997</v>
      </c>
      <c r="AG302" s="170">
        <f t="shared" si="744"/>
        <v>562.22199999999998</v>
      </c>
      <c r="AH302" s="170">
        <f t="shared" si="744"/>
        <v>570.65099999999995</v>
      </c>
      <c r="AI302" s="170">
        <f t="shared" si="744"/>
        <v>578.97400000000005</v>
      </c>
      <c r="AJ302" s="170">
        <f t="shared" si="744"/>
        <v>588.101</v>
      </c>
      <c r="AK302" s="170">
        <f t="shared" si="744"/>
        <v>597.18499999999995</v>
      </c>
      <c r="AL302" s="170">
        <f t="shared" si="744"/>
        <v>607.42999999999995</v>
      </c>
      <c r="AM302" s="170">
        <f t="shared" si="744"/>
        <v>616.90599999999995</v>
      </c>
      <c r="AN302" s="170">
        <f t="shared" si="744"/>
        <v>626.41099999999994</v>
      </c>
      <c r="AO302" s="170">
        <f t="shared" si="744"/>
        <v>634.77800000000002</v>
      </c>
      <c r="AP302" s="170">
        <f t="shared" si="744"/>
        <v>641.65700000000004</v>
      </c>
      <c r="AQ302" s="170">
        <f t="shared" si="744"/>
        <v>648.90099999999995</v>
      </c>
      <c r="AR302" s="170">
        <f t="shared" si="744"/>
        <v>655.50599999999997</v>
      </c>
      <c r="AS302" s="170">
        <f t="shared" si="744"/>
        <v>662.12199999999996</v>
      </c>
      <c r="AT302" s="170">
        <f t="shared" si="744"/>
        <v>666.71400000000006</v>
      </c>
      <c r="AU302" s="170">
        <f t="shared" si="744"/>
        <v>670.59699999999998</v>
      </c>
      <c r="AV302" s="170">
        <f t="shared" si="744"/>
        <v>675.24699999999996</v>
      </c>
      <c r="AW302" s="170">
        <f t="shared" ref="AW302:BA302" si="745">AW616</f>
        <v>680</v>
      </c>
      <c r="AX302" s="170">
        <f t="shared" si="745"/>
        <v>685</v>
      </c>
      <c r="AY302" s="170">
        <f t="shared" si="745"/>
        <v>689</v>
      </c>
      <c r="AZ302" s="170">
        <f t="shared" si="745"/>
        <v>693</v>
      </c>
      <c r="BA302" s="170">
        <f t="shared" si="745"/>
        <v>696</v>
      </c>
      <c r="BB302" s="170">
        <f t="shared" ref="BB302:CC302" si="746">BB616</f>
        <v>700</v>
      </c>
      <c r="BC302" s="170">
        <f t="shared" si="746"/>
        <v>703</v>
      </c>
      <c r="BD302" s="170">
        <f t="shared" si="746"/>
        <v>706</v>
      </c>
      <c r="BE302" s="170">
        <f t="shared" si="746"/>
        <v>709</v>
      </c>
      <c r="BF302" s="170">
        <f t="shared" si="746"/>
        <v>711</v>
      </c>
      <c r="BG302" s="170">
        <f t="shared" si="746"/>
        <v>713</v>
      </c>
      <c r="BH302" s="170">
        <f t="shared" si="746"/>
        <v>715</v>
      </c>
      <c r="BI302" s="170">
        <f t="shared" si="746"/>
        <v>716</v>
      </c>
      <c r="BJ302" s="170">
        <f t="shared" si="746"/>
        <v>718</v>
      </c>
      <c r="BK302" s="170">
        <f t="shared" si="746"/>
        <v>719</v>
      </c>
      <c r="BL302" s="170">
        <f t="shared" si="746"/>
        <v>720</v>
      </c>
      <c r="BM302" s="170">
        <f t="shared" si="746"/>
        <v>720</v>
      </c>
      <c r="BN302" s="170">
        <f t="shared" si="746"/>
        <v>721</v>
      </c>
      <c r="BO302" s="170">
        <f t="shared" si="746"/>
        <v>722</v>
      </c>
      <c r="BP302" s="170">
        <f t="shared" si="746"/>
        <v>722</v>
      </c>
      <c r="BQ302" s="170">
        <f t="shared" si="746"/>
        <v>722</v>
      </c>
      <c r="BR302" s="170">
        <f t="shared" si="746"/>
        <v>722</v>
      </c>
      <c r="BS302" s="170">
        <f t="shared" si="746"/>
        <v>722</v>
      </c>
      <c r="BT302" s="170">
        <f t="shared" si="746"/>
        <v>721</v>
      </c>
      <c r="BU302" s="170">
        <f t="shared" si="746"/>
        <v>721</v>
      </c>
      <c r="BV302" s="170">
        <f t="shared" si="746"/>
        <v>720</v>
      </c>
      <c r="BW302" s="170">
        <f t="shared" si="746"/>
        <v>719</v>
      </c>
      <c r="BX302" s="170">
        <f t="shared" si="746"/>
        <v>718</v>
      </c>
      <c r="BY302" s="170">
        <f t="shared" si="746"/>
        <v>717</v>
      </c>
      <c r="BZ302" s="170">
        <f t="shared" si="746"/>
        <v>716</v>
      </c>
      <c r="CA302" s="170">
        <f t="shared" si="746"/>
        <v>715</v>
      </c>
      <c r="CB302" s="170">
        <f t="shared" si="746"/>
        <v>714</v>
      </c>
      <c r="CC302" s="170">
        <f t="shared" si="746"/>
        <v>712</v>
      </c>
    </row>
    <row r="303" spans="1:81">
      <c r="A303" s="170" t="str">
        <f t="shared" ref="A303:B303" si="747">A199</f>
        <v>86</v>
      </c>
      <c r="B303" s="170" t="str">
        <f t="shared" si="747"/>
        <v>Vienne</v>
      </c>
      <c r="C303" s="145">
        <f t="shared" si="659"/>
        <v>0</v>
      </c>
      <c r="D303" s="145"/>
      <c r="E303" s="145"/>
      <c r="F303" s="170">
        <f t="shared" ref="F303:AV303" si="748">F199</f>
        <v>357.45</v>
      </c>
      <c r="G303" s="170">
        <f t="shared" si="748"/>
        <v>359.375</v>
      </c>
      <c r="H303" s="170">
        <f t="shared" si="748"/>
        <v>361.113</v>
      </c>
      <c r="I303" s="170">
        <f t="shared" si="748"/>
        <v>363.20299999999997</v>
      </c>
      <c r="J303" s="170">
        <f t="shared" si="748"/>
        <v>364.983</v>
      </c>
      <c r="K303" s="170">
        <f t="shared" si="748"/>
        <v>366.87599999999998</v>
      </c>
      <c r="L303" s="170">
        <f t="shared" si="748"/>
        <v>369.23700000000002</v>
      </c>
      <c r="M303" s="170">
        <f t="shared" si="748"/>
        <v>371.41199999999998</v>
      </c>
      <c r="N303" s="170">
        <f t="shared" si="748"/>
        <v>372.68200000000002</v>
      </c>
      <c r="O303" s="170">
        <f t="shared" si="748"/>
        <v>373.48899999999998</v>
      </c>
      <c r="P303" s="170">
        <f t="shared" si="748"/>
        <v>374.608</v>
      </c>
      <c r="Q303" s="170">
        <f t="shared" si="748"/>
        <v>375.76100000000002</v>
      </c>
      <c r="R303" s="170">
        <f t="shared" si="748"/>
        <v>376.70600000000002</v>
      </c>
      <c r="S303" s="170">
        <f t="shared" si="748"/>
        <v>378.17200000000003</v>
      </c>
      <c r="T303" s="170">
        <f t="shared" si="748"/>
        <v>379.14</v>
      </c>
      <c r="U303" s="170">
        <f t="shared" si="748"/>
        <v>379.96300000000002</v>
      </c>
      <c r="V303" s="170">
        <f t="shared" si="748"/>
        <v>381.86099999999999</v>
      </c>
      <c r="W303" s="170">
        <f t="shared" si="748"/>
        <v>384.08300000000003</v>
      </c>
      <c r="X303" s="170">
        <f t="shared" si="748"/>
        <v>386.09899999999999</v>
      </c>
      <c r="Y303" s="170">
        <f t="shared" si="748"/>
        <v>388.17</v>
      </c>
      <c r="Z303" s="170">
        <f t="shared" si="748"/>
        <v>391.87799999999999</v>
      </c>
      <c r="AA303" s="170">
        <f t="shared" si="748"/>
        <v>393.84500000000003</v>
      </c>
      <c r="AB303" s="170">
        <f t="shared" si="748"/>
        <v>395.846</v>
      </c>
      <c r="AC303" s="170">
        <f t="shared" si="748"/>
        <v>397.94099999999997</v>
      </c>
      <c r="AD303" s="170">
        <f t="shared" si="748"/>
        <v>399.00200000000001</v>
      </c>
      <c r="AE303" s="170">
        <f t="shared" si="748"/>
        <v>401.44299999999998</v>
      </c>
      <c r="AF303" s="170">
        <f t="shared" si="748"/>
        <v>403.95800000000003</v>
      </c>
      <c r="AG303" s="170">
        <f t="shared" si="748"/>
        <v>406.83199999999999</v>
      </c>
      <c r="AH303" s="170">
        <f t="shared" si="748"/>
        <v>409.73099999999999</v>
      </c>
      <c r="AI303" s="170">
        <f t="shared" si="748"/>
        <v>412.31599999999997</v>
      </c>
      <c r="AJ303" s="170">
        <f t="shared" si="748"/>
        <v>415.43700000000001</v>
      </c>
      <c r="AK303" s="170">
        <f t="shared" si="748"/>
        <v>418.46</v>
      </c>
      <c r="AL303" s="170">
        <f t="shared" si="748"/>
        <v>421.89100000000002</v>
      </c>
      <c r="AM303" s="170">
        <f t="shared" si="748"/>
        <v>424.35399999999998</v>
      </c>
      <c r="AN303" s="170">
        <f t="shared" si="748"/>
        <v>426.06599999999997</v>
      </c>
      <c r="AO303" s="170">
        <f t="shared" si="748"/>
        <v>427.19299999999998</v>
      </c>
      <c r="AP303" s="170">
        <f t="shared" si="748"/>
        <v>428.447</v>
      </c>
      <c r="AQ303" s="170">
        <f t="shared" si="748"/>
        <v>430.01799999999997</v>
      </c>
      <c r="AR303" s="170">
        <f t="shared" si="748"/>
        <v>431.24799999999999</v>
      </c>
      <c r="AS303" s="170">
        <f t="shared" si="748"/>
        <v>433.20299999999997</v>
      </c>
      <c r="AT303" s="170">
        <f t="shared" si="748"/>
        <v>434.887</v>
      </c>
      <c r="AU303" s="170">
        <f t="shared" si="748"/>
        <v>436.06900000000002</v>
      </c>
      <c r="AV303" s="170">
        <f t="shared" si="748"/>
        <v>436.87599999999998</v>
      </c>
      <c r="AW303" s="170">
        <f t="shared" ref="AW303:BA303" si="749">AW617</f>
        <v>438</v>
      </c>
      <c r="AX303" s="170">
        <f t="shared" si="749"/>
        <v>439</v>
      </c>
      <c r="AY303" s="170">
        <f t="shared" si="749"/>
        <v>441</v>
      </c>
      <c r="AZ303" s="170">
        <f t="shared" si="749"/>
        <v>442</v>
      </c>
      <c r="BA303" s="170">
        <f t="shared" si="749"/>
        <v>442</v>
      </c>
      <c r="BB303" s="170">
        <f t="shared" ref="BB303:CC303" si="750">BB617</f>
        <v>443</v>
      </c>
      <c r="BC303" s="170">
        <f t="shared" si="750"/>
        <v>444</v>
      </c>
      <c r="BD303" s="170">
        <f t="shared" si="750"/>
        <v>445</v>
      </c>
      <c r="BE303" s="170">
        <f t="shared" si="750"/>
        <v>445</v>
      </c>
      <c r="BF303" s="170">
        <f t="shared" si="750"/>
        <v>446</v>
      </c>
      <c r="BG303" s="170">
        <f t="shared" si="750"/>
        <v>446</v>
      </c>
      <c r="BH303" s="170">
        <f t="shared" si="750"/>
        <v>446</v>
      </c>
      <c r="BI303" s="170">
        <f t="shared" si="750"/>
        <v>447</v>
      </c>
      <c r="BJ303" s="170">
        <f t="shared" si="750"/>
        <v>447</v>
      </c>
      <c r="BK303" s="170">
        <f t="shared" si="750"/>
        <v>447</v>
      </c>
      <c r="BL303" s="170">
        <f t="shared" si="750"/>
        <v>446</v>
      </c>
      <c r="BM303" s="170">
        <f t="shared" si="750"/>
        <v>446</v>
      </c>
      <c r="BN303" s="170">
        <f t="shared" si="750"/>
        <v>446</v>
      </c>
      <c r="BO303" s="170">
        <f t="shared" si="750"/>
        <v>445</v>
      </c>
      <c r="BP303" s="170">
        <f t="shared" si="750"/>
        <v>445</v>
      </c>
      <c r="BQ303" s="170">
        <f t="shared" si="750"/>
        <v>444</v>
      </c>
      <c r="BR303" s="170">
        <f t="shared" si="750"/>
        <v>443</v>
      </c>
      <c r="BS303" s="170">
        <f t="shared" si="750"/>
        <v>442</v>
      </c>
      <c r="BT303" s="170">
        <f t="shared" si="750"/>
        <v>441</v>
      </c>
      <c r="BU303" s="170">
        <f t="shared" si="750"/>
        <v>440</v>
      </c>
      <c r="BV303" s="170">
        <f t="shared" si="750"/>
        <v>438</v>
      </c>
      <c r="BW303" s="170">
        <f t="shared" si="750"/>
        <v>437</v>
      </c>
      <c r="BX303" s="170">
        <f t="shared" si="750"/>
        <v>435</v>
      </c>
      <c r="BY303" s="170">
        <f t="shared" si="750"/>
        <v>434</v>
      </c>
      <c r="BZ303" s="170">
        <f t="shared" si="750"/>
        <v>432</v>
      </c>
      <c r="CA303" s="170">
        <f t="shared" si="750"/>
        <v>431</v>
      </c>
      <c r="CB303" s="170">
        <f t="shared" si="750"/>
        <v>429</v>
      </c>
      <c r="CC303" s="170">
        <f t="shared" si="750"/>
        <v>427</v>
      </c>
    </row>
    <row r="304" spans="1:81">
      <c r="A304" s="170" t="str">
        <f t="shared" ref="A304:B304" si="751">A200</f>
        <v>87</v>
      </c>
      <c r="B304" s="170" t="str">
        <f t="shared" si="751"/>
        <v>Haute-Vienne</v>
      </c>
      <c r="C304" s="145">
        <f t="shared" si="659"/>
        <v>0</v>
      </c>
      <c r="D304" s="145"/>
      <c r="E304" s="145"/>
      <c r="F304" s="170">
        <f t="shared" ref="F304:AV304" si="752">F200</f>
        <v>352.45499999999998</v>
      </c>
      <c r="G304" s="170">
        <f t="shared" si="752"/>
        <v>352.75299999999999</v>
      </c>
      <c r="H304" s="170">
        <f t="shared" si="752"/>
        <v>353.31599999999997</v>
      </c>
      <c r="I304" s="170">
        <f t="shared" si="752"/>
        <v>353.8</v>
      </c>
      <c r="J304" s="170">
        <f t="shared" si="752"/>
        <v>354.11200000000002</v>
      </c>
      <c r="K304" s="170">
        <f t="shared" si="752"/>
        <v>354.45699999999999</v>
      </c>
      <c r="L304" s="170">
        <f t="shared" si="752"/>
        <v>355.15</v>
      </c>
      <c r="M304" s="170">
        <f t="shared" si="752"/>
        <v>355.68799999999999</v>
      </c>
      <c r="N304" s="170">
        <f t="shared" si="752"/>
        <v>357.00599999999997</v>
      </c>
      <c r="O304" s="170">
        <f t="shared" si="752"/>
        <v>358.30399999999997</v>
      </c>
      <c r="P304" s="170">
        <f t="shared" si="752"/>
        <v>358.01799999999997</v>
      </c>
      <c r="Q304" s="170">
        <f t="shared" si="752"/>
        <v>357.17700000000002</v>
      </c>
      <c r="R304" s="170">
        <f t="shared" si="752"/>
        <v>355.93200000000002</v>
      </c>
      <c r="S304" s="170">
        <f t="shared" si="752"/>
        <v>354.46699999999998</v>
      </c>
      <c r="T304" s="170">
        <f t="shared" si="752"/>
        <v>354.197</v>
      </c>
      <c r="U304" s="170">
        <f t="shared" si="752"/>
        <v>353.82400000000001</v>
      </c>
      <c r="V304" s="170">
        <f t="shared" si="752"/>
        <v>353.81799999999998</v>
      </c>
      <c r="W304" s="170">
        <f t="shared" si="752"/>
        <v>354.33100000000002</v>
      </c>
      <c r="X304" s="170">
        <f t="shared" si="752"/>
        <v>354.41800000000001</v>
      </c>
      <c r="Y304" s="170">
        <f t="shared" si="752"/>
        <v>354.74400000000003</v>
      </c>
      <c r="Z304" s="170">
        <f t="shared" si="752"/>
        <v>354.51799999999997</v>
      </c>
      <c r="AA304" s="170">
        <f t="shared" si="752"/>
        <v>354.41500000000002</v>
      </c>
      <c r="AB304" s="170">
        <f t="shared" si="752"/>
        <v>354.42399999999998</v>
      </c>
      <c r="AC304" s="170">
        <f t="shared" si="752"/>
        <v>353.94099999999997</v>
      </c>
      <c r="AD304" s="170">
        <f t="shared" si="752"/>
        <v>354.05500000000001</v>
      </c>
      <c r="AE304" s="170">
        <f t="shared" si="752"/>
        <v>355.315</v>
      </c>
      <c r="AF304" s="170">
        <f t="shared" si="752"/>
        <v>357.13400000000001</v>
      </c>
      <c r="AG304" s="170">
        <f t="shared" si="752"/>
        <v>358.988</v>
      </c>
      <c r="AH304" s="170">
        <f t="shared" si="752"/>
        <v>360.74900000000002</v>
      </c>
      <c r="AI304" s="170">
        <f t="shared" si="752"/>
        <v>362.52199999999999</v>
      </c>
      <c r="AJ304" s="170">
        <f t="shared" si="752"/>
        <v>364.87900000000002</v>
      </c>
      <c r="AK304" s="170">
        <f t="shared" si="752"/>
        <v>367.15600000000001</v>
      </c>
      <c r="AL304" s="170">
        <f t="shared" si="752"/>
        <v>371.10199999999998</v>
      </c>
      <c r="AM304" s="170">
        <f t="shared" si="752"/>
        <v>373.94</v>
      </c>
      <c r="AN304" s="170">
        <f t="shared" si="752"/>
        <v>374.84899999999999</v>
      </c>
      <c r="AO304" s="170">
        <f t="shared" si="752"/>
        <v>376.19099999999997</v>
      </c>
      <c r="AP304" s="170">
        <f t="shared" si="752"/>
        <v>376.05799999999999</v>
      </c>
      <c r="AQ304" s="170">
        <f t="shared" si="752"/>
        <v>375.86900000000003</v>
      </c>
      <c r="AR304" s="170">
        <f t="shared" si="752"/>
        <v>375.85599999999999</v>
      </c>
      <c r="AS304" s="170">
        <f t="shared" si="752"/>
        <v>376.19900000000001</v>
      </c>
      <c r="AT304" s="170">
        <f t="shared" si="752"/>
        <v>375.79500000000002</v>
      </c>
      <c r="AU304" s="170">
        <f t="shared" si="752"/>
        <v>374.97800000000001</v>
      </c>
      <c r="AV304" s="170">
        <f t="shared" si="752"/>
        <v>374.42599999999999</v>
      </c>
      <c r="AW304" s="170">
        <f t="shared" ref="AW304:BA304" si="753">AW618</f>
        <v>373</v>
      </c>
      <c r="AX304" s="170">
        <f t="shared" si="753"/>
        <v>372</v>
      </c>
      <c r="AY304" s="170">
        <f t="shared" si="753"/>
        <v>371</v>
      </c>
      <c r="AZ304" s="170">
        <f t="shared" si="753"/>
        <v>370</v>
      </c>
      <c r="BA304" s="170">
        <f t="shared" si="753"/>
        <v>369</v>
      </c>
      <c r="BB304" s="170">
        <f t="shared" ref="BB304:CC304" si="754">BB618</f>
        <v>367</v>
      </c>
      <c r="BC304" s="170">
        <f t="shared" si="754"/>
        <v>366</v>
      </c>
      <c r="BD304" s="170">
        <f t="shared" si="754"/>
        <v>365</v>
      </c>
      <c r="BE304" s="170">
        <f t="shared" si="754"/>
        <v>363</v>
      </c>
      <c r="BF304" s="170">
        <f t="shared" si="754"/>
        <v>362</v>
      </c>
      <c r="BG304" s="170">
        <f t="shared" si="754"/>
        <v>360</v>
      </c>
      <c r="BH304" s="170">
        <f t="shared" si="754"/>
        <v>358</v>
      </c>
      <c r="BI304" s="170">
        <f t="shared" si="754"/>
        <v>357</v>
      </c>
      <c r="BJ304" s="170">
        <f t="shared" si="754"/>
        <v>355</v>
      </c>
      <c r="BK304" s="170">
        <f t="shared" si="754"/>
        <v>353</v>
      </c>
      <c r="BL304" s="170">
        <f t="shared" si="754"/>
        <v>351</v>
      </c>
      <c r="BM304" s="170">
        <f t="shared" si="754"/>
        <v>349</v>
      </c>
      <c r="BN304" s="170">
        <f t="shared" si="754"/>
        <v>347</v>
      </c>
      <c r="BO304" s="170">
        <f t="shared" si="754"/>
        <v>345</v>
      </c>
      <c r="BP304" s="170">
        <f t="shared" si="754"/>
        <v>343</v>
      </c>
      <c r="BQ304" s="170">
        <f t="shared" si="754"/>
        <v>341</v>
      </c>
      <c r="BR304" s="170">
        <f t="shared" si="754"/>
        <v>338</v>
      </c>
      <c r="BS304" s="170">
        <f t="shared" si="754"/>
        <v>336</v>
      </c>
      <c r="BT304" s="170">
        <f t="shared" si="754"/>
        <v>334</v>
      </c>
      <c r="BU304" s="170">
        <f t="shared" si="754"/>
        <v>331</v>
      </c>
      <c r="BV304" s="170">
        <f t="shared" si="754"/>
        <v>329</v>
      </c>
      <c r="BW304" s="170">
        <f t="shared" si="754"/>
        <v>327</v>
      </c>
      <c r="BX304" s="170">
        <f t="shared" si="754"/>
        <v>324</v>
      </c>
      <c r="BY304" s="170">
        <f t="shared" si="754"/>
        <v>322</v>
      </c>
      <c r="BZ304" s="170">
        <f t="shared" si="754"/>
        <v>319</v>
      </c>
      <c r="CA304" s="170">
        <f t="shared" si="754"/>
        <v>317</v>
      </c>
      <c r="CB304" s="170">
        <f t="shared" si="754"/>
        <v>315</v>
      </c>
      <c r="CC304" s="170">
        <f t="shared" si="754"/>
        <v>312</v>
      </c>
    </row>
    <row r="305" spans="1:81">
      <c r="A305" s="170" t="str">
        <f t="shared" ref="A305:B305" si="755">A201</f>
        <v>88</v>
      </c>
      <c r="B305" s="170" t="str">
        <f t="shared" si="755"/>
        <v>Vosges</v>
      </c>
      <c r="C305" s="145">
        <f t="shared" si="659"/>
        <v>0</v>
      </c>
      <c r="D305" s="145"/>
      <c r="E305" s="145"/>
      <c r="F305" s="170">
        <f t="shared" ref="F305:AV305" si="756">F201</f>
        <v>398.399</v>
      </c>
      <c r="G305" s="170">
        <f t="shared" si="756"/>
        <v>397.89800000000002</v>
      </c>
      <c r="H305" s="170">
        <f t="shared" si="756"/>
        <v>397.49599999999998</v>
      </c>
      <c r="I305" s="170">
        <f t="shared" si="756"/>
        <v>397.286</v>
      </c>
      <c r="J305" s="170">
        <f t="shared" si="756"/>
        <v>396.64800000000002</v>
      </c>
      <c r="K305" s="170">
        <f t="shared" si="756"/>
        <v>396.34100000000001</v>
      </c>
      <c r="L305" s="170">
        <f t="shared" si="756"/>
        <v>396.46300000000002</v>
      </c>
      <c r="M305" s="170">
        <f t="shared" si="756"/>
        <v>396.53300000000002</v>
      </c>
      <c r="N305" s="170">
        <f t="shared" si="756"/>
        <v>394.91300000000001</v>
      </c>
      <c r="O305" s="170">
        <f t="shared" si="756"/>
        <v>393.79599999999999</v>
      </c>
      <c r="P305" s="170">
        <f t="shared" si="756"/>
        <v>391.65800000000002</v>
      </c>
      <c r="Q305" s="170">
        <f t="shared" si="756"/>
        <v>391.589</v>
      </c>
      <c r="R305" s="170">
        <f t="shared" si="756"/>
        <v>389.43200000000002</v>
      </c>
      <c r="S305" s="170">
        <f t="shared" si="756"/>
        <v>389.36599999999999</v>
      </c>
      <c r="T305" s="170">
        <f t="shared" si="756"/>
        <v>388.05599999999998</v>
      </c>
      <c r="U305" s="170">
        <f t="shared" si="756"/>
        <v>386.12799999999999</v>
      </c>
      <c r="V305" s="170">
        <f t="shared" si="756"/>
        <v>385.065</v>
      </c>
      <c r="W305" s="170">
        <f t="shared" si="756"/>
        <v>384.76799999999997</v>
      </c>
      <c r="X305" s="170">
        <f t="shared" si="756"/>
        <v>384.459</v>
      </c>
      <c r="Y305" s="170">
        <f t="shared" si="756"/>
        <v>384.28199999999998</v>
      </c>
      <c r="Z305" s="170">
        <f t="shared" si="756"/>
        <v>383.90699999999998</v>
      </c>
      <c r="AA305" s="170">
        <f t="shared" si="756"/>
        <v>383.70100000000002</v>
      </c>
      <c r="AB305" s="170">
        <f t="shared" si="756"/>
        <v>382.94900000000001</v>
      </c>
      <c r="AC305" s="170">
        <f t="shared" si="756"/>
        <v>381.791</v>
      </c>
      <c r="AD305" s="170">
        <f t="shared" si="756"/>
        <v>381.154</v>
      </c>
      <c r="AE305" s="170">
        <f t="shared" si="756"/>
        <v>381.02699999999999</v>
      </c>
      <c r="AF305" s="170">
        <f t="shared" si="756"/>
        <v>380.95600000000002</v>
      </c>
      <c r="AG305" s="170">
        <f t="shared" si="756"/>
        <v>380.87900000000002</v>
      </c>
      <c r="AH305" s="170">
        <f t="shared" si="756"/>
        <v>380.63900000000001</v>
      </c>
      <c r="AI305" s="170">
        <f t="shared" si="756"/>
        <v>380.392</v>
      </c>
      <c r="AJ305" s="170">
        <f t="shared" si="756"/>
        <v>380.26600000000002</v>
      </c>
      <c r="AK305" s="170">
        <f t="shared" si="756"/>
        <v>379.97500000000002</v>
      </c>
      <c r="AL305" s="170">
        <f t="shared" si="756"/>
        <v>380.30399999999997</v>
      </c>
      <c r="AM305" s="170">
        <f t="shared" si="756"/>
        <v>380.14499999999998</v>
      </c>
      <c r="AN305" s="170">
        <f t="shared" si="756"/>
        <v>380.19200000000001</v>
      </c>
      <c r="AO305" s="170">
        <f t="shared" si="756"/>
        <v>379.72399999999999</v>
      </c>
      <c r="AP305" s="170">
        <f t="shared" si="756"/>
        <v>378.83</v>
      </c>
      <c r="AQ305" s="170">
        <f t="shared" si="756"/>
        <v>377.28199999999998</v>
      </c>
      <c r="AR305" s="170">
        <f t="shared" si="756"/>
        <v>375.226</v>
      </c>
      <c r="AS305" s="170">
        <f t="shared" si="756"/>
        <v>373.56</v>
      </c>
      <c r="AT305" s="170">
        <f t="shared" si="756"/>
        <v>372.01600000000002</v>
      </c>
      <c r="AU305" s="170">
        <f t="shared" si="756"/>
        <v>369.64100000000002</v>
      </c>
      <c r="AV305" s="170">
        <f t="shared" si="756"/>
        <v>367.673</v>
      </c>
      <c r="AW305" s="170">
        <f t="shared" ref="AW305:BA305" si="757">AW619</f>
        <v>366</v>
      </c>
      <c r="AX305" s="170">
        <f t="shared" si="757"/>
        <v>364</v>
      </c>
      <c r="AY305" s="170">
        <f t="shared" si="757"/>
        <v>361</v>
      </c>
      <c r="AZ305" s="170">
        <f t="shared" si="757"/>
        <v>359</v>
      </c>
      <c r="BA305" s="170">
        <f t="shared" si="757"/>
        <v>356</v>
      </c>
      <c r="BB305" s="170">
        <f t="shared" ref="BB305:CC305" si="758">BB619</f>
        <v>354</v>
      </c>
      <c r="BC305" s="170">
        <f t="shared" si="758"/>
        <v>351</v>
      </c>
      <c r="BD305" s="170">
        <f t="shared" si="758"/>
        <v>349</v>
      </c>
      <c r="BE305" s="170">
        <f t="shared" si="758"/>
        <v>346</v>
      </c>
      <c r="BF305" s="170">
        <f t="shared" si="758"/>
        <v>343</v>
      </c>
      <c r="BG305" s="170">
        <f t="shared" si="758"/>
        <v>341</v>
      </c>
      <c r="BH305" s="170">
        <f t="shared" si="758"/>
        <v>338</v>
      </c>
      <c r="BI305" s="170">
        <f t="shared" si="758"/>
        <v>335</v>
      </c>
      <c r="BJ305" s="170">
        <f t="shared" si="758"/>
        <v>332</v>
      </c>
      <c r="BK305" s="170">
        <f t="shared" si="758"/>
        <v>329</v>
      </c>
      <c r="BL305" s="170">
        <f t="shared" si="758"/>
        <v>326</v>
      </c>
      <c r="BM305" s="170">
        <f t="shared" si="758"/>
        <v>323</v>
      </c>
      <c r="BN305" s="170">
        <f t="shared" si="758"/>
        <v>320</v>
      </c>
      <c r="BO305" s="170">
        <f t="shared" si="758"/>
        <v>317</v>
      </c>
      <c r="BP305" s="170">
        <f t="shared" si="758"/>
        <v>314</v>
      </c>
      <c r="BQ305" s="170">
        <f t="shared" si="758"/>
        <v>311</v>
      </c>
      <c r="BR305" s="170">
        <f t="shared" si="758"/>
        <v>308</v>
      </c>
      <c r="BS305" s="170">
        <f t="shared" si="758"/>
        <v>305</v>
      </c>
      <c r="BT305" s="170">
        <f t="shared" si="758"/>
        <v>301</v>
      </c>
      <c r="BU305" s="170">
        <f t="shared" si="758"/>
        <v>298</v>
      </c>
      <c r="BV305" s="170">
        <f t="shared" si="758"/>
        <v>295</v>
      </c>
      <c r="BW305" s="170">
        <f t="shared" si="758"/>
        <v>292</v>
      </c>
      <c r="BX305" s="170">
        <f t="shared" si="758"/>
        <v>289</v>
      </c>
      <c r="BY305" s="170">
        <f t="shared" si="758"/>
        <v>286</v>
      </c>
      <c r="BZ305" s="170">
        <f t="shared" si="758"/>
        <v>283</v>
      </c>
      <c r="CA305" s="170">
        <f t="shared" si="758"/>
        <v>280</v>
      </c>
      <c r="CB305" s="170">
        <f t="shared" si="758"/>
        <v>277</v>
      </c>
      <c r="CC305" s="170">
        <f t="shared" si="758"/>
        <v>274</v>
      </c>
    </row>
    <row r="306" spans="1:81">
      <c r="A306" s="170" t="str">
        <f t="shared" ref="A306:B306" si="759">A202</f>
        <v>89</v>
      </c>
      <c r="B306" s="170" t="str">
        <f t="shared" si="759"/>
        <v>Yonne</v>
      </c>
      <c r="C306" s="145">
        <f t="shared" si="659"/>
        <v>0</v>
      </c>
      <c r="D306" s="145"/>
      <c r="E306" s="145"/>
      <c r="F306" s="170">
        <f t="shared" ref="F306:AV306" si="760">F202</f>
        <v>299.93200000000002</v>
      </c>
      <c r="G306" s="170">
        <f t="shared" si="760"/>
        <v>301.298</v>
      </c>
      <c r="H306" s="170">
        <f t="shared" si="760"/>
        <v>302.71199999999999</v>
      </c>
      <c r="I306" s="170">
        <f t="shared" si="760"/>
        <v>304.35199999999998</v>
      </c>
      <c r="J306" s="170">
        <f t="shared" si="760"/>
        <v>305.63200000000001</v>
      </c>
      <c r="K306" s="170">
        <f t="shared" si="760"/>
        <v>307.13</v>
      </c>
      <c r="L306" s="170">
        <f t="shared" si="760"/>
        <v>309.09500000000003</v>
      </c>
      <c r="M306" s="170">
        <f t="shared" si="760"/>
        <v>311.00200000000001</v>
      </c>
      <c r="N306" s="170">
        <f t="shared" si="760"/>
        <v>312.67500000000001</v>
      </c>
      <c r="O306" s="170">
        <f t="shared" si="760"/>
        <v>313.81400000000002</v>
      </c>
      <c r="P306" s="170">
        <f t="shared" si="760"/>
        <v>315.52699999999999</v>
      </c>
      <c r="Q306" s="170">
        <f t="shared" si="760"/>
        <v>317.11799999999999</v>
      </c>
      <c r="R306" s="170">
        <f t="shared" si="760"/>
        <v>318.71100000000001</v>
      </c>
      <c r="S306" s="170">
        <f t="shared" si="760"/>
        <v>319.77999999999997</v>
      </c>
      <c r="T306" s="170">
        <f t="shared" si="760"/>
        <v>321.36799999999999</v>
      </c>
      <c r="U306" s="170">
        <f t="shared" si="760"/>
        <v>323.11799999999999</v>
      </c>
      <c r="V306" s="170">
        <f t="shared" si="760"/>
        <v>324.62299999999999</v>
      </c>
      <c r="W306" s="170">
        <f t="shared" si="760"/>
        <v>326.24200000000002</v>
      </c>
      <c r="X306" s="170">
        <f t="shared" si="760"/>
        <v>327.73899999999998</v>
      </c>
      <c r="Y306" s="170">
        <f t="shared" si="760"/>
        <v>328.90699999999998</v>
      </c>
      <c r="Z306" s="170">
        <f t="shared" si="760"/>
        <v>329.78399999999999</v>
      </c>
      <c r="AA306" s="170">
        <f t="shared" si="760"/>
        <v>330.73</v>
      </c>
      <c r="AB306" s="170">
        <f t="shared" si="760"/>
        <v>331.697</v>
      </c>
      <c r="AC306" s="170">
        <f t="shared" si="760"/>
        <v>332.77300000000002</v>
      </c>
      <c r="AD306" s="170">
        <f t="shared" si="760"/>
        <v>333.20600000000002</v>
      </c>
      <c r="AE306" s="170">
        <f t="shared" si="760"/>
        <v>334.02600000000001</v>
      </c>
      <c r="AF306" s="170">
        <f t="shared" si="760"/>
        <v>335.05599999999998</v>
      </c>
      <c r="AG306" s="170">
        <f t="shared" si="760"/>
        <v>335.96300000000002</v>
      </c>
      <c r="AH306" s="170">
        <f t="shared" si="760"/>
        <v>337.029</v>
      </c>
      <c r="AI306" s="170">
        <f t="shared" si="760"/>
        <v>337.72399999999999</v>
      </c>
      <c r="AJ306" s="170">
        <f t="shared" si="760"/>
        <v>338.983</v>
      </c>
      <c r="AK306" s="170">
        <f t="shared" si="760"/>
        <v>340.08800000000002</v>
      </c>
      <c r="AL306" s="170">
        <f t="shared" si="760"/>
        <v>341.41800000000001</v>
      </c>
      <c r="AM306" s="170">
        <f t="shared" si="760"/>
        <v>342.35899999999998</v>
      </c>
      <c r="AN306" s="170">
        <f t="shared" si="760"/>
        <v>343.37700000000001</v>
      </c>
      <c r="AO306" s="170">
        <f t="shared" si="760"/>
        <v>342.51</v>
      </c>
      <c r="AP306" s="170">
        <f t="shared" si="760"/>
        <v>342.46300000000002</v>
      </c>
      <c r="AQ306" s="170">
        <f t="shared" si="760"/>
        <v>341.90199999999999</v>
      </c>
      <c r="AR306" s="170">
        <f t="shared" si="760"/>
        <v>341.483</v>
      </c>
      <c r="AS306" s="170">
        <f t="shared" si="760"/>
        <v>341.81400000000002</v>
      </c>
      <c r="AT306" s="170">
        <f t="shared" si="760"/>
        <v>340.90300000000002</v>
      </c>
      <c r="AU306" s="170">
        <f t="shared" si="760"/>
        <v>340.54399999999998</v>
      </c>
      <c r="AV306" s="170">
        <f t="shared" si="760"/>
        <v>338.291</v>
      </c>
      <c r="AW306" s="170">
        <f t="shared" ref="AW306:BA306" si="761">AW620</f>
        <v>338</v>
      </c>
      <c r="AX306" s="170">
        <f t="shared" si="761"/>
        <v>336</v>
      </c>
      <c r="AY306" s="170">
        <f t="shared" si="761"/>
        <v>335</v>
      </c>
      <c r="AZ306" s="170">
        <f t="shared" si="761"/>
        <v>334</v>
      </c>
      <c r="BA306" s="170">
        <f t="shared" si="761"/>
        <v>332</v>
      </c>
      <c r="BB306" s="170">
        <f t="shared" ref="BB306:CC306" si="762">BB620</f>
        <v>331</v>
      </c>
      <c r="BC306" s="170">
        <f t="shared" si="762"/>
        <v>330</v>
      </c>
      <c r="BD306" s="170">
        <f t="shared" si="762"/>
        <v>328</v>
      </c>
      <c r="BE306" s="170">
        <f t="shared" si="762"/>
        <v>326</v>
      </c>
      <c r="BF306" s="170">
        <f t="shared" si="762"/>
        <v>325</v>
      </c>
      <c r="BG306" s="170">
        <f t="shared" si="762"/>
        <v>323</v>
      </c>
      <c r="BH306" s="170">
        <f t="shared" si="762"/>
        <v>321</v>
      </c>
      <c r="BI306" s="170">
        <f t="shared" si="762"/>
        <v>319</v>
      </c>
      <c r="BJ306" s="170">
        <f t="shared" si="762"/>
        <v>317</v>
      </c>
      <c r="BK306" s="170">
        <f t="shared" si="762"/>
        <v>315</v>
      </c>
      <c r="BL306" s="170">
        <f t="shared" si="762"/>
        <v>313</v>
      </c>
      <c r="BM306" s="170">
        <f t="shared" si="762"/>
        <v>311</v>
      </c>
      <c r="BN306" s="170">
        <f t="shared" si="762"/>
        <v>310</v>
      </c>
      <c r="BO306" s="170">
        <f t="shared" si="762"/>
        <v>308</v>
      </c>
      <c r="BP306" s="170">
        <f t="shared" si="762"/>
        <v>306</v>
      </c>
      <c r="BQ306" s="170">
        <f t="shared" si="762"/>
        <v>304</v>
      </c>
      <c r="BR306" s="170">
        <f t="shared" si="762"/>
        <v>302</v>
      </c>
      <c r="BS306" s="170">
        <f t="shared" si="762"/>
        <v>300</v>
      </c>
      <c r="BT306" s="170">
        <f t="shared" si="762"/>
        <v>298</v>
      </c>
      <c r="BU306" s="170">
        <f t="shared" si="762"/>
        <v>296</v>
      </c>
      <c r="BV306" s="170">
        <f t="shared" si="762"/>
        <v>294</v>
      </c>
      <c r="BW306" s="170">
        <f t="shared" si="762"/>
        <v>292</v>
      </c>
      <c r="BX306" s="170">
        <f t="shared" si="762"/>
        <v>290</v>
      </c>
      <c r="BY306" s="170">
        <f t="shared" si="762"/>
        <v>288</v>
      </c>
      <c r="BZ306" s="170">
        <f t="shared" si="762"/>
        <v>286</v>
      </c>
      <c r="CA306" s="170">
        <f t="shared" si="762"/>
        <v>284</v>
      </c>
      <c r="CB306" s="170">
        <f t="shared" si="762"/>
        <v>283</v>
      </c>
      <c r="CC306" s="170">
        <f t="shared" si="762"/>
        <v>281</v>
      </c>
    </row>
    <row r="307" spans="1:81">
      <c r="A307" s="170" t="str">
        <f t="shared" ref="A307:B307" si="763">A203</f>
        <v>90</v>
      </c>
      <c r="B307" s="170" t="str">
        <f t="shared" si="763"/>
        <v>Territoire de Belfort</v>
      </c>
      <c r="C307" s="145">
        <f t="shared" si="659"/>
        <v>0</v>
      </c>
      <c r="D307" s="145"/>
      <c r="E307" s="145"/>
      <c r="F307" s="170">
        <f t="shared" ref="F307:AV307" si="764">F203</f>
        <v>128.28</v>
      </c>
      <c r="G307" s="170">
        <f t="shared" si="764"/>
        <v>128.71100000000001</v>
      </c>
      <c r="H307" s="170">
        <f t="shared" si="764"/>
        <v>129.21299999999999</v>
      </c>
      <c r="I307" s="170">
        <f t="shared" si="764"/>
        <v>129.846</v>
      </c>
      <c r="J307" s="170">
        <f t="shared" si="764"/>
        <v>130.262</v>
      </c>
      <c r="K307" s="170">
        <f t="shared" si="764"/>
        <v>130.77199999999999</v>
      </c>
      <c r="L307" s="170">
        <f t="shared" si="764"/>
        <v>131.45599999999999</v>
      </c>
      <c r="M307" s="170">
        <f t="shared" si="764"/>
        <v>132.142</v>
      </c>
      <c r="N307" s="170">
        <f t="shared" si="764"/>
        <v>132.53299999999999</v>
      </c>
      <c r="O307" s="170">
        <f t="shared" si="764"/>
        <v>132.952</v>
      </c>
      <c r="P307" s="170">
        <f t="shared" si="764"/>
        <v>133.47</v>
      </c>
      <c r="Q307" s="170">
        <f t="shared" si="764"/>
        <v>132.93799999999999</v>
      </c>
      <c r="R307" s="170">
        <f t="shared" si="764"/>
        <v>132.79900000000001</v>
      </c>
      <c r="S307" s="170">
        <f t="shared" si="764"/>
        <v>133.709</v>
      </c>
      <c r="T307" s="170">
        <f t="shared" si="764"/>
        <v>133.958</v>
      </c>
      <c r="U307" s="170">
        <f t="shared" si="764"/>
        <v>133.97800000000001</v>
      </c>
      <c r="V307" s="170">
        <f t="shared" si="764"/>
        <v>134.43899999999999</v>
      </c>
      <c r="W307" s="170">
        <f t="shared" si="764"/>
        <v>134.892</v>
      </c>
      <c r="X307" s="170">
        <f t="shared" si="764"/>
        <v>135.51</v>
      </c>
      <c r="Y307" s="170">
        <f t="shared" si="764"/>
        <v>136.13999999999999</v>
      </c>
      <c r="Z307" s="170">
        <f t="shared" si="764"/>
        <v>136.59200000000001</v>
      </c>
      <c r="AA307" s="170">
        <f t="shared" si="764"/>
        <v>136.97499999999999</v>
      </c>
      <c r="AB307" s="170">
        <f t="shared" si="764"/>
        <v>137.155</v>
      </c>
      <c r="AC307" s="170">
        <f t="shared" si="764"/>
        <v>137.23400000000001</v>
      </c>
      <c r="AD307" s="170">
        <f t="shared" si="764"/>
        <v>137.39699999999999</v>
      </c>
      <c r="AE307" s="170">
        <f t="shared" si="764"/>
        <v>137.898</v>
      </c>
      <c r="AF307" s="170">
        <f t="shared" si="764"/>
        <v>138.51300000000001</v>
      </c>
      <c r="AG307" s="170">
        <f t="shared" si="764"/>
        <v>139.03399999999999</v>
      </c>
      <c r="AH307" s="170">
        <f t="shared" si="764"/>
        <v>139.55000000000001</v>
      </c>
      <c r="AI307" s="170">
        <f t="shared" si="764"/>
        <v>140.15700000000001</v>
      </c>
      <c r="AJ307" s="170">
        <f t="shared" si="764"/>
        <v>140.672</v>
      </c>
      <c r="AK307" s="170">
        <f t="shared" si="764"/>
        <v>141.20099999999999</v>
      </c>
      <c r="AL307" s="170">
        <f t="shared" si="764"/>
        <v>142.44399999999999</v>
      </c>
      <c r="AM307" s="170">
        <f t="shared" si="764"/>
        <v>141.958</v>
      </c>
      <c r="AN307" s="170">
        <f t="shared" si="764"/>
        <v>142.46100000000001</v>
      </c>
      <c r="AO307" s="170">
        <f t="shared" si="764"/>
        <v>142.911</v>
      </c>
      <c r="AP307" s="170">
        <f t="shared" si="764"/>
        <v>143.34800000000001</v>
      </c>
      <c r="AQ307" s="170">
        <f t="shared" si="764"/>
        <v>143.94</v>
      </c>
      <c r="AR307" s="170">
        <f t="shared" si="764"/>
        <v>144.31800000000001</v>
      </c>
      <c r="AS307" s="170">
        <f t="shared" si="764"/>
        <v>144.334</v>
      </c>
      <c r="AT307" s="170">
        <f t="shared" si="764"/>
        <v>144.483</v>
      </c>
      <c r="AU307" s="170">
        <f t="shared" si="764"/>
        <v>144.089</v>
      </c>
      <c r="AV307" s="170">
        <f t="shared" si="764"/>
        <v>142.62200000000001</v>
      </c>
      <c r="AW307" s="170">
        <f t="shared" ref="AW307:BA307" si="765">AW621</f>
        <v>142</v>
      </c>
      <c r="AX307" s="170">
        <f t="shared" si="765"/>
        <v>141</v>
      </c>
      <c r="AY307" s="170">
        <f t="shared" si="765"/>
        <v>139</v>
      </c>
      <c r="AZ307" s="170">
        <f t="shared" si="765"/>
        <v>138</v>
      </c>
      <c r="BA307" s="170">
        <f t="shared" si="765"/>
        <v>137</v>
      </c>
      <c r="BB307" s="170">
        <f t="shared" ref="BB307:CC307" si="766">BB621</f>
        <v>135</v>
      </c>
      <c r="BC307" s="170">
        <f t="shared" si="766"/>
        <v>134</v>
      </c>
      <c r="BD307" s="170">
        <f t="shared" si="766"/>
        <v>132</v>
      </c>
      <c r="BE307" s="170">
        <f t="shared" si="766"/>
        <v>131</v>
      </c>
      <c r="BF307" s="170">
        <f t="shared" si="766"/>
        <v>129</v>
      </c>
      <c r="BG307" s="170">
        <f t="shared" si="766"/>
        <v>128</v>
      </c>
      <c r="BH307" s="170">
        <f t="shared" si="766"/>
        <v>127</v>
      </c>
      <c r="BI307" s="170">
        <f t="shared" si="766"/>
        <v>125</v>
      </c>
      <c r="BJ307" s="170">
        <f t="shared" si="766"/>
        <v>124</v>
      </c>
      <c r="BK307" s="170">
        <f t="shared" si="766"/>
        <v>122</v>
      </c>
      <c r="BL307" s="170">
        <f t="shared" si="766"/>
        <v>121</v>
      </c>
      <c r="BM307" s="170">
        <f t="shared" si="766"/>
        <v>120</v>
      </c>
      <c r="BN307" s="170">
        <f t="shared" si="766"/>
        <v>118</v>
      </c>
      <c r="BO307" s="170">
        <f t="shared" si="766"/>
        <v>117</v>
      </c>
      <c r="BP307" s="170">
        <f t="shared" si="766"/>
        <v>115</v>
      </c>
      <c r="BQ307" s="170">
        <f t="shared" si="766"/>
        <v>114</v>
      </c>
      <c r="BR307" s="170">
        <f t="shared" si="766"/>
        <v>112</v>
      </c>
      <c r="BS307" s="170">
        <f t="shared" si="766"/>
        <v>111</v>
      </c>
      <c r="BT307" s="170">
        <f t="shared" si="766"/>
        <v>109</v>
      </c>
      <c r="BU307" s="170">
        <f t="shared" si="766"/>
        <v>108</v>
      </c>
      <c r="BV307" s="170">
        <f t="shared" si="766"/>
        <v>107</v>
      </c>
      <c r="BW307" s="170">
        <f t="shared" si="766"/>
        <v>105</v>
      </c>
      <c r="BX307" s="170">
        <f t="shared" si="766"/>
        <v>104</v>
      </c>
      <c r="BY307" s="170">
        <f t="shared" si="766"/>
        <v>103</v>
      </c>
      <c r="BZ307" s="170">
        <f t="shared" si="766"/>
        <v>101</v>
      </c>
      <c r="CA307" s="170">
        <f t="shared" si="766"/>
        <v>100</v>
      </c>
      <c r="CB307" s="170">
        <f t="shared" si="766"/>
        <v>99</v>
      </c>
      <c r="CC307" s="170">
        <f t="shared" si="766"/>
        <v>97</v>
      </c>
    </row>
    <row r="308" spans="1:81">
      <c r="A308" s="170" t="str">
        <f t="shared" ref="A308:B308" si="767">A204</f>
        <v>91</v>
      </c>
      <c r="B308" s="170" t="str">
        <f t="shared" si="767"/>
        <v>Essonne</v>
      </c>
      <c r="C308" s="145">
        <f t="shared" si="659"/>
        <v>0</v>
      </c>
      <c r="D308" s="145"/>
      <c r="E308" s="145"/>
      <c r="F308" s="170">
        <f t="shared" ref="F308:AV308" si="768">F204</f>
        <v>918.577</v>
      </c>
      <c r="G308" s="170">
        <f t="shared" si="768"/>
        <v>928.06899999999996</v>
      </c>
      <c r="H308" s="170">
        <f t="shared" si="768"/>
        <v>937.49300000000005</v>
      </c>
      <c r="I308" s="170">
        <f t="shared" si="768"/>
        <v>947.76900000000001</v>
      </c>
      <c r="J308" s="170">
        <f t="shared" si="768"/>
        <v>956.94</v>
      </c>
      <c r="K308" s="170">
        <f t="shared" si="768"/>
        <v>966.80899999999997</v>
      </c>
      <c r="L308" s="170">
        <f t="shared" si="768"/>
        <v>977.28499999999997</v>
      </c>
      <c r="M308" s="170">
        <f t="shared" si="768"/>
        <v>987.37099999999998</v>
      </c>
      <c r="N308" s="170">
        <f t="shared" si="768"/>
        <v>995.37099999999998</v>
      </c>
      <c r="O308" s="170">
        <f t="shared" si="768"/>
        <v>1004.049</v>
      </c>
      <c r="P308" s="170">
        <f t="shared" si="768"/>
        <v>1014.761</v>
      </c>
      <c r="Q308" s="170">
        <f t="shared" si="768"/>
        <v>1026.373</v>
      </c>
      <c r="R308" s="170">
        <f t="shared" si="768"/>
        <v>1038.4000000000001</v>
      </c>
      <c r="S308" s="170">
        <f t="shared" si="768"/>
        <v>1057.0920000000001</v>
      </c>
      <c r="T308" s="170">
        <f t="shared" si="768"/>
        <v>1069.797</v>
      </c>
      <c r="U308" s="170">
        <f t="shared" si="768"/>
        <v>1083.2449999999999</v>
      </c>
      <c r="V308" s="170">
        <f t="shared" si="768"/>
        <v>1093.6579999999999</v>
      </c>
      <c r="W308" s="170">
        <f t="shared" si="768"/>
        <v>1105.9739999999999</v>
      </c>
      <c r="X308" s="170">
        <f t="shared" si="768"/>
        <v>1115.4000000000001</v>
      </c>
      <c r="Y308" s="170">
        <f t="shared" si="768"/>
        <v>1122.1030000000001</v>
      </c>
      <c r="Z308" s="170">
        <f t="shared" si="768"/>
        <v>1127.6469999999999</v>
      </c>
      <c r="AA308" s="170">
        <f t="shared" si="768"/>
        <v>1131.3989999999999</v>
      </c>
      <c r="AB308" s="170">
        <f t="shared" si="768"/>
        <v>1131.5139999999999</v>
      </c>
      <c r="AC308" s="170">
        <f t="shared" si="768"/>
        <v>1133.653</v>
      </c>
      <c r="AD308" s="170">
        <f t="shared" si="768"/>
        <v>1133.836</v>
      </c>
      <c r="AE308" s="170">
        <f t="shared" si="768"/>
        <v>1142.3309999999999</v>
      </c>
      <c r="AF308" s="170">
        <f t="shared" si="768"/>
        <v>1151.521</v>
      </c>
      <c r="AG308" s="170">
        <f t="shared" si="768"/>
        <v>1160.665</v>
      </c>
      <c r="AH308" s="170">
        <f t="shared" si="768"/>
        <v>1169.54</v>
      </c>
      <c r="AI308" s="170">
        <f t="shared" si="768"/>
        <v>1178.2139999999999</v>
      </c>
      <c r="AJ308" s="170">
        <f t="shared" si="768"/>
        <v>1188.3510000000001</v>
      </c>
      <c r="AK308" s="170">
        <f t="shared" si="768"/>
        <v>1198.2729999999999</v>
      </c>
      <c r="AL308" s="170">
        <f t="shared" si="768"/>
        <v>1201.9939999999999</v>
      </c>
      <c r="AM308" s="170">
        <f t="shared" si="768"/>
        <v>1205.8499999999999</v>
      </c>
      <c r="AN308" s="170">
        <f t="shared" si="768"/>
        <v>1208.0039999999999</v>
      </c>
      <c r="AO308" s="170">
        <f t="shared" si="768"/>
        <v>1215.3399999999999</v>
      </c>
      <c r="AP308" s="170">
        <f t="shared" si="768"/>
        <v>1225.191</v>
      </c>
      <c r="AQ308" s="170">
        <f t="shared" si="768"/>
        <v>1237.5070000000001</v>
      </c>
      <c r="AR308" s="170">
        <f t="shared" si="768"/>
        <v>1253.931</v>
      </c>
      <c r="AS308" s="170">
        <f t="shared" si="768"/>
        <v>1268.2280000000001</v>
      </c>
      <c r="AT308" s="170">
        <f t="shared" si="768"/>
        <v>1276.2329999999999</v>
      </c>
      <c r="AU308" s="170">
        <f t="shared" si="768"/>
        <v>1287.33</v>
      </c>
      <c r="AV308" s="170">
        <f t="shared" si="768"/>
        <v>1296.1300000000001</v>
      </c>
      <c r="AW308" s="170">
        <f t="shared" ref="AW308:BA308" si="769">AW622</f>
        <v>1297</v>
      </c>
      <c r="AX308" s="170">
        <f t="shared" si="769"/>
        <v>1301</v>
      </c>
      <c r="AY308" s="170">
        <f t="shared" si="769"/>
        <v>1304</v>
      </c>
      <c r="AZ308" s="170">
        <f t="shared" si="769"/>
        <v>1307</v>
      </c>
      <c r="BA308" s="170">
        <f t="shared" si="769"/>
        <v>1309</v>
      </c>
      <c r="BB308" s="170">
        <f t="shared" ref="BB308:CC308" si="770">BB622</f>
        <v>1310</v>
      </c>
      <c r="BC308" s="170">
        <f t="shared" si="770"/>
        <v>1312</v>
      </c>
      <c r="BD308" s="170">
        <f t="shared" si="770"/>
        <v>1313</v>
      </c>
      <c r="BE308" s="170">
        <f t="shared" si="770"/>
        <v>1313</v>
      </c>
      <c r="BF308" s="170">
        <f t="shared" si="770"/>
        <v>1313</v>
      </c>
      <c r="BG308" s="170">
        <f t="shared" si="770"/>
        <v>1312</v>
      </c>
      <c r="BH308" s="170">
        <f t="shared" si="770"/>
        <v>1310</v>
      </c>
      <c r="BI308" s="170">
        <f t="shared" si="770"/>
        <v>1309</v>
      </c>
      <c r="BJ308" s="170">
        <f t="shared" si="770"/>
        <v>1306</v>
      </c>
      <c r="BK308" s="170">
        <f t="shared" si="770"/>
        <v>1304</v>
      </c>
      <c r="BL308" s="170">
        <f t="shared" si="770"/>
        <v>1301</v>
      </c>
      <c r="BM308" s="170">
        <f t="shared" si="770"/>
        <v>1299</v>
      </c>
      <c r="BN308" s="170">
        <f t="shared" si="770"/>
        <v>1296</v>
      </c>
      <c r="BO308" s="170">
        <f t="shared" si="770"/>
        <v>1293</v>
      </c>
      <c r="BP308" s="170">
        <f t="shared" si="770"/>
        <v>1289</v>
      </c>
      <c r="BQ308" s="170">
        <f t="shared" si="770"/>
        <v>1286</v>
      </c>
      <c r="BR308" s="170">
        <f t="shared" si="770"/>
        <v>1282</v>
      </c>
      <c r="BS308" s="170">
        <f t="shared" si="770"/>
        <v>1279</v>
      </c>
      <c r="BT308" s="170">
        <f t="shared" si="770"/>
        <v>1275</v>
      </c>
      <c r="BU308" s="170">
        <f t="shared" si="770"/>
        <v>1271</v>
      </c>
      <c r="BV308" s="170">
        <f t="shared" si="770"/>
        <v>1267</v>
      </c>
      <c r="BW308" s="170">
        <f t="shared" si="770"/>
        <v>1263</v>
      </c>
      <c r="BX308" s="170">
        <f t="shared" si="770"/>
        <v>1259</v>
      </c>
      <c r="BY308" s="170">
        <f t="shared" si="770"/>
        <v>1255</v>
      </c>
      <c r="BZ308" s="170">
        <f t="shared" si="770"/>
        <v>1251</v>
      </c>
      <c r="CA308" s="170">
        <f t="shared" si="770"/>
        <v>1246</v>
      </c>
      <c r="CB308" s="170">
        <f t="shared" si="770"/>
        <v>1242</v>
      </c>
      <c r="CC308" s="170">
        <f t="shared" si="770"/>
        <v>1237</v>
      </c>
    </row>
    <row r="309" spans="1:81">
      <c r="A309" s="170" t="str">
        <f t="shared" ref="A309:B309" si="771">A205</f>
        <v>92</v>
      </c>
      <c r="B309" s="170" t="str">
        <f t="shared" si="771"/>
        <v>Hauts-de-Seine</v>
      </c>
      <c r="C309" s="145">
        <f t="shared" si="659"/>
        <v>0</v>
      </c>
      <c r="D309" s="145"/>
      <c r="E309" s="145"/>
      <c r="F309" s="170">
        <f t="shared" ref="F309:AV309" si="772">F205</f>
        <v>1440.056</v>
      </c>
      <c r="G309" s="170">
        <f t="shared" si="772"/>
        <v>1430.5260000000001</v>
      </c>
      <c r="H309" s="170">
        <f t="shared" si="772"/>
        <v>1423.0640000000001</v>
      </c>
      <c r="I309" s="170">
        <f t="shared" si="772"/>
        <v>1416.2429999999999</v>
      </c>
      <c r="J309" s="170">
        <f t="shared" si="772"/>
        <v>1407.75</v>
      </c>
      <c r="K309" s="170">
        <f t="shared" si="772"/>
        <v>1400.547</v>
      </c>
      <c r="L309" s="170">
        <f t="shared" si="772"/>
        <v>1394.6859999999999</v>
      </c>
      <c r="M309" s="170">
        <f t="shared" si="772"/>
        <v>1389.403</v>
      </c>
      <c r="N309" s="170">
        <f t="shared" si="772"/>
        <v>1385.8409999999999</v>
      </c>
      <c r="O309" s="170">
        <f t="shared" si="772"/>
        <v>1384.675</v>
      </c>
      <c r="P309" s="170">
        <f t="shared" si="772"/>
        <v>1386.2449999999999</v>
      </c>
      <c r="Q309" s="170">
        <f t="shared" si="772"/>
        <v>1387.3409999999999</v>
      </c>
      <c r="R309" s="170">
        <f t="shared" si="772"/>
        <v>1388.479</v>
      </c>
      <c r="S309" s="170">
        <f t="shared" si="772"/>
        <v>1389.3820000000001</v>
      </c>
      <c r="T309" s="170">
        <f t="shared" si="772"/>
        <v>1390.9770000000001</v>
      </c>
      <c r="U309" s="170">
        <f t="shared" si="772"/>
        <v>1389.4159999999999</v>
      </c>
      <c r="V309" s="170">
        <f t="shared" si="772"/>
        <v>1392.3689999999999</v>
      </c>
      <c r="W309" s="170">
        <f t="shared" si="772"/>
        <v>1394.91</v>
      </c>
      <c r="X309" s="170">
        <f t="shared" si="772"/>
        <v>1395.461</v>
      </c>
      <c r="Y309" s="170">
        <f t="shared" si="772"/>
        <v>1399.1569999999999</v>
      </c>
      <c r="Z309" s="170">
        <f t="shared" si="772"/>
        <v>1403.0809999999999</v>
      </c>
      <c r="AA309" s="170">
        <f t="shared" si="772"/>
        <v>1406.9490000000001</v>
      </c>
      <c r="AB309" s="170">
        <f t="shared" si="772"/>
        <v>1412.2919999999999</v>
      </c>
      <c r="AC309" s="170">
        <f t="shared" si="772"/>
        <v>1419.11</v>
      </c>
      <c r="AD309" s="170">
        <f t="shared" si="772"/>
        <v>1427.8879999999999</v>
      </c>
      <c r="AE309" s="170">
        <f t="shared" si="772"/>
        <v>1442.087</v>
      </c>
      <c r="AF309" s="170">
        <f t="shared" si="772"/>
        <v>1457.7380000000001</v>
      </c>
      <c r="AG309" s="170">
        <f t="shared" si="772"/>
        <v>1473.08</v>
      </c>
      <c r="AH309" s="170">
        <f t="shared" si="772"/>
        <v>1488.605</v>
      </c>
      <c r="AI309" s="170">
        <f t="shared" si="772"/>
        <v>1503.568</v>
      </c>
      <c r="AJ309" s="170">
        <f t="shared" si="772"/>
        <v>1520.106</v>
      </c>
      <c r="AK309" s="170">
        <f t="shared" si="772"/>
        <v>1536.1</v>
      </c>
      <c r="AL309" s="170">
        <f t="shared" si="772"/>
        <v>1544.4110000000001</v>
      </c>
      <c r="AM309" s="170">
        <f t="shared" si="772"/>
        <v>1549.6189999999999</v>
      </c>
      <c r="AN309" s="170">
        <f t="shared" si="772"/>
        <v>1561.7449999999999</v>
      </c>
      <c r="AO309" s="170">
        <f t="shared" si="772"/>
        <v>1572.49</v>
      </c>
      <c r="AP309" s="170">
        <f t="shared" si="772"/>
        <v>1581.6279999999999</v>
      </c>
      <c r="AQ309" s="170">
        <f t="shared" si="772"/>
        <v>1586.434</v>
      </c>
      <c r="AR309" s="170">
        <f t="shared" si="772"/>
        <v>1591.403</v>
      </c>
      <c r="AS309" s="170">
        <f t="shared" si="772"/>
        <v>1597.77</v>
      </c>
      <c r="AT309" s="170">
        <f t="shared" si="772"/>
        <v>1601.569</v>
      </c>
      <c r="AU309" s="170">
        <f t="shared" si="772"/>
        <v>1603.268</v>
      </c>
      <c r="AV309" s="170">
        <f t="shared" si="772"/>
        <v>1609.306</v>
      </c>
      <c r="AW309" s="170">
        <f t="shared" ref="AW309:BA309" si="773">AW623</f>
        <v>1619</v>
      </c>
      <c r="AX309" s="170">
        <f t="shared" si="773"/>
        <v>1622</v>
      </c>
      <c r="AY309" s="170">
        <f t="shared" si="773"/>
        <v>1625</v>
      </c>
      <c r="AZ309" s="170">
        <f t="shared" si="773"/>
        <v>1629</v>
      </c>
      <c r="BA309" s="170">
        <f t="shared" si="773"/>
        <v>1629</v>
      </c>
      <c r="BB309" s="170">
        <f t="shared" ref="BB309:CC309" si="774">BB623</f>
        <v>1630</v>
      </c>
      <c r="BC309" s="170">
        <f t="shared" si="774"/>
        <v>1631</v>
      </c>
      <c r="BD309" s="170">
        <f t="shared" si="774"/>
        <v>1631</v>
      </c>
      <c r="BE309" s="170">
        <f t="shared" si="774"/>
        <v>1631</v>
      </c>
      <c r="BF309" s="170">
        <f t="shared" si="774"/>
        <v>1631</v>
      </c>
      <c r="BG309" s="170">
        <f t="shared" si="774"/>
        <v>1630</v>
      </c>
      <c r="BH309" s="170">
        <f t="shared" si="774"/>
        <v>1628</v>
      </c>
      <c r="BI309" s="170">
        <f t="shared" si="774"/>
        <v>1626</v>
      </c>
      <c r="BJ309" s="170">
        <f t="shared" si="774"/>
        <v>1624</v>
      </c>
      <c r="BK309" s="170">
        <f t="shared" si="774"/>
        <v>1622</v>
      </c>
      <c r="BL309" s="170">
        <f t="shared" si="774"/>
        <v>1619</v>
      </c>
      <c r="BM309" s="170">
        <f t="shared" si="774"/>
        <v>1616</v>
      </c>
      <c r="BN309" s="170">
        <f t="shared" si="774"/>
        <v>1613</v>
      </c>
      <c r="BO309" s="170">
        <f t="shared" si="774"/>
        <v>1609</v>
      </c>
      <c r="BP309" s="170">
        <f t="shared" si="774"/>
        <v>1605</v>
      </c>
      <c r="BQ309" s="170">
        <f t="shared" si="774"/>
        <v>1602</v>
      </c>
      <c r="BR309" s="170">
        <f t="shared" si="774"/>
        <v>1597</v>
      </c>
      <c r="BS309" s="170">
        <f t="shared" si="774"/>
        <v>1593</v>
      </c>
      <c r="BT309" s="170">
        <f t="shared" si="774"/>
        <v>1588</v>
      </c>
      <c r="BU309" s="170">
        <f t="shared" si="774"/>
        <v>1584</v>
      </c>
      <c r="BV309" s="170">
        <f t="shared" si="774"/>
        <v>1579</v>
      </c>
      <c r="BW309" s="170">
        <f t="shared" si="774"/>
        <v>1573</v>
      </c>
      <c r="BX309" s="170">
        <f t="shared" si="774"/>
        <v>1568</v>
      </c>
      <c r="BY309" s="170">
        <f t="shared" si="774"/>
        <v>1563</v>
      </c>
      <c r="BZ309" s="170">
        <f t="shared" si="774"/>
        <v>1557</v>
      </c>
      <c r="CA309" s="170">
        <f t="shared" si="774"/>
        <v>1551</v>
      </c>
      <c r="CB309" s="170">
        <f t="shared" si="774"/>
        <v>1545</v>
      </c>
      <c r="CC309" s="170">
        <f t="shared" si="774"/>
        <v>1539</v>
      </c>
    </row>
    <row r="310" spans="1:81">
      <c r="A310" s="170" t="str">
        <f t="shared" ref="A310:B310" si="775">A206</f>
        <v>93</v>
      </c>
      <c r="B310" s="170" t="str">
        <f t="shared" si="775"/>
        <v>Seine-Saint-Denis</v>
      </c>
      <c r="C310" s="145">
        <f t="shared" si="659"/>
        <v>0</v>
      </c>
      <c r="D310" s="145"/>
      <c r="E310" s="145"/>
      <c r="F310" s="170">
        <f t="shared" ref="F310:AV310" si="776">F206</f>
        <v>1321.4649999999999</v>
      </c>
      <c r="G310" s="170">
        <f t="shared" si="776"/>
        <v>1319.6969999999999</v>
      </c>
      <c r="H310" s="170">
        <f t="shared" si="776"/>
        <v>1319.1220000000001</v>
      </c>
      <c r="I310" s="170">
        <f t="shared" si="776"/>
        <v>1319.7560000000001</v>
      </c>
      <c r="J310" s="170">
        <f t="shared" si="776"/>
        <v>1319.1679999999999</v>
      </c>
      <c r="K310" s="170">
        <f t="shared" si="776"/>
        <v>1319.56</v>
      </c>
      <c r="L310" s="170">
        <f t="shared" si="776"/>
        <v>1321.8150000000001</v>
      </c>
      <c r="M310" s="170">
        <f t="shared" si="776"/>
        <v>1324.8430000000001</v>
      </c>
      <c r="N310" s="170">
        <f t="shared" si="776"/>
        <v>1331.7170000000001</v>
      </c>
      <c r="O310" s="170">
        <f t="shared" si="776"/>
        <v>1333.36</v>
      </c>
      <c r="P310" s="170">
        <f t="shared" si="776"/>
        <v>1340.2750000000001</v>
      </c>
      <c r="Q310" s="170">
        <f t="shared" si="776"/>
        <v>1347.6559999999999</v>
      </c>
      <c r="R310" s="170">
        <f t="shared" si="776"/>
        <v>1360.152</v>
      </c>
      <c r="S310" s="170">
        <f t="shared" si="776"/>
        <v>1365.3720000000001</v>
      </c>
      <c r="T310" s="170">
        <f t="shared" si="776"/>
        <v>1372.768</v>
      </c>
      <c r="U310" s="170">
        <f t="shared" si="776"/>
        <v>1378.576</v>
      </c>
      <c r="V310" s="170">
        <f t="shared" si="776"/>
        <v>1380.953</v>
      </c>
      <c r="W310" s="170">
        <f t="shared" si="776"/>
        <v>1384.9079999999999</v>
      </c>
      <c r="X310" s="170">
        <f t="shared" si="776"/>
        <v>1387.4269999999999</v>
      </c>
      <c r="Y310" s="170">
        <f t="shared" si="776"/>
        <v>1389.787</v>
      </c>
      <c r="Z310" s="170">
        <f t="shared" si="776"/>
        <v>1389.9760000000001</v>
      </c>
      <c r="AA310" s="170">
        <f t="shared" si="776"/>
        <v>1389.6679999999999</v>
      </c>
      <c r="AB310" s="170">
        <f t="shared" si="776"/>
        <v>1388.8040000000001</v>
      </c>
      <c r="AC310" s="170">
        <f t="shared" si="776"/>
        <v>1386.0229999999999</v>
      </c>
      <c r="AD310" s="170">
        <f t="shared" si="776"/>
        <v>1383.319</v>
      </c>
      <c r="AE310" s="170">
        <f t="shared" si="776"/>
        <v>1396.942</v>
      </c>
      <c r="AF310" s="170">
        <f t="shared" si="776"/>
        <v>1411.789</v>
      </c>
      <c r="AG310" s="170">
        <f t="shared" si="776"/>
        <v>1427.204</v>
      </c>
      <c r="AH310" s="170">
        <f t="shared" si="776"/>
        <v>1442.9290000000001</v>
      </c>
      <c r="AI310" s="170">
        <f t="shared" si="776"/>
        <v>1458.0809999999999</v>
      </c>
      <c r="AJ310" s="170">
        <f t="shared" si="776"/>
        <v>1474.92</v>
      </c>
      <c r="AK310" s="170">
        <f t="shared" si="776"/>
        <v>1491.97</v>
      </c>
      <c r="AL310" s="170">
        <f t="shared" si="776"/>
        <v>1502.34</v>
      </c>
      <c r="AM310" s="170">
        <f t="shared" si="776"/>
        <v>1506.4659999999999</v>
      </c>
      <c r="AN310" s="170">
        <f t="shared" si="776"/>
        <v>1515.9829999999999</v>
      </c>
      <c r="AO310" s="170">
        <f t="shared" si="776"/>
        <v>1522.048</v>
      </c>
      <c r="AP310" s="170">
        <f t="shared" si="776"/>
        <v>1529.9280000000001</v>
      </c>
      <c r="AQ310" s="170">
        <f t="shared" si="776"/>
        <v>1538.7260000000001</v>
      </c>
      <c r="AR310" s="170">
        <f t="shared" si="776"/>
        <v>1552.482</v>
      </c>
      <c r="AS310" s="170">
        <f t="shared" si="776"/>
        <v>1571.028</v>
      </c>
      <c r="AT310" s="170">
        <f t="shared" si="776"/>
        <v>1592.663</v>
      </c>
      <c r="AU310" s="170">
        <f t="shared" si="776"/>
        <v>1606.66</v>
      </c>
      <c r="AV310" s="170">
        <f t="shared" si="776"/>
        <v>1623.1110000000001</v>
      </c>
      <c r="AW310" s="170">
        <f t="shared" ref="AW310:BA310" si="777">AW624</f>
        <v>1633</v>
      </c>
      <c r="AX310" s="170">
        <f t="shared" si="777"/>
        <v>1639</v>
      </c>
      <c r="AY310" s="170">
        <f t="shared" si="777"/>
        <v>1645</v>
      </c>
      <c r="AZ310" s="170">
        <f t="shared" si="777"/>
        <v>1651</v>
      </c>
      <c r="BA310" s="170">
        <f t="shared" si="777"/>
        <v>1656</v>
      </c>
      <c r="BB310" s="170">
        <f t="shared" ref="BB310:CC310" si="778">BB624</f>
        <v>1660</v>
      </c>
      <c r="BC310" s="170">
        <f t="shared" si="778"/>
        <v>1664</v>
      </c>
      <c r="BD310" s="170">
        <f t="shared" si="778"/>
        <v>1667</v>
      </c>
      <c r="BE310" s="170">
        <f t="shared" si="778"/>
        <v>1670</v>
      </c>
      <c r="BF310" s="170">
        <f t="shared" si="778"/>
        <v>1671</v>
      </c>
      <c r="BG310" s="170">
        <f t="shared" si="778"/>
        <v>1672</v>
      </c>
      <c r="BH310" s="170">
        <f t="shared" si="778"/>
        <v>1672</v>
      </c>
      <c r="BI310" s="170">
        <f t="shared" si="778"/>
        <v>1672</v>
      </c>
      <c r="BJ310" s="170">
        <f t="shared" si="778"/>
        <v>1671</v>
      </c>
      <c r="BK310" s="170">
        <f t="shared" si="778"/>
        <v>1670</v>
      </c>
      <c r="BL310" s="170">
        <f t="shared" si="778"/>
        <v>1668</v>
      </c>
      <c r="BM310" s="170">
        <f t="shared" si="778"/>
        <v>1667</v>
      </c>
      <c r="BN310" s="170">
        <f t="shared" si="778"/>
        <v>1665</v>
      </c>
      <c r="BO310" s="170">
        <f t="shared" si="778"/>
        <v>1663</v>
      </c>
      <c r="BP310" s="170">
        <f t="shared" si="778"/>
        <v>1661</v>
      </c>
      <c r="BQ310" s="170">
        <f t="shared" si="778"/>
        <v>1658</v>
      </c>
      <c r="BR310" s="170">
        <f t="shared" si="778"/>
        <v>1655</v>
      </c>
      <c r="BS310" s="170">
        <f t="shared" si="778"/>
        <v>1652</v>
      </c>
      <c r="BT310" s="170">
        <f t="shared" si="778"/>
        <v>1649</v>
      </c>
      <c r="BU310" s="170">
        <f t="shared" si="778"/>
        <v>1646</v>
      </c>
      <c r="BV310" s="170">
        <f t="shared" si="778"/>
        <v>1643</v>
      </c>
      <c r="BW310" s="170">
        <f t="shared" si="778"/>
        <v>1639</v>
      </c>
      <c r="BX310" s="170">
        <f t="shared" si="778"/>
        <v>1635</v>
      </c>
      <c r="BY310" s="170">
        <f t="shared" si="778"/>
        <v>1631</v>
      </c>
      <c r="BZ310" s="170">
        <f t="shared" si="778"/>
        <v>1627</v>
      </c>
      <c r="CA310" s="170">
        <f t="shared" si="778"/>
        <v>1623</v>
      </c>
      <c r="CB310" s="170">
        <f t="shared" si="778"/>
        <v>1618</v>
      </c>
      <c r="CC310" s="170">
        <f t="shared" si="778"/>
        <v>1613</v>
      </c>
    </row>
    <row r="311" spans="1:81">
      <c r="A311" s="170" t="str">
        <f t="shared" ref="A311:B311" si="779">A207</f>
        <v>94</v>
      </c>
      <c r="B311" s="170" t="str">
        <f t="shared" si="779"/>
        <v>Val-de-Marne</v>
      </c>
      <c r="C311" s="145">
        <f t="shared" si="659"/>
        <v>0</v>
      </c>
      <c r="D311" s="145"/>
      <c r="E311" s="145"/>
      <c r="F311" s="170">
        <f t="shared" ref="F311:AV311" si="780">F207</f>
        <v>1214.712</v>
      </c>
      <c r="G311" s="170">
        <f t="shared" si="780"/>
        <v>1210.395</v>
      </c>
      <c r="H311" s="170">
        <f t="shared" si="780"/>
        <v>1207.213</v>
      </c>
      <c r="I311" s="170">
        <f t="shared" si="780"/>
        <v>1204.6600000000001</v>
      </c>
      <c r="J311" s="170">
        <f t="shared" si="780"/>
        <v>1200.664</v>
      </c>
      <c r="K311" s="170">
        <f t="shared" si="780"/>
        <v>1197.53</v>
      </c>
      <c r="L311" s="170">
        <f t="shared" si="780"/>
        <v>1195.3050000000001</v>
      </c>
      <c r="M311" s="170">
        <f t="shared" si="780"/>
        <v>1193.3889999999999</v>
      </c>
      <c r="N311" s="170">
        <f t="shared" si="780"/>
        <v>1198.174</v>
      </c>
      <c r="O311" s="170">
        <f t="shared" si="780"/>
        <v>1199.08</v>
      </c>
      <c r="P311" s="170">
        <f t="shared" si="780"/>
        <v>1198.807</v>
      </c>
      <c r="Q311" s="170">
        <f t="shared" si="780"/>
        <v>1200.7339999999999</v>
      </c>
      <c r="R311" s="170">
        <f t="shared" si="780"/>
        <v>1203.7339999999999</v>
      </c>
      <c r="S311" s="170">
        <f t="shared" si="780"/>
        <v>1208.297</v>
      </c>
      <c r="T311" s="170">
        <f t="shared" si="780"/>
        <v>1211.9849999999999</v>
      </c>
      <c r="U311" s="170">
        <f t="shared" si="780"/>
        <v>1213.4459999999999</v>
      </c>
      <c r="V311" s="170">
        <f t="shared" si="780"/>
        <v>1215.154</v>
      </c>
      <c r="W311" s="170">
        <f t="shared" si="780"/>
        <v>1218.45</v>
      </c>
      <c r="X311" s="170">
        <f t="shared" si="780"/>
        <v>1221.1579999999999</v>
      </c>
      <c r="Y311" s="170">
        <f t="shared" si="780"/>
        <v>1222.2139999999999</v>
      </c>
      <c r="Z311" s="170">
        <f t="shared" si="780"/>
        <v>1221.9179999999999</v>
      </c>
      <c r="AA311" s="170">
        <f t="shared" si="780"/>
        <v>1221.145</v>
      </c>
      <c r="AB311" s="170">
        <f t="shared" si="780"/>
        <v>1222.4290000000001</v>
      </c>
      <c r="AC311" s="170">
        <f t="shared" si="780"/>
        <v>1225.473</v>
      </c>
      <c r="AD311" s="170">
        <f t="shared" si="780"/>
        <v>1227.03</v>
      </c>
      <c r="AE311" s="170">
        <f t="shared" si="780"/>
        <v>1236.443</v>
      </c>
      <c r="AF311" s="170">
        <f t="shared" si="780"/>
        <v>1246.7239999999999</v>
      </c>
      <c r="AG311" s="170">
        <f t="shared" si="780"/>
        <v>1256.5150000000001</v>
      </c>
      <c r="AH311" s="170">
        <f t="shared" si="780"/>
        <v>1266.69</v>
      </c>
      <c r="AI311" s="170">
        <f t="shared" si="780"/>
        <v>1276.1569999999999</v>
      </c>
      <c r="AJ311" s="170">
        <f t="shared" si="780"/>
        <v>1287.3499999999999</v>
      </c>
      <c r="AK311" s="170">
        <f t="shared" si="780"/>
        <v>1298.3399999999999</v>
      </c>
      <c r="AL311" s="170">
        <f t="shared" si="780"/>
        <v>1302.8889999999999</v>
      </c>
      <c r="AM311" s="170">
        <f t="shared" si="780"/>
        <v>1310.876</v>
      </c>
      <c r="AN311" s="170">
        <f t="shared" si="780"/>
        <v>1318.537</v>
      </c>
      <c r="AO311" s="170">
        <f t="shared" si="780"/>
        <v>1327.732</v>
      </c>
      <c r="AP311" s="170">
        <f t="shared" si="780"/>
        <v>1333.702</v>
      </c>
      <c r="AQ311" s="170">
        <f t="shared" si="780"/>
        <v>1341.8309999999999</v>
      </c>
      <c r="AR311" s="170">
        <f t="shared" si="780"/>
        <v>1354.0050000000001</v>
      </c>
      <c r="AS311" s="170">
        <f t="shared" si="780"/>
        <v>1365.039</v>
      </c>
      <c r="AT311" s="170">
        <f t="shared" si="780"/>
        <v>1372.3889999999999</v>
      </c>
      <c r="AU311" s="170">
        <f t="shared" si="780"/>
        <v>1378.1510000000001</v>
      </c>
      <c r="AV311" s="170">
        <f t="shared" si="780"/>
        <v>1387.9259999999999</v>
      </c>
      <c r="AW311" s="170">
        <f t="shared" ref="AW311:BA311" si="781">AW625</f>
        <v>1397</v>
      </c>
      <c r="AX311" s="170">
        <f t="shared" si="781"/>
        <v>1403</v>
      </c>
      <c r="AY311" s="170">
        <f t="shared" si="781"/>
        <v>1408</v>
      </c>
      <c r="AZ311" s="170">
        <f t="shared" si="781"/>
        <v>1413</v>
      </c>
      <c r="BA311" s="170">
        <f t="shared" si="781"/>
        <v>1416</v>
      </c>
      <c r="BB311" s="170">
        <f t="shared" ref="BB311:CC311" si="782">BB625</f>
        <v>1420</v>
      </c>
      <c r="BC311" s="170">
        <f t="shared" si="782"/>
        <v>1423</v>
      </c>
      <c r="BD311" s="170">
        <f t="shared" si="782"/>
        <v>1426</v>
      </c>
      <c r="BE311" s="170">
        <f t="shared" si="782"/>
        <v>1428</v>
      </c>
      <c r="BF311" s="170">
        <f t="shared" si="782"/>
        <v>1430</v>
      </c>
      <c r="BG311" s="170">
        <f t="shared" si="782"/>
        <v>1431</v>
      </c>
      <c r="BH311" s="170">
        <f t="shared" si="782"/>
        <v>1431</v>
      </c>
      <c r="BI311" s="170">
        <f t="shared" si="782"/>
        <v>1431</v>
      </c>
      <c r="BJ311" s="170">
        <f t="shared" si="782"/>
        <v>1431</v>
      </c>
      <c r="BK311" s="170">
        <f t="shared" si="782"/>
        <v>1430</v>
      </c>
      <c r="BL311" s="170">
        <f t="shared" si="782"/>
        <v>1429</v>
      </c>
      <c r="BM311" s="170">
        <f t="shared" si="782"/>
        <v>1428</v>
      </c>
      <c r="BN311" s="170">
        <f t="shared" si="782"/>
        <v>1427</v>
      </c>
      <c r="BO311" s="170">
        <f t="shared" si="782"/>
        <v>1425</v>
      </c>
      <c r="BP311" s="170">
        <f t="shared" si="782"/>
        <v>1424</v>
      </c>
      <c r="BQ311" s="170">
        <f t="shared" si="782"/>
        <v>1422</v>
      </c>
      <c r="BR311" s="170">
        <f t="shared" si="782"/>
        <v>1419</v>
      </c>
      <c r="BS311" s="170">
        <f t="shared" si="782"/>
        <v>1417</v>
      </c>
      <c r="BT311" s="170">
        <f t="shared" si="782"/>
        <v>1414</v>
      </c>
      <c r="BU311" s="170">
        <f t="shared" si="782"/>
        <v>1411</v>
      </c>
      <c r="BV311" s="170">
        <f t="shared" si="782"/>
        <v>1408</v>
      </c>
      <c r="BW311" s="170">
        <f t="shared" si="782"/>
        <v>1405</v>
      </c>
      <c r="BX311" s="170">
        <f t="shared" si="782"/>
        <v>1402</v>
      </c>
      <c r="BY311" s="170">
        <f t="shared" si="782"/>
        <v>1398</v>
      </c>
      <c r="BZ311" s="170">
        <f t="shared" si="782"/>
        <v>1394</v>
      </c>
      <c r="CA311" s="170">
        <f t="shared" si="782"/>
        <v>1390</v>
      </c>
      <c r="CB311" s="170">
        <f t="shared" si="782"/>
        <v>1386</v>
      </c>
      <c r="CC311" s="170">
        <f t="shared" si="782"/>
        <v>1381</v>
      </c>
    </row>
    <row r="312" spans="1:81">
      <c r="A312" s="170" t="str">
        <f t="shared" ref="A312:B312" si="783">A208</f>
        <v>95</v>
      </c>
      <c r="B312" s="170" t="str">
        <f t="shared" si="783"/>
        <v>Val-d'Oise</v>
      </c>
      <c r="C312" s="145">
        <f t="shared" si="659"/>
        <v>0</v>
      </c>
      <c r="D312" s="145"/>
      <c r="E312" s="145"/>
      <c r="F312" s="170">
        <f t="shared" ref="F312:AV312" si="784">F208</f>
        <v>838.29499999999996</v>
      </c>
      <c r="G312" s="170">
        <f t="shared" si="784"/>
        <v>849.03399999999999</v>
      </c>
      <c r="H312" s="170">
        <f t="shared" si="784"/>
        <v>859.69100000000003</v>
      </c>
      <c r="I312" s="170">
        <f t="shared" si="784"/>
        <v>871.52499999999998</v>
      </c>
      <c r="J312" s="170">
        <f t="shared" si="784"/>
        <v>882.36500000000001</v>
      </c>
      <c r="K312" s="170">
        <f t="shared" si="784"/>
        <v>893.76</v>
      </c>
      <c r="L312" s="170">
        <f t="shared" si="784"/>
        <v>906.577</v>
      </c>
      <c r="M312" s="170">
        <f t="shared" si="784"/>
        <v>919.60400000000004</v>
      </c>
      <c r="N312" s="170">
        <f t="shared" si="784"/>
        <v>931.78899999999999</v>
      </c>
      <c r="O312" s="170">
        <f t="shared" si="784"/>
        <v>943.81299999999999</v>
      </c>
      <c r="P312" s="170">
        <f t="shared" si="784"/>
        <v>958.03</v>
      </c>
      <c r="Q312" s="170">
        <f t="shared" si="784"/>
        <v>974.61599999999999</v>
      </c>
      <c r="R312" s="170">
        <f t="shared" si="784"/>
        <v>993.428</v>
      </c>
      <c r="S312" s="170">
        <f t="shared" si="784"/>
        <v>1012.643</v>
      </c>
      <c r="T312" s="170">
        <f t="shared" si="784"/>
        <v>1029.7249999999999</v>
      </c>
      <c r="U312" s="170">
        <f t="shared" si="784"/>
        <v>1047.5530000000001</v>
      </c>
      <c r="V312" s="170">
        <f t="shared" si="784"/>
        <v>1057.3499999999999</v>
      </c>
      <c r="W312" s="170">
        <f t="shared" si="784"/>
        <v>1067.6990000000001</v>
      </c>
      <c r="X312" s="170">
        <f t="shared" si="784"/>
        <v>1076.5</v>
      </c>
      <c r="Y312" s="170">
        <f t="shared" si="784"/>
        <v>1082.848</v>
      </c>
      <c r="Z312" s="170">
        <f t="shared" si="784"/>
        <v>1090.9159999999999</v>
      </c>
      <c r="AA312" s="170">
        <f t="shared" si="784"/>
        <v>1097.809</v>
      </c>
      <c r="AB312" s="170">
        <f t="shared" si="784"/>
        <v>1100.05</v>
      </c>
      <c r="AC312" s="170">
        <f t="shared" si="784"/>
        <v>1100.7819999999999</v>
      </c>
      <c r="AD312" s="170">
        <f t="shared" si="784"/>
        <v>1104.5329999999999</v>
      </c>
      <c r="AE312" s="170">
        <f t="shared" si="784"/>
        <v>1111.0719999999999</v>
      </c>
      <c r="AF312" s="170">
        <f t="shared" si="784"/>
        <v>1118.3009999999999</v>
      </c>
      <c r="AG312" s="170">
        <f t="shared" si="784"/>
        <v>1125.74</v>
      </c>
      <c r="AH312" s="170">
        <f t="shared" si="784"/>
        <v>1133.0139999999999</v>
      </c>
      <c r="AI312" s="170">
        <f t="shared" si="784"/>
        <v>1140.328</v>
      </c>
      <c r="AJ312" s="170">
        <f t="shared" si="784"/>
        <v>1148.7639999999999</v>
      </c>
      <c r="AK312" s="170">
        <f t="shared" si="784"/>
        <v>1157.0519999999999</v>
      </c>
      <c r="AL312" s="170">
        <f t="shared" si="784"/>
        <v>1160.721</v>
      </c>
      <c r="AM312" s="170">
        <f t="shared" si="784"/>
        <v>1165.3969999999999</v>
      </c>
      <c r="AN312" s="170">
        <f t="shared" si="784"/>
        <v>1168.8920000000001</v>
      </c>
      <c r="AO312" s="170">
        <f t="shared" si="784"/>
        <v>1171.1610000000001</v>
      </c>
      <c r="AP312" s="170">
        <f t="shared" si="784"/>
        <v>1180.365</v>
      </c>
      <c r="AQ312" s="170">
        <f t="shared" si="784"/>
        <v>1187.0809999999999</v>
      </c>
      <c r="AR312" s="170">
        <f t="shared" si="784"/>
        <v>1194.681</v>
      </c>
      <c r="AS312" s="170">
        <f t="shared" si="784"/>
        <v>1205.539</v>
      </c>
      <c r="AT312" s="170">
        <f t="shared" si="784"/>
        <v>1215.3900000000001</v>
      </c>
      <c r="AU312" s="170">
        <f t="shared" si="784"/>
        <v>1221.923</v>
      </c>
      <c r="AV312" s="170">
        <f t="shared" si="784"/>
        <v>1228.6179999999999</v>
      </c>
      <c r="AW312" s="170">
        <f t="shared" ref="AW312:BA312" si="785">AW626</f>
        <v>1239</v>
      </c>
      <c r="AX312" s="170">
        <f t="shared" si="785"/>
        <v>1245</v>
      </c>
      <c r="AY312" s="170">
        <f t="shared" si="785"/>
        <v>1251</v>
      </c>
      <c r="AZ312" s="170">
        <f t="shared" si="785"/>
        <v>1257</v>
      </c>
      <c r="BA312" s="170">
        <f t="shared" si="785"/>
        <v>1261</v>
      </c>
      <c r="BB312" s="170">
        <f t="shared" ref="BB312:CC312" si="786">BB626</f>
        <v>1266</v>
      </c>
      <c r="BC312" s="170">
        <f t="shared" si="786"/>
        <v>1271</v>
      </c>
      <c r="BD312" s="170">
        <f t="shared" si="786"/>
        <v>1274</v>
      </c>
      <c r="BE312" s="170">
        <f t="shared" si="786"/>
        <v>1277</v>
      </c>
      <c r="BF312" s="170">
        <f t="shared" si="786"/>
        <v>1279</v>
      </c>
      <c r="BG312" s="170">
        <f t="shared" si="786"/>
        <v>1281</v>
      </c>
      <c r="BH312" s="170">
        <f t="shared" si="786"/>
        <v>1282</v>
      </c>
      <c r="BI312" s="170">
        <f t="shared" si="786"/>
        <v>1283</v>
      </c>
      <c r="BJ312" s="170">
        <f t="shared" si="786"/>
        <v>1283</v>
      </c>
      <c r="BK312" s="170">
        <f t="shared" si="786"/>
        <v>1283</v>
      </c>
      <c r="BL312" s="170">
        <f t="shared" si="786"/>
        <v>1282</v>
      </c>
      <c r="BM312" s="170">
        <f t="shared" si="786"/>
        <v>1282</v>
      </c>
      <c r="BN312" s="170">
        <f t="shared" si="786"/>
        <v>1281</v>
      </c>
      <c r="BO312" s="170">
        <f t="shared" si="786"/>
        <v>1280</v>
      </c>
      <c r="BP312" s="170">
        <f t="shared" si="786"/>
        <v>1278</v>
      </c>
      <c r="BQ312" s="170">
        <f t="shared" si="786"/>
        <v>1277</v>
      </c>
      <c r="BR312" s="170">
        <f t="shared" si="786"/>
        <v>1275</v>
      </c>
      <c r="BS312" s="170">
        <f t="shared" si="786"/>
        <v>1274</v>
      </c>
      <c r="BT312" s="170">
        <f t="shared" si="786"/>
        <v>1272</v>
      </c>
      <c r="BU312" s="170">
        <f t="shared" si="786"/>
        <v>1270</v>
      </c>
      <c r="BV312" s="170">
        <f t="shared" si="786"/>
        <v>1268</v>
      </c>
      <c r="BW312" s="170">
        <f t="shared" si="786"/>
        <v>1266</v>
      </c>
      <c r="BX312" s="170">
        <f t="shared" si="786"/>
        <v>1263</v>
      </c>
      <c r="BY312" s="170">
        <f t="shared" si="786"/>
        <v>1261</v>
      </c>
      <c r="BZ312" s="170">
        <f t="shared" si="786"/>
        <v>1258</v>
      </c>
      <c r="CA312" s="170">
        <f t="shared" si="786"/>
        <v>1255</v>
      </c>
      <c r="CB312" s="170">
        <f t="shared" si="786"/>
        <v>1253</v>
      </c>
      <c r="CC312" s="170">
        <f t="shared" si="786"/>
        <v>1249</v>
      </c>
    </row>
    <row r="313" spans="1:81">
      <c r="A313" s="170">
        <f t="shared" ref="A313:B313" si="787">A209</f>
        <v>971</v>
      </c>
      <c r="B313" s="170" t="str">
        <f t="shared" si="787"/>
        <v xml:space="preserve">Guadeloupe </v>
      </c>
      <c r="C313" s="145">
        <f t="shared" si="659"/>
        <v>0</v>
      </c>
      <c r="D313" s="145"/>
      <c r="E313" s="145"/>
      <c r="F313" s="170" t="str">
        <f t="shared" ref="F313:AV313" si="788">F209</f>
        <v xml:space="preserve"> </v>
      </c>
      <c r="G313" s="170"/>
      <c r="H313" s="170"/>
      <c r="I313" s="170"/>
      <c r="J313" s="170"/>
      <c r="K313" s="170"/>
      <c r="L313" s="170"/>
      <c r="M313" s="170"/>
      <c r="N313" s="170"/>
      <c r="O313" s="170"/>
      <c r="P313" s="170"/>
      <c r="Q313" s="170"/>
      <c r="R313" s="170"/>
      <c r="S313" s="170"/>
      <c r="T313" s="170"/>
      <c r="U313" s="170">
        <f t="shared" si="788"/>
        <v>351.84399999999999</v>
      </c>
      <c r="V313" s="170">
        <f t="shared" si="788"/>
        <v>354.536</v>
      </c>
      <c r="W313" s="170">
        <f t="shared" si="788"/>
        <v>357.48200000000003</v>
      </c>
      <c r="X313" s="170">
        <f t="shared" si="788"/>
        <v>360.68099999999998</v>
      </c>
      <c r="Y313" s="170">
        <f t="shared" si="788"/>
        <v>364.14</v>
      </c>
      <c r="Z313" s="170">
        <f t="shared" si="788"/>
        <v>367.86700000000002</v>
      </c>
      <c r="AA313" s="170">
        <f t="shared" si="788"/>
        <v>371.87299999999999</v>
      </c>
      <c r="AB313" s="170">
        <f t="shared" si="788"/>
        <v>376.16399999999999</v>
      </c>
      <c r="AC313" s="170">
        <f t="shared" si="788"/>
        <v>380.738</v>
      </c>
      <c r="AD313" s="170">
        <f t="shared" si="788"/>
        <v>385.60899999999998</v>
      </c>
      <c r="AE313" s="170">
        <f t="shared" si="788"/>
        <v>388.04500000000002</v>
      </c>
      <c r="AF313" s="170">
        <f t="shared" si="788"/>
        <v>390.67200000000003</v>
      </c>
      <c r="AG313" s="170">
        <f t="shared" si="788"/>
        <v>393.024</v>
      </c>
      <c r="AH313" s="170">
        <f t="shared" si="788"/>
        <v>394.88099999999997</v>
      </c>
      <c r="AI313" s="170">
        <f t="shared" si="788"/>
        <v>396.99200000000002</v>
      </c>
      <c r="AJ313" s="170">
        <f t="shared" si="788"/>
        <v>399.178</v>
      </c>
      <c r="AK313" s="170">
        <f t="shared" si="788"/>
        <v>400.73599999999999</v>
      </c>
      <c r="AL313" s="170">
        <f t="shared" si="788"/>
        <v>400.584</v>
      </c>
      <c r="AM313" s="170">
        <f t="shared" si="788"/>
        <v>401.78399999999999</v>
      </c>
      <c r="AN313" s="170">
        <f t="shared" si="788"/>
        <v>401.55399999999997</v>
      </c>
      <c r="AO313" s="170">
        <f t="shared" si="788"/>
        <v>403.35500000000002</v>
      </c>
      <c r="AP313" s="170">
        <f t="shared" si="788"/>
        <v>404.63499999999999</v>
      </c>
      <c r="AQ313" s="170">
        <f t="shared" si="788"/>
        <v>403.31400000000002</v>
      </c>
      <c r="AR313" s="170">
        <f t="shared" si="788"/>
        <v>402.11900000000003</v>
      </c>
      <c r="AS313" s="170">
        <f t="shared" si="788"/>
        <v>400.18599999999998</v>
      </c>
      <c r="AT313" s="170">
        <f t="shared" si="788"/>
        <v>397.99</v>
      </c>
      <c r="AU313" s="170">
        <f t="shared" si="788"/>
        <v>394.11</v>
      </c>
      <c r="AV313" s="170">
        <f t="shared" si="788"/>
        <v>390.25299999999999</v>
      </c>
      <c r="AW313" s="170">
        <f t="shared" ref="AW313:BA313" si="789">AW627</f>
        <v>388</v>
      </c>
      <c r="AX313" s="170">
        <f t="shared" si="789"/>
        <v>382</v>
      </c>
      <c r="AY313" s="170">
        <f t="shared" si="789"/>
        <v>375</v>
      </c>
      <c r="AZ313" s="170">
        <f t="shared" si="789"/>
        <v>369</v>
      </c>
      <c r="BA313" s="170">
        <f t="shared" si="789"/>
        <v>363</v>
      </c>
      <c r="BB313" s="170">
        <f t="shared" ref="BB313:CC313" si="790">BB627</f>
        <v>357</v>
      </c>
      <c r="BC313" s="170">
        <f t="shared" si="790"/>
        <v>352</v>
      </c>
      <c r="BD313" s="170">
        <f t="shared" si="790"/>
        <v>346</v>
      </c>
      <c r="BE313" s="170">
        <f t="shared" si="790"/>
        <v>340</v>
      </c>
      <c r="BF313" s="170">
        <f t="shared" si="790"/>
        <v>334</v>
      </c>
      <c r="BG313" s="170">
        <f t="shared" si="790"/>
        <v>329</v>
      </c>
      <c r="BH313" s="170">
        <f t="shared" si="790"/>
        <v>323</v>
      </c>
      <c r="BI313" s="170">
        <f t="shared" si="790"/>
        <v>317</v>
      </c>
      <c r="BJ313" s="170">
        <f t="shared" si="790"/>
        <v>311</v>
      </c>
      <c r="BK313" s="170">
        <f t="shared" si="790"/>
        <v>305</v>
      </c>
      <c r="BL313" s="170">
        <f t="shared" si="790"/>
        <v>300</v>
      </c>
      <c r="BM313" s="170">
        <f t="shared" si="790"/>
        <v>294</v>
      </c>
      <c r="BN313" s="170">
        <f t="shared" si="790"/>
        <v>288</v>
      </c>
      <c r="BO313" s="170">
        <f t="shared" si="790"/>
        <v>283</v>
      </c>
      <c r="BP313" s="170">
        <f t="shared" si="790"/>
        <v>277</v>
      </c>
      <c r="BQ313" s="170">
        <f t="shared" si="790"/>
        <v>271</v>
      </c>
      <c r="BR313" s="170">
        <f t="shared" si="790"/>
        <v>266</v>
      </c>
      <c r="BS313" s="170">
        <f t="shared" si="790"/>
        <v>260</v>
      </c>
      <c r="BT313" s="170">
        <f t="shared" si="790"/>
        <v>255</v>
      </c>
      <c r="BU313" s="170">
        <f t="shared" si="790"/>
        <v>249</v>
      </c>
      <c r="BV313" s="170">
        <f t="shared" si="790"/>
        <v>243</v>
      </c>
      <c r="BW313" s="170">
        <f t="shared" si="790"/>
        <v>238</v>
      </c>
      <c r="BX313" s="170">
        <f t="shared" si="790"/>
        <v>233</v>
      </c>
      <c r="BY313" s="170">
        <f t="shared" si="790"/>
        <v>227</v>
      </c>
      <c r="BZ313" s="170">
        <f t="shared" si="790"/>
        <v>222</v>
      </c>
      <c r="CA313" s="170">
        <f t="shared" si="790"/>
        <v>217</v>
      </c>
      <c r="CB313" s="170">
        <f t="shared" si="790"/>
        <v>211</v>
      </c>
      <c r="CC313" s="170">
        <f t="shared" si="790"/>
        <v>206</v>
      </c>
    </row>
    <row r="314" spans="1:81">
      <c r="A314" s="170">
        <f t="shared" ref="A314:B314" si="791">A210</f>
        <v>972</v>
      </c>
      <c r="B314" s="170" t="str">
        <f t="shared" si="791"/>
        <v xml:space="preserve">Martinique </v>
      </c>
      <c r="C314" s="145">
        <f t="shared" si="659"/>
        <v>0</v>
      </c>
      <c r="D314" s="145"/>
      <c r="E314" s="145"/>
      <c r="F314" s="170" t="str">
        <f t="shared" ref="F314:AV314" si="792">F210</f>
        <v xml:space="preserve"> </v>
      </c>
      <c r="G314" s="170"/>
      <c r="H314" s="170"/>
      <c r="I314" s="170"/>
      <c r="J314" s="170"/>
      <c r="K314" s="170"/>
      <c r="L314" s="170"/>
      <c r="M314" s="170"/>
      <c r="N314" s="170"/>
      <c r="O314" s="170"/>
      <c r="P314" s="170"/>
      <c r="Q314" s="170"/>
      <c r="R314" s="170"/>
      <c r="S314" s="170"/>
      <c r="T314" s="170"/>
      <c r="U314" s="170">
        <f t="shared" si="792"/>
        <v>358.40600000000001</v>
      </c>
      <c r="V314" s="170">
        <f t="shared" si="792"/>
        <v>359.774</v>
      </c>
      <c r="W314" s="170">
        <f t="shared" si="792"/>
        <v>361.42</v>
      </c>
      <c r="X314" s="170">
        <f t="shared" si="792"/>
        <v>363.34399999999999</v>
      </c>
      <c r="Y314" s="170">
        <f t="shared" si="792"/>
        <v>365.55399999999997</v>
      </c>
      <c r="Z314" s="170">
        <f t="shared" si="792"/>
        <v>368.04500000000002</v>
      </c>
      <c r="AA314" s="170">
        <f t="shared" si="792"/>
        <v>370.81799999999998</v>
      </c>
      <c r="AB314" s="170">
        <f t="shared" si="792"/>
        <v>373.87299999999999</v>
      </c>
      <c r="AC314" s="170">
        <f t="shared" si="792"/>
        <v>377.221</v>
      </c>
      <c r="AD314" s="170">
        <f t="shared" si="792"/>
        <v>380.863</v>
      </c>
      <c r="AE314" s="170">
        <f t="shared" si="792"/>
        <v>383.57499999999999</v>
      </c>
      <c r="AF314" s="170">
        <f t="shared" si="792"/>
        <v>386.54199999999997</v>
      </c>
      <c r="AG314" s="170">
        <f t="shared" si="792"/>
        <v>389.30200000000002</v>
      </c>
      <c r="AH314" s="170">
        <f t="shared" si="792"/>
        <v>391.67599999999999</v>
      </c>
      <c r="AI314" s="170">
        <f t="shared" si="792"/>
        <v>393.85199999999998</v>
      </c>
      <c r="AJ314" s="170">
        <f t="shared" si="792"/>
        <v>395.98200000000003</v>
      </c>
      <c r="AK314" s="170">
        <f t="shared" si="792"/>
        <v>397.73200000000003</v>
      </c>
      <c r="AL314" s="170">
        <f t="shared" si="792"/>
        <v>397.73</v>
      </c>
      <c r="AM314" s="170">
        <f t="shared" si="792"/>
        <v>397.69299999999998</v>
      </c>
      <c r="AN314" s="170">
        <f t="shared" si="792"/>
        <v>396.404</v>
      </c>
      <c r="AO314" s="170">
        <f t="shared" si="792"/>
        <v>394.173</v>
      </c>
      <c r="AP314" s="170">
        <f t="shared" si="792"/>
        <v>392.291</v>
      </c>
      <c r="AQ314" s="170">
        <f t="shared" si="792"/>
        <v>388.36399999999998</v>
      </c>
      <c r="AR314" s="170">
        <f t="shared" si="792"/>
        <v>385.55099999999999</v>
      </c>
      <c r="AS314" s="170">
        <f t="shared" si="792"/>
        <v>383.911</v>
      </c>
      <c r="AT314" s="170">
        <f t="shared" si="792"/>
        <v>380.87700000000001</v>
      </c>
      <c r="AU314" s="170">
        <f t="shared" si="792"/>
        <v>376.48</v>
      </c>
      <c r="AV314" s="170">
        <f t="shared" si="792"/>
        <v>372.59399999999999</v>
      </c>
      <c r="AW314" s="170">
        <f t="shared" ref="AW314:BA314" si="793">AW628</f>
        <v>369</v>
      </c>
      <c r="AX314" s="170">
        <f t="shared" si="793"/>
        <v>362</v>
      </c>
      <c r="AY314" s="170">
        <f t="shared" si="793"/>
        <v>356</v>
      </c>
      <c r="AZ314" s="170">
        <f t="shared" si="793"/>
        <v>350</v>
      </c>
      <c r="BA314" s="170">
        <f t="shared" si="793"/>
        <v>344</v>
      </c>
      <c r="BB314" s="170">
        <f t="shared" ref="BB314:CC314" si="794">BB628</f>
        <v>338</v>
      </c>
      <c r="BC314" s="170">
        <f t="shared" si="794"/>
        <v>332</v>
      </c>
      <c r="BD314" s="170">
        <f t="shared" si="794"/>
        <v>326</v>
      </c>
      <c r="BE314" s="170">
        <f t="shared" si="794"/>
        <v>320</v>
      </c>
      <c r="BF314" s="170">
        <f t="shared" si="794"/>
        <v>315</v>
      </c>
      <c r="BG314" s="170">
        <f t="shared" si="794"/>
        <v>309</v>
      </c>
      <c r="BH314" s="170">
        <f t="shared" si="794"/>
        <v>303</v>
      </c>
      <c r="BI314" s="170">
        <f t="shared" si="794"/>
        <v>297</v>
      </c>
      <c r="BJ314" s="170">
        <f t="shared" si="794"/>
        <v>291</v>
      </c>
      <c r="BK314" s="170">
        <f t="shared" si="794"/>
        <v>285</v>
      </c>
      <c r="BL314" s="170">
        <f t="shared" si="794"/>
        <v>279</v>
      </c>
      <c r="BM314" s="170">
        <f t="shared" si="794"/>
        <v>274</v>
      </c>
      <c r="BN314" s="170">
        <f t="shared" si="794"/>
        <v>268</v>
      </c>
      <c r="BO314" s="170">
        <f t="shared" si="794"/>
        <v>262</v>
      </c>
      <c r="BP314" s="170">
        <f t="shared" si="794"/>
        <v>256</v>
      </c>
      <c r="BQ314" s="170">
        <f t="shared" si="794"/>
        <v>251</v>
      </c>
      <c r="BR314" s="170">
        <f t="shared" si="794"/>
        <v>245</v>
      </c>
      <c r="BS314" s="170">
        <f t="shared" si="794"/>
        <v>239</v>
      </c>
      <c r="BT314" s="170">
        <f t="shared" si="794"/>
        <v>234</v>
      </c>
      <c r="BU314" s="170">
        <f t="shared" si="794"/>
        <v>228</v>
      </c>
      <c r="BV314" s="170">
        <f t="shared" si="794"/>
        <v>222</v>
      </c>
      <c r="BW314" s="170">
        <f t="shared" si="794"/>
        <v>217</v>
      </c>
      <c r="BX314" s="170">
        <f t="shared" si="794"/>
        <v>211</v>
      </c>
      <c r="BY314" s="170">
        <f t="shared" si="794"/>
        <v>206</v>
      </c>
      <c r="BZ314" s="170">
        <f t="shared" si="794"/>
        <v>201</v>
      </c>
      <c r="CA314" s="170">
        <f t="shared" si="794"/>
        <v>195</v>
      </c>
      <c r="CB314" s="170">
        <f t="shared" si="794"/>
        <v>190</v>
      </c>
      <c r="CC314" s="170">
        <f t="shared" si="794"/>
        <v>185</v>
      </c>
    </row>
    <row r="315" spans="1:81">
      <c r="A315" s="170">
        <f t="shared" ref="A315:B315" si="795">A211</f>
        <v>973</v>
      </c>
      <c r="B315" s="170" t="str">
        <f t="shared" si="795"/>
        <v>Guyane</v>
      </c>
      <c r="C315" s="145">
        <f t="shared" si="659"/>
        <v>0</v>
      </c>
      <c r="D315" s="145"/>
      <c r="E315" s="145"/>
      <c r="F315" s="170" t="str">
        <f t="shared" ref="F315:AV315" si="796">F211</f>
        <v xml:space="preserve"> </v>
      </c>
      <c r="G315" s="170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70"/>
      <c r="S315" s="170"/>
      <c r="T315" s="170"/>
      <c r="U315" s="170">
        <f t="shared" si="796"/>
        <v>113.351</v>
      </c>
      <c r="V315" s="170">
        <f t="shared" si="796"/>
        <v>117.327</v>
      </c>
      <c r="W315" s="170">
        <f t="shared" si="796"/>
        <v>121.46899999999999</v>
      </c>
      <c r="X315" s="170">
        <f t="shared" si="796"/>
        <v>125.786</v>
      </c>
      <c r="Y315" s="170">
        <f t="shared" si="796"/>
        <v>130.28200000000001</v>
      </c>
      <c r="Z315" s="170">
        <f t="shared" si="796"/>
        <v>134.96799999999999</v>
      </c>
      <c r="AA315" s="170">
        <f t="shared" si="796"/>
        <v>139.84800000000001</v>
      </c>
      <c r="AB315" s="170">
        <f t="shared" si="796"/>
        <v>144.93700000000001</v>
      </c>
      <c r="AC315" s="170">
        <f t="shared" si="796"/>
        <v>150.24199999999999</v>
      </c>
      <c r="AD315" s="170">
        <f t="shared" si="796"/>
        <v>155.76</v>
      </c>
      <c r="AE315" s="170">
        <f t="shared" si="796"/>
        <v>162.018</v>
      </c>
      <c r="AF315" s="170">
        <f t="shared" si="796"/>
        <v>168.614</v>
      </c>
      <c r="AG315" s="170">
        <f t="shared" si="796"/>
        <v>176.63800000000001</v>
      </c>
      <c r="AH315" s="170">
        <f t="shared" si="796"/>
        <v>184.792</v>
      </c>
      <c r="AI315" s="170">
        <f t="shared" si="796"/>
        <v>193.167</v>
      </c>
      <c r="AJ315" s="170">
        <f t="shared" si="796"/>
        <v>199.20599999999999</v>
      </c>
      <c r="AK315" s="170">
        <f t="shared" si="796"/>
        <v>205.95400000000001</v>
      </c>
      <c r="AL315" s="170">
        <f t="shared" si="796"/>
        <v>213.03100000000001</v>
      </c>
      <c r="AM315" s="170">
        <f t="shared" si="796"/>
        <v>219.26599999999999</v>
      </c>
      <c r="AN315" s="170">
        <f t="shared" si="796"/>
        <v>224.46899999999999</v>
      </c>
      <c r="AO315" s="170">
        <f t="shared" si="796"/>
        <v>229.04</v>
      </c>
      <c r="AP315" s="170">
        <f t="shared" si="796"/>
        <v>237.54900000000001</v>
      </c>
      <c r="AQ315" s="170">
        <f t="shared" si="796"/>
        <v>239.648</v>
      </c>
      <c r="AR315" s="170">
        <f t="shared" si="796"/>
        <v>244.11799999999999</v>
      </c>
      <c r="AS315" s="170">
        <f t="shared" si="796"/>
        <v>252.33799999999999</v>
      </c>
      <c r="AT315" s="170">
        <f t="shared" si="796"/>
        <v>259.86500000000001</v>
      </c>
      <c r="AU315" s="170">
        <f t="shared" si="796"/>
        <v>269.35199999999998</v>
      </c>
      <c r="AV315" s="170">
        <f t="shared" si="796"/>
        <v>268.7</v>
      </c>
      <c r="AW315" s="170">
        <f t="shared" ref="AW315:BA315" si="797">AW629</f>
        <v>276</v>
      </c>
      <c r="AX315" s="170">
        <f t="shared" si="797"/>
        <v>281</v>
      </c>
      <c r="AY315" s="170">
        <f t="shared" si="797"/>
        <v>285</v>
      </c>
      <c r="AZ315" s="170">
        <f t="shared" si="797"/>
        <v>290</v>
      </c>
      <c r="BA315" s="170">
        <f t="shared" si="797"/>
        <v>294</v>
      </c>
      <c r="BB315" s="170">
        <f t="shared" ref="BB315:CC315" si="798">BB629</f>
        <v>298</v>
      </c>
      <c r="BC315" s="170">
        <f t="shared" si="798"/>
        <v>302</v>
      </c>
      <c r="BD315" s="170">
        <f t="shared" si="798"/>
        <v>306</v>
      </c>
      <c r="BE315" s="170">
        <f t="shared" si="798"/>
        <v>310</v>
      </c>
      <c r="BF315" s="170">
        <f t="shared" si="798"/>
        <v>314</v>
      </c>
      <c r="BG315" s="170">
        <f t="shared" si="798"/>
        <v>317</v>
      </c>
      <c r="BH315" s="170">
        <f t="shared" si="798"/>
        <v>321</v>
      </c>
      <c r="BI315" s="170">
        <f t="shared" si="798"/>
        <v>324</v>
      </c>
      <c r="BJ315" s="170">
        <f t="shared" si="798"/>
        <v>327</v>
      </c>
      <c r="BK315" s="170">
        <f t="shared" si="798"/>
        <v>330</v>
      </c>
      <c r="BL315" s="170">
        <f t="shared" si="798"/>
        <v>333</v>
      </c>
      <c r="BM315" s="170">
        <f t="shared" si="798"/>
        <v>337</v>
      </c>
      <c r="BN315" s="170">
        <f t="shared" si="798"/>
        <v>340</v>
      </c>
      <c r="BO315" s="170">
        <f t="shared" si="798"/>
        <v>342</v>
      </c>
      <c r="BP315" s="170">
        <f t="shared" si="798"/>
        <v>345</v>
      </c>
      <c r="BQ315" s="170">
        <f t="shared" si="798"/>
        <v>348</v>
      </c>
      <c r="BR315" s="170">
        <f t="shared" si="798"/>
        <v>351</v>
      </c>
      <c r="BS315" s="170">
        <f t="shared" si="798"/>
        <v>354</v>
      </c>
      <c r="BT315" s="170">
        <f t="shared" si="798"/>
        <v>357</v>
      </c>
      <c r="BU315" s="170">
        <f t="shared" si="798"/>
        <v>360</v>
      </c>
      <c r="BV315" s="170">
        <f t="shared" si="798"/>
        <v>362</v>
      </c>
      <c r="BW315" s="170">
        <f t="shared" si="798"/>
        <v>365</v>
      </c>
      <c r="BX315" s="170">
        <f t="shared" si="798"/>
        <v>368</v>
      </c>
      <c r="BY315" s="170">
        <f t="shared" si="798"/>
        <v>370</v>
      </c>
      <c r="BZ315" s="170">
        <f t="shared" si="798"/>
        <v>373</v>
      </c>
      <c r="CA315" s="170">
        <f t="shared" si="798"/>
        <v>375</v>
      </c>
      <c r="CB315" s="170">
        <f t="shared" si="798"/>
        <v>378</v>
      </c>
      <c r="CC315" s="170">
        <f t="shared" si="798"/>
        <v>380</v>
      </c>
    </row>
    <row r="316" spans="1:81">
      <c r="A316" s="170">
        <f t="shared" ref="A316:B316" si="799">A212</f>
        <v>974</v>
      </c>
      <c r="B316" s="170" t="str">
        <f t="shared" si="799"/>
        <v>La Réunion</v>
      </c>
      <c r="C316" s="145">
        <f t="shared" si="659"/>
        <v>0</v>
      </c>
      <c r="D316" s="145"/>
      <c r="E316" s="145"/>
      <c r="F316" s="170" t="str">
        <f t="shared" ref="F316:AV316" si="800">F212</f>
        <v xml:space="preserve"> </v>
      </c>
      <c r="G316" s="170"/>
      <c r="H316" s="170"/>
      <c r="I316" s="170"/>
      <c r="J316" s="170"/>
      <c r="K316" s="170"/>
      <c r="L316" s="170"/>
      <c r="M316" s="170"/>
      <c r="N316" s="170"/>
      <c r="O316" s="170"/>
      <c r="P316" s="170"/>
      <c r="Q316" s="170"/>
      <c r="R316" s="170"/>
      <c r="S316" s="170"/>
      <c r="T316" s="170"/>
      <c r="U316" s="170">
        <f t="shared" si="800"/>
        <v>597.82799999999997</v>
      </c>
      <c r="V316" s="170">
        <f t="shared" si="800"/>
        <v>607.83699999999999</v>
      </c>
      <c r="W316" s="170">
        <f t="shared" si="800"/>
        <v>620.33299999999997</v>
      </c>
      <c r="X316" s="170">
        <f t="shared" si="800"/>
        <v>633.03</v>
      </c>
      <c r="Y316" s="170">
        <f t="shared" si="800"/>
        <v>645.09299999999996</v>
      </c>
      <c r="Z316" s="170">
        <f t="shared" si="800"/>
        <v>657.16200000000003</v>
      </c>
      <c r="AA316" s="170">
        <f t="shared" si="800"/>
        <v>668.91499999999996</v>
      </c>
      <c r="AB316" s="170">
        <f t="shared" si="800"/>
        <v>680.18499999999995</v>
      </c>
      <c r="AC316" s="170">
        <f t="shared" si="800"/>
        <v>692.18399999999997</v>
      </c>
      <c r="AD316" s="170">
        <f t="shared" si="800"/>
        <v>703.82</v>
      </c>
      <c r="AE316" s="170">
        <f t="shared" si="800"/>
        <v>716.31399999999996</v>
      </c>
      <c r="AF316" s="170">
        <f t="shared" si="800"/>
        <v>729.01</v>
      </c>
      <c r="AG316" s="170">
        <f t="shared" si="800"/>
        <v>740.20699999999999</v>
      </c>
      <c r="AH316" s="170">
        <f t="shared" si="800"/>
        <v>750.84</v>
      </c>
      <c r="AI316" s="170">
        <f t="shared" si="800"/>
        <v>761.63</v>
      </c>
      <c r="AJ316" s="170">
        <f t="shared" si="800"/>
        <v>772.90700000000004</v>
      </c>
      <c r="AK316" s="170">
        <f t="shared" si="800"/>
        <v>781.96199999999999</v>
      </c>
      <c r="AL316" s="170">
        <f t="shared" si="800"/>
        <v>794.10699999999997</v>
      </c>
      <c r="AM316" s="170">
        <f t="shared" si="800"/>
        <v>808.25</v>
      </c>
      <c r="AN316" s="170">
        <f t="shared" si="800"/>
        <v>816.36400000000003</v>
      </c>
      <c r="AO316" s="170">
        <f t="shared" si="800"/>
        <v>821.13599999999997</v>
      </c>
      <c r="AP316" s="170">
        <f t="shared" si="800"/>
        <v>828.58100000000002</v>
      </c>
      <c r="AQ316" s="170">
        <f t="shared" si="800"/>
        <v>833.94399999999996</v>
      </c>
      <c r="AR316" s="170">
        <f t="shared" si="800"/>
        <v>835.10299999999995</v>
      </c>
      <c r="AS316" s="170">
        <f t="shared" si="800"/>
        <v>842.76700000000005</v>
      </c>
      <c r="AT316" s="170">
        <f t="shared" si="800"/>
        <v>850.72699999999998</v>
      </c>
      <c r="AU316" s="170">
        <f t="shared" si="800"/>
        <v>852.92399999999998</v>
      </c>
      <c r="AV316" s="170">
        <f t="shared" si="800"/>
        <v>853.65899999999999</v>
      </c>
      <c r="AW316" s="170">
        <f t="shared" ref="AW316:BA316" si="801">AW630</f>
        <v>856</v>
      </c>
      <c r="AX316" s="170">
        <f t="shared" si="801"/>
        <v>858</v>
      </c>
      <c r="AY316" s="170">
        <f t="shared" si="801"/>
        <v>860</v>
      </c>
      <c r="AZ316" s="170">
        <f t="shared" si="801"/>
        <v>862</v>
      </c>
      <c r="BA316" s="170">
        <f t="shared" si="801"/>
        <v>863</v>
      </c>
      <c r="BB316" s="170">
        <f t="shared" ref="BB316:CC316" si="802">BB630</f>
        <v>865</v>
      </c>
      <c r="BC316" s="170">
        <f t="shared" si="802"/>
        <v>866</v>
      </c>
      <c r="BD316" s="170">
        <f t="shared" si="802"/>
        <v>868</v>
      </c>
      <c r="BE316" s="170">
        <f t="shared" si="802"/>
        <v>869</v>
      </c>
      <c r="BF316" s="170">
        <f t="shared" si="802"/>
        <v>869</v>
      </c>
      <c r="BG316" s="170">
        <f t="shared" si="802"/>
        <v>869</v>
      </c>
      <c r="BH316" s="170">
        <f t="shared" si="802"/>
        <v>869</v>
      </c>
      <c r="BI316" s="170">
        <f t="shared" si="802"/>
        <v>869</v>
      </c>
      <c r="BJ316" s="170">
        <f t="shared" si="802"/>
        <v>869</v>
      </c>
      <c r="BK316" s="170">
        <f t="shared" si="802"/>
        <v>868</v>
      </c>
      <c r="BL316" s="170">
        <f t="shared" si="802"/>
        <v>867</v>
      </c>
      <c r="BM316" s="170">
        <f t="shared" si="802"/>
        <v>866</v>
      </c>
      <c r="BN316" s="170">
        <f t="shared" si="802"/>
        <v>865</v>
      </c>
      <c r="BO316" s="170">
        <f t="shared" si="802"/>
        <v>864</v>
      </c>
      <c r="BP316" s="170">
        <f t="shared" si="802"/>
        <v>862</v>
      </c>
      <c r="BQ316" s="170">
        <f t="shared" si="802"/>
        <v>861</v>
      </c>
      <c r="BR316" s="170">
        <f t="shared" si="802"/>
        <v>859</v>
      </c>
      <c r="BS316" s="170">
        <f t="shared" si="802"/>
        <v>857</v>
      </c>
      <c r="BT316" s="170">
        <f t="shared" si="802"/>
        <v>855</v>
      </c>
      <c r="BU316" s="170">
        <f t="shared" si="802"/>
        <v>853</v>
      </c>
      <c r="BV316" s="170">
        <f t="shared" si="802"/>
        <v>851</v>
      </c>
      <c r="BW316" s="170">
        <f t="shared" si="802"/>
        <v>849</v>
      </c>
      <c r="BX316" s="170">
        <f t="shared" si="802"/>
        <v>846</v>
      </c>
      <c r="BY316" s="170">
        <f t="shared" si="802"/>
        <v>844</v>
      </c>
      <c r="BZ316" s="170">
        <f t="shared" si="802"/>
        <v>841</v>
      </c>
      <c r="CA316" s="170">
        <f t="shared" si="802"/>
        <v>838</v>
      </c>
      <c r="CB316" s="170">
        <f t="shared" si="802"/>
        <v>835</v>
      </c>
      <c r="CC316" s="170">
        <f t="shared" si="802"/>
        <v>832</v>
      </c>
    </row>
    <row r="317" spans="1:81">
      <c r="A317" s="170">
        <f t="shared" ref="A317:B317" si="803">A213</f>
        <v>976</v>
      </c>
      <c r="B317" s="170" t="str">
        <f t="shared" si="803"/>
        <v>Mayotte</v>
      </c>
      <c r="C317" s="145">
        <f t="shared" si="659"/>
        <v>0</v>
      </c>
      <c r="D317" s="145"/>
      <c r="E317" s="145"/>
      <c r="F317" s="170" t="str">
        <f t="shared" ref="F317:AV317" si="804">F213</f>
        <v xml:space="preserve"> </v>
      </c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0"/>
      <c r="S317" s="170"/>
      <c r="T317" s="170"/>
      <c r="U317" s="170"/>
      <c r="V317" s="170"/>
      <c r="W317" s="170"/>
      <c r="X317" s="170"/>
      <c r="Y317" s="170"/>
      <c r="Z317" s="170"/>
      <c r="AA317" s="170"/>
      <c r="AB317" s="170"/>
      <c r="AC317" s="170"/>
      <c r="AD317" s="170"/>
      <c r="AE317" s="170"/>
      <c r="AF317" s="170"/>
      <c r="AG317" s="170"/>
      <c r="AH317" s="170"/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>
        <f t="shared" si="804"/>
        <v>223.71299999999999</v>
      </c>
      <c r="AT317" s="170">
        <f t="shared" si="804"/>
        <v>232.18899999999999</v>
      </c>
      <c r="AU317" s="170">
        <f t="shared" si="804"/>
        <v>240.98699999999999</v>
      </c>
      <c r="AV317" s="170">
        <f t="shared" si="804"/>
        <v>250.143</v>
      </c>
      <c r="AW317" s="170">
        <f t="shared" ref="AW317:BA317" si="805">AW631</f>
        <v>260</v>
      </c>
      <c r="AX317" s="170">
        <f t="shared" si="805"/>
        <v>265</v>
      </c>
      <c r="AY317" s="170">
        <f t="shared" si="805"/>
        <v>271</v>
      </c>
      <c r="AZ317" s="170">
        <f t="shared" si="805"/>
        <v>277</v>
      </c>
      <c r="BA317" s="170">
        <f t="shared" si="805"/>
        <v>282</v>
      </c>
      <c r="BB317" s="170">
        <f t="shared" ref="BB317:CC317" si="806">BB631</f>
        <v>288</v>
      </c>
      <c r="BC317" s="170">
        <f t="shared" si="806"/>
        <v>294</v>
      </c>
      <c r="BD317" s="170">
        <f t="shared" si="806"/>
        <v>300</v>
      </c>
      <c r="BE317" s="170">
        <f t="shared" si="806"/>
        <v>306</v>
      </c>
      <c r="BF317" s="170">
        <f t="shared" si="806"/>
        <v>312</v>
      </c>
      <c r="BG317" s="170">
        <f t="shared" si="806"/>
        <v>318</v>
      </c>
      <c r="BH317" s="170">
        <f t="shared" si="806"/>
        <v>324</v>
      </c>
      <c r="BI317" s="170">
        <f t="shared" si="806"/>
        <v>330</v>
      </c>
      <c r="BJ317" s="170">
        <f t="shared" si="806"/>
        <v>336</v>
      </c>
      <c r="BK317" s="170">
        <f t="shared" si="806"/>
        <v>343</v>
      </c>
      <c r="BL317" s="170">
        <f t="shared" si="806"/>
        <v>349</v>
      </c>
      <c r="BM317" s="170">
        <f t="shared" si="806"/>
        <v>356</v>
      </c>
      <c r="BN317" s="170">
        <f t="shared" si="806"/>
        <v>363</v>
      </c>
      <c r="BO317" s="170">
        <f t="shared" si="806"/>
        <v>371</v>
      </c>
      <c r="BP317" s="170">
        <f t="shared" si="806"/>
        <v>378</v>
      </c>
      <c r="BQ317" s="170">
        <f t="shared" si="806"/>
        <v>386</v>
      </c>
      <c r="BR317" s="170">
        <f t="shared" si="806"/>
        <v>394</v>
      </c>
      <c r="BS317" s="170">
        <f t="shared" si="806"/>
        <v>402</v>
      </c>
      <c r="BT317" s="170">
        <f t="shared" si="806"/>
        <v>410</v>
      </c>
      <c r="BU317" s="170">
        <f t="shared" si="806"/>
        <v>418</v>
      </c>
      <c r="BV317" s="170">
        <f t="shared" si="806"/>
        <v>427</v>
      </c>
      <c r="BW317" s="170">
        <f t="shared" si="806"/>
        <v>435</v>
      </c>
      <c r="BX317" s="170">
        <f t="shared" si="806"/>
        <v>444</v>
      </c>
      <c r="BY317" s="170">
        <f t="shared" si="806"/>
        <v>452</v>
      </c>
      <c r="BZ317" s="170">
        <f t="shared" si="806"/>
        <v>461</v>
      </c>
      <c r="CA317" s="170">
        <f t="shared" si="806"/>
        <v>470</v>
      </c>
      <c r="CB317" s="170">
        <f t="shared" si="806"/>
        <v>478</v>
      </c>
      <c r="CC317" s="170">
        <f t="shared" si="806"/>
        <v>487</v>
      </c>
    </row>
    <row r="319" spans="1:81" ht="15.75">
      <c r="A319" s="150" t="s">
        <v>17</v>
      </c>
      <c r="AW319" s="384" t="s">
        <v>445</v>
      </c>
      <c r="AX319" s="384"/>
      <c r="AY319" s="384"/>
      <c r="AZ319" s="384"/>
      <c r="BA319" s="384"/>
    </row>
    <row r="320" spans="1:81">
      <c r="A320" s="169" t="str">
        <f t="shared" ref="A320:A364" si="807">A216</f>
        <v>Départements</v>
      </c>
      <c r="B320" s="169"/>
      <c r="C320" s="169" t="str">
        <f t="shared" ref="C320:AH320" si="808">C216</f>
        <v>Source</v>
      </c>
      <c r="D320" s="169" t="str">
        <f t="shared" si="808"/>
        <v>Commentaire</v>
      </c>
      <c r="E320" s="169" t="str">
        <f t="shared" si="808"/>
        <v>Unité</v>
      </c>
      <c r="F320" s="169">
        <f t="shared" si="808"/>
        <v>1975</v>
      </c>
      <c r="G320" s="169">
        <f t="shared" si="808"/>
        <v>1976</v>
      </c>
      <c r="H320" s="169">
        <f t="shared" si="808"/>
        <v>1977</v>
      </c>
      <c r="I320" s="169">
        <f t="shared" si="808"/>
        <v>1978</v>
      </c>
      <c r="J320" s="169">
        <f t="shared" si="808"/>
        <v>1979</v>
      </c>
      <c r="K320" s="169">
        <f t="shared" si="808"/>
        <v>1980</v>
      </c>
      <c r="L320" s="169">
        <f t="shared" si="808"/>
        <v>1981</v>
      </c>
      <c r="M320" s="169">
        <f t="shared" si="808"/>
        <v>1982</v>
      </c>
      <c r="N320" s="169">
        <f t="shared" si="808"/>
        <v>1983</v>
      </c>
      <c r="O320" s="169">
        <f t="shared" si="808"/>
        <v>1984</v>
      </c>
      <c r="P320" s="169">
        <f t="shared" si="808"/>
        <v>1985</v>
      </c>
      <c r="Q320" s="169">
        <f t="shared" si="808"/>
        <v>1986</v>
      </c>
      <c r="R320" s="169">
        <f t="shared" si="808"/>
        <v>1987</v>
      </c>
      <c r="S320" s="169">
        <f t="shared" si="808"/>
        <v>1988</v>
      </c>
      <c r="T320" s="169">
        <f t="shared" si="808"/>
        <v>1989</v>
      </c>
      <c r="U320" s="169">
        <f t="shared" si="808"/>
        <v>1990</v>
      </c>
      <c r="V320" s="169">
        <f t="shared" si="808"/>
        <v>1991</v>
      </c>
      <c r="W320" s="169">
        <f t="shared" si="808"/>
        <v>1992</v>
      </c>
      <c r="X320" s="169">
        <f t="shared" si="808"/>
        <v>1993</v>
      </c>
      <c r="Y320" s="169">
        <f t="shared" si="808"/>
        <v>1994</v>
      </c>
      <c r="Z320" s="169">
        <f t="shared" si="808"/>
        <v>1995</v>
      </c>
      <c r="AA320" s="169">
        <f t="shared" si="808"/>
        <v>1996</v>
      </c>
      <c r="AB320" s="169">
        <f t="shared" si="808"/>
        <v>1997</v>
      </c>
      <c r="AC320" s="169">
        <f t="shared" si="808"/>
        <v>1998</v>
      </c>
      <c r="AD320" s="169">
        <f t="shared" si="808"/>
        <v>1999</v>
      </c>
      <c r="AE320" s="169">
        <f t="shared" si="808"/>
        <v>2000</v>
      </c>
      <c r="AF320" s="169">
        <f t="shared" si="808"/>
        <v>2001</v>
      </c>
      <c r="AG320" s="169">
        <f t="shared" si="808"/>
        <v>2002</v>
      </c>
      <c r="AH320" s="169">
        <f t="shared" si="808"/>
        <v>2003</v>
      </c>
      <c r="AI320" s="169">
        <f t="shared" ref="AI320:BN320" si="809">AI216</f>
        <v>2004</v>
      </c>
      <c r="AJ320" s="169">
        <f t="shared" si="809"/>
        <v>2005</v>
      </c>
      <c r="AK320" s="169">
        <f t="shared" si="809"/>
        <v>2006</v>
      </c>
      <c r="AL320" s="169">
        <f t="shared" si="809"/>
        <v>2007</v>
      </c>
      <c r="AM320" s="169">
        <f t="shared" si="809"/>
        <v>2008</v>
      </c>
      <c r="AN320" s="169">
        <f t="shared" si="809"/>
        <v>2009</v>
      </c>
      <c r="AO320" s="169">
        <f t="shared" si="809"/>
        <v>2010</v>
      </c>
      <c r="AP320" s="169">
        <f t="shared" si="809"/>
        <v>2011</v>
      </c>
      <c r="AQ320" s="169">
        <f t="shared" si="809"/>
        <v>2012</v>
      </c>
      <c r="AR320" s="169">
        <f t="shared" si="809"/>
        <v>2013</v>
      </c>
      <c r="AS320" s="169">
        <f t="shared" si="809"/>
        <v>2014</v>
      </c>
      <c r="AT320" s="169">
        <f t="shared" si="809"/>
        <v>2015</v>
      </c>
      <c r="AU320" s="169">
        <f t="shared" si="809"/>
        <v>2016</v>
      </c>
      <c r="AV320" s="169">
        <f t="shared" si="809"/>
        <v>2017</v>
      </c>
      <c r="AW320" s="169">
        <f t="shared" si="809"/>
        <v>2018</v>
      </c>
      <c r="AX320" s="169">
        <f t="shared" si="809"/>
        <v>2019</v>
      </c>
      <c r="AY320" s="169">
        <f t="shared" si="809"/>
        <v>2020</v>
      </c>
      <c r="AZ320" s="169">
        <f t="shared" si="809"/>
        <v>2021</v>
      </c>
      <c r="BA320" s="169">
        <f t="shared" si="809"/>
        <v>2022</v>
      </c>
      <c r="BB320" s="169">
        <f t="shared" si="809"/>
        <v>2023</v>
      </c>
      <c r="BC320" s="169">
        <f t="shared" si="809"/>
        <v>2024</v>
      </c>
      <c r="BD320" s="169">
        <f t="shared" si="809"/>
        <v>2025</v>
      </c>
      <c r="BE320" s="169">
        <f t="shared" si="809"/>
        <v>2026</v>
      </c>
      <c r="BF320" s="169">
        <f t="shared" si="809"/>
        <v>2027</v>
      </c>
      <c r="BG320" s="169">
        <f t="shared" si="809"/>
        <v>2028</v>
      </c>
      <c r="BH320" s="169">
        <f t="shared" si="809"/>
        <v>2029</v>
      </c>
      <c r="BI320" s="169">
        <f t="shared" si="809"/>
        <v>2030</v>
      </c>
      <c r="BJ320" s="169">
        <f t="shared" si="809"/>
        <v>2031</v>
      </c>
      <c r="BK320" s="169">
        <f t="shared" si="809"/>
        <v>2032</v>
      </c>
      <c r="BL320" s="169">
        <f t="shared" si="809"/>
        <v>2033</v>
      </c>
      <c r="BM320" s="169">
        <f t="shared" si="809"/>
        <v>2034</v>
      </c>
      <c r="BN320" s="169">
        <f t="shared" si="809"/>
        <v>2035</v>
      </c>
      <c r="BO320" s="169">
        <f t="shared" ref="BO320:CC320" si="810">BO216</f>
        <v>2036</v>
      </c>
      <c r="BP320" s="169">
        <f t="shared" si="810"/>
        <v>2037</v>
      </c>
      <c r="BQ320" s="169">
        <f t="shared" si="810"/>
        <v>2038</v>
      </c>
      <c r="BR320" s="169">
        <f t="shared" si="810"/>
        <v>2039</v>
      </c>
      <c r="BS320" s="169">
        <f t="shared" si="810"/>
        <v>2040</v>
      </c>
      <c r="BT320" s="169">
        <f t="shared" si="810"/>
        <v>2041</v>
      </c>
      <c r="BU320" s="169">
        <f t="shared" si="810"/>
        <v>2042</v>
      </c>
      <c r="BV320" s="169">
        <f t="shared" si="810"/>
        <v>2043</v>
      </c>
      <c r="BW320" s="169">
        <f t="shared" si="810"/>
        <v>2044</v>
      </c>
      <c r="BX320" s="169">
        <f t="shared" si="810"/>
        <v>2045</v>
      </c>
      <c r="BY320" s="169">
        <f t="shared" si="810"/>
        <v>2046</v>
      </c>
      <c r="BZ320" s="169">
        <f t="shared" si="810"/>
        <v>2047</v>
      </c>
      <c r="CA320" s="169">
        <f t="shared" si="810"/>
        <v>2048</v>
      </c>
      <c r="CB320" s="169">
        <f t="shared" si="810"/>
        <v>2049</v>
      </c>
      <c r="CC320" s="169">
        <f t="shared" si="810"/>
        <v>2050</v>
      </c>
    </row>
    <row r="321" spans="1:81">
      <c r="A321" s="170" t="str">
        <f t="shared" si="807"/>
        <v>01</v>
      </c>
      <c r="B321" s="170" t="str">
        <f t="shared" ref="B321:B364" si="811">B217</f>
        <v>Ain</v>
      </c>
      <c r="C321" s="145" t="str">
        <f>C635</f>
        <v>https://www.insee.fr/fr/statistiques/fichier/6652134/projections_scenario_population_haute.xlsx</v>
      </c>
      <c r="D321" s="145"/>
      <c r="E321" s="145"/>
      <c r="F321" s="170">
        <f t="shared" ref="F321:AV321" si="812">F217</f>
        <v>376.27699999999999</v>
      </c>
      <c r="G321" s="170">
        <f t="shared" si="812"/>
        <v>381.32600000000002</v>
      </c>
      <c r="H321" s="170">
        <f t="shared" si="812"/>
        <v>387.20699999999999</v>
      </c>
      <c r="I321" s="170">
        <f t="shared" si="812"/>
        <v>392.98</v>
      </c>
      <c r="J321" s="170">
        <f t="shared" si="812"/>
        <v>398.34300000000002</v>
      </c>
      <c r="K321" s="170">
        <f t="shared" si="812"/>
        <v>404.13900000000001</v>
      </c>
      <c r="L321" s="170">
        <f t="shared" si="812"/>
        <v>410.59800000000001</v>
      </c>
      <c r="M321" s="170">
        <f t="shared" si="812"/>
        <v>417.32299999999998</v>
      </c>
      <c r="N321" s="170">
        <f t="shared" si="812"/>
        <v>422.74299999999999</v>
      </c>
      <c r="O321" s="170">
        <f t="shared" si="812"/>
        <v>429.98</v>
      </c>
      <c r="P321" s="170">
        <f t="shared" si="812"/>
        <v>435.63</v>
      </c>
      <c r="Q321" s="170">
        <f t="shared" si="812"/>
        <v>442.44400000000002</v>
      </c>
      <c r="R321" s="170">
        <f t="shared" si="812"/>
        <v>449.31099999999998</v>
      </c>
      <c r="S321" s="170">
        <f t="shared" si="812"/>
        <v>456.28399999999999</v>
      </c>
      <c r="T321" s="170">
        <f t="shared" si="812"/>
        <v>462.78699999999998</v>
      </c>
      <c r="U321" s="170">
        <f t="shared" si="812"/>
        <v>470.65100000000001</v>
      </c>
      <c r="V321" s="170">
        <f t="shared" si="812"/>
        <v>476.98200000000003</v>
      </c>
      <c r="W321" s="170">
        <f t="shared" si="812"/>
        <v>482.55700000000002</v>
      </c>
      <c r="X321" s="170">
        <f t="shared" si="812"/>
        <v>488.24400000000003</v>
      </c>
      <c r="Y321" s="170">
        <f t="shared" si="812"/>
        <v>491.13499999999999</v>
      </c>
      <c r="Z321" s="170">
        <f t="shared" si="812"/>
        <v>495.12700000000001</v>
      </c>
      <c r="AA321" s="170">
        <f t="shared" si="812"/>
        <v>499.31</v>
      </c>
      <c r="AB321" s="170">
        <f t="shared" si="812"/>
        <v>504.20100000000002</v>
      </c>
      <c r="AC321" s="170">
        <f t="shared" si="812"/>
        <v>509.52</v>
      </c>
      <c r="AD321" s="170">
        <f t="shared" si="812"/>
        <v>514.33100000000002</v>
      </c>
      <c r="AE321" s="170">
        <f t="shared" si="812"/>
        <v>521.10299999999995</v>
      </c>
      <c r="AF321" s="170">
        <f t="shared" si="812"/>
        <v>528.19500000000005</v>
      </c>
      <c r="AG321" s="170">
        <f t="shared" si="812"/>
        <v>535.61599999999999</v>
      </c>
      <c r="AH321" s="170">
        <f t="shared" si="812"/>
        <v>543.13599999999997</v>
      </c>
      <c r="AI321" s="170">
        <f t="shared" si="812"/>
        <v>550.93899999999996</v>
      </c>
      <c r="AJ321" s="170">
        <f t="shared" si="812"/>
        <v>558.96799999999996</v>
      </c>
      <c r="AK321" s="170">
        <f t="shared" si="812"/>
        <v>566.74</v>
      </c>
      <c r="AL321" s="170">
        <f t="shared" si="812"/>
        <v>574.37699999999995</v>
      </c>
      <c r="AM321" s="170">
        <f t="shared" si="812"/>
        <v>581.35500000000002</v>
      </c>
      <c r="AN321" s="170">
        <f t="shared" si="812"/>
        <v>588.85299999999995</v>
      </c>
      <c r="AO321" s="170">
        <f t="shared" si="812"/>
        <v>597.34100000000001</v>
      </c>
      <c r="AP321" s="170">
        <f t="shared" si="812"/>
        <v>603.827</v>
      </c>
      <c r="AQ321" s="170">
        <f t="shared" si="812"/>
        <v>612.19100000000003</v>
      </c>
      <c r="AR321" s="170">
        <f t="shared" si="812"/>
        <v>619.49699999999996</v>
      </c>
      <c r="AS321" s="170">
        <f t="shared" si="812"/>
        <v>626.12699999999995</v>
      </c>
      <c r="AT321" s="170">
        <f t="shared" si="812"/>
        <v>631.87699999999995</v>
      </c>
      <c r="AU321" s="170">
        <f t="shared" si="812"/>
        <v>638.42499999999995</v>
      </c>
      <c r="AV321" s="170">
        <f t="shared" si="812"/>
        <v>643.35</v>
      </c>
      <c r="AW321" s="170">
        <f>AW635</f>
        <v>648</v>
      </c>
      <c r="AX321" s="170">
        <f t="shared" ref="AX321:BA321" si="813">AX635</f>
        <v>653</v>
      </c>
      <c r="AY321" s="170">
        <f t="shared" si="813"/>
        <v>658</v>
      </c>
      <c r="AZ321" s="170">
        <f t="shared" si="813"/>
        <v>663</v>
      </c>
      <c r="BA321" s="170">
        <f t="shared" si="813"/>
        <v>669</v>
      </c>
      <c r="BB321" s="170">
        <f t="shared" ref="BB321:CC321" si="814">BB635</f>
        <v>675</v>
      </c>
      <c r="BC321" s="170">
        <f t="shared" si="814"/>
        <v>681</v>
      </c>
      <c r="BD321" s="170">
        <f t="shared" si="814"/>
        <v>687</v>
      </c>
      <c r="BE321" s="170">
        <f t="shared" si="814"/>
        <v>693</v>
      </c>
      <c r="BF321" s="170">
        <f t="shared" si="814"/>
        <v>699</v>
      </c>
      <c r="BG321" s="170">
        <f t="shared" si="814"/>
        <v>705</v>
      </c>
      <c r="BH321" s="170">
        <f t="shared" si="814"/>
        <v>711</v>
      </c>
      <c r="BI321" s="170">
        <f t="shared" si="814"/>
        <v>716</v>
      </c>
      <c r="BJ321" s="170">
        <f t="shared" si="814"/>
        <v>722</v>
      </c>
      <c r="BK321" s="170">
        <f t="shared" si="814"/>
        <v>728</v>
      </c>
      <c r="BL321" s="170">
        <f t="shared" si="814"/>
        <v>733</v>
      </c>
      <c r="BM321" s="170">
        <f t="shared" si="814"/>
        <v>739</v>
      </c>
      <c r="BN321" s="170">
        <f t="shared" si="814"/>
        <v>744</v>
      </c>
      <c r="BO321" s="170">
        <f t="shared" si="814"/>
        <v>749</v>
      </c>
      <c r="BP321" s="170">
        <f t="shared" si="814"/>
        <v>755</v>
      </c>
      <c r="BQ321" s="170">
        <f t="shared" si="814"/>
        <v>760</v>
      </c>
      <c r="BR321" s="170">
        <f t="shared" si="814"/>
        <v>765</v>
      </c>
      <c r="BS321" s="170">
        <f t="shared" si="814"/>
        <v>771</v>
      </c>
      <c r="BT321" s="170">
        <f t="shared" si="814"/>
        <v>776</v>
      </c>
      <c r="BU321" s="170">
        <f t="shared" si="814"/>
        <v>781</v>
      </c>
      <c r="BV321" s="170">
        <f t="shared" si="814"/>
        <v>786</v>
      </c>
      <c r="BW321" s="170">
        <f t="shared" si="814"/>
        <v>791</v>
      </c>
      <c r="BX321" s="170">
        <f t="shared" si="814"/>
        <v>796</v>
      </c>
      <c r="BY321" s="170">
        <f t="shared" si="814"/>
        <v>800</v>
      </c>
      <c r="BZ321" s="170">
        <f t="shared" si="814"/>
        <v>805</v>
      </c>
      <c r="CA321" s="170">
        <f t="shared" si="814"/>
        <v>809</v>
      </c>
      <c r="CB321" s="170">
        <f t="shared" si="814"/>
        <v>814</v>
      </c>
      <c r="CC321" s="170">
        <f t="shared" si="814"/>
        <v>818</v>
      </c>
    </row>
    <row r="322" spans="1:81">
      <c r="A322" s="170" t="str">
        <f t="shared" si="807"/>
        <v>02</v>
      </c>
      <c r="B322" s="170" t="str">
        <f t="shared" si="811"/>
        <v>Aisne</v>
      </c>
      <c r="C322" s="145">
        <f t="shared" ref="C322:C385" si="815">C636</f>
        <v>0</v>
      </c>
      <c r="D322" s="145"/>
      <c r="E322" s="145"/>
      <c r="F322" s="170">
        <f t="shared" ref="F322:AV322" si="816">F218</f>
        <v>534.43899999999996</v>
      </c>
      <c r="G322" s="170">
        <f t="shared" si="816"/>
        <v>534.27</v>
      </c>
      <c r="H322" s="170">
        <f t="shared" si="816"/>
        <v>533.93499999999995</v>
      </c>
      <c r="I322" s="170">
        <f t="shared" si="816"/>
        <v>533.91899999999998</v>
      </c>
      <c r="J322" s="170">
        <f t="shared" si="816"/>
        <v>533.39599999999996</v>
      </c>
      <c r="K322" s="170">
        <f t="shared" si="816"/>
        <v>533.20100000000002</v>
      </c>
      <c r="L322" s="170">
        <f t="shared" si="816"/>
        <v>533.97199999999998</v>
      </c>
      <c r="M322" s="170">
        <f t="shared" si="816"/>
        <v>534.48500000000001</v>
      </c>
      <c r="N322" s="170">
        <f t="shared" si="816"/>
        <v>534.97199999999998</v>
      </c>
      <c r="O322" s="170">
        <f t="shared" si="816"/>
        <v>535.86500000000001</v>
      </c>
      <c r="P322" s="170">
        <f t="shared" si="816"/>
        <v>534.80700000000002</v>
      </c>
      <c r="Q322" s="170">
        <f t="shared" si="816"/>
        <v>536.34100000000001</v>
      </c>
      <c r="R322" s="170">
        <f t="shared" si="816"/>
        <v>536.58600000000001</v>
      </c>
      <c r="S322" s="170">
        <f t="shared" si="816"/>
        <v>536.875</v>
      </c>
      <c r="T322" s="170">
        <f t="shared" si="816"/>
        <v>537.19600000000003</v>
      </c>
      <c r="U322" s="170">
        <f t="shared" si="816"/>
        <v>536.89599999999996</v>
      </c>
      <c r="V322" s="170">
        <f t="shared" si="816"/>
        <v>537.26300000000003</v>
      </c>
      <c r="W322" s="170">
        <f t="shared" si="816"/>
        <v>537.755</v>
      </c>
      <c r="X322" s="170">
        <f t="shared" si="816"/>
        <v>538.21900000000005</v>
      </c>
      <c r="Y322" s="170">
        <f t="shared" si="816"/>
        <v>537.92600000000004</v>
      </c>
      <c r="Z322" s="170">
        <f t="shared" si="816"/>
        <v>538.32399999999996</v>
      </c>
      <c r="AA322" s="170">
        <f t="shared" si="816"/>
        <v>538.01700000000005</v>
      </c>
      <c r="AB322" s="170">
        <f t="shared" si="816"/>
        <v>537.75099999999998</v>
      </c>
      <c r="AC322" s="170">
        <f t="shared" si="816"/>
        <v>536.62900000000002</v>
      </c>
      <c r="AD322" s="170">
        <f t="shared" si="816"/>
        <v>536.18100000000004</v>
      </c>
      <c r="AE322" s="170">
        <f t="shared" si="816"/>
        <v>536.26</v>
      </c>
      <c r="AF322" s="170">
        <f t="shared" si="816"/>
        <v>536.62599999999998</v>
      </c>
      <c r="AG322" s="170">
        <f t="shared" si="816"/>
        <v>536.78399999999999</v>
      </c>
      <c r="AH322" s="170">
        <f t="shared" si="816"/>
        <v>536.65099999999995</v>
      </c>
      <c r="AI322" s="170">
        <f t="shared" si="816"/>
        <v>536.46400000000006</v>
      </c>
      <c r="AJ322" s="170">
        <f t="shared" si="816"/>
        <v>536.798</v>
      </c>
      <c r="AK322" s="170">
        <f t="shared" si="816"/>
        <v>537.06100000000004</v>
      </c>
      <c r="AL322" s="170">
        <f t="shared" si="816"/>
        <v>537.82000000000005</v>
      </c>
      <c r="AM322" s="170">
        <f t="shared" si="816"/>
        <v>538.79</v>
      </c>
      <c r="AN322" s="170">
        <f t="shared" si="816"/>
        <v>539.87</v>
      </c>
      <c r="AO322" s="170">
        <f t="shared" si="816"/>
        <v>540.50800000000004</v>
      </c>
      <c r="AP322" s="170">
        <f t="shared" si="816"/>
        <v>541.30200000000002</v>
      </c>
      <c r="AQ322" s="170">
        <f t="shared" si="816"/>
        <v>540.88800000000003</v>
      </c>
      <c r="AR322" s="170">
        <f t="shared" si="816"/>
        <v>540.06700000000001</v>
      </c>
      <c r="AS322" s="170">
        <f t="shared" si="816"/>
        <v>539.78300000000002</v>
      </c>
      <c r="AT322" s="170">
        <f t="shared" si="816"/>
        <v>538.65899999999999</v>
      </c>
      <c r="AU322" s="170">
        <f t="shared" si="816"/>
        <v>536.13599999999997</v>
      </c>
      <c r="AV322" s="170">
        <f t="shared" si="816"/>
        <v>534.49</v>
      </c>
      <c r="AW322" s="170">
        <f t="shared" ref="AW322:BA322" si="817">AW636</f>
        <v>533</v>
      </c>
      <c r="AX322" s="170">
        <f t="shared" si="817"/>
        <v>531</v>
      </c>
      <c r="AY322" s="170">
        <f t="shared" si="817"/>
        <v>529</v>
      </c>
      <c r="AZ322" s="170">
        <f t="shared" si="817"/>
        <v>527</v>
      </c>
      <c r="BA322" s="170">
        <f t="shared" si="817"/>
        <v>525</v>
      </c>
      <c r="BB322" s="170">
        <f t="shared" ref="BB322:CC322" si="818">BB636</f>
        <v>524</v>
      </c>
      <c r="BC322" s="170">
        <f t="shared" si="818"/>
        <v>522</v>
      </c>
      <c r="BD322" s="170">
        <f t="shared" si="818"/>
        <v>521</v>
      </c>
      <c r="BE322" s="170">
        <f t="shared" si="818"/>
        <v>520</v>
      </c>
      <c r="BF322" s="170">
        <f t="shared" si="818"/>
        <v>519</v>
      </c>
      <c r="BG322" s="170">
        <f t="shared" si="818"/>
        <v>518</v>
      </c>
      <c r="BH322" s="170">
        <f t="shared" si="818"/>
        <v>517</v>
      </c>
      <c r="BI322" s="170">
        <f t="shared" si="818"/>
        <v>516</v>
      </c>
      <c r="BJ322" s="170">
        <f t="shared" si="818"/>
        <v>516</v>
      </c>
      <c r="BK322" s="170">
        <f t="shared" si="818"/>
        <v>515</v>
      </c>
      <c r="BL322" s="170">
        <f t="shared" si="818"/>
        <v>514</v>
      </c>
      <c r="BM322" s="170">
        <f t="shared" si="818"/>
        <v>514</v>
      </c>
      <c r="BN322" s="170">
        <f t="shared" si="818"/>
        <v>513</v>
      </c>
      <c r="BO322" s="170">
        <f t="shared" si="818"/>
        <v>513</v>
      </c>
      <c r="BP322" s="170">
        <f t="shared" si="818"/>
        <v>512</v>
      </c>
      <c r="BQ322" s="170">
        <f t="shared" si="818"/>
        <v>512</v>
      </c>
      <c r="BR322" s="170">
        <f t="shared" si="818"/>
        <v>511</v>
      </c>
      <c r="BS322" s="170">
        <f t="shared" si="818"/>
        <v>511</v>
      </c>
      <c r="BT322" s="170">
        <f t="shared" si="818"/>
        <v>511</v>
      </c>
      <c r="BU322" s="170">
        <f t="shared" si="818"/>
        <v>510</v>
      </c>
      <c r="BV322" s="170">
        <f t="shared" si="818"/>
        <v>510</v>
      </c>
      <c r="BW322" s="170">
        <f t="shared" si="818"/>
        <v>509</v>
      </c>
      <c r="BX322" s="170">
        <f t="shared" si="818"/>
        <v>508</v>
      </c>
      <c r="BY322" s="170">
        <f t="shared" si="818"/>
        <v>508</v>
      </c>
      <c r="BZ322" s="170">
        <f t="shared" si="818"/>
        <v>507</v>
      </c>
      <c r="CA322" s="170">
        <f t="shared" si="818"/>
        <v>507</v>
      </c>
      <c r="CB322" s="170">
        <f t="shared" si="818"/>
        <v>506</v>
      </c>
      <c r="CC322" s="170">
        <f t="shared" si="818"/>
        <v>505</v>
      </c>
    </row>
    <row r="323" spans="1:81">
      <c r="A323" s="170" t="str">
        <f t="shared" si="807"/>
        <v>03</v>
      </c>
      <c r="B323" s="170" t="str">
        <f t="shared" si="811"/>
        <v>Allier</v>
      </c>
      <c r="C323" s="145">
        <f t="shared" si="815"/>
        <v>0</v>
      </c>
      <c r="D323" s="145"/>
      <c r="E323" s="145"/>
      <c r="F323" s="170">
        <f t="shared" ref="F323:AV323" si="819">F219</f>
        <v>379.17200000000003</v>
      </c>
      <c r="G323" s="170">
        <f t="shared" si="819"/>
        <v>377.64499999999998</v>
      </c>
      <c r="H323" s="170">
        <f t="shared" si="819"/>
        <v>376.14800000000002</v>
      </c>
      <c r="I323" s="170">
        <f t="shared" si="819"/>
        <v>374.80799999999999</v>
      </c>
      <c r="J323" s="170">
        <f t="shared" si="819"/>
        <v>373.53199999999998</v>
      </c>
      <c r="K323" s="170">
        <f t="shared" si="819"/>
        <v>372.25200000000001</v>
      </c>
      <c r="L323" s="170">
        <f t="shared" si="819"/>
        <v>371.29300000000001</v>
      </c>
      <c r="M323" s="170">
        <f t="shared" si="819"/>
        <v>370.089</v>
      </c>
      <c r="N323" s="170">
        <f t="shared" si="819"/>
        <v>368.89600000000002</v>
      </c>
      <c r="O323" s="170">
        <f t="shared" si="819"/>
        <v>367.73500000000001</v>
      </c>
      <c r="P323" s="170">
        <f t="shared" si="819"/>
        <v>367.44799999999998</v>
      </c>
      <c r="Q323" s="170">
        <f t="shared" si="819"/>
        <v>365.78199999999998</v>
      </c>
      <c r="R323" s="170">
        <f t="shared" si="819"/>
        <v>364.17099999999999</v>
      </c>
      <c r="S323" s="170">
        <f t="shared" si="819"/>
        <v>361.10500000000002</v>
      </c>
      <c r="T323" s="170">
        <f t="shared" si="819"/>
        <v>359.68299999999999</v>
      </c>
      <c r="U323" s="170">
        <f t="shared" si="819"/>
        <v>357.952</v>
      </c>
      <c r="V323" s="170">
        <f t="shared" si="819"/>
        <v>356.43200000000002</v>
      </c>
      <c r="W323" s="170">
        <f t="shared" si="819"/>
        <v>355.19499999999999</v>
      </c>
      <c r="X323" s="170">
        <f t="shared" si="819"/>
        <v>353.82400000000001</v>
      </c>
      <c r="Y323" s="170">
        <f t="shared" si="819"/>
        <v>352.44099999999997</v>
      </c>
      <c r="Z323" s="170">
        <f t="shared" si="819"/>
        <v>351.05799999999999</v>
      </c>
      <c r="AA323" s="170">
        <f t="shared" si="819"/>
        <v>349.37599999999998</v>
      </c>
      <c r="AB323" s="170">
        <f t="shared" si="819"/>
        <v>348.2</v>
      </c>
      <c r="AC323" s="170">
        <f t="shared" si="819"/>
        <v>346.64</v>
      </c>
      <c r="AD323" s="170">
        <f t="shared" si="819"/>
        <v>345.072</v>
      </c>
      <c r="AE323" s="170">
        <f t="shared" si="819"/>
        <v>344.71</v>
      </c>
      <c r="AF323" s="170">
        <f t="shared" si="819"/>
        <v>344.55099999999999</v>
      </c>
      <c r="AG323" s="170">
        <f t="shared" si="819"/>
        <v>344.35500000000002</v>
      </c>
      <c r="AH323" s="170">
        <f t="shared" si="819"/>
        <v>344.005</v>
      </c>
      <c r="AI323" s="170">
        <f t="shared" si="819"/>
        <v>343.54700000000003</v>
      </c>
      <c r="AJ323" s="170">
        <f t="shared" si="819"/>
        <v>343.55799999999999</v>
      </c>
      <c r="AK323" s="170">
        <f t="shared" si="819"/>
        <v>343.30900000000003</v>
      </c>
      <c r="AL323" s="170">
        <f t="shared" si="819"/>
        <v>343.11399999999998</v>
      </c>
      <c r="AM323" s="170">
        <f t="shared" si="819"/>
        <v>342.80700000000002</v>
      </c>
      <c r="AN323" s="170">
        <f t="shared" si="819"/>
        <v>343.04599999999999</v>
      </c>
      <c r="AO323" s="170">
        <f t="shared" si="819"/>
        <v>342.90800000000002</v>
      </c>
      <c r="AP323" s="170">
        <f t="shared" si="819"/>
        <v>342.72899999999998</v>
      </c>
      <c r="AQ323" s="170">
        <f t="shared" si="819"/>
        <v>342.911</v>
      </c>
      <c r="AR323" s="170">
        <f t="shared" si="819"/>
        <v>343.43099999999998</v>
      </c>
      <c r="AS323" s="170">
        <f t="shared" si="819"/>
        <v>343.06200000000001</v>
      </c>
      <c r="AT323" s="170">
        <f t="shared" si="819"/>
        <v>341.613</v>
      </c>
      <c r="AU323" s="170">
        <f t="shared" si="819"/>
        <v>339.38400000000001</v>
      </c>
      <c r="AV323" s="170">
        <f t="shared" si="819"/>
        <v>337.988</v>
      </c>
      <c r="AW323" s="170">
        <f t="shared" ref="AW323:BA323" si="820">AW637</f>
        <v>337</v>
      </c>
      <c r="AX323" s="170">
        <f t="shared" si="820"/>
        <v>336</v>
      </c>
      <c r="AY323" s="170">
        <f t="shared" si="820"/>
        <v>335</v>
      </c>
      <c r="AZ323" s="170">
        <f t="shared" si="820"/>
        <v>333</v>
      </c>
      <c r="BA323" s="170">
        <f t="shared" si="820"/>
        <v>333</v>
      </c>
      <c r="BB323" s="170">
        <f t="shared" ref="BB323:CC323" si="821">BB637</f>
        <v>332</v>
      </c>
      <c r="BC323" s="170">
        <f t="shared" si="821"/>
        <v>331</v>
      </c>
      <c r="BD323" s="170">
        <f t="shared" si="821"/>
        <v>331</v>
      </c>
      <c r="BE323" s="170">
        <f t="shared" si="821"/>
        <v>331</v>
      </c>
      <c r="BF323" s="170">
        <f t="shared" si="821"/>
        <v>330</v>
      </c>
      <c r="BG323" s="170">
        <f t="shared" si="821"/>
        <v>330</v>
      </c>
      <c r="BH323" s="170">
        <f t="shared" si="821"/>
        <v>330</v>
      </c>
      <c r="BI323" s="170">
        <f t="shared" si="821"/>
        <v>330</v>
      </c>
      <c r="BJ323" s="170">
        <f t="shared" si="821"/>
        <v>330</v>
      </c>
      <c r="BK323" s="170">
        <f t="shared" si="821"/>
        <v>330</v>
      </c>
      <c r="BL323" s="170">
        <f t="shared" si="821"/>
        <v>330</v>
      </c>
      <c r="BM323" s="170">
        <f t="shared" si="821"/>
        <v>330</v>
      </c>
      <c r="BN323" s="170">
        <f t="shared" si="821"/>
        <v>330</v>
      </c>
      <c r="BO323" s="170">
        <f t="shared" si="821"/>
        <v>330</v>
      </c>
      <c r="BP323" s="170">
        <f t="shared" si="821"/>
        <v>330</v>
      </c>
      <c r="BQ323" s="170">
        <f t="shared" si="821"/>
        <v>330</v>
      </c>
      <c r="BR323" s="170">
        <f t="shared" si="821"/>
        <v>330</v>
      </c>
      <c r="BS323" s="170">
        <f t="shared" si="821"/>
        <v>331</v>
      </c>
      <c r="BT323" s="170">
        <f t="shared" si="821"/>
        <v>331</v>
      </c>
      <c r="BU323" s="170">
        <f t="shared" si="821"/>
        <v>331</v>
      </c>
      <c r="BV323" s="170">
        <f t="shared" si="821"/>
        <v>331</v>
      </c>
      <c r="BW323" s="170">
        <f t="shared" si="821"/>
        <v>331</v>
      </c>
      <c r="BX323" s="170">
        <f t="shared" si="821"/>
        <v>331</v>
      </c>
      <c r="BY323" s="170">
        <f t="shared" si="821"/>
        <v>331</v>
      </c>
      <c r="BZ323" s="170">
        <f t="shared" si="821"/>
        <v>331</v>
      </c>
      <c r="CA323" s="170">
        <f t="shared" si="821"/>
        <v>331</v>
      </c>
      <c r="CB323" s="170">
        <f t="shared" si="821"/>
        <v>332</v>
      </c>
      <c r="CC323" s="170">
        <f t="shared" si="821"/>
        <v>332</v>
      </c>
    </row>
    <row r="324" spans="1:81">
      <c r="A324" s="170" t="str">
        <f t="shared" si="807"/>
        <v>04</v>
      </c>
      <c r="B324" s="170" t="str">
        <f t="shared" si="811"/>
        <v>Alpes-de-Haute-Provence</v>
      </c>
      <c r="C324" s="145">
        <f t="shared" si="815"/>
        <v>0</v>
      </c>
      <c r="D324" s="145"/>
      <c r="E324" s="145"/>
      <c r="F324" s="170">
        <f t="shared" ref="F324:AV324" si="822">F220</f>
        <v>112.16800000000001</v>
      </c>
      <c r="G324" s="170">
        <f t="shared" si="822"/>
        <v>112.97499999999999</v>
      </c>
      <c r="H324" s="170">
        <f t="shared" si="822"/>
        <v>113.94499999999999</v>
      </c>
      <c r="I324" s="170">
        <f t="shared" si="822"/>
        <v>114.92700000000001</v>
      </c>
      <c r="J324" s="170">
        <f t="shared" si="822"/>
        <v>115.78100000000001</v>
      </c>
      <c r="K324" s="170">
        <f t="shared" si="822"/>
        <v>116.77</v>
      </c>
      <c r="L324" s="170">
        <f t="shared" si="822"/>
        <v>117.84099999999999</v>
      </c>
      <c r="M324" s="170">
        <f t="shared" si="822"/>
        <v>118.935</v>
      </c>
      <c r="N324" s="170">
        <f t="shared" si="822"/>
        <v>120.072</v>
      </c>
      <c r="O324" s="170">
        <f t="shared" si="822"/>
        <v>121.45</v>
      </c>
      <c r="P324" s="170">
        <f t="shared" si="822"/>
        <v>123.199</v>
      </c>
      <c r="Q324" s="170">
        <f t="shared" si="822"/>
        <v>125.268</v>
      </c>
      <c r="R324" s="170">
        <f t="shared" si="822"/>
        <v>127.026</v>
      </c>
      <c r="S324" s="170">
        <f t="shared" si="822"/>
        <v>127.578</v>
      </c>
      <c r="T324" s="170">
        <f t="shared" si="822"/>
        <v>129.15899999999999</v>
      </c>
      <c r="U324" s="170">
        <f t="shared" si="822"/>
        <v>130.911</v>
      </c>
      <c r="V324" s="170">
        <f t="shared" si="822"/>
        <v>131.857</v>
      </c>
      <c r="W324" s="170">
        <f t="shared" si="822"/>
        <v>132.739</v>
      </c>
      <c r="X324" s="170">
        <f t="shared" si="822"/>
        <v>134.04</v>
      </c>
      <c r="Y324" s="170">
        <f t="shared" si="822"/>
        <v>135.21600000000001</v>
      </c>
      <c r="Z324" s="170">
        <f t="shared" si="822"/>
        <v>136.392</v>
      </c>
      <c r="AA324" s="170">
        <f t="shared" si="822"/>
        <v>137.453</v>
      </c>
      <c r="AB324" s="170">
        <f t="shared" si="822"/>
        <v>138.37299999999999</v>
      </c>
      <c r="AC324" s="170">
        <f t="shared" si="822"/>
        <v>139.45400000000001</v>
      </c>
      <c r="AD324" s="170">
        <f t="shared" si="822"/>
        <v>139.51499999999999</v>
      </c>
      <c r="AE324" s="170">
        <f t="shared" si="822"/>
        <v>141.45400000000001</v>
      </c>
      <c r="AF324" s="170">
        <f t="shared" si="822"/>
        <v>143.57400000000001</v>
      </c>
      <c r="AG324" s="170">
        <f t="shared" si="822"/>
        <v>145.75</v>
      </c>
      <c r="AH324" s="170">
        <f t="shared" si="822"/>
        <v>147.97</v>
      </c>
      <c r="AI324" s="170">
        <f t="shared" si="822"/>
        <v>150.05099999999999</v>
      </c>
      <c r="AJ324" s="170">
        <f t="shared" si="822"/>
        <v>152.376</v>
      </c>
      <c r="AK324" s="170">
        <f t="shared" si="822"/>
        <v>154.501</v>
      </c>
      <c r="AL324" s="170">
        <f t="shared" si="822"/>
        <v>156.06700000000001</v>
      </c>
      <c r="AM324" s="170">
        <f t="shared" si="822"/>
        <v>157.965</v>
      </c>
      <c r="AN324" s="170">
        <f t="shared" si="822"/>
        <v>159.44999999999999</v>
      </c>
      <c r="AO324" s="170">
        <f t="shared" si="822"/>
        <v>160.149</v>
      </c>
      <c r="AP324" s="170">
        <f t="shared" si="822"/>
        <v>160.959</v>
      </c>
      <c r="AQ324" s="170">
        <f t="shared" si="822"/>
        <v>161.24100000000001</v>
      </c>
      <c r="AR324" s="170">
        <f t="shared" si="822"/>
        <v>161.916</v>
      </c>
      <c r="AS324" s="170">
        <f t="shared" si="822"/>
        <v>161.58799999999999</v>
      </c>
      <c r="AT324" s="170">
        <f t="shared" si="822"/>
        <v>161.79900000000001</v>
      </c>
      <c r="AU324" s="170">
        <f t="shared" si="822"/>
        <v>162.565</v>
      </c>
      <c r="AV324" s="170">
        <f t="shared" si="822"/>
        <v>163.91499999999999</v>
      </c>
      <c r="AW324" s="170">
        <f t="shared" ref="AW324:BA324" si="823">AW638</f>
        <v>164</v>
      </c>
      <c r="AX324" s="170">
        <f t="shared" si="823"/>
        <v>164</v>
      </c>
      <c r="AY324" s="170">
        <f t="shared" si="823"/>
        <v>165</v>
      </c>
      <c r="AZ324" s="170">
        <f t="shared" si="823"/>
        <v>165</v>
      </c>
      <c r="BA324" s="170">
        <f t="shared" si="823"/>
        <v>165</v>
      </c>
      <c r="BB324" s="170">
        <f t="shared" ref="BB324:CC324" si="824">BB638</f>
        <v>165</v>
      </c>
      <c r="BC324" s="170">
        <f t="shared" si="824"/>
        <v>166</v>
      </c>
      <c r="BD324" s="170">
        <f t="shared" si="824"/>
        <v>166</v>
      </c>
      <c r="BE324" s="170">
        <f t="shared" si="824"/>
        <v>167</v>
      </c>
      <c r="BF324" s="170">
        <f t="shared" si="824"/>
        <v>167</v>
      </c>
      <c r="BG324" s="170">
        <f t="shared" si="824"/>
        <v>168</v>
      </c>
      <c r="BH324" s="170">
        <f t="shared" si="824"/>
        <v>168</v>
      </c>
      <c r="BI324" s="170">
        <f t="shared" si="824"/>
        <v>168</v>
      </c>
      <c r="BJ324" s="170">
        <f t="shared" si="824"/>
        <v>169</v>
      </c>
      <c r="BK324" s="170">
        <f t="shared" si="824"/>
        <v>169</v>
      </c>
      <c r="BL324" s="170">
        <f t="shared" si="824"/>
        <v>170</v>
      </c>
      <c r="BM324" s="170">
        <f t="shared" si="824"/>
        <v>170</v>
      </c>
      <c r="BN324" s="170">
        <f t="shared" si="824"/>
        <v>170</v>
      </c>
      <c r="BO324" s="170">
        <f t="shared" si="824"/>
        <v>171</v>
      </c>
      <c r="BP324" s="170">
        <f t="shared" si="824"/>
        <v>171</v>
      </c>
      <c r="BQ324" s="170">
        <f t="shared" si="824"/>
        <v>172</v>
      </c>
      <c r="BR324" s="170">
        <f t="shared" si="824"/>
        <v>172</v>
      </c>
      <c r="BS324" s="170">
        <f t="shared" si="824"/>
        <v>172</v>
      </c>
      <c r="BT324" s="170">
        <f t="shared" si="824"/>
        <v>173</v>
      </c>
      <c r="BU324" s="170">
        <f t="shared" si="824"/>
        <v>173</v>
      </c>
      <c r="BV324" s="170">
        <f t="shared" si="824"/>
        <v>173</v>
      </c>
      <c r="BW324" s="170">
        <f t="shared" si="824"/>
        <v>174</v>
      </c>
      <c r="BX324" s="170">
        <f t="shared" si="824"/>
        <v>174</v>
      </c>
      <c r="BY324" s="170">
        <f t="shared" si="824"/>
        <v>175</v>
      </c>
      <c r="BZ324" s="170">
        <f t="shared" si="824"/>
        <v>175</v>
      </c>
      <c r="CA324" s="170">
        <f t="shared" si="824"/>
        <v>175</v>
      </c>
      <c r="CB324" s="170">
        <f t="shared" si="824"/>
        <v>176</v>
      </c>
      <c r="CC324" s="170">
        <f t="shared" si="824"/>
        <v>176</v>
      </c>
    </row>
    <row r="325" spans="1:81">
      <c r="A325" s="170" t="str">
        <f t="shared" si="807"/>
        <v>05</v>
      </c>
      <c r="B325" s="170" t="str">
        <f t="shared" si="811"/>
        <v>Hautes-Alpes</v>
      </c>
      <c r="C325" s="145">
        <f t="shared" si="815"/>
        <v>0</v>
      </c>
      <c r="D325" s="145"/>
      <c r="E325" s="145"/>
      <c r="F325" s="170">
        <f t="shared" ref="F325:AV325" si="825">F221</f>
        <v>97.406999999999996</v>
      </c>
      <c r="G325" s="170">
        <f t="shared" si="825"/>
        <v>98.349000000000004</v>
      </c>
      <c r="H325" s="170">
        <f t="shared" si="825"/>
        <v>99.433000000000007</v>
      </c>
      <c r="I325" s="170">
        <f t="shared" si="825"/>
        <v>100.572</v>
      </c>
      <c r="J325" s="170">
        <f t="shared" si="825"/>
        <v>101.664</v>
      </c>
      <c r="K325" s="170">
        <f t="shared" si="825"/>
        <v>102.738</v>
      </c>
      <c r="L325" s="170">
        <f t="shared" si="825"/>
        <v>103.93899999999999</v>
      </c>
      <c r="M325" s="170">
        <f t="shared" si="825"/>
        <v>105.136</v>
      </c>
      <c r="N325" s="170">
        <f t="shared" si="825"/>
        <v>105.622</v>
      </c>
      <c r="O325" s="170">
        <f t="shared" si="825"/>
        <v>107.188</v>
      </c>
      <c r="P325" s="170">
        <f t="shared" si="825"/>
        <v>107.937</v>
      </c>
      <c r="Q325" s="170">
        <f t="shared" si="825"/>
        <v>109.33199999999999</v>
      </c>
      <c r="R325" s="170">
        <f t="shared" si="825"/>
        <v>110.39</v>
      </c>
      <c r="S325" s="170">
        <f t="shared" si="825"/>
        <v>111.12</v>
      </c>
      <c r="T325" s="170">
        <f t="shared" si="825"/>
        <v>112.13800000000001</v>
      </c>
      <c r="U325" s="170">
        <f t="shared" si="825"/>
        <v>113.265</v>
      </c>
      <c r="V325" s="170">
        <f t="shared" si="825"/>
        <v>114.193</v>
      </c>
      <c r="W325" s="170">
        <f t="shared" si="825"/>
        <v>114.917</v>
      </c>
      <c r="X325" s="170">
        <f t="shared" si="825"/>
        <v>115.376</v>
      </c>
      <c r="Y325" s="170">
        <f t="shared" si="825"/>
        <v>116.68899999999999</v>
      </c>
      <c r="Z325" s="170">
        <f t="shared" si="825"/>
        <v>117.53</v>
      </c>
      <c r="AA325" s="170">
        <f t="shared" si="825"/>
        <v>118.526</v>
      </c>
      <c r="AB325" s="170">
        <f t="shared" si="825"/>
        <v>119.43300000000001</v>
      </c>
      <c r="AC325" s="170">
        <f t="shared" si="825"/>
        <v>120.97199999999999</v>
      </c>
      <c r="AD325" s="170">
        <f t="shared" si="825"/>
        <v>121.33799999999999</v>
      </c>
      <c r="AE325" s="170">
        <f t="shared" si="825"/>
        <v>122.542</v>
      </c>
      <c r="AF325" s="170">
        <f t="shared" si="825"/>
        <v>123.873</v>
      </c>
      <c r="AG325" s="170">
        <f t="shared" si="825"/>
        <v>125.28700000000001</v>
      </c>
      <c r="AH325" s="170">
        <f t="shared" si="825"/>
        <v>126.721</v>
      </c>
      <c r="AI325" s="170">
        <f t="shared" si="825"/>
        <v>128.06700000000001</v>
      </c>
      <c r="AJ325" s="170">
        <f t="shared" si="825"/>
        <v>129.453</v>
      </c>
      <c r="AK325" s="170">
        <f t="shared" si="825"/>
        <v>130.75200000000001</v>
      </c>
      <c r="AL325" s="170">
        <f t="shared" si="825"/>
        <v>132.482</v>
      </c>
      <c r="AM325" s="170">
        <f t="shared" si="825"/>
        <v>134.20500000000001</v>
      </c>
      <c r="AN325" s="170">
        <f t="shared" si="825"/>
        <v>135.83600000000001</v>
      </c>
      <c r="AO325" s="170">
        <f t="shared" si="825"/>
        <v>136.971</v>
      </c>
      <c r="AP325" s="170">
        <f t="shared" si="825"/>
        <v>138.60499999999999</v>
      </c>
      <c r="AQ325" s="170">
        <f t="shared" si="825"/>
        <v>139.554</v>
      </c>
      <c r="AR325" s="170">
        <f t="shared" si="825"/>
        <v>139.279</v>
      </c>
      <c r="AS325" s="170">
        <f t="shared" si="825"/>
        <v>139.88300000000001</v>
      </c>
      <c r="AT325" s="170">
        <f t="shared" si="825"/>
        <v>140.916</v>
      </c>
      <c r="AU325" s="170">
        <f t="shared" si="825"/>
        <v>141.107</v>
      </c>
      <c r="AV325" s="170">
        <f t="shared" si="825"/>
        <v>141.28399999999999</v>
      </c>
      <c r="AW325" s="170">
        <f t="shared" ref="AW325:BA325" si="826">AW639</f>
        <v>141</v>
      </c>
      <c r="AX325" s="170">
        <f t="shared" si="826"/>
        <v>141</v>
      </c>
      <c r="AY325" s="170">
        <f t="shared" si="826"/>
        <v>141</v>
      </c>
      <c r="AZ325" s="170">
        <f t="shared" si="826"/>
        <v>141</v>
      </c>
      <c r="BA325" s="170">
        <f t="shared" si="826"/>
        <v>141</v>
      </c>
      <c r="BB325" s="170">
        <f t="shared" ref="BB325:CC325" si="827">BB639</f>
        <v>141</v>
      </c>
      <c r="BC325" s="170">
        <f t="shared" si="827"/>
        <v>141</v>
      </c>
      <c r="BD325" s="170">
        <f t="shared" si="827"/>
        <v>141</v>
      </c>
      <c r="BE325" s="170">
        <f t="shared" si="827"/>
        <v>141</v>
      </c>
      <c r="BF325" s="170">
        <f t="shared" si="827"/>
        <v>141</v>
      </c>
      <c r="BG325" s="170">
        <f t="shared" si="827"/>
        <v>141</v>
      </c>
      <c r="BH325" s="170">
        <f t="shared" si="827"/>
        <v>142</v>
      </c>
      <c r="BI325" s="170">
        <f t="shared" si="827"/>
        <v>142</v>
      </c>
      <c r="BJ325" s="170">
        <f t="shared" si="827"/>
        <v>142</v>
      </c>
      <c r="BK325" s="170">
        <f t="shared" si="827"/>
        <v>142</v>
      </c>
      <c r="BL325" s="170">
        <f t="shared" si="827"/>
        <v>142</v>
      </c>
      <c r="BM325" s="170">
        <f t="shared" si="827"/>
        <v>142</v>
      </c>
      <c r="BN325" s="170">
        <f t="shared" si="827"/>
        <v>142</v>
      </c>
      <c r="BO325" s="170">
        <f t="shared" si="827"/>
        <v>143</v>
      </c>
      <c r="BP325" s="170">
        <f t="shared" si="827"/>
        <v>143</v>
      </c>
      <c r="BQ325" s="170">
        <f t="shared" si="827"/>
        <v>143</v>
      </c>
      <c r="BR325" s="170">
        <f t="shared" si="827"/>
        <v>143</v>
      </c>
      <c r="BS325" s="170">
        <f t="shared" si="827"/>
        <v>143</v>
      </c>
      <c r="BT325" s="170">
        <f t="shared" si="827"/>
        <v>143</v>
      </c>
      <c r="BU325" s="170">
        <f t="shared" si="827"/>
        <v>144</v>
      </c>
      <c r="BV325" s="170">
        <f t="shared" si="827"/>
        <v>144</v>
      </c>
      <c r="BW325" s="170">
        <f t="shared" si="827"/>
        <v>144</v>
      </c>
      <c r="BX325" s="170">
        <f t="shared" si="827"/>
        <v>144</v>
      </c>
      <c r="BY325" s="170">
        <f t="shared" si="827"/>
        <v>144</v>
      </c>
      <c r="BZ325" s="170">
        <f t="shared" si="827"/>
        <v>144</v>
      </c>
      <c r="CA325" s="170">
        <f t="shared" si="827"/>
        <v>144</v>
      </c>
      <c r="CB325" s="170">
        <f t="shared" si="827"/>
        <v>145</v>
      </c>
      <c r="CC325" s="170">
        <f t="shared" si="827"/>
        <v>145</v>
      </c>
    </row>
    <row r="326" spans="1:81">
      <c r="A326" s="170" t="str">
        <f t="shared" si="807"/>
        <v>06</v>
      </c>
      <c r="B326" s="170" t="str">
        <f t="shared" si="811"/>
        <v>Alpes-Maritimes</v>
      </c>
      <c r="C326" s="145">
        <f t="shared" si="815"/>
        <v>0</v>
      </c>
      <c r="D326" s="145"/>
      <c r="E326" s="145"/>
      <c r="F326" s="170">
        <f t="shared" ref="F326:AV326" si="828">F222</f>
        <v>815.83799999999997</v>
      </c>
      <c r="G326" s="170">
        <f t="shared" si="828"/>
        <v>823.53599999999994</v>
      </c>
      <c r="H326" s="170">
        <f t="shared" si="828"/>
        <v>832.61099999999999</v>
      </c>
      <c r="I326" s="170">
        <f t="shared" si="828"/>
        <v>841.87699999999995</v>
      </c>
      <c r="J326" s="170">
        <f t="shared" si="828"/>
        <v>850.60699999999997</v>
      </c>
      <c r="K326" s="170">
        <f t="shared" si="828"/>
        <v>860.09400000000005</v>
      </c>
      <c r="L326" s="170">
        <f t="shared" si="828"/>
        <v>870.09500000000003</v>
      </c>
      <c r="M326" s="170">
        <f t="shared" si="828"/>
        <v>880.81399999999996</v>
      </c>
      <c r="N326" s="170">
        <f t="shared" si="828"/>
        <v>893.11099999999999</v>
      </c>
      <c r="O326" s="170">
        <f t="shared" si="828"/>
        <v>901.11199999999997</v>
      </c>
      <c r="P326" s="170">
        <f t="shared" si="828"/>
        <v>908.66899999999998</v>
      </c>
      <c r="Q326" s="170">
        <f t="shared" si="828"/>
        <v>922.32100000000003</v>
      </c>
      <c r="R326" s="170">
        <f t="shared" si="828"/>
        <v>935.60900000000004</v>
      </c>
      <c r="S326" s="170">
        <f t="shared" si="828"/>
        <v>946.85199999999998</v>
      </c>
      <c r="T326" s="170">
        <f t="shared" si="828"/>
        <v>958.44100000000003</v>
      </c>
      <c r="U326" s="170">
        <f t="shared" si="828"/>
        <v>972.38</v>
      </c>
      <c r="V326" s="170">
        <f t="shared" si="828"/>
        <v>981.33100000000002</v>
      </c>
      <c r="W326" s="170">
        <f t="shared" si="828"/>
        <v>989.25099999999998</v>
      </c>
      <c r="X326" s="170">
        <f t="shared" si="828"/>
        <v>993.69500000000005</v>
      </c>
      <c r="Y326" s="170">
        <f t="shared" si="828"/>
        <v>998.779</v>
      </c>
      <c r="Z326" s="170">
        <f t="shared" si="828"/>
        <v>998.702</v>
      </c>
      <c r="AA326" s="170">
        <f t="shared" si="828"/>
        <v>1000.154</v>
      </c>
      <c r="AB326" s="170">
        <f t="shared" si="828"/>
        <v>1002.36</v>
      </c>
      <c r="AC326" s="170">
        <f t="shared" si="828"/>
        <v>1006.282</v>
      </c>
      <c r="AD326" s="170">
        <f t="shared" si="828"/>
        <v>1010.644</v>
      </c>
      <c r="AE326" s="170">
        <f t="shared" si="828"/>
        <v>1017.956</v>
      </c>
      <c r="AF326" s="170">
        <f t="shared" si="828"/>
        <v>1026.4549999999999</v>
      </c>
      <c r="AG326" s="170">
        <f t="shared" si="828"/>
        <v>1035.271</v>
      </c>
      <c r="AH326" s="170">
        <f t="shared" si="828"/>
        <v>1044.4290000000001</v>
      </c>
      <c r="AI326" s="170">
        <f t="shared" si="828"/>
        <v>1053.182</v>
      </c>
      <c r="AJ326" s="170">
        <f t="shared" si="828"/>
        <v>1063.5</v>
      </c>
      <c r="AK326" s="170">
        <f t="shared" si="828"/>
        <v>1073.184</v>
      </c>
      <c r="AL326" s="170">
        <f t="shared" si="828"/>
        <v>1082.4649999999999</v>
      </c>
      <c r="AM326" s="170">
        <f t="shared" si="828"/>
        <v>1084.4280000000001</v>
      </c>
      <c r="AN326" s="170">
        <f t="shared" si="828"/>
        <v>1079.0999999999999</v>
      </c>
      <c r="AO326" s="170">
        <f t="shared" si="828"/>
        <v>1078.729</v>
      </c>
      <c r="AP326" s="170">
        <f t="shared" si="828"/>
        <v>1081.2439999999999</v>
      </c>
      <c r="AQ326" s="170">
        <f t="shared" si="828"/>
        <v>1082.0139999999999</v>
      </c>
      <c r="AR326" s="170">
        <f t="shared" si="828"/>
        <v>1080.771</v>
      </c>
      <c r="AS326" s="170">
        <f t="shared" si="828"/>
        <v>1083.3119999999999</v>
      </c>
      <c r="AT326" s="170">
        <f t="shared" si="828"/>
        <v>1082.44</v>
      </c>
      <c r="AU326" s="170">
        <f t="shared" si="828"/>
        <v>1083.704</v>
      </c>
      <c r="AV326" s="170">
        <f t="shared" si="828"/>
        <v>1083.31</v>
      </c>
      <c r="AW326" s="170">
        <f t="shared" ref="AW326:BA326" si="829">AW640</f>
        <v>1086</v>
      </c>
      <c r="AX326" s="170">
        <f t="shared" si="829"/>
        <v>1088</v>
      </c>
      <c r="AY326" s="170">
        <f t="shared" si="829"/>
        <v>1089</v>
      </c>
      <c r="AZ326" s="170">
        <f t="shared" si="829"/>
        <v>1090</v>
      </c>
      <c r="BA326" s="170">
        <f t="shared" si="829"/>
        <v>1092</v>
      </c>
      <c r="BB326" s="170">
        <f t="shared" ref="BB326:CC326" si="830">BB640</f>
        <v>1094</v>
      </c>
      <c r="BC326" s="170">
        <f t="shared" si="830"/>
        <v>1097</v>
      </c>
      <c r="BD326" s="170">
        <f t="shared" si="830"/>
        <v>1100</v>
      </c>
      <c r="BE326" s="170">
        <f t="shared" si="830"/>
        <v>1103</v>
      </c>
      <c r="BF326" s="170">
        <f t="shared" si="830"/>
        <v>1106</v>
      </c>
      <c r="BG326" s="170">
        <f t="shared" si="830"/>
        <v>1109</v>
      </c>
      <c r="BH326" s="170">
        <f t="shared" si="830"/>
        <v>1112</v>
      </c>
      <c r="BI326" s="170">
        <f t="shared" si="830"/>
        <v>1115</v>
      </c>
      <c r="BJ326" s="170">
        <f t="shared" si="830"/>
        <v>1118</v>
      </c>
      <c r="BK326" s="170">
        <f t="shared" si="830"/>
        <v>1121</v>
      </c>
      <c r="BL326" s="170">
        <f t="shared" si="830"/>
        <v>1124</v>
      </c>
      <c r="BM326" s="170">
        <f t="shared" si="830"/>
        <v>1127</v>
      </c>
      <c r="BN326" s="170">
        <f t="shared" si="830"/>
        <v>1130</v>
      </c>
      <c r="BO326" s="170">
        <f t="shared" si="830"/>
        <v>1133</v>
      </c>
      <c r="BP326" s="170">
        <f t="shared" si="830"/>
        <v>1136</v>
      </c>
      <c r="BQ326" s="170">
        <f t="shared" si="830"/>
        <v>1139</v>
      </c>
      <c r="BR326" s="170">
        <f t="shared" si="830"/>
        <v>1142</v>
      </c>
      <c r="BS326" s="170">
        <f t="shared" si="830"/>
        <v>1145</v>
      </c>
      <c r="BT326" s="170">
        <f t="shared" si="830"/>
        <v>1148</v>
      </c>
      <c r="BU326" s="170">
        <f t="shared" si="830"/>
        <v>1150</v>
      </c>
      <c r="BV326" s="170">
        <f t="shared" si="830"/>
        <v>1153</v>
      </c>
      <c r="BW326" s="170">
        <f t="shared" si="830"/>
        <v>1156</v>
      </c>
      <c r="BX326" s="170">
        <f t="shared" si="830"/>
        <v>1159</v>
      </c>
      <c r="BY326" s="170">
        <f t="shared" si="830"/>
        <v>1162</v>
      </c>
      <c r="BZ326" s="170">
        <f t="shared" si="830"/>
        <v>1164</v>
      </c>
      <c r="CA326" s="170">
        <f t="shared" si="830"/>
        <v>1167</v>
      </c>
      <c r="CB326" s="170">
        <f t="shared" si="830"/>
        <v>1170</v>
      </c>
      <c r="CC326" s="170">
        <f t="shared" si="830"/>
        <v>1173</v>
      </c>
    </row>
    <row r="327" spans="1:81">
      <c r="A327" s="170" t="str">
        <f t="shared" si="807"/>
        <v>07</v>
      </c>
      <c r="B327" s="170" t="str">
        <f t="shared" si="811"/>
        <v>Ardèche</v>
      </c>
      <c r="C327" s="145">
        <f t="shared" si="815"/>
        <v>0</v>
      </c>
      <c r="D327" s="145"/>
      <c r="E327" s="145"/>
      <c r="F327" s="170">
        <f t="shared" ref="F327:AV327" si="831">F223</f>
        <v>257.41899999999998</v>
      </c>
      <c r="G327" s="170">
        <f t="shared" si="831"/>
        <v>258.56</v>
      </c>
      <c r="H327" s="170">
        <f t="shared" si="831"/>
        <v>259.976</v>
      </c>
      <c r="I327" s="170">
        <f t="shared" si="831"/>
        <v>261.44</v>
      </c>
      <c r="J327" s="170">
        <f t="shared" si="831"/>
        <v>262.858</v>
      </c>
      <c r="K327" s="170">
        <f t="shared" si="831"/>
        <v>264.32600000000002</v>
      </c>
      <c r="L327" s="170">
        <f t="shared" si="831"/>
        <v>266.05099999999999</v>
      </c>
      <c r="M327" s="170">
        <f t="shared" si="831"/>
        <v>267.96899999999999</v>
      </c>
      <c r="N327" s="170">
        <f t="shared" si="831"/>
        <v>270.12200000000001</v>
      </c>
      <c r="O327" s="170">
        <f t="shared" si="831"/>
        <v>271.779</v>
      </c>
      <c r="P327" s="170">
        <f t="shared" si="831"/>
        <v>273.00599999999997</v>
      </c>
      <c r="Q327" s="170">
        <f t="shared" si="831"/>
        <v>274.30599999999998</v>
      </c>
      <c r="R327" s="170">
        <f t="shared" si="831"/>
        <v>275.73</v>
      </c>
      <c r="S327" s="170">
        <f t="shared" si="831"/>
        <v>276.32799999999997</v>
      </c>
      <c r="T327" s="170">
        <f t="shared" si="831"/>
        <v>276.66000000000003</v>
      </c>
      <c r="U327" s="170">
        <f t="shared" si="831"/>
        <v>277.65100000000001</v>
      </c>
      <c r="V327" s="170">
        <f t="shared" si="831"/>
        <v>278.68799999999999</v>
      </c>
      <c r="W327" s="170">
        <f t="shared" si="831"/>
        <v>279.43799999999999</v>
      </c>
      <c r="X327" s="170">
        <f t="shared" si="831"/>
        <v>280.26299999999998</v>
      </c>
      <c r="Y327" s="170">
        <f t="shared" si="831"/>
        <v>280.89699999999999</v>
      </c>
      <c r="Z327" s="170">
        <f t="shared" si="831"/>
        <v>281.48700000000002</v>
      </c>
      <c r="AA327" s="170">
        <f t="shared" si="831"/>
        <v>282.83800000000002</v>
      </c>
      <c r="AB327" s="170">
        <f t="shared" si="831"/>
        <v>283.81099999999998</v>
      </c>
      <c r="AC327" s="170">
        <f t="shared" si="831"/>
        <v>285.18099999999998</v>
      </c>
      <c r="AD327" s="170">
        <f t="shared" si="831"/>
        <v>285.88900000000001</v>
      </c>
      <c r="AE327" s="170">
        <f t="shared" si="831"/>
        <v>288.38600000000002</v>
      </c>
      <c r="AF327" s="170">
        <f t="shared" si="831"/>
        <v>291.07900000000001</v>
      </c>
      <c r="AG327" s="170">
        <f t="shared" si="831"/>
        <v>293.92200000000003</v>
      </c>
      <c r="AH327" s="170">
        <f t="shared" si="831"/>
        <v>296.95999999999998</v>
      </c>
      <c r="AI327" s="170">
        <f t="shared" si="831"/>
        <v>300.02100000000002</v>
      </c>
      <c r="AJ327" s="170">
        <f t="shared" si="831"/>
        <v>303.11700000000002</v>
      </c>
      <c r="AK327" s="170">
        <f t="shared" si="831"/>
        <v>306.238</v>
      </c>
      <c r="AL327" s="170">
        <f t="shared" si="831"/>
        <v>309.45600000000002</v>
      </c>
      <c r="AM327" s="170">
        <f t="shared" si="831"/>
        <v>311.452</v>
      </c>
      <c r="AN327" s="170">
        <f t="shared" si="831"/>
        <v>313.57799999999997</v>
      </c>
      <c r="AO327" s="170">
        <f t="shared" si="831"/>
        <v>315.08999999999997</v>
      </c>
      <c r="AP327" s="170">
        <f t="shared" si="831"/>
        <v>317.27699999999999</v>
      </c>
      <c r="AQ327" s="170">
        <f t="shared" si="831"/>
        <v>318.40699999999998</v>
      </c>
      <c r="AR327" s="170">
        <f t="shared" si="831"/>
        <v>320.37900000000002</v>
      </c>
      <c r="AS327" s="170">
        <f t="shared" si="831"/>
        <v>322.38099999999997</v>
      </c>
      <c r="AT327" s="170">
        <f t="shared" si="831"/>
        <v>324.209</v>
      </c>
      <c r="AU327" s="170">
        <f t="shared" si="831"/>
        <v>325.15699999999998</v>
      </c>
      <c r="AV327" s="170">
        <f t="shared" si="831"/>
        <v>325.71199999999999</v>
      </c>
      <c r="AW327" s="170">
        <f t="shared" ref="AW327:BA327" si="832">AW641</f>
        <v>327</v>
      </c>
      <c r="AX327" s="170">
        <f t="shared" si="832"/>
        <v>327</v>
      </c>
      <c r="AY327" s="170">
        <f t="shared" si="832"/>
        <v>328</v>
      </c>
      <c r="AZ327" s="170">
        <f t="shared" si="832"/>
        <v>328</v>
      </c>
      <c r="BA327" s="170">
        <f t="shared" si="832"/>
        <v>329</v>
      </c>
      <c r="BB327" s="170">
        <f t="shared" ref="BB327:CC327" si="833">BB641</f>
        <v>330</v>
      </c>
      <c r="BC327" s="170">
        <f t="shared" si="833"/>
        <v>332</v>
      </c>
      <c r="BD327" s="170">
        <f t="shared" si="833"/>
        <v>333</v>
      </c>
      <c r="BE327" s="170">
        <f t="shared" si="833"/>
        <v>334</v>
      </c>
      <c r="BF327" s="170">
        <f t="shared" si="833"/>
        <v>335</v>
      </c>
      <c r="BG327" s="170">
        <f t="shared" si="833"/>
        <v>336</v>
      </c>
      <c r="BH327" s="170">
        <f t="shared" si="833"/>
        <v>338</v>
      </c>
      <c r="BI327" s="170">
        <f t="shared" si="833"/>
        <v>339</v>
      </c>
      <c r="BJ327" s="170">
        <f t="shared" si="833"/>
        <v>341</v>
      </c>
      <c r="BK327" s="170">
        <f t="shared" si="833"/>
        <v>342</v>
      </c>
      <c r="BL327" s="170">
        <f t="shared" si="833"/>
        <v>343</v>
      </c>
      <c r="BM327" s="170">
        <f t="shared" si="833"/>
        <v>345</v>
      </c>
      <c r="BN327" s="170">
        <f t="shared" si="833"/>
        <v>346</v>
      </c>
      <c r="BO327" s="170">
        <f t="shared" si="833"/>
        <v>348</v>
      </c>
      <c r="BP327" s="170">
        <f t="shared" si="833"/>
        <v>349</v>
      </c>
      <c r="BQ327" s="170">
        <f t="shared" si="833"/>
        <v>350</v>
      </c>
      <c r="BR327" s="170">
        <f t="shared" si="833"/>
        <v>352</v>
      </c>
      <c r="BS327" s="170">
        <f t="shared" si="833"/>
        <v>353</v>
      </c>
      <c r="BT327" s="170">
        <f t="shared" si="833"/>
        <v>355</v>
      </c>
      <c r="BU327" s="170">
        <f t="shared" si="833"/>
        <v>356</v>
      </c>
      <c r="BV327" s="170">
        <f t="shared" si="833"/>
        <v>357</v>
      </c>
      <c r="BW327" s="170">
        <f t="shared" si="833"/>
        <v>358</v>
      </c>
      <c r="BX327" s="170">
        <f t="shared" si="833"/>
        <v>360</v>
      </c>
      <c r="BY327" s="170">
        <f t="shared" si="833"/>
        <v>361</v>
      </c>
      <c r="BZ327" s="170">
        <f t="shared" si="833"/>
        <v>362</v>
      </c>
      <c r="CA327" s="170">
        <f t="shared" si="833"/>
        <v>363</v>
      </c>
      <c r="CB327" s="170">
        <f t="shared" si="833"/>
        <v>364</v>
      </c>
      <c r="CC327" s="170">
        <f t="shared" si="833"/>
        <v>365</v>
      </c>
    </row>
    <row r="328" spans="1:81">
      <c r="A328" s="170" t="str">
        <f t="shared" si="807"/>
        <v>08</v>
      </c>
      <c r="B328" s="170" t="str">
        <f t="shared" si="811"/>
        <v>Ardennes</v>
      </c>
      <c r="C328" s="145">
        <f t="shared" si="815"/>
        <v>0</v>
      </c>
      <c r="D328" s="145"/>
      <c r="E328" s="145"/>
      <c r="F328" s="170">
        <f t="shared" ref="F328:AV328" si="834">F224</f>
        <v>309.80399999999997</v>
      </c>
      <c r="G328" s="170">
        <f t="shared" si="834"/>
        <v>308.495</v>
      </c>
      <c r="H328" s="170">
        <f t="shared" si="834"/>
        <v>307.46899999999999</v>
      </c>
      <c r="I328" s="170">
        <f t="shared" si="834"/>
        <v>306.67399999999998</v>
      </c>
      <c r="J328" s="170">
        <f t="shared" si="834"/>
        <v>305.35199999999998</v>
      </c>
      <c r="K328" s="170">
        <f t="shared" si="834"/>
        <v>304.27199999999999</v>
      </c>
      <c r="L328" s="170">
        <f t="shared" si="834"/>
        <v>303.47500000000002</v>
      </c>
      <c r="M328" s="170">
        <f t="shared" si="834"/>
        <v>302.786</v>
      </c>
      <c r="N328" s="170">
        <f t="shared" si="834"/>
        <v>302.02600000000001</v>
      </c>
      <c r="O328" s="170">
        <f t="shared" si="834"/>
        <v>301.45400000000001</v>
      </c>
      <c r="P328" s="170">
        <f t="shared" si="834"/>
        <v>301.09899999999999</v>
      </c>
      <c r="Q328" s="170">
        <f t="shared" si="834"/>
        <v>300.95699999999999</v>
      </c>
      <c r="R328" s="170">
        <f t="shared" si="834"/>
        <v>299.69299999999998</v>
      </c>
      <c r="S328" s="170">
        <f t="shared" si="834"/>
        <v>298.49400000000003</v>
      </c>
      <c r="T328" s="170">
        <f t="shared" si="834"/>
        <v>297.75799999999998</v>
      </c>
      <c r="U328" s="170">
        <f t="shared" si="834"/>
        <v>296.14999999999998</v>
      </c>
      <c r="V328" s="170">
        <f t="shared" si="834"/>
        <v>295.67599999999999</v>
      </c>
      <c r="W328" s="170">
        <f t="shared" si="834"/>
        <v>294.625</v>
      </c>
      <c r="X328" s="170">
        <f t="shared" si="834"/>
        <v>294.60399999999998</v>
      </c>
      <c r="Y328" s="170">
        <f t="shared" si="834"/>
        <v>294.26</v>
      </c>
      <c r="Z328" s="170">
        <f t="shared" si="834"/>
        <v>293.36799999999999</v>
      </c>
      <c r="AA328" s="170">
        <f t="shared" si="834"/>
        <v>292.822</v>
      </c>
      <c r="AB328" s="170">
        <f t="shared" si="834"/>
        <v>292.17500000000001</v>
      </c>
      <c r="AC328" s="170">
        <f t="shared" si="834"/>
        <v>291.32900000000001</v>
      </c>
      <c r="AD328" s="170">
        <f t="shared" si="834"/>
        <v>290.452</v>
      </c>
      <c r="AE328" s="170">
        <f t="shared" si="834"/>
        <v>289.60899999999998</v>
      </c>
      <c r="AF328" s="170">
        <f t="shared" si="834"/>
        <v>289.041</v>
      </c>
      <c r="AG328" s="170">
        <f t="shared" si="834"/>
        <v>288.52</v>
      </c>
      <c r="AH328" s="170">
        <f t="shared" si="834"/>
        <v>287.82</v>
      </c>
      <c r="AI328" s="170">
        <f t="shared" si="834"/>
        <v>287.13600000000002</v>
      </c>
      <c r="AJ328" s="170">
        <f t="shared" si="834"/>
        <v>286.42500000000001</v>
      </c>
      <c r="AK328" s="170">
        <f t="shared" si="834"/>
        <v>285.65300000000002</v>
      </c>
      <c r="AL328" s="170">
        <f t="shared" si="834"/>
        <v>284.74900000000002</v>
      </c>
      <c r="AM328" s="170">
        <f t="shared" si="834"/>
        <v>284.197</v>
      </c>
      <c r="AN328" s="170">
        <f t="shared" si="834"/>
        <v>283.29599999999999</v>
      </c>
      <c r="AO328" s="170">
        <f t="shared" si="834"/>
        <v>283.25</v>
      </c>
      <c r="AP328" s="170">
        <f t="shared" si="834"/>
        <v>283.11</v>
      </c>
      <c r="AQ328" s="170">
        <f t="shared" si="834"/>
        <v>282.77800000000002</v>
      </c>
      <c r="AR328" s="170">
        <f t="shared" si="834"/>
        <v>280.90699999999998</v>
      </c>
      <c r="AS328" s="170">
        <f t="shared" si="834"/>
        <v>279.71499999999997</v>
      </c>
      <c r="AT328" s="170">
        <f t="shared" si="834"/>
        <v>277.75200000000001</v>
      </c>
      <c r="AU328" s="170">
        <f t="shared" si="834"/>
        <v>275.37099999999998</v>
      </c>
      <c r="AV328" s="170">
        <f t="shared" si="834"/>
        <v>273.57900000000001</v>
      </c>
      <c r="AW328" s="170">
        <f t="shared" ref="AW328:BA328" si="835">AW642</f>
        <v>272</v>
      </c>
      <c r="AX328" s="170">
        <f t="shared" si="835"/>
        <v>270</v>
      </c>
      <c r="AY328" s="170">
        <f t="shared" si="835"/>
        <v>268</v>
      </c>
      <c r="AZ328" s="170">
        <f t="shared" si="835"/>
        <v>266</v>
      </c>
      <c r="BA328" s="170">
        <f t="shared" si="835"/>
        <v>264</v>
      </c>
      <c r="BB328" s="170">
        <f t="shared" ref="BB328:CC328" si="836">BB642</f>
        <v>263</v>
      </c>
      <c r="BC328" s="170">
        <f t="shared" si="836"/>
        <v>261</v>
      </c>
      <c r="BD328" s="170">
        <f t="shared" si="836"/>
        <v>260</v>
      </c>
      <c r="BE328" s="170">
        <f t="shared" si="836"/>
        <v>259</v>
      </c>
      <c r="BF328" s="170">
        <f t="shared" si="836"/>
        <v>257</v>
      </c>
      <c r="BG328" s="170">
        <f t="shared" si="836"/>
        <v>256</v>
      </c>
      <c r="BH328" s="170">
        <f t="shared" si="836"/>
        <v>255</v>
      </c>
      <c r="BI328" s="170">
        <f t="shared" si="836"/>
        <v>253</v>
      </c>
      <c r="BJ328" s="170">
        <f t="shared" si="836"/>
        <v>252</v>
      </c>
      <c r="BK328" s="170">
        <f t="shared" si="836"/>
        <v>251</v>
      </c>
      <c r="BL328" s="170">
        <f t="shared" si="836"/>
        <v>250</v>
      </c>
      <c r="BM328" s="170">
        <f t="shared" si="836"/>
        <v>249</v>
      </c>
      <c r="BN328" s="170">
        <f t="shared" si="836"/>
        <v>248</v>
      </c>
      <c r="BO328" s="170">
        <f t="shared" si="836"/>
        <v>247</v>
      </c>
      <c r="BP328" s="170">
        <f t="shared" si="836"/>
        <v>246</v>
      </c>
      <c r="BQ328" s="170">
        <f t="shared" si="836"/>
        <v>245</v>
      </c>
      <c r="BR328" s="170">
        <f t="shared" si="836"/>
        <v>244</v>
      </c>
      <c r="BS328" s="170">
        <f t="shared" si="836"/>
        <v>243</v>
      </c>
      <c r="BT328" s="170">
        <f t="shared" si="836"/>
        <v>242</v>
      </c>
      <c r="BU328" s="170">
        <f t="shared" si="836"/>
        <v>241</v>
      </c>
      <c r="BV328" s="170">
        <f t="shared" si="836"/>
        <v>240</v>
      </c>
      <c r="BW328" s="170">
        <f t="shared" si="836"/>
        <v>239</v>
      </c>
      <c r="BX328" s="170">
        <f t="shared" si="836"/>
        <v>238</v>
      </c>
      <c r="BY328" s="170">
        <f t="shared" si="836"/>
        <v>237</v>
      </c>
      <c r="BZ328" s="170">
        <f t="shared" si="836"/>
        <v>236</v>
      </c>
      <c r="CA328" s="170">
        <f t="shared" si="836"/>
        <v>235</v>
      </c>
      <c r="CB328" s="170">
        <f t="shared" si="836"/>
        <v>234</v>
      </c>
      <c r="CC328" s="170">
        <f t="shared" si="836"/>
        <v>233</v>
      </c>
    </row>
    <row r="329" spans="1:81">
      <c r="A329" s="170" t="str">
        <f t="shared" si="807"/>
        <v>09</v>
      </c>
      <c r="B329" s="170" t="str">
        <f t="shared" si="811"/>
        <v>Ariège</v>
      </c>
      <c r="C329" s="145">
        <f t="shared" si="815"/>
        <v>0</v>
      </c>
      <c r="D329" s="145"/>
      <c r="E329" s="145"/>
      <c r="F329" s="170">
        <f t="shared" ref="F329:AV329" si="837">F225</f>
        <v>138.09299999999999</v>
      </c>
      <c r="G329" s="170">
        <f t="shared" si="837"/>
        <v>137.54499999999999</v>
      </c>
      <c r="H329" s="170">
        <f t="shared" si="837"/>
        <v>137.24100000000001</v>
      </c>
      <c r="I329" s="170">
        <f t="shared" si="837"/>
        <v>136.898</v>
      </c>
      <c r="J329" s="170">
        <f t="shared" si="837"/>
        <v>136.535</v>
      </c>
      <c r="K329" s="170">
        <f t="shared" si="837"/>
        <v>136.15299999999999</v>
      </c>
      <c r="L329" s="170">
        <f t="shared" si="837"/>
        <v>135.99100000000001</v>
      </c>
      <c r="M329" s="170">
        <f t="shared" si="837"/>
        <v>135.73400000000001</v>
      </c>
      <c r="N329" s="170">
        <f t="shared" si="837"/>
        <v>136.45599999999999</v>
      </c>
      <c r="O329" s="170">
        <f t="shared" si="837"/>
        <v>136.80600000000001</v>
      </c>
      <c r="P329" s="170">
        <f t="shared" si="837"/>
        <v>136.941</v>
      </c>
      <c r="Q329" s="170">
        <f t="shared" si="837"/>
        <v>136.67599999999999</v>
      </c>
      <c r="R329" s="170">
        <f t="shared" si="837"/>
        <v>136.46100000000001</v>
      </c>
      <c r="S329" s="170">
        <f t="shared" si="837"/>
        <v>136.25399999999999</v>
      </c>
      <c r="T329" s="170">
        <f t="shared" si="837"/>
        <v>136.459</v>
      </c>
      <c r="U329" s="170">
        <f t="shared" si="837"/>
        <v>136.68100000000001</v>
      </c>
      <c r="V329" s="170">
        <f t="shared" si="837"/>
        <v>136.77199999999999</v>
      </c>
      <c r="W329" s="170">
        <f t="shared" si="837"/>
        <v>136.87</v>
      </c>
      <c r="X329" s="170">
        <f t="shared" si="837"/>
        <v>136.63200000000001</v>
      </c>
      <c r="Y329" s="170">
        <f t="shared" si="837"/>
        <v>136.613</v>
      </c>
      <c r="Z329" s="170">
        <f t="shared" si="837"/>
        <v>136.49600000000001</v>
      </c>
      <c r="AA329" s="170">
        <f t="shared" si="837"/>
        <v>136.21899999999999</v>
      </c>
      <c r="AB329" s="170">
        <f t="shared" si="837"/>
        <v>136.54400000000001</v>
      </c>
      <c r="AC329" s="170">
        <f t="shared" si="837"/>
        <v>136.732</v>
      </c>
      <c r="AD329" s="170">
        <f t="shared" si="837"/>
        <v>137.20099999999999</v>
      </c>
      <c r="AE329" s="170">
        <f t="shared" si="837"/>
        <v>138.19900000000001</v>
      </c>
      <c r="AF329" s="170">
        <f t="shared" si="837"/>
        <v>139.38800000000001</v>
      </c>
      <c r="AG329" s="170">
        <f t="shared" si="837"/>
        <v>140.68100000000001</v>
      </c>
      <c r="AH329" s="170">
        <f t="shared" si="837"/>
        <v>142.04300000000001</v>
      </c>
      <c r="AI329" s="170">
        <f t="shared" si="837"/>
        <v>143.37100000000001</v>
      </c>
      <c r="AJ329" s="170">
        <f t="shared" si="837"/>
        <v>144.88800000000001</v>
      </c>
      <c r="AK329" s="170">
        <f t="shared" si="837"/>
        <v>146.28899999999999</v>
      </c>
      <c r="AL329" s="170">
        <f t="shared" si="837"/>
        <v>148.56800000000001</v>
      </c>
      <c r="AM329" s="170">
        <f t="shared" si="837"/>
        <v>150.20099999999999</v>
      </c>
      <c r="AN329" s="170">
        <f t="shared" si="837"/>
        <v>151.11699999999999</v>
      </c>
      <c r="AO329" s="170">
        <f t="shared" si="837"/>
        <v>152.03800000000001</v>
      </c>
      <c r="AP329" s="170">
        <f t="shared" si="837"/>
        <v>152.286</v>
      </c>
      <c r="AQ329" s="170">
        <f t="shared" si="837"/>
        <v>152.36600000000001</v>
      </c>
      <c r="AR329" s="170">
        <f t="shared" si="837"/>
        <v>152.684</v>
      </c>
      <c r="AS329" s="170">
        <f t="shared" si="837"/>
        <v>152.57400000000001</v>
      </c>
      <c r="AT329" s="170">
        <f t="shared" si="837"/>
        <v>152.499</v>
      </c>
      <c r="AU329" s="170">
        <f t="shared" si="837"/>
        <v>153.06700000000001</v>
      </c>
      <c r="AV329" s="170">
        <f t="shared" si="837"/>
        <v>153.15299999999999</v>
      </c>
      <c r="AW329" s="170">
        <f t="shared" ref="AW329:BA329" si="838">AW643</f>
        <v>153</v>
      </c>
      <c r="AX329" s="170">
        <f t="shared" si="838"/>
        <v>153</v>
      </c>
      <c r="AY329" s="170">
        <f t="shared" si="838"/>
        <v>153</v>
      </c>
      <c r="AZ329" s="170">
        <f t="shared" si="838"/>
        <v>153</v>
      </c>
      <c r="BA329" s="170">
        <f t="shared" si="838"/>
        <v>153</v>
      </c>
      <c r="BB329" s="170">
        <f t="shared" ref="BB329:CC329" si="839">BB643</f>
        <v>153</v>
      </c>
      <c r="BC329" s="170">
        <f t="shared" si="839"/>
        <v>154</v>
      </c>
      <c r="BD329" s="170">
        <f t="shared" si="839"/>
        <v>154</v>
      </c>
      <c r="BE329" s="170">
        <f t="shared" si="839"/>
        <v>154</v>
      </c>
      <c r="BF329" s="170">
        <f t="shared" si="839"/>
        <v>155</v>
      </c>
      <c r="BG329" s="170">
        <f t="shared" si="839"/>
        <v>155</v>
      </c>
      <c r="BH329" s="170">
        <f t="shared" si="839"/>
        <v>156</v>
      </c>
      <c r="BI329" s="170">
        <f t="shared" si="839"/>
        <v>156</v>
      </c>
      <c r="BJ329" s="170">
        <f t="shared" si="839"/>
        <v>157</v>
      </c>
      <c r="BK329" s="170">
        <f t="shared" si="839"/>
        <v>157</v>
      </c>
      <c r="BL329" s="170">
        <f t="shared" si="839"/>
        <v>158</v>
      </c>
      <c r="BM329" s="170">
        <f t="shared" si="839"/>
        <v>158</v>
      </c>
      <c r="BN329" s="170">
        <f t="shared" si="839"/>
        <v>159</v>
      </c>
      <c r="BO329" s="170">
        <f t="shared" si="839"/>
        <v>159</v>
      </c>
      <c r="BP329" s="170">
        <f t="shared" si="839"/>
        <v>160</v>
      </c>
      <c r="BQ329" s="170">
        <f t="shared" si="839"/>
        <v>160</v>
      </c>
      <c r="BR329" s="170">
        <f t="shared" si="839"/>
        <v>161</v>
      </c>
      <c r="BS329" s="170">
        <f t="shared" si="839"/>
        <v>162</v>
      </c>
      <c r="BT329" s="170">
        <f t="shared" si="839"/>
        <v>162</v>
      </c>
      <c r="BU329" s="170">
        <f t="shared" si="839"/>
        <v>163</v>
      </c>
      <c r="BV329" s="170">
        <f t="shared" si="839"/>
        <v>164</v>
      </c>
      <c r="BW329" s="170">
        <f t="shared" si="839"/>
        <v>164</v>
      </c>
      <c r="BX329" s="170">
        <f t="shared" si="839"/>
        <v>165</v>
      </c>
      <c r="BY329" s="170">
        <f t="shared" si="839"/>
        <v>165</v>
      </c>
      <c r="BZ329" s="170">
        <f t="shared" si="839"/>
        <v>166</v>
      </c>
      <c r="CA329" s="170">
        <f t="shared" si="839"/>
        <v>167</v>
      </c>
      <c r="CB329" s="170">
        <f t="shared" si="839"/>
        <v>167</v>
      </c>
      <c r="CC329" s="170">
        <f t="shared" si="839"/>
        <v>168</v>
      </c>
    </row>
    <row r="330" spans="1:81">
      <c r="A330" s="170" t="str">
        <f t="shared" si="807"/>
        <v>10</v>
      </c>
      <c r="B330" s="170" t="str">
        <f t="shared" si="811"/>
        <v>Aube</v>
      </c>
      <c r="C330" s="145">
        <f t="shared" si="815"/>
        <v>0</v>
      </c>
      <c r="D330" s="145"/>
      <c r="E330" s="145"/>
      <c r="F330" s="170">
        <f t="shared" ref="F330:AV330" si="840">F226</f>
        <v>285.06200000000001</v>
      </c>
      <c r="G330" s="170">
        <f t="shared" si="840"/>
        <v>285.68900000000002</v>
      </c>
      <c r="H330" s="170">
        <f t="shared" si="840"/>
        <v>286.209</v>
      </c>
      <c r="I330" s="170">
        <f t="shared" si="840"/>
        <v>286.73399999999998</v>
      </c>
      <c r="J330" s="170">
        <f t="shared" si="840"/>
        <v>287.238</v>
      </c>
      <c r="K330" s="170">
        <f t="shared" si="840"/>
        <v>287.86700000000002</v>
      </c>
      <c r="L330" s="170">
        <f t="shared" si="840"/>
        <v>288.67099999999999</v>
      </c>
      <c r="M330" s="170">
        <f t="shared" si="840"/>
        <v>289.47899999999998</v>
      </c>
      <c r="N330" s="170">
        <f t="shared" si="840"/>
        <v>289.12799999999999</v>
      </c>
      <c r="O330" s="170">
        <f t="shared" si="840"/>
        <v>291.23</v>
      </c>
      <c r="P330" s="170">
        <f t="shared" si="840"/>
        <v>290.85199999999998</v>
      </c>
      <c r="Q330" s="170">
        <f t="shared" si="840"/>
        <v>291.04599999999999</v>
      </c>
      <c r="R330" s="170">
        <f t="shared" si="840"/>
        <v>290.78199999999998</v>
      </c>
      <c r="S330" s="170">
        <f t="shared" si="840"/>
        <v>289.36900000000003</v>
      </c>
      <c r="T330" s="170">
        <f t="shared" si="840"/>
        <v>289.404</v>
      </c>
      <c r="U330" s="170">
        <f t="shared" si="840"/>
        <v>289.13799999999998</v>
      </c>
      <c r="V330" s="170">
        <f t="shared" si="840"/>
        <v>290.11799999999999</v>
      </c>
      <c r="W330" s="170">
        <f t="shared" si="840"/>
        <v>290.73099999999999</v>
      </c>
      <c r="X330" s="170">
        <f t="shared" si="840"/>
        <v>291.35899999999998</v>
      </c>
      <c r="Y330" s="170">
        <f t="shared" si="840"/>
        <v>291.96800000000002</v>
      </c>
      <c r="Z330" s="170">
        <f t="shared" si="840"/>
        <v>292.57499999999999</v>
      </c>
      <c r="AA330" s="170">
        <f t="shared" si="840"/>
        <v>292.38099999999997</v>
      </c>
      <c r="AB330" s="170">
        <f t="shared" si="840"/>
        <v>292.71199999999999</v>
      </c>
      <c r="AC330" s="170">
        <f t="shared" si="840"/>
        <v>292.67599999999999</v>
      </c>
      <c r="AD330" s="170">
        <f t="shared" si="840"/>
        <v>292.31700000000001</v>
      </c>
      <c r="AE330" s="170">
        <f t="shared" si="840"/>
        <v>293.185</v>
      </c>
      <c r="AF330" s="170">
        <f t="shared" si="840"/>
        <v>294.31</v>
      </c>
      <c r="AG330" s="170">
        <f t="shared" si="840"/>
        <v>295.41899999999998</v>
      </c>
      <c r="AH330" s="170">
        <f t="shared" si="840"/>
        <v>296.29399999999998</v>
      </c>
      <c r="AI330" s="170">
        <f t="shared" si="840"/>
        <v>297.154</v>
      </c>
      <c r="AJ330" s="170">
        <f t="shared" si="840"/>
        <v>298.483</v>
      </c>
      <c r="AK330" s="170">
        <f t="shared" si="840"/>
        <v>299.70400000000001</v>
      </c>
      <c r="AL330" s="170">
        <f t="shared" si="840"/>
        <v>300.83999999999997</v>
      </c>
      <c r="AM330" s="170">
        <f t="shared" si="840"/>
        <v>301.327</v>
      </c>
      <c r="AN330" s="170">
        <f t="shared" si="840"/>
        <v>303.298</v>
      </c>
      <c r="AO330" s="170">
        <f t="shared" si="840"/>
        <v>303.327</v>
      </c>
      <c r="AP330" s="170">
        <f t="shared" si="840"/>
        <v>303.99700000000001</v>
      </c>
      <c r="AQ330" s="170">
        <f t="shared" si="840"/>
        <v>305.60599999999999</v>
      </c>
      <c r="AR330" s="170">
        <f t="shared" si="840"/>
        <v>306.58100000000002</v>
      </c>
      <c r="AS330" s="170">
        <f t="shared" si="840"/>
        <v>308.09399999999999</v>
      </c>
      <c r="AT330" s="170">
        <f t="shared" si="840"/>
        <v>309.05599999999998</v>
      </c>
      <c r="AU330" s="170">
        <f t="shared" si="840"/>
        <v>308.91000000000003</v>
      </c>
      <c r="AV330" s="170">
        <f t="shared" si="840"/>
        <v>310.02</v>
      </c>
      <c r="AW330" s="170">
        <f t="shared" ref="AW330:BA330" si="841">AW644</f>
        <v>310</v>
      </c>
      <c r="AX330" s="170">
        <f t="shared" si="841"/>
        <v>310</v>
      </c>
      <c r="AY330" s="170">
        <f t="shared" si="841"/>
        <v>310</v>
      </c>
      <c r="AZ330" s="170">
        <f t="shared" si="841"/>
        <v>310</v>
      </c>
      <c r="BA330" s="170">
        <f t="shared" si="841"/>
        <v>310</v>
      </c>
      <c r="BB330" s="170">
        <f t="shared" ref="BB330:CC330" si="842">BB644</f>
        <v>311</v>
      </c>
      <c r="BC330" s="170">
        <f t="shared" si="842"/>
        <v>311</v>
      </c>
      <c r="BD330" s="170">
        <f t="shared" si="842"/>
        <v>312</v>
      </c>
      <c r="BE330" s="170">
        <f t="shared" si="842"/>
        <v>312</v>
      </c>
      <c r="BF330" s="170">
        <f t="shared" si="842"/>
        <v>313</v>
      </c>
      <c r="BG330" s="170">
        <f t="shared" si="842"/>
        <v>313</v>
      </c>
      <c r="BH330" s="170">
        <f t="shared" si="842"/>
        <v>314</v>
      </c>
      <c r="BI330" s="170">
        <f t="shared" si="842"/>
        <v>314</v>
      </c>
      <c r="BJ330" s="170">
        <f t="shared" si="842"/>
        <v>315</v>
      </c>
      <c r="BK330" s="170">
        <f t="shared" si="842"/>
        <v>315</v>
      </c>
      <c r="BL330" s="170">
        <f t="shared" si="842"/>
        <v>316</v>
      </c>
      <c r="BM330" s="170">
        <f t="shared" si="842"/>
        <v>317</v>
      </c>
      <c r="BN330" s="170">
        <f t="shared" si="842"/>
        <v>317</v>
      </c>
      <c r="BO330" s="170">
        <f t="shared" si="842"/>
        <v>318</v>
      </c>
      <c r="BP330" s="170">
        <f t="shared" si="842"/>
        <v>318</v>
      </c>
      <c r="BQ330" s="170">
        <f t="shared" si="842"/>
        <v>319</v>
      </c>
      <c r="BR330" s="170">
        <f t="shared" si="842"/>
        <v>319</v>
      </c>
      <c r="BS330" s="170">
        <f t="shared" si="842"/>
        <v>320</v>
      </c>
      <c r="BT330" s="170">
        <f t="shared" si="842"/>
        <v>320</v>
      </c>
      <c r="BU330" s="170">
        <f t="shared" si="842"/>
        <v>321</v>
      </c>
      <c r="BV330" s="170">
        <f t="shared" si="842"/>
        <v>321</v>
      </c>
      <c r="BW330" s="170">
        <f t="shared" si="842"/>
        <v>322</v>
      </c>
      <c r="BX330" s="170">
        <f t="shared" si="842"/>
        <v>322</v>
      </c>
      <c r="BY330" s="170">
        <f t="shared" si="842"/>
        <v>323</v>
      </c>
      <c r="BZ330" s="170">
        <f t="shared" si="842"/>
        <v>323</v>
      </c>
      <c r="CA330" s="170">
        <f t="shared" si="842"/>
        <v>323</v>
      </c>
      <c r="CB330" s="170">
        <f t="shared" si="842"/>
        <v>324</v>
      </c>
      <c r="CC330" s="170">
        <f t="shared" si="842"/>
        <v>324</v>
      </c>
    </row>
    <row r="331" spans="1:81">
      <c r="A331" s="170" t="str">
        <f t="shared" si="807"/>
        <v>11</v>
      </c>
      <c r="B331" s="170" t="str">
        <f t="shared" si="811"/>
        <v>Aude</v>
      </c>
      <c r="C331" s="145">
        <f t="shared" si="815"/>
        <v>0</v>
      </c>
      <c r="D331" s="145"/>
      <c r="E331" s="145"/>
      <c r="F331" s="170">
        <f t="shared" ref="F331:AV331" si="843">F227</f>
        <v>272.91500000000002</v>
      </c>
      <c r="G331" s="170">
        <f t="shared" si="843"/>
        <v>273.721</v>
      </c>
      <c r="H331" s="170">
        <f t="shared" si="843"/>
        <v>274.608</v>
      </c>
      <c r="I331" s="170">
        <f t="shared" si="843"/>
        <v>275.78300000000002</v>
      </c>
      <c r="J331" s="170">
        <f t="shared" si="843"/>
        <v>276.57799999999997</v>
      </c>
      <c r="K331" s="170">
        <f t="shared" si="843"/>
        <v>277.75200000000001</v>
      </c>
      <c r="L331" s="170">
        <f t="shared" si="843"/>
        <v>279.19099999999997</v>
      </c>
      <c r="M331" s="170">
        <f t="shared" si="843"/>
        <v>280.59100000000001</v>
      </c>
      <c r="N331" s="170">
        <f t="shared" si="843"/>
        <v>283.18299999999999</v>
      </c>
      <c r="O331" s="170">
        <f t="shared" si="843"/>
        <v>284.99700000000001</v>
      </c>
      <c r="P331" s="170">
        <f t="shared" si="843"/>
        <v>286.22199999999998</v>
      </c>
      <c r="Q331" s="170">
        <f t="shared" si="843"/>
        <v>287.59699999999998</v>
      </c>
      <c r="R331" s="170">
        <f t="shared" si="843"/>
        <v>289.08600000000001</v>
      </c>
      <c r="S331" s="170">
        <f t="shared" si="843"/>
        <v>293.52600000000001</v>
      </c>
      <c r="T331" s="170">
        <f t="shared" si="843"/>
        <v>295.91500000000002</v>
      </c>
      <c r="U331" s="170">
        <f t="shared" si="843"/>
        <v>298.91699999999997</v>
      </c>
      <c r="V331" s="170">
        <f t="shared" si="843"/>
        <v>300.61500000000001</v>
      </c>
      <c r="W331" s="170">
        <f t="shared" si="843"/>
        <v>301.04500000000002</v>
      </c>
      <c r="X331" s="170">
        <f t="shared" si="843"/>
        <v>301.69299999999998</v>
      </c>
      <c r="Y331" s="170">
        <f t="shared" si="843"/>
        <v>302.56900000000002</v>
      </c>
      <c r="Z331" s="170">
        <f t="shared" si="843"/>
        <v>303.404</v>
      </c>
      <c r="AA331" s="170">
        <f t="shared" si="843"/>
        <v>304.52999999999997</v>
      </c>
      <c r="AB331" s="170">
        <f t="shared" si="843"/>
        <v>305.60399999999998</v>
      </c>
      <c r="AC331" s="170">
        <f t="shared" si="843"/>
        <v>308.125</v>
      </c>
      <c r="AD331" s="170">
        <f t="shared" si="843"/>
        <v>309.46300000000002</v>
      </c>
      <c r="AE331" s="170">
        <f t="shared" si="843"/>
        <v>313.34100000000001</v>
      </c>
      <c r="AF331" s="170">
        <f t="shared" si="843"/>
        <v>317.54899999999998</v>
      </c>
      <c r="AG331" s="170">
        <f t="shared" si="843"/>
        <v>321.97199999999998</v>
      </c>
      <c r="AH331" s="170">
        <f t="shared" si="843"/>
        <v>326.49099999999999</v>
      </c>
      <c r="AI331" s="170">
        <f t="shared" si="843"/>
        <v>331.267</v>
      </c>
      <c r="AJ331" s="170">
        <f t="shared" si="843"/>
        <v>336.23700000000002</v>
      </c>
      <c r="AK331" s="170">
        <f t="shared" si="843"/>
        <v>341.02199999999999</v>
      </c>
      <c r="AL331" s="170">
        <f t="shared" si="843"/>
        <v>345.779</v>
      </c>
      <c r="AM331" s="170">
        <f t="shared" si="843"/>
        <v>349.23700000000002</v>
      </c>
      <c r="AN331" s="170">
        <f t="shared" si="843"/>
        <v>353.98</v>
      </c>
      <c r="AO331" s="170">
        <f t="shared" si="843"/>
        <v>356.46699999999998</v>
      </c>
      <c r="AP331" s="170">
        <f t="shared" si="843"/>
        <v>359.96699999999998</v>
      </c>
      <c r="AQ331" s="170">
        <f t="shared" si="843"/>
        <v>362.339</v>
      </c>
      <c r="AR331" s="170">
        <f t="shared" si="843"/>
        <v>364.87700000000001</v>
      </c>
      <c r="AS331" s="170">
        <f t="shared" si="843"/>
        <v>365.47800000000001</v>
      </c>
      <c r="AT331" s="170">
        <f t="shared" si="843"/>
        <v>366.95699999999999</v>
      </c>
      <c r="AU331" s="170">
        <f t="shared" si="843"/>
        <v>368.02499999999998</v>
      </c>
      <c r="AV331" s="170">
        <f t="shared" si="843"/>
        <v>370.26</v>
      </c>
      <c r="AW331" s="170">
        <f t="shared" ref="AW331:BA331" si="844">AW645</f>
        <v>373</v>
      </c>
      <c r="AX331" s="170">
        <f t="shared" si="844"/>
        <v>374</v>
      </c>
      <c r="AY331" s="170">
        <f t="shared" si="844"/>
        <v>375</v>
      </c>
      <c r="AZ331" s="170">
        <f t="shared" si="844"/>
        <v>376</v>
      </c>
      <c r="BA331" s="170">
        <f t="shared" si="844"/>
        <v>377</v>
      </c>
      <c r="BB331" s="170">
        <f t="shared" ref="BB331:CC331" si="845">BB645</f>
        <v>379</v>
      </c>
      <c r="BC331" s="170">
        <f t="shared" si="845"/>
        <v>380</v>
      </c>
      <c r="BD331" s="170">
        <f t="shared" si="845"/>
        <v>382</v>
      </c>
      <c r="BE331" s="170">
        <f t="shared" si="845"/>
        <v>384</v>
      </c>
      <c r="BF331" s="170">
        <f t="shared" si="845"/>
        <v>385</v>
      </c>
      <c r="BG331" s="170">
        <f t="shared" si="845"/>
        <v>387</v>
      </c>
      <c r="BH331" s="170">
        <f t="shared" si="845"/>
        <v>389</v>
      </c>
      <c r="BI331" s="170">
        <f t="shared" si="845"/>
        <v>390</v>
      </c>
      <c r="BJ331" s="170">
        <f t="shared" si="845"/>
        <v>392</v>
      </c>
      <c r="BK331" s="170">
        <f t="shared" si="845"/>
        <v>394</v>
      </c>
      <c r="BL331" s="170">
        <f t="shared" si="845"/>
        <v>396</v>
      </c>
      <c r="BM331" s="170">
        <f t="shared" si="845"/>
        <v>398</v>
      </c>
      <c r="BN331" s="170">
        <f t="shared" si="845"/>
        <v>399</v>
      </c>
      <c r="BO331" s="170">
        <f t="shared" si="845"/>
        <v>401</v>
      </c>
      <c r="BP331" s="170">
        <f t="shared" si="845"/>
        <v>403</v>
      </c>
      <c r="BQ331" s="170">
        <f t="shared" si="845"/>
        <v>405</v>
      </c>
      <c r="BR331" s="170">
        <f t="shared" si="845"/>
        <v>406</v>
      </c>
      <c r="BS331" s="170">
        <f t="shared" si="845"/>
        <v>408</v>
      </c>
      <c r="BT331" s="170">
        <f t="shared" si="845"/>
        <v>410</v>
      </c>
      <c r="BU331" s="170">
        <f t="shared" si="845"/>
        <v>412</v>
      </c>
      <c r="BV331" s="170">
        <f t="shared" si="845"/>
        <v>413</v>
      </c>
      <c r="BW331" s="170">
        <f t="shared" si="845"/>
        <v>415</v>
      </c>
      <c r="BX331" s="170">
        <f t="shared" si="845"/>
        <v>416</v>
      </c>
      <c r="BY331" s="170">
        <f t="shared" si="845"/>
        <v>418</v>
      </c>
      <c r="BZ331" s="170">
        <f t="shared" si="845"/>
        <v>419</v>
      </c>
      <c r="CA331" s="170">
        <f t="shared" si="845"/>
        <v>421</v>
      </c>
      <c r="CB331" s="170">
        <f t="shared" si="845"/>
        <v>422</v>
      </c>
      <c r="CC331" s="170">
        <f t="shared" si="845"/>
        <v>424</v>
      </c>
    </row>
    <row r="332" spans="1:81">
      <c r="A332" s="170" t="str">
        <f t="shared" si="807"/>
        <v>12</v>
      </c>
      <c r="B332" s="170" t="str">
        <f t="shared" si="811"/>
        <v>Aveyron</v>
      </c>
      <c r="C332" s="145">
        <f t="shared" si="815"/>
        <v>0</v>
      </c>
      <c r="D332" s="145"/>
      <c r="E332" s="145"/>
      <c r="F332" s="170">
        <f t="shared" ref="F332:AV332" si="846">F228</f>
        <v>278.84399999999999</v>
      </c>
      <c r="G332" s="170">
        <f t="shared" si="846"/>
        <v>278.66899999999998</v>
      </c>
      <c r="H332" s="170">
        <f t="shared" si="846"/>
        <v>278.584</v>
      </c>
      <c r="I332" s="170">
        <f t="shared" si="846"/>
        <v>278.59399999999999</v>
      </c>
      <c r="J332" s="170">
        <f t="shared" si="846"/>
        <v>278.50299999999999</v>
      </c>
      <c r="K332" s="170">
        <f t="shared" si="846"/>
        <v>278.46499999999997</v>
      </c>
      <c r="L332" s="170">
        <f t="shared" si="846"/>
        <v>278.72899999999998</v>
      </c>
      <c r="M332" s="170">
        <f t="shared" si="846"/>
        <v>278.86599999999999</v>
      </c>
      <c r="N332" s="170">
        <f t="shared" si="846"/>
        <v>278.548</v>
      </c>
      <c r="O332" s="170">
        <f t="shared" si="846"/>
        <v>278.40899999999999</v>
      </c>
      <c r="P332" s="170">
        <f t="shared" si="846"/>
        <v>277.97699999999998</v>
      </c>
      <c r="Q332" s="170">
        <f t="shared" si="846"/>
        <v>276.21199999999999</v>
      </c>
      <c r="R332" s="170">
        <f t="shared" si="846"/>
        <v>273.67599999999999</v>
      </c>
      <c r="S332" s="170">
        <f t="shared" si="846"/>
        <v>272.60000000000002</v>
      </c>
      <c r="T332" s="170">
        <f t="shared" si="846"/>
        <v>271.58600000000001</v>
      </c>
      <c r="U332" s="170">
        <f t="shared" si="846"/>
        <v>270.40800000000002</v>
      </c>
      <c r="V332" s="170">
        <f t="shared" si="846"/>
        <v>269.11399999999998</v>
      </c>
      <c r="W332" s="170">
        <f t="shared" si="846"/>
        <v>268.53500000000003</v>
      </c>
      <c r="X332" s="170">
        <f t="shared" si="846"/>
        <v>267.72800000000001</v>
      </c>
      <c r="Y332" s="170">
        <f t="shared" si="846"/>
        <v>267.02499999999998</v>
      </c>
      <c r="Z332" s="170">
        <f t="shared" si="846"/>
        <v>266.47300000000001</v>
      </c>
      <c r="AA332" s="170">
        <f t="shared" si="846"/>
        <v>265.49200000000002</v>
      </c>
      <c r="AB332" s="170">
        <f t="shared" si="846"/>
        <v>265.02699999999999</v>
      </c>
      <c r="AC332" s="170">
        <f t="shared" si="846"/>
        <v>264.41899999999998</v>
      </c>
      <c r="AD332" s="170">
        <f t="shared" si="846"/>
        <v>264.048</v>
      </c>
      <c r="AE332" s="170">
        <f t="shared" si="846"/>
        <v>265.065</v>
      </c>
      <c r="AF332" s="170">
        <f t="shared" si="846"/>
        <v>266.36900000000003</v>
      </c>
      <c r="AG332" s="170">
        <f t="shared" si="846"/>
        <v>267.76600000000002</v>
      </c>
      <c r="AH332" s="170">
        <f t="shared" si="846"/>
        <v>269.11399999999998</v>
      </c>
      <c r="AI332" s="170">
        <f t="shared" si="846"/>
        <v>270.27499999999998</v>
      </c>
      <c r="AJ332" s="170">
        <f t="shared" si="846"/>
        <v>271.97899999999998</v>
      </c>
      <c r="AK332" s="170">
        <f t="shared" si="846"/>
        <v>273.37700000000001</v>
      </c>
      <c r="AL332" s="170">
        <f t="shared" si="846"/>
        <v>274.42500000000001</v>
      </c>
      <c r="AM332" s="170">
        <f t="shared" si="846"/>
        <v>275.88900000000001</v>
      </c>
      <c r="AN332" s="170">
        <f t="shared" si="846"/>
        <v>277.048</v>
      </c>
      <c r="AO332" s="170">
        <f t="shared" si="846"/>
        <v>276.80500000000001</v>
      </c>
      <c r="AP332" s="170">
        <f t="shared" si="846"/>
        <v>275.81299999999999</v>
      </c>
      <c r="AQ332" s="170">
        <f t="shared" si="846"/>
        <v>276.22899999999998</v>
      </c>
      <c r="AR332" s="170">
        <f t="shared" si="846"/>
        <v>277.74</v>
      </c>
      <c r="AS332" s="170">
        <f t="shared" si="846"/>
        <v>278.64400000000001</v>
      </c>
      <c r="AT332" s="170">
        <f t="shared" si="846"/>
        <v>279.16899999999998</v>
      </c>
      <c r="AU332" s="170">
        <f t="shared" si="846"/>
        <v>278.697</v>
      </c>
      <c r="AV332" s="170">
        <f t="shared" si="846"/>
        <v>279.20600000000002</v>
      </c>
      <c r="AW332" s="170">
        <f t="shared" ref="AW332:BA332" si="847">AW646</f>
        <v>279</v>
      </c>
      <c r="AX332" s="170">
        <f t="shared" si="847"/>
        <v>279</v>
      </c>
      <c r="AY332" s="170">
        <f t="shared" si="847"/>
        <v>280</v>
      </c>
      <c r="AZ332" s="170">
        <f t="shared" si="847"/>
        <v>280</v>
      </c>
      <c r="BA332" s="170">
        <f t="shared" si="847"/>
        <v>280</v>
      </c>
      <c r="BB332" s="170">
        <f t="shared" ref="BB332:CC332" si="848">BB646</f>
        <v>281</v>
      </c>
      <c r="BC332" s="170">
        <f t="shared" si="848"/>
        <v>281</v>
      </c>
      <c r="BD332" s="170">
        <f t="shared" si="848"/>
        <v>282</v>
      </c>
      <c r="BE332" s="170">
        <f t="shared" si="848"/>
        <v>283</v>
      </c>
      <c r="BF332" s="170">
        <f t="shared" si="848"/>
        <v>283</v>
      </c>
      <c r="BG332" s="170">
        <f t="shared" si="848"/>
        <v>284</v>
      </c>
      <c r="BH332" s="170">
        <f t="shared" si="848"/>
        <v>285</v>
      </c>
      <c r="BI332" s="170">
        <f t="shared" si="848"/>
        <v>286</v>
      </c>
      <c r="BJ332" s="170">
        <f t="shared" si="848"/>
        <v>287</v>
      </c>
      <c r="BK332" s="170">
        <f t="shared" si="848"/>
        <v>288</v>
      </c>
      <c r="BL332" s="170">
        <f t="shared" si="848"/>
        <v>289</v>
      </c>
      <c r="BM332" s="170">
        <f t="shared" si="848"/>
        <v>290</v>
      </c>
      <c r="BN332" s="170">
        <f t="shared" si="848"/>
        <v>291</v>
      </c>
      <c r="BO332" s="170">
        <f t="shared" si="848"/>
        <v>292</v>
      </c>
      <c r="BP332" s="170">
        <f t="shared" si="848"/>
        <v>293</v>
      </c>
      <c r="BQ332" s="170">
        <f t="shared" si="848"/>
        <v>294</v>
      </c>
      <c r="BR332" s="170">
        <f t="shared" si="848"/>
        <v>295</v>
      </c>
      <c r="BS332" s="170">
        <f t="shared" si="848"/>
        <v>296</v>
      </c>
      <c r="BT332" s="170">
        <f t="shared" si="848"/>
        <v>296</v>
      </c>
      <c r="BU332" s="170">
        <f t="shared" si="848"/>
        <v>297</v>
      </c>
      <c r="BV332" s="170">
        <f t="shared" si="848"/>
        <v>298</v>
      </c>
      <c r="BW332" s="170">
        <f t="shared" si="848"/>
        <v>299</v>
      </c>
      <c r="BX332" s="170">
        <f t="shared" si="848"/>
        <v>300</v>
      </c>
      <c r="BY332" s="170">
        <f t="shared" si="848"/>
        <v>301</v>
      </c>
      <c r="BZ332" s="170">
        <f t="shared" si="848"/>
        <v>301</v>
      </c>
      <c r="CA332" s="170">
        <f t="shared" si="848"/>
        <v>302</v>
      </c>
      <c r="CB332" s="170">
        <f t="shared" si="848"/>
        <v>303</v>
      </c>
      <c r="CC332" s="170">
        <f t="shared" si="848"/>
        <v>303</v>
      </c>
    </row>
    <row r="333" spans="1:81">
      <c r="A333" s="170" t="str">
        <f t="shared" si="807"/>
        <v>13</v>
      </c>
      <c r="B333" s="170" t="str">
        <f t="shared" si="811"/>
        <v>Bouches-du-Rhône</v>
      </c>
      <c r="C333" s="145">
        <f t="shared" si="815"/>
        <v>0</v>
      </c>
      <c r="D333" s="145"/>
      <c r="E333" s="145"/>
      <c r="F333" s="170">
        <f t="shared" ref="F333:AV333" si="849">F229</f>
        <v>1631.982</v>
      </c>
      <c r="G333" s="170">
        <f t="shared" si="849"/>
        <v>1643.806</v>
      </c>
      <c r="H333" s="170">
        <f t="shared" si="849"/>
        <v>1656.202</v>
      </c>
      <c r="I333" s="170">
        <f t="shared" si="849"/>
        <v>1669.5170000000001</v>
      </c>
      <c r="J333" s="170">
        <f t="shared" si="849"/>
        <v>1682.1479999999999</v>
      </c>
      <c r="K333" s="170">
        <f t="shared" si="849"/>
        <v>1695.44</v>
      </c>
      <c r="L333" s="170">
        <f t="shared" si="849"/>
        <v>1710.194</v>
      </c>
      <c r="M333" s="170">
        <f t="shared" si="849"/>
        <v>1724.6969999999999</v>
      </c>
      <c r="N333" s="170">
        <f t="shared" si="849"/>
        <v>1729.336</v>
      </c>
      <c r="O333" s="170">
        <f t="shared" si="849"/>
        <v>1732.8050000000001</v>
      </c>
      <c r="P333" s="170">
        <f t="shared" si="849"/>
        <v>1735.7629999999999</v>
      </c>
      <c r="Q333" s="170">
        <f t="shared" si="849"/>
        <v>1737.2439999999999</v>
      </c>
      <c r="R333" s="170">
        <f t="shared" si="849"/>
        <v>1742.242</v>
      </c>
      <c r="S333" s="170">
        <f t="shared" si="849"/>
        <v>1750.7670000000001</v>
      </c>
      <c r="T333" s="170">
        <f t="shared" si="849"/>
        <v>1755.288</v>
      </c>
      <c r="U333" s="170">
        <f t="shared" si="849"/>
        <v>1758.0640000000001</v>
      </c>
      <c r="V333" s="170">
        <f t="shared" si="849"/>
        <v>1768.0540000000001</v>
      </c>
      <c r="W333" s="170">
        <f t="shared" si="849"/>
        <v>1777.3510000000001</v>
      </c>
      <c r="X333" s="170">
        <f t="shared" si="849"/>
        <v>1788.0250000000001</v>
      </c>
      <c r="Y333" s="170">
        <f t="shared" si="849"/>
        <v>1794.222</v>
      </c>
      <c r="Z333" s="170">
        <f t="shared" si="849"/>
        <v>1802.202</v>
      </c>
      <c r="AA333" s="170">
        <f t="shared" si="849"/>
        <v>1809.2260000000001</v>
      </c>
      <c r="AB333" s="170">
        <f t="shared" si="849"/>
        <v>1815.271</v>
      </c>
      <c r="AC333" s="170">
        <f t="shared" si="849"/>
        <v>1824.39</v>
      </c>
      <c r="AD333" s="170">
        <f t="shared" si="849"/>
        <v>1833.982</v>
      </c>
      <c r="AE333" s="170">
        <f t="shared" si="849"/>
        <v>1846.8779999999999</v>
      </c>
      <c r="AF333" s="170">
        <f t="shared" si="849"/>
        <v>1860.9480000000001</v>
      </c>
      <c r="AG333" s="170">
        <f t="shared" si="849"/>
        <v>1876.31</v>
      </c>
      <c r="AH333" s="170">
        <f t="shared" si="849"/>
        <v>1891.3440000000001</v>
      </c>
      <c r="AI333" s="170">
        <f t="shared" si="849"/>
        <v>1905.6890000000001</v>
      </c>
      <c r="AJ333" s="170">
        <f t="shared" si="849"/>
        <v>1921.8209999999999</v>
      </c>
      <c r="AK333" s="170">
        <f t="shared" si="849"/>
        <v>1937.405</v>
      </c>
      <c r="AL333" s="170">
        <f t="shared" si="849"/>
        <v>1958.9259999999999</v>
      </c>
      <c r="AM333" s="170">
        <f t="shared" si="849"/>
        <v>1966.0050000000001</v>
      </c>
      <c r="AN333" s="170">
        <f t="shared" si="849"/>
        <v>1967.299</v>
      </c>
      <c r="AO333" s="170">
        <f t="shared" si="849"/>
        <v>1972.018</v>
      </c>
      <c r="AP333" s="170">
        <f t="shared" si="849"/>
        <v>1975.896</v>
      </c>
      <c r="AQ333" s="170">
        <f t="shared" si="849"/>
        <v>1984.7840000000001</v>
      </c>
      <c r="AR333" s="170">
        <f t="shared" si="849"/>
        <v>1993.1769999999999</v>
      </c>
      <c r="AS333" s="170">
        <f t="shared" si="849"/>
        <v>2006.069</v>
      </c>
      <c r="AT333" s="170">
        <f t="shared" si="849"/>
        <v>2016.6220000000001</v>
      </c>
      <c r="AU333" s="170">
        <f t="shared" si="849"/>
        <v>2019.7170000000001</v>
      </c>
      <c r="AV333" s="170">
        <f t="shared" si="849"/>
        <v>2024.162</v>
      </c>
      <c r="AW333" s="170">
        <f t="shared" ref="AW333:BA333" si="850">AW647</f>
        <v>2034</v>
      </c>
      <c r="AX333" s="170">
        <f t="shared" si="850"/>
        <v>2039</v>
      </c>
      <c r="AY333" s="170">
        <f t="shared" si="850"/>
        <v>2043</v>
      </c>
      <c r="AZ333" s="170">
        <f t="shared" si="850"/>
        <v>2046</v>
      </c>
      <c r="BA333" s="170">
        <f t="shared" si="850"/>
        <v>2051</v>
      </c>
      <c r="BB333" s="170">
        <f t="shared" ref="BB333:CC333" si="851">BB647</f>
        <v>2057</v>
      </c>
      <c r="BC333" s="170">
        <f t="shared" si="851"/>
        <v>2063</v>
      </c>
      <c r="BD333" s="170">
        <f t="shared" si="851"/>
        <v>2070</v>
      </c>
      <c r="BE333" s="170">
        <f t="shared" si="851"/>
        <v>2077</v>
      </c>
      <c r="BF333" s="170">
        <f t="shared" si="851"/>
        <v>2084</v>
      </c>
      <c r="BG333" s="170">
        <f t="shared" si="851"/>
        <v>2092</v>
      </c>
      <c r="BH333" s="170">
        <f t="shared" si="851"/>
        <v>2099</v>
      </c>
      <c r="BI333" s="170">
        <f t="shared" si="851"/>
        <v>2107</v>
      </c>
      <c r="BJ333" s="170">
        <f t="shared" si="851"/>
        <v>2115</v>
      </c>
      <c r="BK333" s="170">
        <f t="shared" si="851"/>
        <v>2123</v>
      </c>
      <c r="BL333" s="170">
        <f t="shared" si="851"/>
        <v>2131</v>
      </c>
      <c r="BM333" s="170">
        <f t="shared" si="851"/>
        <v>2139</v>
      </c>
      <c r="BN333" s="170">
        <f t="shared" si="851"/>
        <v>2147</v>
      </c>
      <c r="BO333" s="170">
        <f t="shared" si="851"/>
        <v>2154</v>
      </c>
      <c r="BP333" s="170">
        <f t="shared" si="851"/>
        <v>2162</v>
      </c>
      <c r="BQ333" s="170">
        <f t="shared" si="851"/>
        <v>2169</v>
      </c>
      <c r="BR333" s="170">
        <f t="shared" si="851"/>
        <v>2176</v>
      </c>
      <c r="BS333" s="170">
        <f t="shared" si="851"/>
        <v>2183</v>
      </c>
      <c r="BT333" s="170">
        <f t="shared" si="851"/>
        <v>2190</v>
      </c>
      <c r="BU333" s="170">
        <f t="shared" si="851"/>
        <v>2197</v>
      </c>
      <c r="BV333" s="170">
        <f t="shared" si="851"/>
        <v>2204</v>
      </c>
      <c r="BW333" s="170">
        <f t="shared" si="851"/>
        <v>2211</v>
      </c>
      <c r="BX333" s="170">
        <f t="shared" si="851"/>
        <v>2217</v>
      </c>
      <c r="BY333" s="170">
        <f t="shared" si="851"/>
        <v>2224</v>
      </c>
      <c r="BZ333" s="170">
        <f t="shared" si="851"/>
        <v>2230</v>
      </c>
      <c r="CA333" s="170">
        <f t="shared" si="851"/>
        <v>2237</v>
      </c>
      <c r="CB333" s="170">
        <f t="shared" si="851"/>
        <v>2243</v>
      </c>
      <c r="CC333" s="170">
        <f t="shared" si="851"/>
        <v>2250</v>
      </c>
    </row>
    <row r="334" spans="1:81">
      <c r="A334" s="170" t="str">
        <f t="shared" si="807"/>
        <v>14</v>
      </c>
      <c r="B334" s="170" t="str">
        <f t="shared" si="811"/>
        <v>Calvados</v>
      </c>
      <c r="C334" s="145">
        <f t="shared" si="815"/>
        <v>0</v>
      </c>
      <c r="D334" s="145"/>
      <c r="E334" s="145"/>
      <c r="F334" s="170">
        <f t="shared" ref="F334:AV334" si="852">F230</f>
        <v>560.87800000000004</v>
      </c>
      <c r="G334" s="170">
        <f t="shared" si="852"/>
        <v>564.49400000000003</v>
      </c>
      <c r="H334" s="170">
        <f t="shared" si="852"/>
        <v>568.30799999999999</v>
      </c>
      <c r="I334" s="170">
        <f t="shared" si="852"/>
        <v>572.29499999999996</v>
      </c>
      <c r="J334" s="170">
        <f t="shared" si="852"/>
        <v>576.06600000000003</v>
      </c>
      <c r="K334" s="170">
        <f t="shared" si="852"/>
        <v>580.16600000000005</v>
      </c>
      <c r="L334" s="170">
        <f t="shared" si="852"/>
        <v>584.83799999999997</v>
      </c>
      <c r="M334" s="170">
        <f t="shared" si="852"/>
        <v>589.26199999999994</v>
      </c>
      <c r="N334" s="170">
        <f t="shared" si="852"/>
        <v>595.30899999999997</v>
      </c>
      <c r="O334" s="170">
        <f t="shared" si="852"/>
        <v>599.76400000000001</v>
      </c>
      <c r="P334" s="170">
        <f t="shared" si="852"/>
        <v>603.22199999999998</v>
      </c>
      <c r="Q334" s="170">
        <f t="shared" si="852"/>
        <v>605.67200000000003</v>
      </c>
      <c r="R334" s="170">
        <f t="shared" si="852"/>
        <v>607.83600000000001</v>
      </c>
      <c r="S334" s="170">
        <f t="shared" si="852"/>
        <v>611.43399999999997</v>
      </c>
      <c r="T334" s="170">
        <f t="shared" si="852"/>
        <v>614.91499999999996</v>
      </c>
      <c r="U334" s="170">
        <f t="shared" si="852"/>
        <v>618.11699999999996</v>
      </c>
      <c r="V334" s="170">
        <f t="shared" si="852"/>
        <v>621.78</v>
      </c>
      <c r="W334" s="170">
        <f t="shared" si="852"/>
        <v>625.07899999999995</v>
      </c>
      <c r="X334" s="170">
        <f t="shared" si="852"/>
        <v>628.68700000000001</v>
      </c>
      <c r="Y334" s="170">
        <f t="shared" si="852"/>
        <v>631.18200000000002</v>
      </c>
      <c r="Z334" s="170">
        <f t="shared" si="852"/>
        <v>633.73800000000006</v>
      </c>
      <c r="AA334" s="170">
        <f t="shared" si="852"/>
        <v>637.66899999999998</v>
      </c>
      <c r="AB334" s="170">
        <f t="shared" si="852"/>
        <v>641.86800000000005</v>
      </c>
      <c r="AC334" s="170">
        <f t="shared" si="852"/>
        <v>644.51300000000003</v>
      </c>
      <c r="AD334" s="170">
        <f t="shared" si="852"/>
        <v>647.95100000000002</v>
      </c>
      <c r="AE334" s="170">
        <f t="shared" si="852"/>
        <v>651.19299999999998</v>
      </c>
      <c r="AF334" s="170">
        <f t="shared" si="852"/>
        <v>654.68399999999997</v>
      </c>
      <c r="AG334" s="170">
        <f t="shared" si="852"/>
        <v>658.18899999999996</v>
      </c>
      <c r="AH334" s="170">
        <f t="shared" si="852"/>
        <v>661.49800000000005</v>
      </c>
      <c r="AI334" s="170">
        <f t="shared" si="852"/>
        <v>664.76900000000001</v>
      </c>
      <c r="AJ334" s="170">
        <f t="shared" si="852"/>
        <v>668.21</v>
      </c>
      <c r="AK334" s="170">
        <f t="shared" si="852"/>
        <v>671.351</v>
      </c>
      <c r="AL334" s="170">
        <f t="shared" si="852"/>
        <v>673.66700000000003</v>
      </c>
      <c r="AM334" s="170">
        <f t="shared" si="852"/>
        <v>678.20600000000002</v>
      </c>
      <c r="AN334" s="170">
        <f t="shared" si="852"/>
        <v>680.90800000000002</v>
      </c>
      <c r="AO334" s="170">
        <f t="shared" si="852"/>
        <v>683.10500000000002</v>
      </c>
      <c r="AP334" s="170">
        <f t="shared" si="852"/>
        <v>685.26199999999994</v>
      </c>
      <c r="AQ334" s="170">
        <f t="shared" si="852"/>
        <v>687.85400000000004</v>
      </c>
      <c r="AR334" s="170">
        <f t="shared" si="852"/>
        <v>689.94500000000005</v>
      </c>
      <c r="AS334" s="170">
        <f t="shared" si="852"/>
        <v>691.67</v>
      </c>
      <c r="AT334" s="170">
        <f t="shared" si="852"/>
        <v>693.57899999999995</v>
      </c>
      <c r="AU334" s="170">
        <f t="shared" si="852"/>
        <v>693.67899999999997</v>
      </c>
      <c r="AV334" s="170">
        <f t="shared" si="852"/>
        <v>694.00199999999995</v>
      </c>
      <c r="AW334" s="170">
        <f t="shared" ref="AW334:BA334" si="853">AW648</f>
        <v>694</v>
      </c>
      <c r="AX334" s="170">
        <f t="shared" si="853"/>
        <v>694</v>
      </c>
      <c r="AY334" s="170">
        <f t="shared" si="853"/>
        <v>695</v>
      </c>
      <c r="AZ334" s="170">
        <f t="shared" si="853"/>
        <v>695</v>
      </c>
      <c r="BA334" s="170">
        <f t="shared" si="853"/>
        <v>695</v>
      </c>
      <c r="BB334" s="170">
        <f t="shared" ref="BB334:CC334" si="854">BB648</f>
        <v>696</v>
      </c>
      <c r="BC334" s="170">
        <f t="shared" si="854"/>
        <v>697</v>
      </c>
      <c r="BD334" s="170">
        <f t="shared" si="854"/>
        <v>698</v>
      </c>
      <c r="BE334" s="170">
        <f t="shared" si="854"/>
        <v>700</v>
      </c>
      <c r="BF334" s="170">
        <f t="shared" si="854"/>
        <v>701</v>
      </c>
      <c r="BG334" s="170">
        <f t="shared" si="854"/>
        <v>702</v>
      </c>
      <c r="BH334" s="170">
        <f t="shared" si="854"/>
        <v>704</v>
      </c>
      <c r="BI334" s="170">
        <f t="shared" si="854"/>
        <v>705</v>
      </c>
      <c r="BJ334" s="170">
        <f t="shared" si="854"/>
        <v>707</v>
      </c>
      <c r="BK334" s="170">
        <f t="shared" si="854"/>
        <v>708</v>
      </c>
      <c r="BL334" s="170">
        <f t="shared" si="854"/>
        <v>709</v>
      </c>
      <c r="BM334" s="170">
        <f t="shared" si="854"/>
        <v>711</v>
      </c>
      <c r="BN334" s="170">
        <f t="shared" si="854"/>
        <v>712</v>
      </c>
      <c r="BO334" s="170">
        <f t="shared" si="854"/>
        <v>713</v>
      </c>
      <c r="BP334" s="170">
        <f t="shared" si="854"/>
        <v>715</v>
      </c>
      <c r="BQ334" s="170">
        <f t="shared" si="854"/>
        <v>716</v>
      </c>
      <c r="BR334" s="170">
        <f t="shared" si="854"/>
        <v>717</v>
      </c>
      <c r="BS334" s="170">
        <f t="shared" si="854"/>
        <v>717</v>
      </c>
      <c r="BT334" s="170">
        <f t="shared" si="854"/>
        <v>718</v>
      </c>
      <c r="BU334" s="170">
        <f t="shared" si="854"/>
        <v>719</v>
      </c>
      <c r="BV334" s="170">
        <f t="shared" si="854"/>
        <v>720</v>
      </c>
      <c r="BW334" s="170">
        <f t="shared" si="854"/>
        <v>720</v>
      </c>
      <c r="BX334" s="170">
        <f t="shared" si="854"/>
        <v>721</v>
      </c>
      <c r="BY334" s="170">
        <f t="shared" si="854"/>
        <v>722</v>
      </c>
      <c r="BZ334" s="170">
        <f t="shared" si="854"/>
        <v>722</v>
      </c>
      <c r="CA334" s="170">
        <f t="shared" si="854"/>
        <v>723</v>
      </c>
      <c r="CB334" s="170">
        <f t="shared" si="854"/>
        <v>723</v>
      </c>
      <c r="CC334" s="170">
        <f t="shared" si="854"/>
        <v>723</v>
      </c>
    </row>
    <row r="335" spans="1:81">
      <c r="A335" s="170" t="str">
        <f t="shared" si="807"/>
        <v>15</v>
      </c>
      <c r="B335" s="170" t="str">
        <f t="shared" si="811"/>
        <v>Cantal</v>
      </c>
      <c r="C335" s="145">
        <f t="shared" si="815"/>
        <v>0</v>
      </c>
      <c r="D335" s="145"/>
      <c r="E335" s="145"/>
      <c r="F335" s="170">
        <f t="shared" ref="F335:AV335" si="855">F231</f>
        <v>166.827</v>
      </c>
      <c r="G335" s="170">
        <f t="shared" si="855"/>
        <v>166.30600000000001</v>
      </c>
      <c r="H335" s="170">
        <f t="shared" si="855"/>
        <v>165.65899999999999</v>
      </c>
      <c r="I335" s="170">
        <f t="shared" si="855"/>
        <v>165.30699999999999</v>
      </c>
      <c r="J335" s="170">
        <f t="shared" si="855"/>
        <v>164.63399999999999</v>
      </c>
      <c r="K335" s="170">
        <f t="shared" si="855"/>
        <v>164.143</v>
      </c>
      <c r="L335" s="170">
        <f t="shared" si="855"/>
        <v>163.60599999999999</v>
      </c>
      <c r="M335" s="170">
        <f t="shared" si="855"/>
        <v>163.16900000000001</v>
      </c>
      <c r="N335" s="170">
        <f t="shared" si="855"/>
        <v>162.18899999999999</v>
      </c>
      <c r="O335" s="170">
        <f t="shared" si="855"/>
        <v>161.55500000000001</v>
      </c>
      <c r="P335" s="170">
        <f t="shared" si="855"/>
        <v>160.97999999999999</v>
      </c>
      <c r="Q335" s="170">
        <f t="shared" si="855"/>
        <v>160.63900000000001</v>
      </c>
      <c r="R335" s="170">
        <f t="shared" si="855"/>
        <v>160.38800000000001</v>
      </c>
      <c r="S335" s="170">
        <f t="shared" si="855"/>
        <v>160.06399999999999</v>
      </c>
      <c r="T335" s="170">
        <f t="shared" si="855"/>
        <v>159.458</v>
      </c>
      <c r="U335" s="170">
        <f t="shared" si="855"/>
        <v>158.84</v>
      </c>
      <c r="V335" s="170">
        <f t="shared" si="855"/>
        <v>158.30500000000001</v>
      </c>
      <c r="W335" s="170">
        <f t="shared" si="855"/>
        <v>157.22</v>
      </c>
      <c r="X335" s="170">
        <f t="shared" si="855"/>
        <v>156.44900000000001</v>
      </c>
      <c r="Y335" s="170">
        <f t="shared" si="855"/>
        <v>155.57400000000001</v>
      </c>
      <c r="Z335" s="170">
        <f t="shared" si="855"/>
        <v>154.63</v>
      </c>
      <c r="AA335" s="170">
        <f t="shared" si="855"/>
        <v>153.77699999999999</v>
      </c>
      <c r="AB335" s="170">
        <f t="shared" si="855"/>
        <v>152.74</v>
      </c>
      <c r="AC335" s="170">
        <f t="shared" si="855"/>
        <v>151.84100000000001</v>
      </c>
      <c r="AD335" s="170">
        <f t="shared" si="855"/>
        <v>150.977</v>
      </c>
      <c r="AE335" s="170">
        <f t="shared" si="855"/>
        <v>150.63999999999999</v>
      </c>
      <c r="AF335" s="170">
        <f t="shared" si="855"/>
        <v>150.45699999999999</v>
      </c>
      <c r="AG335" s="170">
        <f t="shared" si="855"/>
        <v>150.18100000000001</v>
      </c>
      <c r="AH335" s="170">
        <f t="shared" si="855"/>
        <v>150.11799999999999</v>
      </c>
      <c r="AI335" s="170">
        <f t="shared" si="855"/>
        <v>149.94399999999999</v>
      </c>
      <c r="AJ335" s="170">
        <f t="shared" si="855"/>
        <v>149.83000000000001</v>
      </c>
      <c r="AK335" s="170">
        <f t="shared" si="855"/>
        <v>149.68199999999999</v>
      </c>
      <c r="AL335" s="170">
        <f t="shared" si="855"/>
        <v>149.05699999999999</v>
      </c>
      <c r="AM335" s="170">
        <f t="shared" si="855"/>
        <v>148.73699999999999</v>
      </c>
      <c r="AN335" s="170">
        <f t="shared" si="855"/>
        <v>148.38</v>
      </c>
      <c r="AO335" s="170">
        <f t="shared" si="855"/>
        <v>148.16200000000001</v>
      </c>
      <c r="AP335" s="170">
        <f t="shared" si="855"/>
        <v>147.577</v>
      </c>
      <c r="AQ335" s="170">
        <f t="shared" si="855"/>
        <v>147.41499999999999</v>
      </c>
      <c r="AR335" s="170">
        <f t="shared" si="855"/>
        <v>147.035</v>
      </c>
      <c r="AS335" s="170">
        <f t="shared" si="855"/>
        <v>146.61799999999999</v>
      </c>
      <c r="AT335" s="170">
        <f t="shared" si="855"/>
        <v>146.21899999999999</v>
      </c>
      <c r="AU335" s="170">
        <f t="shared" si="855"/>
        <v>145.96899999999999</v>
      </c>
      <c r="AV335" s="170">
        <f t="shared" si="855"/>
        <v>145.143</v>
      </c>
      <c r="AW335" s="170">
        <f t="shared" ref="AW335:BA335" si="856">AW649</f>
        <v>145</v>
      </c>
      <c r="AX335" s="170">
        <f t="shared" si="856"/>
        <v>144</v>
      </c>
      <c r="AY335" s="170">
        <f t="shared" si="856"/>
        <v>144</v>
      </c>
      <c r="AZ335" s="170">
        <f t="shared" si="856"/>
        <v>144</v>
      </c>
      <c r="BA335" s="170">
        <f t="shared" si="856"/>
        <v>144</v>
      </c>
      <c r="BB335" s="170">
        <f t="shared" ref="BB335:CC335" si="857">BB649</f>
        <v>143</v>
      </c>
      <c r="BC335" s="170">
        <f t="shared" si="857"/>
        <v>143</v>
      </c>
      <c r="BD335" s="170">
        <f t="shared" si="857"/>
        <v>143</v>
      </c>
      <c r="BE335" s="170">
        <f t="shared" si="857"/>
        <v>143</v>
      </c>
      <c r="BF335" s="170">
        <f t="shared" si="857"/>
        <v>143</v>
      </c>
      <c r="BG335" s="170">
        <f t="shared" si="857"/>
        <v>143</v>
      </c>
      <c r="BH335" s="170">
        <f t="shared" si="857"/>
        <v>144</v>
      </c>
      <c r="BI335" s="170">
        <f t="shared" si="857"/>
        <v>144</v>
      </c>
      <c r="BJ335" s="170">
        <f t="shared" si="857"/>
        <v>144</v>
      </c>
      <c r="BK335" s="170">
        <f t="shared" si="857"/>
        <v>144</v>
      </c>
      <c r="BL335" s="170">
        <f t="shared" si="857"/>
        <v>144</v>
      </c>
      <c r="BM335" s="170">
        <f t="shared" si="857"/>
        <v>144</v>
      </c>
      <c r="BN335" s="170">
        <f t="shared" si="857"/>
        <v>144</v>
      </c>
      <c r="BO335" s="170">
        <f t="shared" si="857"/>
        <v>145</v>
      </c>
      <c r="BP335" s="170">
        <f t="shared" si="857"/>
        <v>145</v>
      </c>
      <c r="BQ335" s="170">
        <f t="shared" si="857"/>
        <v>145</v>
      </c>
      <c r="BR335" s="170">
        <f t="shared" si="857"/>
        <v>145</v>
      </c>
      <c r="BS335" s="170">
        <f t="shared" si="857"/>
        <v>145</v>
      </c>
      <c r="BT335" s="170">
        <f t="shared" si="857"/>
        <v>146</v>
      </c>
      <c r="BU335" s="170">
        <f t="shared" si="857"/>
        <v>146</v>
      </c>
      <c r="BV335" s="170">
        <f t="shared" si="857"/>
        <v>146</v>
      </c>
      <c r="BW335" s="170">
        <f t="shared" si="857"/>
        <v>146</v>
      </c>
      <c r="BX335" s="170">
        <f t="shared" si="857"/>
        <v>146</v>
      </c>
      <c r="BY335" s="170">
        <f t="shared" si="857"/>
        <v>146</v>
      </c>
      <c r="BZ335" s="170">
        <f t="shared" si="857"/>
        <v>146</v>
      </c>
      <c r="CA335" s="170">
        <f t="shared" si="857"/>
        <v>146</v>
      </c>
      <c r="CB335" s="170">
        <f t="shared" si="857"/>
        <v>147</v>
      </c>
      <c r="CC335" s="170">
        <f t="shared" si="857"/>
        <v>147</v>
      </c>
    </row>
    <row r="336" spans="1:81">
      <c r="A336" s="170" t="str">
        <f t="shared" si="807"/>
        <v>16</v>
      </c>
      <c r="B336" s="170" t="str">
        <f t="shared" si="811"/>
        <v>Charente</v>
      </c>
      <c r="C336" s="145">
        <f t="shared" si="815"/>
        <v>0</v>
      </c>
      <c r="D336" s="145"/>
      <c r="E336" s="145"/>
      <c r="F336" s="170">
        <f t="shared" ref="F336:AV336" si="858">F232</f>
        <v>337.541</v>
      </c>
      <c r="G336" s="170">
        <f t="shared" si="858"/>
        <v>337.85199999999998</v>
      </c>
      <c r="H336" s="170">
        <f t="shared" si="858"/>
        <v>338.27199999999999</v>
      </c>
      <c r="I336" s="170">
        <f t="shared" si="858"/>
        <v>338.96499999999997</v>
      </c>
      <c r="J336" s="170">
        <f t="shared" si="858"/>
        <v>339.339</v>
      </c>
      <c r="K336" s="170">
        <f t="shared" si="858"/>
        <v>339.74400000000003</v>
      </c>
      <c r="L336" s="170">
        <f t="shared" si="858"/>
        <v>340.46899999999999</v>
      </c>
      <c r="M336" s="170">
        <f t="shared" si="858"/>
        <v>341.01900000000001</v>
      </c>
      <c r="N336" s="170">
        <f t="shared" si="858"/>
        <v>341.01799999999997</v>
      </c>
      <c r="O336" s="170">
        <f t="shared" si="858"/>
        <v>340.77300000000002</v>
      </c>
      <c r="P336" s="170">
        <f t="shared" si="858"/>
        <v>340.83800000000002</v>
      </c>
      <c r="Q336" s="170">
        <f t="shared" si="858"/>
        <v>340.98700000000002</v>
      </c>
      <c r="R336" s="170">
        <f t="shared" si="858"/>
        <v>341.08800000000002</v>
      </c>
      <c r="S336" s="170">
        <f t="shared" si="858"/>
        <v>342.096</v>
      </c>
      <c r="T336" s="170">
        <f t="shared" si="858"/>
        <v>342.16</v>
      </c>
      <c r="U336" s="170">
        <f t="shared" si="858"/>
        <v>342.041</v>
      </c>
      <c r="V336" s="170">
        <f t="shared" si="858"/>
        <v>342.24400000000003</v>
      </c>
      <c r="W336" s="170">
        <f t="shared" si="858"/>
        <v>342.24200000000002</v>
      </c>
      <c r="X336" s="170">
        <f t="shared" si="858"/>
        <v>342.38099999999997</v>
      </c>
      <c r="Y336" s="170">
        <f t="shared" si="858"/>
        <v>341.75</v>
      </c>
      <c r="Z336" s="170">
        <f t="shared" si="858"/>
        <v>341.37099999999998</v>
      </c>
      <c r="AA336" s="170">
        <f t="shared" si="858"/>
        <v>340.786</v>
      </c>
      <c r="AB336" s="170">
        <f t="shared" si="858"/>
        <v>340.43099999999998</v>
      </c>
      <c r="AC336" s="170">
        <f t="shared" si="858"/>
        <v>339.93200000000002</v>
      </c>
      <c r="AD336" s="170">
        <f t="shared" si="858"/>
        <v>339.82799999999997</v>
      </c>
      <c r="AE336" s="170">
        <f t="shared" si="858"/>
        <v>340.76100000000002</v>
      </c>
      <c r="AF336" s="170">
        <f t="shared" si="858"/>
        <v>341.959</v>
      </c>
      <c r="AG336" s="170">
        <f t="shared" si="858"/>
        <v>343.012</v>
      </c>
      <c r="AH336" s="170">
        <f t="shared" si="858"/>
        <v>343.89400000000001</v>
      </c>
      <c r="AI336" s="170">
        <f t="shared" si="858"/>
        <v>344.70800000000003</v>
      </c>
      <c r="AJ336" s="170">
        <f t="shared" si="858"/>
        <v>345.911</v>
      </c>
      <c r="AK336" s="170">
        <f t="shared" si="858"/>
        <v>347.03699999999998</v>
      </c>
      <c r="AL336" s="170">
        <f t="shared" si="858"/>
        <v>349.53500000000003</v>
      </c>
      <c r="AM336" s="170">
        <f t="shared" si="858"/>
        <v>351.58100000000002</v>
      </c>
      <c r="AN336" s="170">
        <f t="shared" si="858"/>
        <v>351.56299999999999</v>
      </c>
      <c r="AO336" s="170">
        <f t="shared" si="858"/>
        <v>351.577</v>
      </c>
      <c r="AP336" s="170">
        <f t="shared" si="858"/>
        <v>352.70499999999998</v>
      </c>
      <c r="AQ336" s="170">
        <f t="shared" si="858"/>
        <v>353.65699999999998</v>
      </c>
      <c r="AR336" s="170">
        <f t="shared" si="858"/>
        <v>353.48200000000003</v>
      </c>
      <c r="AS336" s="170">
        <f t="shared" si="858"/>
        <v>353.85300000000001</v>
      </c>
      <c r="AT336" s="170">
        <f t="shared" si="858"/>
        <v>353.613</v>
      </c>
      <c r="AU336" s="170">
        <f t="shared" si="858"/>
        <v>353.28800000000001</v>
      </c>
      <c r="AV336" s="170">
        <f t="shared" si="858"/>
        <v>352.33499999999998</v>
      </c>
      <c r="AW336" s="170">
        <f t="shared" ref="AW336:BA336" si="859">AW650</f>
        <v>352</v>
      </c>
      <c r="AX336" s="170">
        <f t="shared" si="859"/>
        <v>351</v>
      </c>
      <c r="AY336" s="170">
        <f t="shared" si="859"/>
        <v>350</v>
      </c>
      <c r="AZ336" s="170">
        <f t="shared" si="859"/>
        <v>349</v>
      </c>
      <c r="BA336" s="170">
        <f t="shared" si="859"/>
        <v>349</v>
      </c>
      <c r="BB336" s="170">
        <f t="shared" ref="BB336:CC336" si="860">BB650</f>
        <v>348</v>
      </c>
      <c r="BC336" s="170">
        <f t="shared" si="860"/>
        <v>349</v>
      </c>
      <c r="BD336" s="170">
        <f t="shared" si="860"/>
        <v>349</v>
      </c>
      <c r="BE336" s="170">
        <f t="shared" si="860"/>
        <v>349</v>
      </c>
      <c r="BF336" s="170">
        <f t="shared" si="860"/>
        <v>349</v>
      </c>
      <c r="BG336" s="170">
        <f t="shared" si="860"/>
        <v>349</v>
      </c>
      <c r="BH336" s="170">
        <f t="shared" si="860"/>
        <v>350</v>
      </c>
      <c r="BI336" s="170">
        <f t="shared" si="860"/>
        <v>350</v>
      </c>
      <c r="BJ336" s="170">
        <f t="shared" si="860"/>
        <v>350</v>
      </c>
      <c r="BK336" s="170">
        <f t="shared" si="860"/>
        <v>351</v>
      </c>
      <c r="BL336" s="170">
        <f t="shared" si="860"/>
        <v>351</v>
      </c>
      <c r="BM336" s="170">
        <f t="shared" si="860"/>
        <v>352</v>
      </c>
      <c r="BN336" s="170">
        <f t="shared" si="860"/>
        <v>352</v>
      </c>
      <c r="BO336" s="170">
        <f t="shared" si="860"/>
        <v>353</v>
      </c>
      <c r="BP336" s="170">
        <f t="shared" si="860"/>
        <v>353</v>
      </c>
      <c r="BQ336" s="170">
        <f t="shared" si="860"/>
        <v>354</v>
      </c>
      <c r="BR336" s="170">
        <f t="shared" si="860"/>
        <v>354</v>
      </c>
      <c r="BS336" s="170">
        <f t="shared" si="860"/>
        <v>354</v>
      </c>
      <c r="BT336" s="170">
        <f t="shared" si="860"/>
        <v>355</v>
      </c>
      <c r="BU336" s="170">
        <f t="shared" si="860"/>
        <v>355</v>
      </c>
      <c r="BV336" s="170">
        <f t="shared" si="860"/>
        <v>356</v>
      </c>
      <c r="BW336" s="170">
        <f t="shared" si="860"/>
        <v>356</v>
      </c>
      <c r="BX336" s="170">
        <f t="shared" si="860"/>
        <v>356</v>
      </c>
      <c r="BY336" s="170">
        <f t="shared" si="860"/>
        <v>356</v>
      </c>
      <c r="BZ336" s="170">
        <f t="shared" si="860"/>
        <v>357</v>
      </c>
      <c r="CA336" s="170">
        <f t="shared" si="860"/>
        <v>357</v>
      </c>
      <c r="CB336" s="170">
        <f t="shared" si="860"/>
        <v>357</v>
      </c>
      <c r="CC336" s="170">
        <f t="shared" si="860"/>
        <v>357</v>
      </c>
    </row>
    <row r="337" spans="1:81">
      <c r="A337" s="170" t="str">
        <f t="shared" si="807"/>
        <v>17</v>
      </c>
      <c r="B337" s="170" t="str">
        <f t="shared" si="811"/>
        <v>Charente-Maritime</v>
      </c>
      <c r="C337" s="145">
        <f t="shared" si="815"/>
        <v>0</v>
      </c>
      <c r="D337" s="145"/>
      <c r="E337" s="145"/>
      <c r="F337" s="170">
        <f t="shared" ref="F337:AV337" si="861">F233</f>
        <v>498.197</v>
      </c>
      <c r="G337" s="170">
        <f t="shared" si="861"/>
        <v>500.05599999999998</v>
      </c>
      <c r="H337" s="170">
        <f t="shared" si="861"/>
        <v>501.92099999999999</v>
      </c>
      <c r="I337" s="170">
        <f t="shared" si="861"/>
        <v>504.08100000000002</v>
      </c>
      <c r="J337" s="170">
        <f t="shared" si="861"/>
        <v>505.99599999999998</v>
      </c>
      <c r="K337" s="170">
        <f t="shared" si="861"/>
        <v>508.32799999999997</v>
      </c>
      <c r="L337" s="170">
        <f t="shared" si="861"/>
        <v>510.85199999999998</v>
      </c>
      <c r="M337" s="170">
        <f t="shared" si="861"/>
        <v>513.30600000000004</v>
      </c>
      <c r="N337" s="170">
        <f t="shared" si="861"/>
        <v>515.18700000000001</v>
      </c>
      <c r="O337" s="170">
        <f t="shared" si="861"/>
        <v>516.38599999999997</v>
      </c>
      <c r="P337" s="170">
        <f t="shared" si="861"/>
        <v>517.88099999999997</v>
      </c>
      <c r="Q337" s="170">
        <f t="shared" si="861"/>
        <v>519.54399999999998</v>
      </c>
      <c r="R337" s="170">
        <f t="shared" si="861"/>
        <v>521.21</v>
      </c>
      <c r="S337" s="170">
        <f t="shared" si="861"/>
        <v>523.76099999999997</v>
      </c>
      <c r="T337" s="170">
        <f t="shared" si="861"/>
        <v>525.44799999999998</v>
      </c>
      <c r="U337" s="170">
        <f t="shared" si="861"/>
        <v>527.18600000000004</v>
      </c>
      <c r="V337" s="170">
        <f t="shared" si="861"/>
        <v>530.63199999999995</v>
      </c>
      <c r="W337" s="170">
        <f t="shared" si="861"/>
        <v>533.43100000000004</v>
      </c>
      <c r="X337" s="170">
        <f t="shared" si="861"/>
        <v>535.89300000000003</v>
      </c>
      <c r="Y337" s="170">
        <f t="shared" si="861"/>
        <v>538.26</v>
      </c>
      <c r="Z337" s="170">
        <f t="shared" si="861"/>
        <v>540.779</v>
      </c>
      <c r="AA337" s="170">
        <f t="shared" si="861"/>
        <v>543.83500000000004</v>
      </c>
      <c r="AB337" s="170">
        <f t="shared" si="861"/>
        <v>547.04100000000005</v>
      </c>
      <c r="AC337" s="170">
        <f t="shared" si="861"/>
        <v>552.64099999999996</v>
      </c>
      <c r="AD337" s="170">
        <f t="shared" si="861"/>
        <v>556.41899999999998</v>
      </c>
      <c r="AE337" s="170">
        <f t="shared" si="861"/>
        <v>561.74199999999996</v>
      </c>
      <c r="AF337" s="170">
        <f t="shared" si="861"/>
        <v>567.61699999999996</v>
      </c>
      <c r="AG337" s="170">
        <f t="shared" si="861"/>
        <v>573.81700000000001</v>
      </c>
      <c r="AH337" s="170">
        <f t="shared" si="861"/>
        <v>579.87699999999995</v>
      </c>
      <c r="AI337" s="170">
        <f t="shared" si="861"/>
        <v>586.08199999999999</v>
      </c>
      <c r="AJ337" s="170">
        <f t="shared" si="861"/>
        <v>592.64</v>
      </c>
      <c r="AK337" s="170">
        <f t="shared" si="861"/>
        <v>598.91499999999996</v>
      </c>
      <c r="AL337" s="170">
        <f t="shared" si="861"/>
        <v>605.41</v>
      </c>
      <c r="AM337" s="170">
        <f t="shared" si="861"/>
        <v>611.71400000000006</v>
      </c>
      <c r="AN337" s="170">
        <f t="shared" si="861"/>
        <v>616.60699999999997</v>
      </c>
      <c r="AO337" s="170">
        <f t="shared" si="861"/>
        <v>622.32299999999998</v>
      </c>
      <c r="AP337" s="170">
        <f t="shared" si="861"/>
        <v>625.68200000000002</v>
      </c>
      <c r="AQ337" s="170">
        <f t="shared" si="861"/>
        <v>628.73299999999995</v>
      </c>
      <c r="AR337" s="170">
        <f t="shared" si="861"/>
        <v>633.41700000000003</v>
      </c>
      <c r="AS337" s="170">
        <f t="shared" si="861"/>
        <v>637.08900000000006</v>
      </c>
      <c r="AT337" s="170">
        <f t="shared" si="861"/>
        <v>639.93799999999999</v>
      </c>
      <c r="AU337" s="170">
        <f t="shared" si="861"/>
        <v>642.19100000000003</v>
      </c>
      <c r="AV337" s="170">
        <f t="shared" si="861"/>
        <v>644.303</v>
      </c>
      <c r="AW337" s="170">
        <f t="shared" ref="AW337:BA337" si="862">AW651</f>
        <v>647</v>
      </c>
      <c r="AX337" s="170">
        <f t="shared" si="862"/>
        <v>651</v>
      </c>
      <c r="AY337" s="170">
        <f t="shared" si="862"/>
        <v>655</v>
      </c>
      <c r="AZ337" s="170">
        <f t="shared" si="862"/>
        <v>658</v>
      </c>
      <c r="BA337" s="170">
        <f t="shared" si="862"/>
        <v>662</v>
      </c>
      <c r="BB337" s="170">
        <f t="shared" ref="BB337:CC337" si="863">BB651</f>
        <v>667</v>
      </c>
      <c r="BC337" s="170">
        <f t="shared" si="863"/>
        <v>671</v>
      </c>
      <c r="BD337" s="170">
        <f t="shared" si="863"/>
        <v>676</v>
      </c>
      <c r="BE337" s="170">
        <f t="shared" si="863"/>
        <v>680</v>
      </c>
      <c r="BF337" s="170">
        <f t="shared" si="863"/>
        <v>685</v>
      </c>
      <c r="BG337" s="170">
        <f t="shared" si="863"/>
        <v>689</v>
      </c>
      <c r="BH337" s="170">
        <f t="shared" si="863"/>
        <v>694</v>
      </c>
      <c r="BI337" s="170">
        <f t="shared" si="863"/>
        <v>698</v>
      </c>
      <c r="BJ337" s="170">
        <f t="shared" si="863"/>
        <v>702</v>
      </c>
      <c r="BK337" s="170">
        <f t="shared" si="863"/>
        <v>707</v>
      </c>
      <c r="BL337" s="170">
        <f t="shared" si="863"/>
        <v>711</v>
      </c>
      <c r="BM337" s="170">
        <f t="shared" si="863"/>
        <v>715</v>
      </c>
      <c r="BN337" s="170">
        <f t="shared" si="863"/>
        <v>719</v>
      </c>
      <c r="BO337" s="170">
        <f t="shared" si="863"/>
        <v>723</v>
      </c>
      <c r="BP337" s="170">
        <f t="shared" si="863"/>
        <v>727</v>
      </c>
      <c r="BQ337" s="170">
        <f t="shared" si="863"/>
        <v>731</v>
      </c>
      <c r="BR337" s="170">
        <f t="shared" si="863"/>
        <v>735</v>
      </c>
      <c r="BS337" s="170">
        <f t="shared" si="863"/>
        <v>739</v>
      </c>
      <c r="BT337" s="170">
        <f t="shared" si="863"/>
        <v>742</v>
      </c>
      <c r="BU337" s="170">
        <f t="shared" si="863"/>
        <v>746</v>
      </c>
      <c r="BV337" s="170">
        <f t="shared" si="863"/>
        <v>749</v>
      </c>
      <c r="BW337" s="170">
        <f t="shared" si="863"/>
        <v>752</v>
      </c>
      <c r="BX337" s="170">
        <f t="shared" si="863"/>
        <v>755</v>
      </c>
      <c r="BY337" s="170">
        <f t="shared" si="863"/>
        <v>758</v>
      </c>
      <c r="BZ337" s="170">
        <f t="shared" si="863"/>
        <v>761</v>
      </c>
      <c r="CA337" s="170">
        <f t="shared" si="863"/>
        <v>764</v>
      </c>
      <c r="CB337" s="170">
        <f t="shared" si="863"/>
        <v>767</v>
      </c>
      <c r="CC337" s="170">
        <f t="shared" si="863"/>
        <v>770</v>
      </c>
    </row>
    <row r="338" spans="1:81">
      <c r="A338" s="170" t="str">
        <f t="shared" si="807"/>
        <v>18</v>
      </c>
      <c r="B338" s="170" t="str">
        <f t="shared" si="811"/>
        <v>Cher</v>
      </c>
      <c r="C338" s="145">
        <f t="shared" si="815"/>
        <v>0</v>
      </c>
      <c r="D338" s="145"/>
      <c r="E338" s="145"/>
      <c r="F338" s="170">
        <f t="shared" ref="F338:AV338" si="864">F234</f>
        <v>316.53100000000001</v>
      </c>
      <c r="G338" s="170">
        <f t="shared" si="864"/>
        <v>317.024</v>
      </c>
      <c r="H338" s="170">
        <f t="shared" si="864"/>
        <v>317.351</v>
      </c>
      <c r="I338" s="170">
        <f t="shared" si="864"/>
        <v>317.83100000000002</v>
      </c>
      <c r="J338" s="170">
        <f t="shared" si="864"/>
        <v>318.09800000000001</v>
      </c>
      <c r="K338" s="170">
        <f t="shared" si="864"/>
        <v>318.54199999999997</v>
      </c>
      <c r="L338" s="170">
        <f t="shared" si="864"/>
        <v>319.23899999999998</v>
      </c>
      <c r="M338" s="170">
        <f t="shared" si="864"/>
        <v>319.97800000000001</v>
      </c>
      <c r="N338" s="170">
        <f t="shared" si="864"/>
        <v>321.74200000000002</v>
      </c>
      <c r="O338" s="170">
        <f t="shared" si="864"/>
        <v>321.81700000000001</v>
      </c>
      <c r="P338" s="170">
        <f t="shared" si="864"/>
        <v>321.46499999999997</v>
      </c>
      <c r="Q338" s="170">
        <f t="shared" si="864"/>
        <v>321.22500000000002</v>
      </c>
      <c r="R338" s="170">
        <f t="shared" si="864"/>
        <v>320.96199999999999</v>
      </c>
      <c r="S338" s="170">
        <f t="shared" si="864"/>
        <v>321.137</v>
      </c>
      <c r="T338" s="170">
        <f t="shared" si="864"/>
        <v>321.47899999999998</v>
      </c>
      <c r="U338" s="170">
        <f t="shared" si="864"/>
        <v>321.48700000000002</v>
      </c>
      <c r="V338" s="170">
        <f t="shared" si="864"/>
        <v>321.274</v>
      </c>
      <c r="W338" s="170">
        <f t="shared" si="864"/>
        <v>321.04199999999997</v>
      </c>
      <c r="X338" s="170">
        <f t="shared" si="864"/>
        <v>320.25700000000001</v>
      </c>
      <c r="Y338" s="170">
        <f t="shared" si="864"/>
        <v>319.29399999999998</v>
      </c>
      <c r="Z338" s="170">
        <f t="shared" si="864"/>
        <v>318.25</v>
      </c>
      <c r="AA338" s="170">
        <f t="shared" si="864"/>
        <v>316.91300000000001</v>
      </c>
      <c r="AB338" s="170">
        <f t="shared" si="864"/>
        <v>316.12099999999998</v>
      </c>
      <c r="AC338" s="170">
        <f t="shared" si="864"/>
        <v>315.255</v>
      </c>
      <c r="AD338" s="170">
        <f t="shared" si="864"/>
        <v>314.60300000000001</v>
      </c>
      <c r="AE338" s="170">
        <f t="shared" si="864"/>
        <v>314.584</v>
      </c>
      <c r="AF338" s="170">
        <f t="shared" si="864"/>
        <v>314.63600000000002</v>
      </c>
      <c r="AG338" s="170">
        <f t="shared" si="864"/>
        <v>314.887</v>
      </c>
      <c r="AH338" s="170">
        <f t="shared" si="864"/>
        <v>314.78100000000001</v>
      </c>
      <c r="AI338" s="170">
        <f t="shared" si="864"/>
        <v>314.49</v>
      </c>
      <c r="AJ338" s="170">
        <f t="shared" si="864"/>
        <v>314.642</v>
      </c>
      <c r="AK338" s="170">
        <f t="shared" si="864"/>
        <v>314.67500000000001</v>
      </c>
      <c r="AL338" s="170">
        <f t="shared" si="864"/>
        <v>314.59899999999999</v>
      </c>
      <c r="AM338" s="170">
        <f t="shared" si="864"/>
        <v>313.25099999999998</v>
      </c>
      <c r="AN338" s="170">
        <f t="shared" si="864"/>
        <v>311.02199999999999</v>
      </c>
      <c r="AO338" s="170">
        <f t="shared" si="864"/>
        <v>311.25700000000001</v>
      </c>
      <c r="AP338" s="170">
        <f t="shared" si="864"/>
        <v>311.69400000000002</v>
      </c>
      <c r="AQ338" s="170">
        <f t="shared" si="864"/>
        <v>311.89699999999999</v>
      </c>
      <c r="AR338" s="170">
        <f t="shared" si="864"/>
        <v>311.64999999999998</v>
      </c>
      <c r="AS338" s="170">
        <f t="shared" si="864"/>
        <v>310.27</v>
      </c>
      <c r="AT338" s="170">
        <f t="shared" si="864"/>
        <v>308.99200000000002</v>
      </c>
      <c r="AU338" s="170">
        <f t="shared" si="864"/>
        <v>307.11</v>
      </c>
      <c r="AV338" s="170">
        <f t="shared" si="864"/>
        <v>304.25599999999997</v>
      </c>
      <c r="AW338" s="170">
        <f t="shared" ref="AW338:BA338" si="865">AW652</f>
        <v>303</v>
      </c>
      <c r="AX338" s="170">
        <f t="shared" si="865"/>
        <v>302</v>
      </c>
      <c r="AY338" s="170">
        <f t="shared" si="865"/>
        <v>300</v>
      </c>
      <c r="AZ338" s="170">
        <f t="shared" si="865"/>
        <v>299</v>
      </c>
      <c r="BA338" s="170">
        <f t="shared" si="865"/>
        <v>298</v>
      </c>
      <c r="BB338" s="170">
        <f t="shared" ref="BB338:CC338" si="866">BB652</f>
        <v>297</v>
      </c>
      <c r="BC338" s="170">
        <f t="shared" si="866"/>
        <v>296</v>
      </c>
      <c r="BD338" s="170">
        <f t="shared" si="866"/>
        <v>295</v>
      </c>
      <c r="BE338" s="170">
        <f t="shared" si="866"/>
        <v>294</v>
      </c>
      <c r="BF338" s="170">
        <f t="shared" si="866"/>
        <v>293</v>
      </c>
      <c r="BG338" s="170">
        <f t="shared" si="866"/>
        <v>293</v>
      </c>
      <c r="BH338" s="170">
        <f t="shared" si="866"/>
        <v>292</v>
      </c>
      <c r="BI338" s="170">
        <f t="shared" si="866"/>
        <v>291</v>
      </c>
      <c r="BJ338" s="170">
        <f t="shared" si="866"/>
        <v>291</v>
      </c>
      <c r="BK338" s="170">
        <f t="shared" si="866"/>
        <v>290</v>
      </c>
      <c r="BL338" s="170">
        <f t="shared" si="866"/>
        <v>290</v>
      </c>
      <c r="BM338" s="170">
        <f t="shared" si="866"/>
        <v>290</v>
      </c>
      <c r="BN338" s="170">
        <f t="shared" si="866"/>
        <v>289</v>
      </c>
      <c r="BO338" s="170">
        <f t="shared" si="866"/>
        <v>289</v>
      </c>
      <c r="BP338" s="170">
        <f t="shared" si="866"/>
        <v>289</v>
      </c>
      <c r="BQ338" s="170">
        <f t="shared" si="866"/>
        <v>288</v>
      </c>
      <c r="BR338" s="170">
        <f t="shared" si="866"/>
        <v>288</v>
      </c>
      <c r="BS338" s="170">
        <f t="shared" si="866"/>
        <v>288</v>
      </c>
      <c r="BT338" s="170">
        <f t="shared" si="866"/>
        <v>288</v>
      </c>
      <c r="BU338" s="170">
        <f t="shared" si="866"/>
        <v>288</v>
      </c>
      <c r="BV338" s="170">
        <f t="shared" si="866"/>
        <v>287</v>
      </c>
      <c r="BW338" s="170">
        <f t="shared" si="866"/>
        <v>287</v>
      </c>
      <c r="BX338" s="170">
        <f t="shared" si="866"/>
        <v>287</v>
      </c>
      <c r="BY338" s="170">
        <f t="shared" si="866"/>
        <v>287</v>
      </c>
      <c r="BZ338" s="170">
        <f t="shared" si="866"/>
        <v>286</v>
      </c>
      <c r="CA338" s="170">
        <f t="shared" si="866"/>
        <v>286</v>
      </c>
      <c r="CB338" s="170">
        <f t="shared" si="866"/>
        <v>286</v>
      </c>
      <c r="CC338" s="170">
        <f t="shared" si="866"/>
        <v>286</v>
      </c>
    </row>
    <row r="339" spans="1:81">
      <c r="A339" s="170" t="str">
        <f t="shared" si="807"/>
        <v>19</v>
      </c>
      <c r="B339" s="170" t="str">
        <f t="shared" si="811"/>
        <v>Corrèze</v>
      </c>
      <c r="C339" s="145">
        <f t="shared" si="815"/>
        <v>0</v>
      </c>
      <c r="D339" s="145"/>
      <c r="E339" s="145"/>
      <c r="F339" s="170">
        <f t="shared" ref="F339:AV339" si="867">F235</f>
        <v>240.71899999999999</v>
      </c>
      <c r="G339" s="170">
        <f t="shared" si="867"/>
        <v>240.744</v>
      </c>
      <c r="H339" s="170">
        <f t="shared" si="867"/>
        <v>241.02799999999999</v>
      </c>
      <c r="I339" s="170">
        <f t="shared" si="867"/>
        <v>241.215</v>
      </c>
      <c r="J339" s="170">
        <f t="shared" si="867"/>
        <v>241.17099999999999</v>
      </c>
      <c r="K339" s="170">
        <f t="shared" si="867"/>
        <v>241.36799999999999</v>
      </c>
      <c r="L339" s="170">
        <f t="shared" si="867"/>
        <v>241.667</v>
      </c>
      <c r="M339" s="170">
        <f t="shared" si="867"/>
        <v>241.821</v>
      </c>
      <c r="N339" s="170">
        <f t="shared" si="867"/>
        <v>241.053</v>
      </c>
      <c r="O339" s="170">
        <f t="shared" si="867"/>
        <v>240.65</v>
      </c>
      <c r="P339" s="170">
        <f t="shared" si="867"/>
        <v>240.928</v>
      </c>
      <c r="Q339" s="170">
        <f t="shared" si="867"/>
        <v>240.55799999999999</v>
      </c>
      <c r="R339" s="170">
        <f t="shared" si="867"/>
        <v>239.96199999999999</v>
      </c>
      <c r="S339" s="170">
        <f t="shared" si="867"/>
        <v>239.07</v>
      </c>
      <c r="T339" s="170">
        <f t="shared" si="867"/>
        <v>238.58699999999999</v>
      </c>
      <c r="U339" s="170">
        <f t="shared" si="867"/>
        <v>238.05099999999999</v>
      </c>
      <c r="V339" s="170">
        <f t="shared" si="867"/>
        <v>237.51</v>
      </c>
      <c r="W339" s="170">
        <f t="shared" si="867"/>
        <v>236.94200000000001</v>
      </c>
      <c r="X339" s="170">
        <f t="shared" si="867"/>
        <v>236.30799999999999</v>
      </c>
      <c r="Y339" s="170">
        <f t="shared" si="867"/>
        <v>235.827</v>
      </c>
      <c r="Z339" s="170">
        <f t="shared" si="867"/>
        <v>235.422</v>
      </c>
      <c r="AA339" s="170">
        <f t="shared" si="867"/>
        <v>234.541</v>
      </c>
      <c r="AB339" s="170">
        <f t="shared" si="867"/>
        <v>233.767</v>
      </c>
      <c r="AC339" s="170">
        <f t="shared" si="867"/>
        <v>233.34700000000001</v>
      </c>
      <c r="AD339" s="170">
        <f t="shared" si="867"/>
        <v>232.81899999999999</v>
      </c>
      <c r="AE339" s="170">
        <f t="shared" si="867"/>
        <v>233.631</v>
      </c>
      <c r="AF339" s="170">
        <f t="shared" si="867"/>
        <v>234.56700000000001</v>
      </c>
      <c r="AG339" s="170">
        <f t="shared" si="867"/>
        <v>235.77500000000001</v>
      </c>
      <c r="AH339" s="170">
        <f t="shared" si="867"/>
        <v>236.80500000000001</v>
      </c>
      <c r="AI339" s="170">
        <f t="shared" si="867"/>
        <v>237.82300000000001</v>
      </c>
      <c r="AJ339" s="170">
        <f t="shared" si="867"/>
        <v>239.185</v>
      </c>
      <c r="AK339" s="170">
        <f t="shared" si="867"/>
        <v>240.363</v>
      </c>
      <c r="AL339" s="170">
        <f t="shared" si="867"/>
        <v>242.03800000000001</v>
      </c>
      <c r="AM339" s="170">
        <f t="shared" si="867"/>
        <v>242.89599999999999</v>
      </c>
      <c r="AN339" s="170">
        <f t="shared" si="867"/>
        <v>243.352</v>
      </c>
      <c r="AO339" s="170">
        <f t="shared" si="867"/>
        <v>243.55099999999999</v>
      </c>
      <c r="AP339" s="170">
        <f t="shared" si="867"/>
        <v>242.45400000000001</v>
      </c>
      <c r="AQ339" s="170">
        <f t="shared" si="867"/>
        <v>241.24700000000001</v>
      </c>
      <c r="AR339" s="170">
        <f t="shared" si="867"/>
        <v>240.78100000000001</v>
      </c>
      <c r="AS339" s="170">
        <f t="shared" si="867"/>
        <v>241.34</v>
      </c>
      <c r="AT339" s="170">
        <f t="shared" si="867"/>
        <v>241.87100000000001</v>
      </c>
      <c r="AU339" s="170">
        <f t="shared" si="867"/>
        <v>241.535</v>
      </c>
      <c r="AV339" s="170">
        <f t="shared" si="867"/>
        <v>241.464</v>
      </c>
      <c r="AW339" s="170">
        <f t="shared" ref="AW339:BA339" si="868">AW653</f>
        <v>241</v>
      </c>
      <c r="AX339" s="170">
        <f t="shared" si="868"/>
        <v>240</v>
      </c>
      <c r="AY339" s="170">
        <f t="shared" si="868"/>
        <v>240</v>
      </c>
      <c r="AZ339" s="170">
        <f t="shared" si="868"/>
        <v>240</v>
      </c>
      <c r="BA339" s="170">
        <f t="shared" si="868"/>
        <v>240</v>
      </c>
      <c r="BB339" s="170">
        <f t="shared" ref="BB339:CC339" si="869">BB653</f>
        <v>240</v>
      </c>
      <c r="BC339" s="170">
        <f t="shared" si="869"/>
        <v>240</v>
      </c>
      <c r="BD339" s="170">
        <f t="shared" si="869"/>
        <v>240</v>
      </c>
      <c r="BE339" s="170">
        <f t="shared" si="869"/>
        <v>241</v>
      </c>
      <c r="BF339" s="170">
        <f t="shared" si="869"/>
        <v>241</v>
      </c>
      <c r="BG339" s="170">
        <f t="shared" si="869"/>
        <v>241</v>
      </c>
      <c r="BH339" s="170">
        <f t="shared" si="869"/>
        <v>241</v>
      </c>
      <c r="BI339" s="170">
        <f t="shared" si="869"/>
        <v>242</v>
      </c>
      <c r="BJ339" s="170">
        <f t="shared" si="869"/>
        <v>242</v>
      </c>
      <c r="BK339" s="170">
        <f t="shared" si="869"/>
        <v>242</v>
      </c>
      <c r="BL339" s="170">
        <f t="shared" si="869"/>
        <v>243</v>
      </c>
      <c r="BM339" s="170">
        <f t="shared" si="869"/>
        <v>243</v>
      </c>
      <c r="BN339" s="170">
        <f t="shared" si="869"/>
        <v>244</v>
      </c>
      <c r="BO339" s="170">
        <f t="shared" si="869"/>
        <v>244</v>
      </c>
      <c r="BP339" s="170">
        <f t="shared" si="869"/>
        <v>245</v>
      </c>
      <c r="BQ339" s="170">
        <f t="shared" si="869"/>
        <v>245</v>
      </c>
      <c r="BR339" s="170">
        <f t="shared" si="869"/>
        <v>245</v>
      </c>
      <c r="BS339" s="170">
        <f t="shared" si="869"/>
        <v>246</v>
      </c>
      <c r="BT339" s="170">
        <f t="shared" si="869"/>
        <v>246</v>
      </c>
      <c r="BU339" s="170">
        <f t="shared" si="869"/>
        <v>246</v>
      </c>
      <c r="BV339" s="170">
        <f t="shared" si="869"/>
        <v>247</v>
      </c>
      <c r="BW339" s="170">
        <f t="shared" si="869"/>
        <v>247</v>
      </c>
      <c r="BX339" s="170">
        <f t="shared" si="869"/>
        <v>247</v>
      </c>
      <c r="BY339" s="170">
        <f t="shared" si="869"/>
        <v>248</v>
      </c>
      <c r="BZ339" s="170">
        <f t="shared" si="869"/>
        <v>248</v>
      </c>
      <c r="CA339" s="170">
        <f t="shared" si="869"/>
        <v>248</v>
      </c>
      <c r="CB339" s="170">
        <f t="shared" si="869"/>
        <v>248</v>
      </c>
      <c r="CC339" s="170">
        <f t="shared" si="869"/>
        <v>249</v>
      </c>
    </row>
    <row r="340" spans="1:81">
      <c r="A340" s="170" t="str">
        <f t="shared" si="807"/>
        <v>2A</v>
      </c>
      <c r="B340" s="170" t="str">
        <f t="shared" si="811"/>
        <v>Corse-du-Sud</v>
      </c>
      <c r="C340" s="145">
        <f t="shared" si="815"/>
        <v>0</v>
      </c>
      <c r="D340" s="145"/>
      <c r="E340" s="145"/>
      <c r="F340" s="170">
        <f t="shared" ref="F340:AV340" si="870">F236</f>
        <v>101.496</v>
      </c>
      <c r="G340" s="170">
        <f t="shared" si="870"/>
        <v>102.35</v>
      </c>
      <c r="H340" s="170">
        <f t="shared" si="870"/>
        <v>103.34</v>
      </c>
      <c r="I340" s="170">
        <f t="shared" si="870"/>
        <v>104.333</v>
      </c>
      <c r="J340" s="170">
        <f t="shared" si="870"/>
        <v>105.09099999999999</v>
      </c>
      <c r="K340" s="170">
        <f t="shared" si="870"/>
        <v>106.18600000000001</v>
      </c>
      <c r="L340" s="170">
        <f t="shared" si="870"/>
        <v>107.38800000000001</v>
      </c>
      <c r="M340" s="170">
        <f t="shared" si="870"/>
        <v>108.60299999999999</v>
      </c>
      <c r="N340" s="170">
        <f t="shared" si="870"/>
        <v>109.76</v>
      </c>
      <c r="O340" s="170">
        <f t="shared" si="870"/>
        <v>111.14400000000001</v>
      </c>
      <c r="P340" s="170">
        <f t="shared" si="870"/>
        <v>112.24299999999999</v>
      </c>
      <c r="Q340" s="170">
        <f t="shared" si="870"/>
        <v>113.35299999999999</v>
      </c>
      <c r="R340" s="170">
        <f t="shared" si="870"/>
        <v>114.30200000000001</v>
      </c>
      <c r="S340" s="170">
        <f t="shared" si="870"/>
        <v>115.58</v>
      </c>
      <c r="T340" s="170">
        <f t="shared" si="870"/>
        <v>116.75</v>
      </c>
      <c r="U340" s="170">
        <f t="shared" si="870"/>
        <v>118.452</v>
      </c>
      <c r="V340" s="170">
        <f t="shared" si="870"/>
        <v>118.863</v>
      </c>
      <c r="W340" s="170">
        <f t="shared" si="870"/>
        <v>119.07599999999999</v>
      </c>
      <c r="X340" s="170">
        <f t="shared" si="870"/>
        <v>119.59399999999999</v>
      </c>
      <c r="Y340" s="170">
        <f t="shared" si="870"/>
        <v>119.67700000000001</v>
      </c>
      <c r="Z340" s="170">
        <f t="shared" si="870"/>
        <v>119.753</v>
      </c>
      <c r="AA340" s="170">
        <f t="shared" si="870"/>
        <v>119.16500000000001</v>
      </c>
      <c r="AB340" s="170">
        <f t="shared" si="870"/>
        <v>118.712</v>
      </c>
      <c r="AC340" s="170">
        <f t="shared" si="870"/>
        <v>118.46299999999999</v>
      </c>
      <c r="AD340" s="170">
        <f t="shared" si="870"/>
        <v>118.46599999999999</v>
      </c>
      <c r="AE340" s="170">
        <f t="shared" si="870"/>
        <v>120.753</v>
      </c>
      <c r="AF340" s="170">
        <f t="shared" si="870"/>
        <v>123.185</v>
      </c>
      <c r="AG340" s="170">
        <f t="shared" si="870"/>
        <v>125.66200000000001</v>
      </c>
      <c r="AH340" s="170">
        <f t="shared" si="870"/>
        <v>128.09800000000001</v>
      </c>
      <c r="AI340" s="170">
        <f t="shared" si="870"/>
        <v>130.613</v>
      </c>
      <c r="AJ340" s="170">
        <f t="shared" si="870"/>
        <v>133.12799999999999</v>
      </c>
      <c r="AK340" s="170">
        <f t="shared" si="870"/>
        <v>135.71799999999999</v>
      </c>
      <c r="AL340" s="170">
        <f t="shared" si="870"/>
        <v>139.36199999999999</v>
      </c>
      <c r="AM340" s="170">
        <f t="shared" si="870"/>
        <v>140.953</v>
      </c>
      <c r="AN340" s="170">
        <f t="shared" si="870"/>
        <v>141.33000000000001</v>
      </c>
      <c r="AO340" s="170">
        <f t="shared" si="870"/>
        <v>143.6</v>
      </c>
      <c r="AP340" s="170">
        <f t="shared" si="870"/>
        <v>145.846</v>
      </c>
      <c r="AQ340" s="170">
        <f t="shared" si="870"/>
        <v>145.429</v>
      </c>
      <c r="AR340" s="170">
        <f t="shared" si="870"/>
        <v>149.23400000000001</v>
      </c>
      <c r="AS340" s="170">
        <f t="shared" si="870"/>
        <v>151.65199999999999</v>
      </c>
      <c r="AT340" s="170">
        <f t="shared" si="870"/>
        <v>152.72999999999999</v>
      </c>
      <c r="AU340" s="170">
        <f t="shared" si="870"/>
        <v>154.303</v>
      </c>
      <c r="AV340" s="170">
        <f t="shared" si="870"/>
        <v>157.249</v>
      </c>
      <c r="AW340" s="170">
        <f t="shared" ref="AW340:BA340" si="871">AW654</f>
        <v>533</v>
      </c>
      <c r="AX340" s="170">
        <f t="shared" si="871"/>
        <v>534</v>
      </c>
      <c r="AY340" s="170">
        <f t="shared" si="871"/>
        <v>534</v>
      </c>
      <c r="AZ340" s="170">
        <f t="shared" si="871"/>
        <v>534</v>
      </c>
      <c r="BA340" s="170">
        <f t="shared" si="871"/>
        <v>534</v>
      </c>
      <c r="BB340" s="170">
        <f t="shared" ref="BB340:CC340" si="872">BB654</f>
        <v>535</v>
      </c>
      <c r="BC340" s="170">
        <f t="shared" si="872"/>
        <v>537</v>
      </c>
      <c r="BD340" s="170">
        <f t="shared" si="872"/>
        <v>538</v>
      </c>
      <c r="BE340" s="170">
        <f t="shared" si="872"/>
        <v>539</v>
      </c>
      <c r="BF340" s="170">
        <f t="shared" si="872"/>
        <v>541</v>
      </c>
      <c r="BG340" s="170">
        <f t="shared" si="872"/>
        <v>542</v>
      </c>
      <c r="BH340" s="170">
        <f t="shared" si="872"/>
        <v>544</v>
      </c>
      <c r="BI340" s="170">
        <f t="shared" si="872"/>
        <v>545</v>
      </c>
      <c r="BJ340" s="170">
        <f t="shared" si="872"/>
        <v>547</v>
      </c>
      <c r="BK340" s="170">
        <f t="shared" si="872"/>
        <v>549</v>
      </c>
      <c r="BL340" s="170">
        <f t="shared" si="872"/>
        <v>550</v>
      </c>
      <c r="BM340" s="170">
        <f t="shared" si="872"/>
        <v>552</v>
      </c>
      <c r="BN340" s="170">
        <f t="shared" si="872"/>
        <v>553</v>
      </c>
      <c r="BO340" s="170">
        <f t="shared" si="872"/>
        <v>554</v>
      </c>
      <c r="BP340" s="170">
        <f t="shared" si="872"/>
        <v>555</v>
      </c>
      <c r="BQ340" s="170">
        <f t="shared" si="872"/>
        <v>557</v>
      </c>
      <c r="BR340" s="170">
        <f t="shared" si="872"/>
        <v>558</v>
      </c>
      <c r="BS340" s="170">
        <f t="shared" si="872"/>
        <v>559</v>
      </c>
      <c r="BT340" s="170">
        <f t="shared" si="872"/>
        <v>559</v>
      </c>
      <c r="BU340" s="170">
        <f t="shared" si="872"/>
        <v>560</v>
      </c>
      <c r="BV340" s="170">
        <f t="shared" si="872"/>
        <v>561</v>
      </c>
      <c r="BW340" s="170">
        <f t="shared" si="872"/>
        <v>562</v>
      </c>
      <c r="BX340" s="170">
        <f t="shared" si="872"/>
        <v>563</v>
      </c>
      <c r="BY340" s="170">
        <f t="shared" si="872"/>
        <v>564</v>
      </c>
      <c r="BZ340" s="170">
        <f t="shared" si="872"/>
        <v>564</v>
      </c>
      <c r="CA340" s="170">
        <f t="shared" si="872"/>
        <v>565</v>
      </c>
      <c r="CB340" s="170">
        <f t="shared" si="872"/>
        <v>566</v>
      </c>
      <c r="CC340" s="170">
        <f t="shared" si="872"/>
        <v>567</v>
      </c>
    </row>
    <row r="341" spans="1:81">
      <c r="A341" s="170" t="str">
        <f t="shared" si="807"/>
        <v>2B</v>
      </c>
      <c r="B341" s="170" t="str">
        <f t="shared" si="811"/>
        <v>Haute-Corse</v>
      </c>
      <c r="C341" s="145">
        <f t="shared" si="815"/>
        <v>0</v>
      </c>
      <c r="D341" s="145"/>
      <c r="E341" s="145"/>
      <c r="F341" s="170">
        <f t="shared" ref="F341:AV341" si="873">F237</f>
        <v>125.495</v>
      </c>
      <c r="G341" s="170">
        <f t="shared" si="873"/>
        <v>126.26</v>
      </c>
      <c r="H341" s="170">
        <f t="shared" si="873"/>
        <v>127.099</v>
      </c>
      <c r="I341" s="170">
        <f t="shared" si="873"/>
        <v>128.02199999999999</v>
      </c>
      <c r="J341" s="170">
        <f t="shared" si="873"/>
        <v>128.714</v>
      </c>
      <c r="K341" s="170">
        <f t="shared" si="873"/>
        <v>129.547</v>
      </c>
      <c r="L341" s="170">
        <f t="shared" si="873"/>
        <v>130.48699999999999</v>
      </c>
      <c r="M341" s="170">
        <f t="shared" si="873"/>
        <v>131.572</v>
      </c>
      <c r="N341" s="170">
        <f t="shared" si="873"/>
        <v>131.66900000000001</v>
      </c>
      <c r="O341" s="170">
        <f t="shared" si="873"/>
        <v>132.18199999999999</v>
      </c>
      <c r="P341" s="170">
        <f t="shared" si="873"/>
        <v>132.21199999999999</v>
      </c>
      <c r="Q341" s="170">
        <f t="shared" si="873"/>
        <v>132.018</v>
      </c>
      <c r="R341" s="170">
        <f t="shared" si="873"/>
        <v>131.61099999999999</v>
      </c>
      <c r="S341" s="170">
        <f t="shared" si="873"/>
        <v>131.595</v>
      </c>
      <c r="T341" s="170">
        <f t="shared" si="873"/>
        <v>131.60400000000001</v>
      </c>
      <c r="U341" s="170">
        <f t="shared" si="873"/>
        <v>131.19300000000001</v>
      </c>
      <c r="V341" s="170">
        <f t="shared" si="873"/>
        <v>132.79599999999999</v>
      </c>
      <c r="W341" s="170">
        <f t="shared" si="873"/>
        <v>132.62200000000001</v>
      </c>
      <c r="X341" s="170">
        <f t="shared" si="873"/>
        <v>134.001</v>
      </c>
      <c r="Y341" s="170">
        <f t="shared" si="873"/>
        <v>137.30000000000001</v>
      </c>
      <c r="Z341" s="170">
        <f t="shared" si="873"/>
        <v>138.66300000000001</v>
      </c>
      <c r="AA341" s="170">
        <f t="shared" si="873"/>
        <v>140.00299999999999</v>
      </c>
      <c r="AB341" s="170">
        <f t="shared" si="873"/>
        <v>140.38499999999999</v>
      </c>
      <c r="AC341" s="170">
        <f t="shared" si="873"/>
        <v>141.00299999999999</v>
      </c>
      <c r="AD341" s="170">
        <f t="shared" si="873"/>
        <v>141.68600000000001</v>
      </c>
      <c r="AE341" s="170">
        <f t="shared" si="873"/>
        <v>143.786</v>
      </c>
      <c r="AF341" s="170">
        <f t="shared" si="873"/>
        <v>146.08799999999999</v>
      </c>
      <c r="AG341" s="170">
        <f t="shared" si="873"/>
        <v>148.43100000000001</v>
      </c>
      <c r="AH341" s="170">
        <f t="shared" si="873"/>
        <v>150.929</v>
      </c>
      <c r="AI341" s="170">
        <f t="shared" si="873"/>
        <v>153.35900000000001</v>
      </c>
      <c r="AJ341" s="170">
        <f t="shared" si="873"/>
        <v>155.964</v>
      </c>
      <c r="AK341" s="170">
        <f t="shared" si="873"/>
        <v>158.4</v>
      </c>
      <c r="AL341" s="170">
        <f t="shared" si="873"/>
        <v>159.84700000000001</v>
      </c>
      <c r="AM341" s="170">
        <f t="shared" si="873"/>
        <v>162.01300000000001</v>
      </c>
      <c r="AN341" s="170">
        <f t="shared" si="873"/>
        <v>164.34399999999999</v>
      </c>
      <c r="AO341" s="170">
        <f t="shared" si="873"/>
        <v>166.09299999999999</v>
      </c>
      <c r="AP341" s="170">
        <f t="shared" si="873"/>
        <v>168.64</v>
      </c>
      <c r="AQ341" s="170">
        <f t="shared" si="873"/>
        <v>170.828</v>
      </c>
      <c r="AR341" s="170">
        <f t="shared" si="873"/>
        <v>170.97399999999999</v>
      </c>
      <c r="AS341" s="170">
        <f t="shared" si="873"/>
        <v>172.56</v>
      </c>
      <c r="AT341" s="170">
        <f t="shared" si="873"/>
        <v>174.553</v>
      </c>
      <c r="AU341" s="170">
        <f t="shared" si="873"/>
        <v>176.15199999999999</v>
      </c>
      <c r="AV341" s="170">
        <f t="shared" si="873"/>
        <v>177.68899999999999</v>
      </c>
      <c r="AW341" s="170">
        <f t="shared" ref="AW341:BA341" si="874">AW655</f>
        <v>600</v>
      </c>
      <c r="AX341" s="170">
        <f t="shared" si="874"/>
        <v>600</v>
      </c>
      <c r="AY341" s="170">
        <f t="shared" si="874"/>
        <v>601</v>
      </c>
      <c r="AZ341" s="170">
        <f t="shared" si="874"/>
        <v>601</v>
      </c>
      <c r="BA341" s="170">
        <f t="shared" si="874"/>
        <v>601</v>
      </c>
      <c r="BB341" s="170">
        <f t="shared" ref="BB341:CC341" si="875">BB655</f>
        <v>603</v>
      </c>
      <c r="BC341" s="170">
        <f t="shared" si="875"/>
        <v>604</v>
      </c>
      <c r="BD341" s="170">
        <f t="shared" si="875"/>
        <v>605</v>
      </c>
      <c r="BE341" s="170">
        <f t="shared" si="875"/>
        <v>607</v>
      </c>
      <c r="BF341" s="170">
        <f t="shared" si="875"/>
        <v>608</v>
      </c>
      <c r="BG341" s="170">
        <f t="shared" si="875"/>
        <v>610</v>
      </c>
      <c r="BH341" s="170">
        <f t="shared" si="875"/>
        <v>611</v>
      </c>
      <c r="BI341" s="170">
        <f t="shared" si="875"/>
        <v>613</v>
      </c>
      <c r="BJ341" s="170">
        <f t="shared" si="875"/>
        <v>615</v>
      </c>
      <c r="BK341" s="170">
        <f t="shared" si="875"/>
        <v>617</v>
      </c>
      <c r="BL341" s="170">
        <f t="shared" si="875"/>
        <v>619</v>
      </c>
      <c r="BM341" s="170">
        <f t="shared" si="875"/>
        <v>621</v>
      </c>
      <c r="BN341" s="170">
        <f t="shared" si="875"/>
        <v>623</v>
      </c>
      <c r="BO341" s="170">
        <f t="shared" si="875"/>
        <v>625</v>
      </c>
      <c r="BP341" s="170">
        <f t="shared" si="875"/>
        <v>627</v>
      </c>
      <c r="BQ341" s="170">
        <f t="shared" si="875"/>
        <v>629</v>
      </c>
      <c r="BR341" s="170">
        <f t="shared" si="875"/>
        <v>631</v>
      </c>
      <c r="BS341" s="170">
        <f t="shared" si="875"/>
        <v>633</v>
      </c>
      <c r="BT341" s="170">
        <f t="shared" si="875"/>
        <v>635</v>
      </c>
      <c r="BU341" s="170">
        <f t="shared" si="875"/>
        <v>636</v>
      </c>
      <c r="BV341" s="170">
        <f t="shared" si="875"/>
        <v>638</v>
      </c>
      <c r="BW341" s="170">
        <f t="shared" si="875"/>
        <v>640</v>
      </c>
      <c r="BX341" s="170">
        <f t="shared" si="875"/>
        <v>642</v>
      </c>
      <c r="BY341" s="170">
        <f t="shared" si="875"/>
        <v>643</v>
      </c>
      <c r="BZ341" s="170">
        <f t="shared" si="875"/>
        <v>645</v>
      </c>
      <c r="CA341" s="170">
        <f t="shared" si="875"/>
        <v>646</v>
      </c>
      <c r="CB341" s="170">
        <f t="shared" si="875"/>
        <v>648</v>
      </c>
      <c r="CC341" s="170">
        <f t="shared" si="875"/>
        <v>649</v>
      </c>
    </row>
    <row r="342" spans="1:81">
      <c r="A342" s="170" t="str">
        <f t="shared" si="807"/>
        <v>21</v>
      </c>
      <c r="B342" s="170" t="str">
        <f t="shared" si="811"/>
        <v>Côte-d'Or</v>
      </c>
      <c r="C342" s="145">
        <f t="shared" si="815"/>
        <v>0</v>
      </c>
      <c r="D342" s="145"/>
      <c r="E342" s="145"/>
      <c r="F342" s="170">
        <f t="shared" ref="F342:AV342" si="876">F238</f>
        <v>455.93400000000003</v>
      </c>
      <c r="G342" s="170">
        <f t="shared" si="876"/>
        <v>458.18</v>
      </c>
      <c r="H342" s="170">
        <f t="shared" si="876"/>
        <v>460.30799999999999</v>
      </c>
      <c r="I342" s="170">
        <f t="shared" si="876"/>
        <v>463.01799999999997</v>
      </c>
      <c r="J342" s="170">
        <f t="shared" si="876"/>
        <v>465.375</v>
      </c>
      <c r="K342" s="170">
        <f t="shared" si="876"/>
        <v>467.99799999999999</v>
      </c>
      <c r="L342" s="170">
        <f t="shared" si="876"/>
        <v>470.84500000000003</v>
      </c>
      <c r="M342" s="170">
        <f t="shared" si="876"/>
        <v>473.61399999999998</v>
      </c>
      <c r="N342" s="170">
        <f t="shared" si="876"/>
        <v>475.971</v>
      </c>
      <c r="O342" s="170">
        <f t="shared" si="876"/>
        <v>478.33499999999998</v>
      </c>
      <c r="P342" s="170">
        <f t="shared" si="876"/>
        <v>481.03199999999998</v>
      </c>
      <c r="Q342" s="170">
        <f t="shared" si="876"/>
        <v>483.85</v>
      </c>
      <c r="R342" s="170">
        <f t="shared" si="876"/>
        <v>486.81400000000002</v>
      </c>
      <c r="S342" s="170">
        <f t="shared" si="876"/>
        <v>489.02800000000002</v>
      </c>
      <c r="T342" s="170">
        <f t="shared" si="876"/>
        <v>491.43700000000001</v>
      </c>
      <c r="U342" s="170">
        <f t="shared" si="876"/>
        <v>493.471</v>
      </c>
      <c r="V342" s="170">
        <f t="shared" si="876"/>
        <v>495.53100000000001</v>
      </c>
      <c r="W342" s="170">
        <f t="shared" si="876"/>
        <v>497.56299999999999</v>
      </c>
      <c r="X342" s="170">
        <f t="shared" si="876"/>
        <v>499.51900000000001</v>
      </c>
      <c r="Y342" s="170">
        <f t="shared" si="876"/>
        <v>500.92899999999997</v>
      </c>
      <c r="Z342" s="170">
        <f t="shared" si="876"/>
        <v>502.767</v>
      </c>
      <c r="AA342" s="170">
        <f t="shared" si="876"/>
        <v>504.02199999999999</v>
      </c>
      <c r="AB342" s="170">
        <f t="shared" si="876"/>
        <v>505.71600000000001</v>
      </c>
      <c r="AC342" s="170">
        <f t="shared" si="876"/>
        <v>506.21199999999999</v>
      </c>
      <c r="AD342" s="170">
        <f t="shared" si="876"/>
        <v>506.69900000000001</v>
      </c>
      <c r="AE342" s="170">
        <f t="shared" si="876"/>
        <v>508.01499999999999</v>
      </c>
      <c r="AF342" s="170">
        <f t="shared" si="876"/>
        <v>509.714</v>
      </c>
      <c r="AG342" s="170">
        <f t="shared" si="876"/>
        <v>511.197</v>
      </c>
      <c r="AH342" s="170">
        <f t="shared" si="876"/>
        <v>512.59100000000001</v>
      </c>
      <c r="AI342" s="170">
        <f t="shared" si="876"/>
        <v>514.02200000000005</v>
      </c>
      <c r="AJ342" s="170">
        <f t="shared" si="876"/>
        <v>515.82899999999995</v>
      </c>
      <c r="AK342" s="170">
        <f t="shared" si="876"/>
        <v>517.16800000000001</v>
      </c>
      <c r="AL342" s="170">
        <f t="shared" si="876"/>
        <v>519.14300000000003</v>
      </c>
      <c r="AM342" s="170">
        <f t="shared" si="876"/>
        <v>521.60799999999995</v>
      </c>
      <c r="AN342" s="170">
        <f t="shared" si="876"/>
        <v>524.14400000000001</v>
      </c>
      <c r="AO342" s="170">
        <f t="shared" si="876"/>
        <v>524.35799999999995</v>
      </c>
      <c r="AP342" s="170">
        <f t="shared" si="876"/>
        <v>525.93100000000004</v>
      </c>
      <c r="AQ342" s="170">
        <f t="shared" si="876"/>
        <v>527.40300000000002</v>
      </c>
      <c r="AR342" s="170">
        <f t="shared" si="876"/>
        <v>529.76099999999997</v>
      </c>
      <c r="AS342" s="170">
        <f t="shared" si="876"/>
        <v>531.38</v>
      </c>
      <c r="AT342" s="170">
        <f t="shared" si="876"/>
        <v>533.14700000000005</v>
      </c>
      <c r="AU342" s="170">
        <f t="shared" si="876"/>
        <v>533.21299999999997</v>
      </c>
      <c r="AV342" s="170">
        <f t="shared" si="876"/>
        <v>533.81899999999996</v>
      </c>
      <c r="AW342" s="170">
        <f t="shared" ref="AW342:BA342" si="877">AW656</f>
        <v>118</v>
      </c>
      <c r="AX342" s="170">
        <f t="shared" si="877"/>
        <v>117</v>
      </c>
      <c r="AY342" s="170">
        <f t="shared" si="877"/>
        <v>116</v>
      </c>
      <c r="AZ342" s="170">
        <f t="shared" si="877"/>
        <v>115</v>
      </c>
      <c r="BA342" s="170">
        <f t="shared" si="877"/>
        <v>114</v>
      </c>
      <c r="BB342" s="170">
        <f t="shared" ref="BB342:CC342" si="878">BB656</f>
        <v>114</v>
      </c>
      <c r="BC342" s="170">
        <f t="shared" si="878"/>
        <v>113</v>
      </c>
      <c r="BD342" s="170">
        <f t="shared" si="878"/>
        <v>113</v>
      </c>
      <c r="BE342" s="170">
        <f t="shared" si="878"/>
        <v>112</v>
      </c>
      <c r="BF342" s="170">
        <f t="shared" si="878"/>
        <v>112</v>
      </c>
      <c r="BG342" s="170">
        <f t="shared" si="878"/>
        <v>112</v>
      </c>
      <c r="BH342" s="170">
        <f t="shared" si="878"/>
        <v>111</v>
      </c>
      <c r="BI342" s="170">
        <f t="shared" si="878"/>
        <v>111</v>
      </c>
      <c r="BJ342" s="170">
        <f t="shared" si="878"/>
        <v>111</v>
      </c>
      <c r="BK342" s="170">
        <f t="shared" si="878"/>
        <v>111</v>
      </c>
      <c r="BL342" s="170">
        <f t="shared" si="878"/>
        <v>110</v>
      </c>
      <c r="BM342" s="170">
        <f t="shared" si="878"/>
        <v>110</v>
      </c>
      <c r="BN342" s="170">
        <f t="shared" si="878"/>
        <v>110</v>
      </c>
      <c r="BO342" s="170">
        <f t="shared" si="878"/>
        <v>110</v>
      </c>
      <c r="BP342" s="170">
        <f t="shared" si="878"/>
        <v>110</v>
      </c>
      <c r="BQ342" s="170">
        <f t="shared" si="878"/>
        <v>110</v>
      </c>
      <c r="BR342" s="170">
        <f t="shared" si="878"/>
        <v>110</v>
      </c>
      <c r="BS342" s="170">
        <f t="shared" si="878"/>
        <v>109</v>
      </c>
      <c r="BT342" s="170">
        <f t="shared" si="878"/>
        <v>109</v>
      </c>
      <c r="BU342" s="170">
        <f t="shared" si="878"/>
        <v>109</v>
      </c>
      <c r="BV342" s="170">
        <f t="shared" si="878"/>
        <v>109</v>
      </c>
      <c r="BW342" s="170">
        <f t="shared" si="878"/>
        <v>109</v>
      </c>
      <c r="BX342" s="170">
        <f t="shared" si="878"/>
        <v>109</v>
      </c>
      <c r="BY342" s="170">
        <f t="shared" si="878"/>
        <v>109</v>
      </c>
      <c r="BZ342" s="170">
        <f t="shared" si="878"/>
        <v>109</v>
      </c>
      <c r="CA342" s="170">
        <f t="shared" si="878"/>
        <v>108</v>
      </c>
      <c r="CB342" s="170">
        <f t="shared" si="878"/>
        <v>108</v>
      </c>
      <c r="CC342" s="170">
        <f t="shared" si="878"/>
        <v>108</v>
      </c>
    </row>
    <row r="343" spans="1:81">
      <c r="A343" s="170" t="str">
        <f t="shared" si="807"/>
        <v>22</v>
      </c>
      <c r="B343" s="170" t="str">
        <f t="shared" si="811"/>
        <v>Côtes-d'Armor</v>
      </c>
      <c r="C343" s="145">
        <f t="shared" si="815"/>
        <v>0</v>
      </c>
      <c r="D343" s="145"/>
      <c r="E343" s="145"/>
      <c r="F343" s="170">
        <f t="shared" ref="F343:AV343" si="879">F239</f>
        <v>525.93200000000002</v>
      </c>
      <c r="G343" s="170">
        <f t="shared" si="879"/>
        <v>527.60799999999995</v>
      </c>
      <c r="H343" s="170">
        <f t="shared" si="879"/>
        <v>529.34900000000005</v>
      </c>
      <c r="I343" s="170">
        <f t="shared" si="879"/>
        <v>531.24</v>
      </c>
      <c r="J343" s="170">
        <f t="shared" si="879"/>
        <v>532.87900000000002</v>
      </c>
      <c r="K343" s="170">
        <f t="shared" si="879"/>
        <v>534.73299999999995</v>
      </c>
      <c r="L343" s="170">
        <f t="shared" si="879"/>
        <v>536.70799999999997</v>
      </c>
      <c r="M343" s="170">
        <f t="shared" si="879"/>
        <v>538.947</v>
      </c>
      <c r="N343" s="170">
        <f t="shared" si="879"/>
        <v>539.399</v>
      </c>
      <c r="O343" s="170">
        <f t="shared" si="879"/>
        <v>538.923</v>
      </c>
      <c r="P343" s="170">
        <f t="shared" si="879"/>
        <v>538.673</v>
      </c>
      <c r="Q343" s="170">
        <f t="shared" si="879"/>
        <v>538.64700000000005</v>
      </c>
      <c r="R343" s="170">
        <f t="shared" si="879"/>
        <v>538.447</v>
      </c>
      <c r="S343" s="170">
        <f t="shared" si="879"/>
        <v>538.62599999999998</v>
      </c>
      <c r="T343" s="170">
        <f t="shared" si="879"/>
        <v>538.78700000000003</v>
      </c>
      <c r="U343" s="170">
        <f t="shared" si="879"/>
        <v>538.44299999999998</v>
      </c>
      <c r="V343" s="170">
        <f t="shared" si="879"/>
        <v>538.21299999999997</v>
      </c>
      <c r="W343" s="170">
        <f t="shared" si="879"/>
        <v>537.25400000000002</v>
      </c>
      <c r="X343" s="170">
        <f t="shared" si="879"/>
        <v>537.43499999999995</v>
      </c>
      <c r="Y343" s="170">
        <f t="shared" si="879"/>
        <v>536.79300000000001</v>
      </c>
      <c r="Z343" s="170">
        <f t="shared" si="879"/>
        <v>537.00900000000001</v>
      </c>
      <c r="AA343" s="170">
        <f t="shared" si="879"/>
        <v>536.85599999999999</v>
      </c>
      <c r="AB343" s="170">
        <f t="shared" si="879"/>
        <v>539.32399999999996</v>
      </c>
      <c r="AC343" s="170">
        <f t="shared" si="879"/>
        <v>541.39099999999996</v>
      </c>
      <c r="AD343" s="170">
        <f t="shared" si="879"/>
        <v>542.39800000000002</v>
      </c>
      <c r="AE343" s="170">
        <f t="shared" si="879"/>
        <v>545.65599999999995</v>
      </c>
      <c r="AF343" s="170">
        <f t="shared" si="879"/>
        <v>549.50300000000004</v>
      </c>
      <c r="AG343" s="170">
        <f t="shared" si="879"/>
        <v>553.55600000000004</v>
      </c>
      <c r="AH343" s="170">
        <f t="shared" si="879"/>
        <v>557.83100000000002</v>
      </c>
      <c r="AI343" s="170">
        <f t="shared" si="879"/>
        <v>562.226</v>
      </c>
      <c r="AJ343" s="170">
        <f t="shared" si="879"/>
        <v>566.68799999999999</v>
      </c>
      <c r="AK343" s="170">
        <f t="shared" si="879"/>
        <v>570.86099999999999</v>
      </c>
      <c r="AL343" s="170">
        <f t="shared" si="879"/>
        <v>576.04899999999998</v>
      </c>
      <c r="AM343" s="170">
        <f t="shared" si="879"/>
        <v>581.57000000000005</v>
      </c>
      <c r="AN343" s="170">
        <f t="shared" si="879"/>
        <v>587.51900000000001</v>
      </c>
      <c r="AO343" s="170">
        <f t="shared" si="879"/>
        <v>591.64099999999996</v>
      </c>
      <c r="AP343" s="170">
        <f t="shared" si="879"/>
        <v>594.375</v>
      </c>
      <c r="AQ343" s="170">
        <f t="shared" si="879"/>
        <v>595.53099999999995</v>
      </c>
      <c r="AR343" s="170">
        <f t="shared" si="879"/>
        <v>597.08500000000004</v>
      </c>
      <c r="AS343" s="170">
        <f t="shared" si="879"/>
        <v>597.39700000000005</v>
      </c>
      <c r="AT343" s="170">
        <f t="shared" si="879"/>
        <v>598.35699999999997</v>
      </c>
      <c r="AU343" s="170">
        <f t="shared" si="879"/>
        <v>598.95299999999997</v>
      </c>
      <c r="AV343" s="170">
        <f t="shared" si="879"/>
        <v>598.81399999999996</v>
      </c>
      <c r="AW343" s="170">
        <f t="shared" ref="AW343:BA343" si="880">AW657</f>
        <v>413</v>
      </c>
      <c r="AX343" s="170">
        <f t="shared" si="880"/>
        <v>412</v>
      </c>
      <c r="AY343" s="170">
        <f t="shared" si="880"/>
        <v>412</v>
      </c>
      <c r="AZ343" s="170">
        <f t="shared" si="880"/>
        <v>411</v>
      </c>
      <c r="BA343" s="170">
        <f t="shared" si="880"/>
        <v>410</v>
      </c>
      <c r="BB343" s="170">
        <f t="shared" ref="BB343:CC343" si="881">BB657</f>
        <v>410</v>
      </c>
      <c r="BC343" s="170">
        <f t="shared" si="881"/>
        <v>411</v>
      </c>
      <c r="BD343" s="170">
        <f t="shared" si="881"/>
        <v>411</v>
      </c>
      <c r="BE343" s="170">
        <f t="shared" si="881"/>
        <v>412</v>
      </c>
      <c r="BF343" s="170">
        <f t="shared" si="881"/>
        <v>412</v>
      </c>
      <c r="BG343" s="170">
        <f t="shared" si="881"/>
        <v>413</v>
      </c>
      <c r="BH343" s="170">
        <f t="shared" si="881"/>
        <v>413</v>
      </c>
      <c r="BI343" s="170">
        <f t="shared" si="881"/>
        <v>414</v>
      </c>
      <c r="BJ343" s="170">
        <f t="shared" si="881"/>
        <v>414</v>
      </c>
      <c r="BK343" s="170">
        <f t="shared" si="881"/>
        <v>415</v>
      </c>
      <c r="BL343" s="170">
        <f t="shared" si="881"/>
        <v>416</v>
      </c>
      <c r="BM343" s="170">
        <f t="shared" si="881"/>
        <v>417</v>
      </c>
      <c r="BN343" s="170">
        <f t="shared" si="881"/>
        <v>417</v>
      </c>
      <c r="BO343" s="170">
        <f t="shared" si="881"/>
        <v>418</v>
      </c>
      <c r="BP343" s="170">
        <f t="shared" si="881"/>
        <v>419</v>
      </c>
      <c r="BQ343" s="170">
        <f t="shared" si="881"/>
        <v>420</v>
      </c>
      <c r="BR343" s="170">
        <f t="shared" si="881"/>
        <v>420</v>
      </c>
      <c r="BS343" s="170">
        <f t="shared" si="881"/>
        <v>421</v>
      </c>
      <c r="BT343" s="170">
        <f t="shared" si="881"/>
        <v>422</v>
      </c>
      <c r="BU343" s="170">
        <f t="shared" si="881"/>
        <v>422</v>
      </c>
      <c r="BV343" s="170">
        <f t="shared" si="881"/>
        <v>423</v>
      </c>
      <c r="BW343" s="170">
        <f t="shared" si="881"/>
        <v>423</v>
      </c>
      <c r="BX343" s="170">
        <f t="shared" si="881"/>
        <v>424</v>
      </c>
      <c r="BY343" s="170">
        <f t="shared" si="881"/>
        <v>424</v>
      </c>
      <c r="BZ343" s="170">
        <f t="shared" si="881"/>
        <v>425</v>
      </c>
      <c r="CA343" s="170">
        <f t="shared" si="881"/>
        <v>426</v>
      </c>
      <c r="CB343" s="170">
        <f t="shared" si="881"/>
        <v>426</v>
      </c>
      <c r="CC343" s="170">
        <f t="shared" si="881"/>
        <v>427</v>
      </c>
    </row>
    <row r="344" spans="1:81">
      <c r="A344" s="170" t="str">
        <f t="shared" si="807"/>
        <v>23</v>
      </c>
      <c r="B344" s="170" t="str">
        <f t="shared" si="811"/>
        <v>Creuse</v>
      </c>
      <c r="C344" s="145">
        <f t="shared" si="815"/>
        <v>0</v>
      </c>
      <c r="D344" s="145"/>
      <c r="E344" s="145"/>
      <c r="F344" s="170">
        <f t="shared" ref="F344:AV344" si="882">F240</f>
        <v>146.648</v>
      </c>
      <c r="G344" s="170">
        <f t="shared" si="882"/>
        <v>145.63</v>
      </c>
      <c r="H344" s="170">
        <f t="shared" si="882"/>
        <v>144.62700000000001</v>
      </c>
      <c r="I344" s="170">
        <f t="shared" si="882"/>
        <v>143.81299999999999</v>
      </c>
      <c r="J344" s="170">
        <f t="shared" si="882"/>
        <v>142.81399999999999</v>
      </c>
      <c r="K344" s="170">
        <f t="shared" si="882"/>
        <v>141.833</v>
      </c>
      <c r="L344" s="170">
        <f t="shared" si="882"/>
        <v>141.02699999999999</v>
      </c>
      <c r="M344" s="170">
        <f t="shared" si="882"/>
        <v>140.01599999999999</v>
      </c>
      <c r="N344" s="170">
        <f t="shared" si="882"/>
        <v>139.32</v>
      </c>
      <c r="O344" s="170">
        <f t="shared" si="882"/>
        <v>137.40299999999999</v>
      </c>
      <c r="P344" s="170">
        <f t="shared" si="882"/>
        <v>136.60599999999999</v>
      </c>
      <c r="Q344" s="170">
        <f t="shared" si="882"/>
        <v>135.50299999999999</v>
      </c>
      <c r="R344" s="170">
        <f t="shared" si="882"/>
        <v>134.97</v>
      </c>
      <c r="S344" s="170">
        <f t="shared" si="882"/>
        <v>133.68</v>
      </c>
      <c r="T344" s="170">
        <f t="shared" si="882"/>
        <v>132.654</v>
      </c>
      <c r="U344" s="170">
        <f t="shared" si="882"/>
        <v>131.58500000000001</v>
      </c>
      <c r="V344" s="170">
        <f t="shared" si="882"/>
        <v>130.554</v>
      </c>
      <c r="W344" s="170">
        <f t="shared" si="882"/>
        <v>129.648</v>
      </c>
      <c r="X344" s="170">
        <f t="shared" si="882"/>
        <v>128.976</v>
      </c>
      <c r="Y344" s="170">
        <f t="shared" si="882"/>
        <v>127.959</v>
      </c>
      <c r="Z344" s="170">
        <f t="shared" si="882"/>
        <v>127.002</v>
      </c>
      <c r="AA344" s="170">
        <f t="shared" si="882"/>
        <v>126.35899999999999</v>
      </c>
      <c r="AB344" s="170">
        <f t="shared" si="882"/>
        <v>125.85599999999999</v>
      </c>
      <c r="AC344" s="170">
        <f t="shared" si="882"/>
        <v>125.31399999999999</v>
      </c>
      <c r="AD344" s="170">
        <f t="shared" si="882"/>
        <v>124.59699999999999</v>
      </c>
      <c r="AE344" s="170">
        <f t="shared" si="882"/>
        <v>124.303</v>
      </c>
      <c r="AF344" s="170">
        <f t="shared" si="882"/>
        <v>124.095</v>
      </c>
      <c r="AG344" s="170">
        <f t="shared" si="882"/>
        <v>123.953</v>
      </c>
      <c r="AH344" s="170">
        <f t="shared" si="882"/>
        <v>123.797</v>
      </c>
      <c r="AI344" s="170">
        <f t="shared" si="882"/>
        <v>123.56100000000001</v>
      </c>
      <c r="AJ344" s="170">
        <f t="shared" si="882"/>
        <v>123.423</v>
      </c>
      <c r="AK344" s="170">
        <f t="shared" si="882"/>
        <v>123.401</v>
      </c>
      <c r="AL344" s="170">
        <f t="shared" si="882"/>
        <v>123.861</v>
      </c>
      <c r="AM344" s="170">
        <f t="shared" si="882"/>
        <v>123.907</v>
      </c>
      <c r="AN344" s="170">
        <f t="shared" si="882"/>
        <v>123.584</v>
      </c>
      <c r="AO344" s="170">
        <f t="shared" si="882"/>
        <v>123.029</v>
      </c>
      <c r="AP344" s="170">
        <f t="shared" si="882"/>
        <v>122.56</v>
      </c>
      <c r="AQ344" s="170">
        <f t="shared" si="882"/>
        <v>121.517</v>
      </c>
      <c r="AR344" s="170">
        <f t="shared" si="882"/>
        <v>120.872</v>
      </c>
      <c r="AS344" s="170">
        <f t="shared" si="882"/>
        <v>120.581</v>
      </c>
      <c r="AT344" s="170">
        <f t="shared" si="882"/>
        <v>120.36499999999999</v>
      </c>
      <c r="AU344" s="170">
        <f t="shared" si="882"/>
        <v>119.502</v>
      </c>
      <c r="AV344" s="170">
        <f t="shared" si="882"/>
        <v>118.63800000000001</v>
      </c>
      <c r="AW344" s="170">
        <f t="shared" ref="AW344:BA344" si="883">AW658</f>
        <v>541</v>
      </c>
      <c r="AX344" s="170">
        <f t="shared" si="883"/>
        <v>542</v>
      </c>
      <c r="AY344" s="170">
        <f t="shared" si="883"/>
        <v>543</v>
      </c>
      <c r="AZ344" s="170">
        <f t="shared" si="883"/>
        <v>543</v>
      </c>
      <c r="BA344" s="170">
        <f t="shared" si="883"/>
        <v>544</v>
      </c>
      <c r="BB344" s="170">
        <f t="shared" ref="BB344:CC344" si="884">BB658</f>
        <v>545</v>
      </c>
      <c r="BC344" s="170">
        <f t="shared" si="884"/>
        <v>546</v>
      </c>
      <c r="BD344" s="170">
        <f t="shared" si="884"/>
        <v>548</v>
      </c>
      <c r="BE344" s="170">
        <f t="shared" si="884"/>
        <v>549</v>
      </c>
      <c r="BF344" s="170">
        <f t="shared" si="884"/>
        <v>550</v>
      </c>
      <c r="BG344" s="170">
        <f t="shared" si="884"/>
        <v>551</v>
      </c>
      <c r="BH344" s="170">
        <f t="shared" si="884"/>
        <v>552</v>
      </c>
      <c r="BI344" s="170">
        <f t="shared" si="884"/>
        <v>553</v>
      </c>
      <c r="BJ344" s="170">
        <f t="shared" si="884"/>
        <v>555</v>
      </c>
      <c r="BK344" s="170">
        <f t="shared" si="884"/>
        <v>556</v>
      </c>
      <c r="BL344" s="170">
        <f t="shared" si="884"/>
        <v>557</v>
      </c>
      <c r="BM344" s="170">
        <f t="shared" si="884"/>
        <v>558</v>
      </c>
      <c r="BN344" s="170">
        <f t="shared" si="884"/>
        <v>559</v>
      </c>
      <c r="BO344" s="170">
        <f t="shared" si="884"/>
        <v>560</v>
      </c>
      <c r="BP344" s="170">
        <f t="shared" si="884"/>
        <v>561</v>
      </c>
      <c r="BQ344" s="170">
        <f t="shared" si="884"/>
        <v>562</v>
      </c>
      <c r="BR344" s="170">
        <f t="shared" si="884"/>
        <v>563</v>
      </c>
      <c r="BS344" s="170">
        <f t="shared" si="884"/>
        <v>563</v>
      </c>
      <c r="BT344" s="170">
        <f t="shared" si="884"/>
        <v>564</v>
      </c>
      <c r="BU344" s="170">
        <f t="shared" si="884"/>
        <v>565</v>
      </c>
      <c r="BV344" s="170">
        <f t="shared" si="884"/>
        <v>566</v>
      </c>
      <c r="BW344" s="170">
        <f t="shared" si="884"/>
        <v>566</v>
      </c>
      <c r="BX344" s="170">
        <f t="shared" si="884"/>
        <v>567</v>
      </c>
      <c r="BY344" s="170">
        <f t="shared" si="884"/>
        <v>567</v>
      </c>
      <c r="BZ344" s="170">
        <f t="shared" si="884"/>
        <v>568</v>
      </c>
      <c r="CA344" s="170">
        <f t="shared" si="884"/>
        <v>568</v>
      </c>
      <c r="CB344" s="170">
        <f t="shared" si="884"/>
        <v>569</v>
      </c>
      <c r="CC344" s="170">
        <f t="shared" si="884"/>
        <v>569</v>
      </c>
    </row>
    <row r="345" spans="1:81">
      <c r="A345" s="170" t="str">
        <f t="shared" si="807"/>
        <v>24</v>
      </c>
      <c r="B345" s="170" t="str">
        <f t="shared" si="811"/>
        <v>Dordogne</v>
      </c>
      <c r="C345" s="145">
        <f t="shared" si="815"/>
        <v>0</v>
      </c>
      <c r="D345" s="145"/>
      <c r="E345" s="145"/>
      <c r="F345" s="170">
        <f t="shared" ref="F345:AV345" si="885">F241</f>
        <v>373.709</v>
      </c>
      <c r="G345" s="170">
        <f t="shared" si="885"/>
        <v>373.87099999999998</v>
      </c>
      <c r="H345" s="170">
        <f t="shared" si="885"/>
        <v>374.27800000000002</v>
      </c>
      <c r="I345" s="170">
        <f t="shared" si="885"/>
        <v>374.971</v>
      </c>
      <c r="J345" s="170">
        <f t="shared" si="885"/>
        <v>375.30799999999999</v>
      </c>
      <c r="K345" s="170">
        <f t="shared" si="885"/>
        <v>375.90300000000002</v>
      </c>
      <c r="L345" s="170">
        <f t="shared" si="885"/>
        <v>376.685</v>
      </c>
      <c r="M345" s="170">
        <f t="shared" si="885"/>
        <v>377.52199999999999</v>
      </c>
      <c r="N345" s="170">
        <f t="shared" si="885"/>
        <v>379.39299999999997</v>
      </c>
      <c r="O345" s="170">
        <f t="shared" si="885"/>
        <v>381.52800000000002</v>
      </c>
      <c r="P345" s="170">
        <f t="shared" si="885"/>
        <v>382.43299999999999</v>
      </c>
      <c r="Q345" s="170">
        <f t="shared" si="885"/>
        <v>383.66800000000001</v>
      </c>
      <c r="R345" s="170">
        <f t="shared" si="885"/>
        <v>383.64800000000002</v>
      </c>
      <c r="S345" s="170">
        <f t="shared" si="885"/>
        <v>384.15800000000002</v>
      </c>
      <c r="T345" s="170">
        <f t="shared" si="885"/>
        <v>385.32900000000001</v>
      </c>
      <c r="U345" s="170">
        <f t="shared" si="885"/>
        <v>386.69</v>
      </c>
      <c r="V345" s="170">
        <f t="shared" si="885"/>
        <v>387.13900000000001</v>
      </c>
      <c r="W345" s="170">
        <f t="shared" si="885"/>
        <v>387.06599999999997</v>
      </c>
      <c r="X345" s="170">
        <f t="shared" si="885"/>
        <v>387.22699999999998</v>
      </c>
      <c r="Y345" s="170">
        <f t="shared" si="885"/>
        <v>387.11399999999998</v>
      </c>
      <c r="Z345" s="170">
        <f t="shared" si="885"/>
        <v>386.94099999999997</v>
      </c>
      <c r="AA345" s="170">
        <f t="shared" si="885"/>
        <v>386.685</v>
      </c>
      <c r="AB345" s="170">
        <f t="shared" si="885"/>
        <v>387.39299999999997</v>
      </c>
      <c r="AC345" s="170">
        <f t="shared" si="885"/>
        <v>388.05</v>
      </c>
      <c r="AD345" s="170">
        <f t="shared" si="885"/>
        <v>388.40699999999998</v>
      </c>
      <c r="AE345" s="170">
        <f t="shared" si="885"/>
        <v>390.27199999999999</v>
      </c>
      <c r="AF345" s="170">
        <f t="shared" si="885"/>
        <v>392.49299999999999</v>
      </c>
      <c r="AG345" s="170">
        <f t="shared" si="885"/>
        <v>394.74700000000001</v>
      </c>
      <c r="AH345" s="170">
        <f t="shared" si="885"/>
        <v>396.90499999999997</v>
      </c>
      <c r="AI345" s="170">
        <f t="shared" si="885"/>
        <v>398.99400000000003</v>
      </c>
      <c r="AJ345" s="170">
        <f t="shared" si="885"/>
        <v>401.60700000000003</v>
      </c>
      <c r="AK345" s="170">
        <f t="shared" si="885"/>
        <v>404.05200000000002</v>
      </c>
      <c r="AL345" s="170">
        <f t="shared" si="885"/>
        <v>406.79300000000001</v>
      </c>
      <c r="AM345" s="170">
        <f t="shared" si="885"/>
        <v>409.38799999999998</v>
      </c>
      <c r="AN345" s="170">
        <f t="shared" si="885"/>
        <v>412.08199999999999</v>
      </c>
      <c r="AO345" s="170">
        <f t="shared" si="885"/>
        <v>414.149</v>
      </c>
      <c r="AP345" s="170">
        <f t="shared" si="885"/>
        <v>415.16800000000001</v>
      </c>
      <c r="AQ345" s="170">
        <f t="shared" si="885"/>
        <v>416.38400000000001</v>
      </c>
      <c r="AR345" s="170">
        <f t="shared" si="885"/>
        <v>416.90899999999999</v>
      </c>
      <c r="AS345" s="170">
        <f t="shared" si="885"/>
        <v>416.35</v>
      </c>
      <c r="AT345" s="170">
        <f t="shared" si="885"/>
        <v>415.41699999999997</v>
      </c>
      <c r="AU345" s="170">
        <f t="shared" si="885"/>
        <v>414.78899999999999</v>
      </c>
      <c r="AV345" s="170">
        <f t="shared" si="885"/>
        <v>413.60599999999999</v>
      </c>
      <c r="AW345" s="170">
        <f t="shared" ref="AW345:BA345" si="886">AW659</f>
        <v>515</v>
      </c>
      <c r="AX345" s="170">
        <f t="shared" si="886"/>
        <v>518</v>
      </c>
      <c r="AY345" s="170">
        <f t="shared" si="886"/>
        <v>521</v>
      </c>
      <c r="AZ345" s="170">
        <f t="shared" si="886"/>
        <v>524</v>
      </c>
      <c r="BA345" s="170">
        <f t="shared" si="886"/>
        <v>527</v>
      </c>
      <c r="BB345" s="170">
        <f t="shared" ref="BB345:CC345" si="887">BB659</f>
        <v>530</v>
      </c>
      <c r="BC345" s="170">
        <f t="shared" si="887"/>
        <v>533</v>
      </c>
      <c r="BD345" s="170">
        <f t="shared" si="887"/>
        <v>536</v>
      </c>
      <c r="BE345" s="170">
        <f t="shared" si="887"/>
        <v>538</v>
      </c>
      <c r="BF345" s="170">
        <f t="shared" si="887"/>
        <v>541</v>
      </c>
      <c r="BG345" s="170">
        <f t="shared" si="887"/>
        <v>544</v>
      </c>
      <c r="BH345" s="170">
        <f t="shared" si="887"/>
        <v>547</v>
      </c>
      <c r="BI345" s="170">
        <f t="shared" si="887"/>
        <v>550</v>
      </c>
      <c r="BJ345" s="170">
        <f t="shared" si="887"/>
        <v>553</v>
      </c>
      <c r="BK345" s="170">
        <f t="shared" si="887"/>
        <v>556</v>
      </c>
      <c r="BL345" s="170">
        <f t="shared" si="887"/>
        <v>559</v>
      </c>
      <c r="BM345" s="170">
        <f t="shared" si="887"/>
        <v>562</v>
      </c>
      <c r="BN345" s="170">
        <f t="shared" si="887"/>
        <v>565</v>
      </c>
      <c r="BO345" s="170">
        <f t="shared" si="887"/>
        <v>568</v>
      </c>
      <c r="BP345" s="170">
        <f t="shared" si="887"/>
        <v>571</v>
      </c>
      <c r="BQ345" s="170">
        <f t="shared" si="887"/>
        <v>573</v>
      </c>
      <c r="BR345" s="170">
        <f t="shared" si="887"/>
        <v>576</v>
      </c>
      <c r="BS345" s="170">
        <f t="shared" si="887"/>
        <v>579</v>
      </c>
      <c r="BT345" s="170">
        <f t="shared" si="887"/>
        <v>582</v>
      </c>
      <c r="BU345" s="170">
        <f t="shared" si="887"/>
        <v>585</v>
      </c>
      <c r="BV345" s="170">
        <f t="shared" si="887"/>
        <v>587</v>
      </c>
      <c r="BW345" s="170">
        <f t="shared" si="887"/>
        <v>590</v>
      </c>
      <c r="BX345" s="170">
        <f t="shared" si="887"/>
        <v>592</v>
      </c>
      <c r="BY345" s="170">
        <f t="shared" si="887"/>
        <v>595</v>
      </c>
      <c r="BZ345" s="170">
        <f t="shared" si="887"/>
        <v>597</v>
      </c>
      <c r="CA345" s="170">
        <f t="shared" si="887"/>
        <v>600</v>
      </c>
      <c r="CB345" s="170">
        <f t="shared" si="887"/>
        <v>602</v>
      </c>
      <c r="CC345" s="170">
        <f t="shared" si="887"/>
        <v>604</v>
      </c>
    </row>
    <row r="346" spans="1:81">
      <c r="A346" s="170" t="str">
        <f t="shared" si="807"/>
        <v>25</v>
      </c>
      <c r="B346" s="170" t="str">
        <f t="shared" si="811"/>
        <v>Doubs</v>
      </c>
      <c r="C346" s="145">
        <f t="shared" si="815"/>
        <v>0</v>
      </c>
      <c r="D346" s="145"/>
      <c r="E346" s="145"/>
      <c r="F346" s="170">
        <f t="shared" ref="F346:AV346" si="888">F242</f>
        <v>470.68700000000001</v>
      </c>
      <c r="G346" s="170">
        <f t="shared" si="888"/>
        <v>471.38099999999997</v>
      </c>
      <c r="H346" s="170">
        <f t="shared" si="888"/>
        <v>472.52699999999999</v>
      </c>
      <c r="I346" s="170">
        <f t="shared" si="888"/>
        <v>473.541</v>
      </c>
      <c r="J346" s="170">
        <f t="shared" si="888"/>
        <v>473.90600000000001</v>
      </c>
      <c r="K346" s="170">
        <f t="shared" si="888"/>
        <v>474.89299999999997</v>
      </c>
      <c r="L346" s="170">
        <f t="shared" si="888"/>
        <v>476.14499999999998</v>
      </c>
      <c r="M346" s="170">
        <f t="shared" si="888"/>
        <v>477.255</v>
      </c>
      <c r="N346" s="170">
        <f t="shared" si="888"/>
        <v>479.89100000000002</v>
      </c>
      <c r="O346" s="170">
        <f t="shared" si="888"/>
        <v>483.202</v>
      </c>
      <c r="P346" s="170">
        <f t="shared" si="888"/>
        <v>484.21100000000001</v>
      </c>
      <c r="Q346" s="170">
        <f t="shared" si="888"/>
        <v>482.06299999999999</v>
      </c>
      <c r="R346" s="170">
        <f t="shared" si="888"/>
        <v>482.36099999999999</v>
      </c>
      <c r="S346" s="170">
        <f t="shared" si="888"/>
        <v>484.06799999999998</v>
      </c>
      <c r="T346" s="170">
        <f t="shared" si="888"/>
        <v>484.69499999999999</v>
      </c>
      <c r="U346" s="170">
        <f t="shared" si="888"/>
        <v>484.26400000000001</v>
      </c>
      <c r="V346" s="170">
        <f t="shared" si="888"/>
        <v>486.50700000000001</v>
      </c>
      <c r="W346" s="170">
        <f t="shared" si="888"/>
        <v>488.95600000000002</v>
      </c>
      <c r="X346" s="170">
        <f t="shared" si="888"/>
        <v>491.10899999999998</v>
      </c>
      <c r="Y346" s="170">
        <f t="shared" si="888"/>
        <v>492.81200000000001</v>
      </c>
      <c r="Z346" s="170">
        <f t="shared" si="888"/>
        <v>495.06299999999999</v>
      </c>
      <c r="AA346" s="170">
        <f t="shared" si="888"/>
        <v>496.84800000000001</v>
      </c>
      <c r="AB346" s="170">
        <f t="shared" si="888"/>
        <v>497.71899999999999</v>
      </c>
      <c r="AC346" s="170">
        <f t="shared" si="888"/>
        <v>498.613</v>
      </c>
      <c r="AD346" s="170">
        <f t="shared" si="888"/>
        <v>499.22300000000001</v>
      </c>
      <c r="AE346" s="170">
        <f t="shared" si="888"/>
        <v>501.423</v>
      </c>
      <c r="AF346" s="170">
        <f t="shared" si="888"/>
        <v>503.92899999999997</v>
      </c>
      <c r="AG346" s="170">
        <f t="shared" si="888"/>
        <v>506.24099999999999</v>
      </c>
      <c r="AH346" s="170">
        <f t="shared" si="888"/>
        <v>508.53199999999998</v>
      </c>
      <c r="AI346" s="170">
        <f t="shared" si="888"/>
        <v>510.79399999999998</v>
      </c>
      <c r="AJ346" s="170">
        <f t="shared" si="888"/>
        <v>513.57100000000003</v>
      </c>
      <c r="AK346" s="170">
        <f t="shared" si="888"/>
        <v>516.15700000000004</v>
      </c>
      <c r="AL346" s="170">
        <f t="shared" si="888"/>
        <v>520.13300000000004</v>
      </c>
      <c r="AM346" s="170">
        <f t="shared" si="888"/>
        <v>522.68499999999995</v>
      </c>
      <c r="AN346" s="170">
        <f t="shared" si="888"/>
        <v>525.27599999999995</v>
      </c>
      <c r="AO346" s="170">
        <f t="shared" si="888"/>
        <v>527.77</v>
      </c>
      <c r="AP346" s="170">
        <f t="shared" si="888"/>
        <v>529.10299999999995</v>
      </c>
      <c r="AQ346" s="170">
        <f t="shared" si="888"/>
        <v>531.06200000000001</v>
      </c>
      <c r="AR346" s="170">
        <f t="shared" si="888"/>
        <v>533.32000000000005</v>
      </c>
      <c r="AS346" s="170">
        <f t="shared" si="888"/>
        <v>534.71</v>
      </c>
      <c r="AT346" s="170">
        <f t="shared" si="888"/>
        <v>536.95899999999995</v>
      </c>
      <c r="AU346" s="170">
        <f t="shared" si="888"/>
        <v>538.54899999999998</v>
      </c>
      <c r="AV346" s="170">
        <f t="shared" si="888"/>
        <v>539.06700000000001</v>
      </c>
      <c r="AW346" s="170">
        <f t="shared" ref="AW346:BA346" si="889">AW660</f>
        <v>600</v>
      </c>
      <c r="AX346" s="170">
        <f t="shared" si="889"/>
        <v>597</v>
      </c>
      <c r="AY346" s="170">
        <f t="shared" si="889"/>
        <v>595</v>
      </c>
      <c r="AZ346" s="170">
        <f t="shared" si="889"/>
        <v>592</v>
      </c>
      <c r="BA346" s="170">
        <f t="shared" si="889"/>
        <v>590</v>
      </c>
      <c r="BB346" s="170">
        <f t="shared" ref="BB346:CC346" si="890">BB660</f>
        <v>588</v>
      </c>
      <c r="BC346" s="170">
        <f t="shared" si="890"/>
        <v>587</v>
      </c>
      <c r="BD346" s="170">
        <f t="shared" si="890"/>
        <v>586</v>
      </c>
      <c r="BE346" s="170">
        <f t="shared" si="890"/>
        <v>584</v>
      </c>
      <c r="BF346" s="170">
        <f t="shared" si="890"/>
        <v>583</v>
      </c>
      <c r="BG346" s="170">
        <f t="shared" si="890"/>
        <v>582</v>
      </c>
      <c r="BH346" s="170">
        <f t="shared" si="890"/>
        <v>581</v>
      </c>
      <c r="BI346" s="170">
        <f t="shared" si="890"/>
        <v>580</v>
      </c>
      <c r="BJ346" s="170">
        <f t="shared" si="890"/>
        <v>579</v>
      </c>
      <c r="BK346" s="170">
        <f t="shared" si="890"/>
        <v>579</v>
      </c>
      <c r="BL346" s="170">
        <f t="shared" si="890"/>
        <v>578</v>
      </c>
      <c r="BM346" s="170">
        <f t="shared" si="890"/>
        <v>577</v>
      </c>
      <c r="BN346" s="170">
        <f t="shared" si="890"/>
        <v>577</v>
      </c>
      <c r="BO346" s="170">
        <f t="shared" si="890"/>
        <v>576</v>
      </c>
      <c r="BP346" s="170">
        <f t="shared" si="890"/>
        <v>576</v>
      </c>
      <c r="BQ346" s="170">
        <f t="shared" si="890"/>
        <v>575</v>
      </c>
      <c r="BR346" s="170">
        <f t="shared" si="890"/>
        <v>575</v>
      </c>
      <c r="BS346" s="170">
        <f t="shared" si="890"/>
        <v>574</v>
      </c>
      <c r="BT346" s="170">
        <f t="shared" si="890"/>
        <v>574</v>
      </c>
      <c r="BU346" s="170">
        <f t="shared" si="890"/>
        <v>574</v>
      </c>
      <c r="BV346" s="170">
        <f t="shared" si="890"/>
        <v>573</v>
      </c>
      <c r="BW346" s="170">
        <f t="shared" si="890"/>
        <v>573</v>
      </c>
      <c r="BX346" s="170">
        <f t="shared" si="890"/>
        <v>573</v>
      </c>
      <c r="BY346" s="170">
        <f t="shared" si="890"/>
        <v>572</v>
      </c>
      <c r="BZ346" s="170">
        <f t="shared" si="890"/>
        <v>572</v>
      </c>
      <c r="CA346" s="170">
        <f t="shared" si="890"/>
        <v>571</v>
      </c>
      <c r="CB346" s="170">
        <f t="shared" si="890"/>
        <v>570</v>
      </c>
      <c r="CC346" s="170">
        <f t="shared" si="890"/>
        <v>570</v>
      </c>
    </row>
    <row r="347" spans="1:81">
      <c r="A347" s="170" t="str">
        <f t="shared" si="807"/>
        <v>26</v>
      </c>
      <c r="B347" s="170" t="str">
        <f t="shared" si="811"/>
        <v>Drôme</v>
      </c>
      <c r="C347" s="145">
        <f t="shared" si="815"/>
        <v>0</v>
      </c>
      <c r="D347" s="145"/>
      <c r="E347" s="145"/>
      <c r="F347" s="170">
        <f t="shared" ref="F347:AV347" si="891">F243</f>
        <v>361.976</v>
      </c>
      <c r="G347" s="170">
        <f t="shared" si="891"/>
        <v>365.15100000000001</v>
      </c>
      <c r="H347" s="170">
        <f t="shared" si="891"/>
        <v>368.56099999999998</v>
      </c>
      <c r="I347" s="170">
        <f t="shared" si="891"/>
        <v>372.33300000000003</v>
      </c>
      <c r="J347" s="170">
        <f t="shared" si="891"/>
        <v>376.06700000000001</v>
      </c>
      <c r="K347" s="170">
        <f t="shared" si="891"/>
        <v>380.17200000000003</v>
      </c>
      <c r="L347" s="170">
        <f t="shared" si="891"/>
        <v>384.65699999999998</v>
      </c>
      <c r="M347" s="170">
        <f t="shared" si="891"/>
        <v>389.18799999999999</v>
      </c>
      <c r="N347" s="170">
        <f t="shared" si="891"/>
        <v>393.72300000000001</v>
      </c>
      <c r="O347" s="170">
        <f t="shared" si="891"/>
        <v>397.673</v>
      </c>
      <c r="P347" s="170">
        <f t="shared" si="891"/>
        <v>400.84800000000001</v>
      </c>
      <c r="Q347" s="170">
        <f t="shared" si="891"/>
        <v>403.839</v>
      </c>
      <c r="R347" s="170">
        <f t="shared" si="891"/>
        <v>407.06700000000001</v>
      </c>
      <c r="S347" s="170">
        <f t="shared" si="891"/>
        <v>409.38299999999998</v>
      </c>
      <c r="T347" s="170">
        <f t="shared" si="891"/>
        <v>411.07600000000002</v>
      </c>
      <c r="U347" s="170">
        <f t="shared" si="891"/>
        <v>413.82900000000001</v>
      </c>
      <c r="V347" s="170">
        <f t="shared" si="891"/>
        <v>417.01900000000001</v>
      </c>
      <c r="W347" s="170">
        <f t="shared" si="891"/>
        <v>419.44499999999999</v>
      </c>
      <c r="X347" s="170">
        <f t="shared" si="891"/>
        <v>422.57499999999999</v>
      </c>
      <c r="Y347" s="170">
        <f t="shared" si="891"/>
        <v>424.62599999999998</v>
      </c>
      <c r="Z347" s="170">
        <f t="shared" si="891"/>
        <v>427.50799999999998</v>
      </c>
      <c r="AA347" s="170">
        <f t="shared" si="891"/>
        <v>429.21100000000001</v>
      </c>
      <c r="AB347" s="170">
        <f t="shared" si="891"/>
        <v>432.25099999999998</v>
      </c>
      <c r="AC347" s="170">
        <f t="shared" si="891"/>
        <v>435.25599999999997</v>
      </c>
      <c r="AD347" s="170">
        <f t="shared" si="891"/>
        <v>437.654</v>
      </c>
      <c r="AE347" s="170">
        <f t="shared" si="891"/>
        <v>441.48</v>
      </c>
      <c r="AF347" s="170">
        <f t="shared" si="891"/>
        <v>445.86200000000002</v>
      </c>
      <c r="AG347" s="170">
        <f t="shared" si="891"/>
        <v>450.214</v>
      </c>
      <c r="AH347" s="170">
        <f t="shared" si="891"/>
        <v>454.702</v>
      </c>
      <c r="AI347" s="170">
        <f t="shared" si="891"/>
        <v>459.07600000000002</v>
      </c>
      <c r="AJ347" s="170">
        <f t="shared" si="891"/>
        <v>463.976</v>
      </c>
      <c r="AK347" s="170">
        <f t="shared" si="891"/>
        <v>468.608</v>
      </c>
      <c r="AL347" s="170">
        <f t="shared" si="891"/>
        <v>473.428</v>
      </c>
      <c r="AM347" s="170">
        <f t="shared" si="891"/>
        <v>478.06900000000002</v>
      </c>
      <c r="AN347" s="170">
        <f t="shared" si="891"/>
        <v>482.98399999999998</v>
      </c>
      <c r="AO347" s="170">
        <f t="shared" si="891"/>
        <v>484.71499999999997</v>
      </c>
      <c r="AP347" s="170">
        <f t="shared" si="891"/>
        <v>487.99299999999999</v>
      </c>
      <c r="AQ347" s="170">
        <f t="shared" si="891"/>
        <v>491.334</v>
      </c>
      <c r="AR347" s="170">
        <f t="shared" si="891"/>
        <v>494.71199999999999</v>
      </c>
      <c r="AS347" s="170">
        <f t="shared" si="891"/>
        <v>499.15899999999999</v>
      </c>
      <c r="AT347" s="170">
        <f t="shared" si="891"/>
        <v>504.637</v>
      </c>
      <c r="AU347" s="170">
        <f t="shared" si="891"/>
        <v>508.00599999999997</v>
      </c>
      <c r="AV347" s="170">
        <f t="shared" si="891"/>
        <v>511.553</v>
      </c>
      <c r="AW347" s="170">
        <f t="shared" ref="AW347:BA347" si="892">AW661</f>
        <v>432</v>
      </c>
      <c r="AX347" s="170">
        <f t="shared" si="892"/>
        <v>431</v>
      </c>
      <c r="AY347" s="170">
        <f t="shared" si="892"/>
        <v>430</v>
      </c>
      <c r="AZ347" s="170">
        <f t="shared" si="892"/>
        <v>429</v>
      </c>
      <c r="BA347" s="170">
        <f t="shared" si="892"/>
        <v>428</v>
      </c>
      <c r="BB347" s="170">
        <f t="shared" ref="BB347:CC347" si="893">BB661</f>
        <v>427</v>
      </c>
      <c r="BC347" s="170">
        <f t="shared" si="893"/>
        <v>427</v>
      </c>
      <c r="BD347" s="170">
        <f t="shared" si="893"/>
        <v>426</v>
      </c>
      <c r="BE347" s="170">
        <f t="shared" si="893"/>
        <v>426</v>
      </c>
      <c r="BF347" s="170">
        <f t="shared" si="893"/>
        <v>425</v>
      </c>
      <c r="BG347" s="170">
        <f t="shared" si="893"/>
        <v>425</v>
      </c>
      <c r="BH347" s="170">
        <f t="shared" si="893"/>
        <v>425</v>
      </c>
      <c r="BI347" s="170">
        <f t="shared" si="893"/>
        <v>424</v>
      </c>
      <c r="BJ347" s="170">
        <f t="shared" si="893"/>
        <v>424</v>
      </c>
      <c r="BK347" s="170">
        <f t="shared" si="893"/>
        <v>424</v>
      </c>
      <c r="BL347" s="170">
        <f t="shared" si="893"/>
        <v>424</v>
      </c>
      <c r="BM347" s="170">
        <f t="shared" si="893"/>
        <v>424</v>
      </c>
      <c r="BN347" s="170">
        <f t="shared" si="893"/>
        <v>424</v>
      </c>
      <c r="BO347" s="170">
        <f t="shared" si="893"/>
        <v>424</v>
      </c>
      <c r="BP347" s="170">
        <f t="shared" si="893"/>
        <v>424</v>
      </c>
      <c r="BQ347" s="170">
        <f t="shared" si="893"/>
        <v>425</v>
      </c>
      <c r="BR347" s="170">
        <f t="shared" si="893"/>
        <v>425</v>
      </c>
      <c r="BS347" s="170">
        <f t="shared" si="893"/>
        <v>425</v>
      </c>
      <c r="BT347" s="170">
        <f t="shared" si="893"/>
        <v>425</v>
      </c>
      <c r="BU347" s="170">
        <f t="shared" si="893"/>
        <v>426</v>
      </c>
      <c r="BV347" s="170">
        <f t="shared" si="893"/>
        <v>426</v>
      </c>
      <c r="BW347" s="170">
        <f t="shared" si="893"/>
        <v>426</v>
      </c>
      <c r="BX347" s="170">
        <f t="shared" si="893"/>
        <v>426</v>
      </c>
      <c r="BY347" s="170">
        <f t="shared" si="893"/>
        <v>426</v>
      </c>
      <c r="BZ347" s="170">
        <f t="shared" si="893"/>
        <v>426</v>
      </c>
      <c r="CA347" s="170">
        <f t="shared" si="893"/>
        <v>427</v>
      </c>
      <c r="CB347" s="170">
        <f t="shared" si="893"/>
        <v>427</v>
      </c>
      <c r="CC347" s="170">
        <f t="shared" si="893"/>
        <v>427</v>
      </c>
    </row>
    <row r="348" spans="1:81">
      <c r="A348" s="170" t="str">
        <f t="shared" si="807"/>
        <v>27</v>
      </c>
      <c r="B348" s="170" t="str">
        <f t="shared" si="811"/>
        <v>Eure</v>
      </c>
      <c r="C348" s="145">
        <f t="shared" si="815"/>
        <v>0</v>
      </c>
      <c r="D348" s="145"/>
      <c r="E348" s="145"/>
      <c r="F348" s="170">
        <f t="shared" ref="F348:AV348" si="894">F244</f>
        <v>422.71899999999999</v>
      </c>
      <c r="G348" s="170">
        <f t="shared" si="894"/>
        <v>427.73899999999998</v>
      </c>
      <c r="H348" s="170">
        <f t="shared" si="894"/>
        <v>433.05900000000003</v>
      </c>
      <c r="I348" s="170">
        <f t="shared" si="894"/>
        <v>438.37299999999999</v>
      </c>
      <c r="J348" s="170">
        <f t="shared" si="894"/>
        <v>443.673</v>
      </c>
      <c r="K348" s="170">
        <f t="shared" si="894"/>
        <v>449.27300000000002</v>
      </c>
      <c r="L348" s="170">
        <f t="shared" si="894"/>
        <v>455.63400000000001</v>
      </c>
      <c r="M348" s="170">
        <f t="shared" si="894"/>
        <v>461.78100000000001</v>
      </c>
      <c r="N348" s="170">
        <f t="shared" si="894"/>
        <v>467.58499999999998</v>
      </c>
      <c r="O348" s="170">
        <f t="shared" si="894"/>
        <v>474.30200000000002</v>
      </c>
      <c r="P348" s="170">
        <f t="shared" si="894"/>
        <v>480.661</v>
      </c>
      <c r="Q348" s="170">
        <f t="shared" si="894"/>
        <v>487.17099999999999</v>
      </c>
      <c r="R348" s="170">
        <f t="shared" si="894"/>
        <v>491.09500000000003</v>
      </c>
      <c r="S348" s="170">
        <f t="shared" si="894"/>
        <v>499.72</v>
      </c>
      <c r="T348" s="170">
        <f t="shared" si="894"/>
        <v>506.37799999999999</v>
      </c>
      <c r="U348" s="170">
        <f t="shared" si="894"/>
        <v>513.46500000000003</v>
      </c>
      <c r="V348" s="170">
        <f t="shared" si="894"/>
        <v>517.47799999999995</v>
      </c>
      <c r="W348" s="170">
        <f t="shared" si="894"/>
        <v>522.47699999999998</v>
      </c>
      <c r="X348" s="170">
        <f t="shared" si="894"/>
        <v>525.82299999999998</v>
      </c>
      <c r="Y348" s="170">
        <f t="shared" si="894"/>
        <v>528.99099999999999</v>
      </c>
      <c r="Z348" s="170">
        <f t="shared" si="894"/>
        <v>531.67700000000002</v>
      </c>
      <c r="AA348" s="170">
        <f t="shared" si="894"/>
        <v>534.51300000000003</v>
      </c>
      <c r="AB348" s="170">
        <f t="shared" si="894"/>
        <v>537.18600000000004</v>
      </c>
      <c r="AC348" s="170">
        <f t="shared" si="894"/>
        <v>539.60799999999995</v>
      </c>
      <c r="AD348" s="170">
        <f t="shared" si="894"/>
        <v>540.91800000000001</v>
      </c>
      <c r="AE348" s="170">
        <f t="shared" si="894"/>
        <v>544.63499999999999</v>
      </c>
      <c r="AF348" s="170">
        <f t="shared" si="894"/>
        <v>548.50199999999995</v>
      </c>
      <c r="AG348" s="170">
        <f t="shared" si="894"/>
        <v>552.21100000000001</v>
      </c>
      <c r="AH348" s="170">
        <f t="shared" si="894"/>
        <v>555.822</v>
      </c>
      <c r="AI348" s="170">
        <f t="shared" si="894"/>
        <v>559.39300000000003</v>
      </c>
      <c r="AJ348" s="170">
        <f t="shared" si="894"/>
        <v>563.31600000000003</v>
      </c>
      <c r="AK348" s="170">
        <f t="shared" si="894"/>
        <v>567.221</v>
      </c>
      <c r="AL348" s="170">
        <f t="shared" si="894"/>
        <v>572.10500000000002</v>
      </c>
      <c r="AM348" s="170">
        <f t="shared" si="894"/>
        <v>577.08699999999999</v>
      </c>
      <c r="AN348" s="170">
        <f t="shared" si="894"/>
        <v>582.822</v>
      </c>
      <c r="AO348" s="170">
        <f t="shared" si="894"/>
        <v>586.54300000000001</v>
      </c>
      <c r="AP348" s="170">
        <f t="shared" si="894"/>
        <v>588.11099999999999</v>
      </c>
      <c r="AQ348" s="170">
        <f t="shared" si="894"/>
        <v>591.61599999999999</v>
      </c>
      <c r="AR348" s="170">
        <f t="shared" si="894"/>
        <v>595.04300000000001</v>
      </c>
      <c r="AS348" s="170">
        <f t="shared" si="894"/>
        <v>598.34699999999998</v>
      </c>
      <c r="AT348" s="170">
        <f t="shared" si="894"/>
        <v>601.94799999999998</v>
      </c>
      <c r="AU348" s="170">
        <f t="shared" si="894"/>
        <v>602.82500000000005</v>
      </c>
      <c r="AV348" s="170">
        <f t="shared" si="894"/>
        <v>601.84299999999996</v>
      </c>
      <c r="AW348" s="170">
        <f t="shared" ref="AW348:BA348" si="895">AW662</f>
        <v>912</v>
      </c>
      <c r="AX348" s="170">
        <f t="shared" si="895"/>
        <v>913</v>
      </c>
      <c r="AY348" s="170">
        <f t="shared" si="895"/>
        <v>914</v>
      </c>
      <c r="AZ348" s="170">
        <f t="shared" si="895"/>
        <v>915</v>
      </c>
      <c r="BA348" s="170">
        <f t="shared" si="895"/>
        <v>917</v>
      </c>
      <c r="BB348" s="170">
        <f t="shared" ref="BB348:CC348" si="896">BB662</f>
        <v>920</v>
      </c>
      <c r="BC348" s="170">
        <f t="shared" si="896"/>
        <v>922</v>
      </c>
      <c r="BD348" s="170">
        <f t="shared" si="896"/>
        <v>925</v>
      </c>
      <c r="BE348" s="170">
        <f t="shared" si="896"/>
        <v>928</v>
      </c>
      <c r="BF348" s="170">
        <f t="shared" si="896"/>
        <v>931</v>
      </c>
      <c r="BG348" s="170">
        <f t="shared" si="896"/>
        <v>935</v>
      </c>
      <c r="BH348" s="170">
        <f t="shared" si="896"/>
        <v>938</v>
      </c>
      <c r="BI348" s="170">
        <f t="shared" si="896"/>
        <v>942</v>
      </c>
      <c r="BJ348" s="170">
        <f t="shared" si="896"/>
        <v>946</v>
      </c>
      <c r="BK348" s="170">
        <f t="shared" si="896"/>
        <v>949</v>
      </c>
      <c r="BL348" s="170">
        <f t="shared" si="896"/>
        <v>953</v>
      </c>
      <c r="BM348" s="170">
        <f t="shared" si="896"/>
        <v>957</v>
      </c>
      <c r="BN348" s="170">
        <f t="shared" si="896"/>
        <v>961</v>
      </c>
      <c r="BO348" s="170">
        <f t="shared" si="896"/>
        <v>964</v>
      </c>
      <c r="BP348" s="170">
        <f t="shared" si="896"/>
        <v>968</v>
      </c>
      <c r="BQ348" s="170">
        <f t="shared" si="896"/>
        <v>971</v>
      </c>
      <c r="BR348" s="170">
        <f t="shared" si="896"/>
        <v>975</v>
      </c>
      <c r="BS348" s="170">
        <f t="shared" si="896"/>
        <v>978</v>
      </c>
      <c r="BT348" s="170">
        <f t="shared" si="896"/>
        <v>981</v>
      </c>
      <c r="BU348" s="170">
        <f t="shared" si="896"/>
        <v>984</v>
      </c>
      <c r="BV348" s="170">
        <f t="shared" si="896"/>
        <v>987</v>
      </c>
      <c r="BW348" s="170">
        <f t="shared" si="896"/>
        <v>990</v>
      </c>
      <c r="BX348" s="170">
        <f t="shared" si="896"/>
        <v>993</v>
      </c>
      <c r="BY348" s="170">
        <f t="shared" si="896"/>
        <v>996</v>
      </c>
      <c r="BZ348" s="170">
        <f t="shared" si="896"/>
        <v>998</v>
      </c>
      <c r="CA348" s="170">
        <f t="shared" si="896"/>
        <v>1001</v>
      </c>
      <c r="CB348" s="170">
        <f t="shared" si="896"/>
        <v>1003</v>
      </c>
      <c r="CC348" s="170">
        <f t="shared" si="896"/>
        <v>1005</v>
      </c>
    </row>
    <row r="349" spans="1:81">
      <c r="A349" s="170" t="str">
        <f t="shared" si="807"/>
        <v>28</v>
      </c>
      <c r="B349" s="170" t="str">
        <f t="shared" si="811"/>
        <v>Eure-et-Loir</v>
      </c>
      <c r="C349" s="145">
        <f t="shared" si="815"/>
        <v>0</v>
      </c>
      <c r="D349" s="145"/>
      <c r="E349" s="145"/>
      <c r="F349" s="170">
        <f t="shared" ref="F349:AV349" si="897">F245</f>
        <v>334.93099999999998</v>
      </c>
      <c r="G349" s="170">
        <f t="shared" si="897"/>
        <v>338.37200000000001</v>
      </c>
      <c r="H349" s="170">
        <f t="shared" si="897"/>
        <v>342.02800000000002</v>
      </c>
      <c r="I349" s="170">
        <f t="shared" si="897"/>
        <v>346.04199999999997</v>
      </c>
      <c r="J349" s="170">
        <f t="shared" si="897"/>
        <v>349.75400000000002</v>
      </c>
      <c r="K349" s="170">
        <f t="shared" si="897"/>
        <v>353.86900000000003</v>
      </c>
      <c r="L349" s="170">
        <f t="shared" si="897"/>
        <v>358.04399999999998</v>
      </c>
      <c r="M349" s="170">
        <f t="shared" si="897"/>
        <v>362.55099999999999</v>
      </c>
      <c r="N349" s="170">
        <f t="shared" si="897"/>
        <v>366.75900000000001</v>
      </c>
      <c r="O349" s="170">
        <f t="shared" si="897"/>
        <v>371.233</v>
      </c>
      <c r="P349" s="170">
        <f t="shared" si="897"/>
        <v>375.79199999999997</v>
      </c>
      <c r="Q349" s="170">
        <f t="shared" si="897"/>
        <v>379.59899999999999</v>
      </c>
      <c r="R349" s="170">
        <f t="shared" si="897"/>
        <v>382.73700000000002</v>
      </c>
      <c r="S349" s="170">
        <f t="shared" si="897"/>
        <v>387.18400000000003</v>
      </c>
      <c r="T349" s="170">
        <f t="shared" si="897"/>
        <v>391.358</v>
      </c>
      <c r="U349" s="170">
        <f t="shared" si="897"/>
        <v>395.68299999999999</v>
      </c>
      <c r="V349" s="170">
        <f t="shared" si="897"/>
        <v>398.57499999999999</v>
      </c>
      <c r="W349" s="170">
        <f t="shared" si="897"/>
        <v>401.32299999999998</v>
      </c>
      <c r="X349" s="170">
        <f t="shared" si="897"/>
        <v>403.52800000000002</v>
      </c>
      <c r="Y349" s="170">
        <f t="shared" si="897"/>
        <v>405.29300000000001</v>
      </c>
      <c r="Z349" s="170">
        <f t="shared" si="897"/>
        <v>406.36799999999999</v>
      </c>
      <c r="AA349" s="170">
        <f t="shared" si="897"/>
        <v>406.96100000000001</v>
      </c>
      <c r="AB349" s="170">
        <f t="shared" si="897"/>
        <v>407.79300000000001</v>
      </c>
      <c r="AC349" s="170">
        <f t="shared" si="897"/>
        <v>408.21199999999999</v>
      </c>
      <c r="AD349" s="170">
        <f t="shared" si="897"/>
        <v>407.70699999999999</v>
      </c>
      <c r="AE349" s="170">
        <f t="shared" si="897"/>
        <v>409.34199999999998</v>
      </c>
      <c r="AF349" s="170">
        <f t="shared" si="897"/>
        <v>411.29199999999997</v>
      </c>
      <c r="AG349" s="170">
        <f t="shared" si="897"/>
        <v>413.125</v>
      </c>
      <c r="AH349" s="170">
        <f t="shared" si="897"/>
        <v>415.03199999999998</v>
      </c>
      <c r="AI349" s="170">
        <f t="shared" si="897"/>
        <v>416.80799999999999</v>
      </c>
      <c r="AJ349" s="170">
        <f t="shared" si="897"/>
        <v>418.96800000000002</v>
      </c>
      <c r="AK349" s="170">
        <f t="shared" si="897"/>
        <v>421.11399999999998</v>
      </c>
      <c r="AL349" s="170">
        <f t="shared" si="897"/>
        <v>422.411</v>
      </c>
      <c r="AM349" s="170">
        <f t="shared" si="897"/>
        <v>423.55900000000003</v>
      </c>
      <c r="AN349" s="170">
        <f t="shared" si="897"/>
        <v>425.50200000000001</v>
      </c>
      <c r="AO349" s="170">
        <f t="shared" si="897"/>
        <v>428.93299999999999</v>
      </c>
      <c r="AP349" s="170">
        <f t="shared" si="897"/>
        <v>430.416</v>
      </c>
      <c r="AQ349" s="170">
        <f t="shared" si="897"/>
        <v>432.10700000000003</v>
      </c>
      <c r="AR349" s="170">
        <f t="shared" si="897"/>
        <v>432.96699999999998</v>
      </c>
      <c r="AS349" s="170">
        <f t="shared" si="897"/>
        <v>433.762</v>
      </c>
      <c r="AT349" s="170">
        <f t="shared" si="897"/>
        <v>434.03500000000003</v>
      </c>
      <c r="AU349" s="170">
        <f t="shared" si="897"/>
        <v>433.92899999999997</v>
      </c>
      <c r="AV349" s="170">
        <f t="shared" si="897"/>
        <v>433.233</v>
      </c>
      <c r="AW349" s="170">
        <f t="shared" ref="AW349:BA349" si="898">AW663</f>
        <v>158</v>
      </c>
      <c r="AX349" s="170">
        <f t="shared" si="898"/>
        <v>159</v>
      </c>
      <c r="AY349" s="170">
        <f t="shared" si="898"/>
        <v>160</v>
      </c>
      <c r="AZ349" s="170">
        <f t="shared" si="898"/>
        <v>160</v>
      </c>
      <c r="BA349" s="170">
        <f t="shared" si="898"/>
        <v>161</v>
      </c>
      <c r="BB349" s="170">
        <f t="shared" ref="BB349:CC349" si="899">BB663</f>
        <v>162</v>
      </c>
      <c r="BC349" s="170">
        <f t="shared" si="899"/>
        <v>163</v>
      </c>
      <c r="BD349" s="170">
        <f t="shared" si="899"/>
        <v>163</v>
      </c>
      <c r="BE349" s="170">
        <f t="shared" si="899"/>
        <v>164</v>
      </c>
      <c r="BF349" s="170">
        <f t="shared" si="899"/>
        <v>165</v>
      </c>
      <c r="BG349" s="170">
        <f t="shared" si="899"/>
        <v>165</v>
      </c>
      <c r="BH349" s="170">
        <f t="shared" si="899"/>
        <v>166</v>
      </c>
      <c r="BI349" s="170">
        <f t="shared" si="899"/>
        <v>166</v>
      </c>
      <c r="BJ349" s="170">
        <f t="shared" si="899"/>
        <v>167</v>
      </c>
      <c r="BK349" s="170">
        <f t="shared" si="899"/>
        <v>168</v>
      </c>
      <c r="BL349" s="170">
        <f t="shared" si="899"/>
        <v>168</v>
      </c>
      <c r="BM349" s="170">
        <f t="shared" si="899"/>
        <v>169</v>
      </c>
      <c r="BN349" s="170">
        <f t="shared" si="899"/>
        <v>169</v>
      </c>
      <c r="BO349" s="170">
        <f t="shared" si="899"/>
        <v>170</v>
      </c>
      <c r="BP349" s="170">
        <f t="shared" si="899"/>
        <v>170</v>
      </c>
      <c r="BQ349" s="170">
        <f t="shared" si="899"/>
        <v>170</v>
      </c>
      <c r="BR349" s="170">
        <f t="shared" si="899"/>
        <v>171</v>
      </c>
      <c r="BS349" s="170">
        <f t="shared" si="899"/>
        <v>171</v>
      </c>
      <c r="BT349" s="170">
        <f t="shared" si="899"/>
        <v>172</v>
      </c>
      <c r="BU349" s="170">
        <f t="shared" si="899"/>
        <v>172</v>
      </c>
      <c r="BV349" s="170">
        <f t="shared" si="899"/>
        <v>173</v>
      </c>
      <c r="BW349" s="170">
        <f t="shared" si="899"/>
        <v>173</v>
      </c>
      <c r="BX349" s="170">
        <f t="shared" si="899"/>
        <v>174</v>
      </c>
      <c r="BY349" s="170">
        <f t="shared" si="899"/>
        <v>174</v>
      </c>
      <c r="BZ349" s="170">
        <f t="shared" si="899"/>
        <v>175</v>
      </c>
      <c r="CA349" s="170">
        <f t="shared" si="899"/>
        <v>175</v>
      </c>
      <c r="CB349" s="170">
        <f t="shared" si="899"/>
        <v>176</v>
      </c>
      <c r="CC349" s="170">
        <f t="shared" si="899"/>
        <v>176</v>
      </c>
    </row>
    <row r="350" spans="1:81">
      <c r="A350" s="170" t="str">
        <f t="shared" si="807"/>
        <v>29</v>
      </c>
      <c r="B350" s="170" t="str">
        <f t="shared" si="811"/>
        <v>Finistère</v>
      </c>
      <c r="C350" s="145">
        <f t="shared" si="815"/>
        <v>0</v>
      </c>
      <c r="D350" s="145"/>
      <c r="E350" s="145"/>
      <c r="F350" s="170">
        <f t="shared" ref="F350:AV350" si="900">F246</f>
        <v>804.48</v>
      </c>
      <c r="G350" s="170">
        <f t="shared" si="900"/>
        <v>807.44600000000003</v>
      </c>
      <c r="H350" s="170">
        <f t="shared" si="900"/>
        <v>810.27</v>
      </c>
      <c r="I350" s="170">
        <f t="shared" si="900"/>
        <v>813.91099999999994</v>
      </c>
      <c r="J350" s="170">
        <f t="shared" si="900"/>
        <v>817.02599999999995</v>
      </c>
      <c r="K350" s="170">
        <f t="shared" si="900"/>
        <v>820.43899999999996</v>
      </c>
      <c r="L350" s="170">
        <f t="shared" si="900"/>
        <v>824.57100000000003</v>
      </c>
      <c r="M350" s="170">
        <f t="shared" si="900"/>
        <v>828.75099999999998</v>
      </c>
      <c r="N350" s="170">
        <f t="shared" si="900"/>
        <v>830.21500000000003</v>
      </c>
      <c r="O350" s="170">
        <f t="shared" si="900"/>
        <v>830.83399999999995</v>
      </c>
      <c r="P350" s="170">
        <f t="shared" si="900"/>
        <v>832.03700000000003</v>
      </c>
      <c r="Q350" s="170">
        <f t="shared" si="900"/>
        <v>833.23</v>
      </c>
      <c r="R350" s="170">
        <f t="shared" si="900"/>
        <v>834.19100000000003</v>
      </c>
      <c r="S350" s="170">
        <f t="shared" si="900"/>
        <v>835.45699999999999</v>
      </c>
      <c r="T350" s="170">
        <f t="shared" si="900"/>
        <v>836.88900000000001</v>
      </c>
      <c r="U350" s="170">
        <f t="shared" si="900"/>
        <v>838.36599999999999</v>
      </c>
      <c r="V350" s="170">
        <f t="shared" si="900"/>
        <v>838.40099999999995</v>
      </c>
      <c r="W350" s="170">
        <f t="shared" si="900"/>
        <v>838.45699999999999</v>
      </c>
      <c r="X350" s="170">
        <f t="shared" si="900"/>
        <v>839.67200000000003</v>
      </c>
      <c r="Y350" s="170">
        <f t="shared" si="900"/>
        <v>840.56500000000005</v>
      </c>
      <c r="Z350" s="170">
        <f t="shared" si="900"/>
        <v>841.298</v>
      </c>
      <c r="AA350" s="170">
        <f t="shared" si="900"/>
        <v>844.11599999999999</v>
      </c>
      <c r="AB350" s="170">
        <f t="shared" si="900"/>
        <v>847.07500000000005</v>
      </c>
      <c r="AC350" s="170">
        <f t="shared" si="900"/>
        <v>849.779</v>
      </c>
      <c r="AD350" s="170">
        <f t="shared" si="900"/>
        <v>852.27300000000002</v>
      </c>
      <c r="AE350" s="170">
        <f t="shared" si="900"/>
        <v>855.92399999999998</v>
      </c>
      <c r="AF350" s="170">
        <f t="shared" si="900"/>
        <v>860.54</v>
      </c>
      <c r="AG350" s="170">
        <f t="shared" si="900"/>
        <v>865.00599999999997</v>
      </c>
      <c r="AH350" s="170">
        <f t="shared" si="900"/>
        <v>869.20500000000004</v>
      </c>
      <c r="AI350" s="170">
        <f t="shared" si="900"/>
        <v>873.56799999999998</v>
      </c>
      <c r="AJ350" s="170">
        <f t="shared" si="900"/>
        <v>878.53200000000004</v>
      </c>
      <c r="AK350" s="170">
        <f t="shared" si="900"/>
        <v>883.00099999999998</v>
      </c>
      <c r="AL350" s="170">
        <f t="shared" si="900"/>
        <v>885.90599999999995</v>
      </c>
      <c r="AM350" s="170">
        <f t="shared" si="900"/>
        <v>890.50900000000001</v>
      </c>
      <c r="AN350" s="170">
        <f t="shared" si="900"/>
        <v>893.91399999999999</v>
      </c>
      <c r="AO350" s="170">
        <f t="shared" si="900"/>
        <v>897.62800000000004</v>
      </c>
      <c r="AP350" s="170">
        <f t="shared" si="900"/>
        <v>899.87</v>
      </c>
      <c r="AQ350" s="170">
        <f t="shared" si="900"/>
        <v>901.29300000000001</v>
      </c>
      <c r="AR350" s="170">
        <f t="shared" si="900"/>
        <v>903.92100000000005</v>
      </c>
      <c r="AS350" s="170">
        <f t="shared" si="900"/>
        <v>905.85500000000002</v>
      </c>
      <c r="AT350" s="170">
        <f t="shared" si="900"/>
        <v>907.79600000000005</v>
      </c>
      <c r="AU350" s="170">
        <f t="shared" si="900"/>
        <v>908.24900000000002</v>
      </c>
      <c r="AV350" s="170">
        <f t="shared" si="900"/>
        <v>909.02800000000002</v>
      </c>
      <c r="AW350" s="170">
        <f t="shared" ref="AW350:BA350" si="901">AW664</f>
        <v>181</v>
      </c>
      <c r="AX350" s="170">
        <f t="shared" si="901"/>
        <v>182</v>
      </c>
      <c r="AY350" s="170">
        <f t="shared" si="901"/>
        <v>183</v>
      </c>
      <c r="AZ350" s="170">
        <f t="shared" si="901"/>
        <v>184</v>
      </c>
      <c r="BA350" s="170">
        <f t="shared" si="901"/>
        <v>186</v>
      </c>
      <c r="BB350" s="170">
        <f t="shared" ref="BB350:CC350" si="902">BB664</f>
        <v>187</v>
      </c>
      <c r="BC350" s="170">
        <f t="shared" si="902"/>
        <v>188</v>
      </c>
      <c r="BD350" s="170">
        <f t="shared" si="902"/>
        <v>190</v>
      </c>
      <c r="BE350" s="170">
        <f t="shared" si="902"/>
        <v>191</v>
      </c>
      <c r="BF350" s="170">
        <f t="shared" si="902"/>
        <v>193</v>
      </c>
      <c r="BG350" s="170">
        <f t="shared" si="902"/>
        <v>194</v>
      </c>
      <c r="BH350" s="170">
        <f t="shared" si="902"/>
        <v>195</v>
      </c>
      <c r="BI350" s="170">
        <f t="shared" si="902"/>
        <v>197</v>
      </c>
      <c r="BJ350" s="170">
        <f t="shared" si="902"/>
        <v>198</v>
      </c>
      <c r="BK350" s="170">
        <f t="shared" si="902"/>
        <v>199</v>
      </c>
      <c r="BL350" s="170">
        <f t="shared" si="902"/>
        <v>201</v>
      </c>
      <c r="BM350" s="170">
        <f t="shared" si="902"/>
        <v>202</v>
      </c>
      <c r="BN350" s="170">
        <f t="shared" si="902"/>
        <v>203</v>
      </c>
      <c r="BO350" s="170">
        <f t="shared" si="902"/>
        <v>204</v>
      </c>
      <c r="BP350" s="170">
        <f t="shared" si="902"/>
        <v>205</v>
      </c>
      <c r="BQ350" s="170">
        <f t="shared" si="902"/>
        <v>207</v>
      </c>
      <c r="BR350" s="170">
        <f t="shared" si="902"/>
        <v>208</v>
      </c>
      <c r="BS350" s="170">
        <f t="shared" si="902"/>
        <v>209</v>
      </c>
      <c r="BT350" s="170">
        <f t="shared" si="902"/>
        <v>210</v>
      </c>
      <c r="BU350" s="170">
        <f t="shared" si="902"/>
        <v>211</v>
      </c>
      <c r="BV350" s="170">
        <f t="shared" si="902"/>
        <v>212</v>
      </c>
      <c r="BW350" s="170">
        <f t="shared" si="902"/>
        <v>213</v>
      </c>
      <c r="BX350" s="170">
        <f t="shared" si="902"/>
        <v>214</v>
      </c>
      <c r="BY350" s="170">
        <f t="shared" si="902"/>
        <v>215</v>
      </c>
      <c r="BZ350" s="170">
        <f t="shared" si="902"/>
        <v>216</v>
      </c>
      <c r="CA350" s="170">
        <f t="shared" si="902"/>
        <v>217</v>
      </c>
      <c r="CB350" s="170">
        <f t="shared" si="902"/>
        <v>218</v>
      </c>
      <c r="CC350" s="170">
        <f t="shared" si="902"/>
        <v>219</v>
      </c>
    </row>
    <row r="351" spans="1:81">
      <c r="A351" s="170" t="str">
        <f t="shared" si="807"/>
        <v>30</v>
      </c>
      <c r="B351" s="170" t="str">
        <f t="shared" si="811"/>
        <v>Gard</v>
      </c>
      <c r="C351" s="145">
        <f t="shared" si="815"/>
        <v>0</v>
      </c>
      <c r="D351" s="145"/>
      <c r="E351" s="145"/>
      <c r="F351" s="170">
        <f t="shared" ref="F351:AV351" si="903">F247</f>
        <v>494.90100000000001</v>
      </c>
      <c r="G351" s="170">
        <f t="shared" si="903"/>
        <v>499.279</v>
      </c>
      <c r="H351" s="170">
        <f t="shared" si="903"/>
        <v>503.58300000000003</v>
      </c>
      <c r="I351" s="170">
        <f t="shared" si="903"/>
        <v>508.339</v>
      </c>
      <c r="J351" s="170">
        <f t="shared" si="903"/>
        <v>512.81299999999999</v>
      </c>
      <c r="K351" s="170">
        <f t="shared" si="903"/>
        <v>517.92700000000002</v>
      </c>
      <c r="L351" s="170">
        <f t="shared" si="903"/>
        <v>523.66</v>
      </c>
      <c r="M351" s="170">
        <f t="shared" si="903"/>
        <v>529.56100000000004</v>
      </c>
      <c r="N351" s="170">
        <f t="shared" si="903"/>
        <v>537.76900000000001</v>
      </c>
      <c r="O351" s="170">
        <f t="shared" si="903"/>
        <v>544.76199999999994</v>
      </c>
      <c r="P351" s="170">
        <f t="shared" si="903"/>
        <v>551.53899999999999</v>
      </c>
      <c r="Q351" s="170">
        <f t="shared" si="903"/>
        <v>555.25900000000001</v>
      </c>
      <c r="R351" s="170">
        <f t="shared" si="903"/>
        <v>563.279</v>
      </c>
      <c r="S351" s="170">
        <f t="shared" si="903"/>
        <v>569.66700000000003</v>
      </c>
      <c r="T351" s="170">
        <f t="shared" si="903"/>
        <v>576.75300000000004</v>
      </c>
      <c r="U351" s="170">
        <f t="shared" si="903"/>
        <v>584.98199999999997</v>
      </c>
      <c r="V351" s="170">
        <f t="shared" si="903"/>
        <v>588.745</v>
      </c>
      <c r="W351" s="170">
        <f t="shared" si="903"/>
        <v>593.423</v>
      </c>
      <c r="X351" s="170">
        <f t="shared" si="903"/>
        <v>598.65499999999997</v>
      </c>
      <c r="Y351" s="170">
        <f t="shared" si="903"/>
        <v>602.89599999999996</v>
      </c>
      <c r="Z351" s="170">
        <f t="shared" si="903"/>
        <v>605.41300000000001</v>
      </c>
      <c r="AA351" s="170">
        <f t="shared" si="903"/>
        <v>608.97199999999998</v>
      </c>
      <c r="AB351" s="170">
        <f t="shared" si="903"/>
        <v>612.98099999999999</v>
      </c>
      <c r="AC351" s="170">
        <f t="shared" si="903"/>
        <v>618.15099999999995</v>
      </c>
      <c r="AD351" s="170">
        <f t="shared" si="903"/>
        <v>622.50900000000001</v>
      </c>
      <c r="AE351" s="170">
        <f t="shared" si="903"/>
        <v>630.05100000000004</v>
      </c>
      <c r="AF351" s="170">
        <f t="shared" si="903"/>
        <v>638.16600000000005</v>
      </c>
      <c r="AG351" s="170">
        <f t="shared" si="903"/>
        <v>646.976</v>
      </c>
      <c r="AH351" s="170">
        <f t="shared" si="903"/>
        <v>655.89200000000005</v>
      </c>
      <c r="AI351" s="170">
        <f t="shared" si="903"/>
        <v>664.62199999999996</v>
      </c>
      <c r="AJ351" s="170">
        <f t="shared" si="903"/>
        <v>674.06200000000001</v>
      </c>
      <c r="AK351" s="170">
        <f t="shared" si="903"/>
        <v>683.16899999999998</v>
      </c>
      <c r="AL351" s="170">
        <f t="shared" si="903"/>
        <v>689.84699999999998</v>
      </c>
      <c r="AM351" s="170">
        <f t="shared" si="903"/>
        <v>694.32299999999998</v>
      </c>
      <c r="AN351" s="170">
        <f t="shared" si="903"/>
        <v>701.88300000000004</v>
      </c>
      <c r="AO351" s="170">
        <f t="shared" si="903"/>
        <v>709.7</v>
      </c>
      <c r="AP351" s="170">
        <f t="shared" si="903"/>
        <v>718.35699999999997</v>
      </c>
      <c r="AQ351" s="170">
        <f t="shared" si="903"/>
        <v>725.61800000000005</v>
      </c>
      <c r="AR351" s="170">
        <f t="shared" si="903"/>
        <v>733.20100000000002</v>
      </c>
      <c r="AS351" s="170">
        <f t="shared" si="903"/>
        <v>736.029</v>
      </c>
      <c r="AT351" s="170">
        <f t="shared" si="903"/>
        <v>738.18899999999996</v>
      </c>
      <c r="AU351" s="170">
        <f t="shared" si="903"/>
        <v>742.00599999999997</v>
      </c>
      <c r="AV351" s="170">
        <f t="shared" si="903"/>
        <v>744.178</v>
      </c>
      <c r="AW351" s="170">
        <f t="shared" ref="AW351:BA351" si="904">AW665</f>
        <v>745</v>
      </c>
      <c r="AX351" s="170">
        <f t="shared" si="904"/>
        <v>747</v>
      </c>
      <c r="AY351" s="170">
        <f t="shared" si="904"/>
        <v>748</v>
      </c>
      <c r="AZ351" s="170">
        <f t="shared" si="904"/>
        <v>749</v>
      </c>
      <c r="BA351" s="170">
        <f t="shared" si="904"/>
        <v>751</v>
      </c>
      <c r="BB351" s="170">
        <f t="shared" ref="BB351:CC351" si="905">BB665</f>
        <v>753</v>
      </c>
      <c r="BC351" s="170">
        <f t="shared" si="905"/>
        <v>756</v>
      </c>
      <c r="BD351" s="170">
        <f t="shared" si="905"/>
        <v>758</v>
      </c>
      <c r="BE351" s="170">
        <f t="shared" si="905"/>
        <v>761</v>
      </c>
      <c r="BF351" s="170">
        <f t="shared" si="905"/>
        <v>764</v>
      </c>
      <c r="BG351" s="170">
        <f t="shared" si="905"/>
        <v>766</v>
      </c>
      <c r="BH351" s="170">
        <f t="shared" si="905"/>
        <v>769</v>
      </c>
      <c r="BI351" s="170">
        <f t="shared" si="905"/>
        <v>772</v>
      </c>
      <c r="BJ351" s="170">
        <f t="shared" si="905"/>
        <v>775</v>
      </c>
      <c r="BK351" s="170">
        <f t="shared" si="905"/>
        <v>778</v>
      </c>
      <c r="BL351" s="170">
        <f t="shared" si="905"/>
        <v>781</v>
      </c>
      <c r="BM351" s="170">
        <f t="shared" si="905"/>
        <v>784</v>
      </c>
      <c r="BN351" s="170">
        <f t="shared" si="905"/>
        <v>787</v>
      </c>
      <c r="BO351" s="170">
        <f t="shared" si="905"/>
        <v>790</v>
      </c>
      <c r="BP351" s="170">
        <f t="shared" si="905"/>
        <v>793</v>
      </c>
      <c r="BQ351" s="170">
        <f t="shared" si="905"/>
        <v>796</v>
      </c>
      <c r="BR351" s="170">
        <f t="shared" si="905"/>
        <v>799</v>
      </c>
      <c r="BS351" s="170">
        <f t="shared" si="905"/>
        <v>801</v>
      </c>
      <c r="BT351" s="170">
        <f t="shared" si="905"/>
        <v>804</v>
      </c>
      <c r="BU351" s="170">
        <f t="shared" si="905"/>
        <v>807</v>
      </c>
      <c r="BV351" s="170">
        <f t="shared" si="905"/>
        <v>810</v>
      </c>
      <c r="BW351" s="170">
        <f t="shared" si="905"/>
        <v>812</v>
      </c>
      <c r="BX351" s="170">
        <f t="shared" si="905"/>
        <v>815</v>
      </c>
      <c r="BY351" s="170">
        <f t="shared" si="905"/>
        <v>817</v>
      </c>
      <c r="BZ351" s="170">
        <f t="shared" si="905"/>
        <v>820</v>
      </c>
      <c r="CA351" s="170">
        <f t="shared" si="905"/>
        <v>822</v>
      </c>
      <c r="CB351" s="170">
        <f t="shared" si="905"/>
        <v>824</v>
      </c>
      <c r="CC351" s="170">
        <f t="shared" si="905"/>
        <v>826</v>
      </c>
    </row>
    <row r="352" spans="1:81">
      <c r="A352" s="170" t="str">
        <f t="shared" si="807"/>
        <v>31</v>
      </c>
      <c r="B352" s="170" t="str">
        <f t="shared" si="811"/>
        <v>Haute-Garonne</v>
      </c>
      <c r="C352" s="145">
        <f t="shared" si="815"/>
        <v>0</v>
      </c>
      <c r="D352" s="145"/>
      <c r="E352" s="145"/>
      <c r="F352" s="170">
        <f t="shared" ref="F352:AV352" si="906">F248</f>
        <v>777.01900000000001</v>
      </c>
      <c r="G352" s="170">
        <f t="shared" si="906"/>
        <v>783.12300000000005</v>
      </c>
      <c r="H352" s="170">
        <f t="shared" si="906"/>
        <v>789.63599999999997</v>
      </c>
      <c r="I352" s="170">
        <f t="shared" si="906"/>
        <v>796.51300000000003</v>
      </c>
      <c r="J352" s="170">
        <f t="shared" si="906"/>
        <v>802.60599999999999</v>
      </c>
      <c r="K352" s="170">
        <f t="shared" si="906"/>
        <v>809.16700000000003</v>
      </c>
      <c r="L352" s="170">
        <f t="shared" si="906"/>
        <v>816.33500000000004</v>
      </c>
      <c r="M352" s="170">
        <f t="shared" si="906"/>
        <v>823.82899999999995</v>
      </c>
      <c r="N352" s="170">
        <f t="shared" si="906"/>
        <v>837.17700000000002</v>
      </c>
      <c r="O352" s="170">
        <f t="shared" si="906"/>
        <v>848.45799999999997</v>
      </c>
      <c r="P352" s="170">
        <f t="shared" si="906"/>
        <v>862.84400000000005</v>
      </c>
      <c r="Q352" s="170">
        <f t="shared" si="906"/>
        <v>872.27700000000004</v>
      </c>
      <c r="R352" s="170">
        <f t="shared" si="906"/>
        <v>884.78099999999995</v>
      </c>
      <c r="S352" s="170">
        <f t="shared" si="906"/>
        <v>897.12699999999995</v>
      </c>
      <c r="T352" s="170">
        <f t="shared" si="906"/>
        <v>910.49199999999996</v>
      </c>
      <c r="U352" s="170">
        <f t="shared" si="906"/>
        <v>925.11599999999999</v>
      </c>
      <c r="V352" s="170">
        <f t="shared" si="906"/>
        <v>938.87699999999995</v>
      </c>
      <c r="W352" s="170">
        <f t="shared" si="906"/>
        <v>955.12900000000002</v>
      </c>
      <c r="X352" s="170">
        <f t="shared" si="906"/>
        <v>970.74599999999998</v>
      </c>
      <c r="Y352" s="170">
        <f t="shared" si="906"/>
        <v>979.11</v>
      </c>
      <c r="Z352" s="170">
        <f t="shared" si="906"/>
        <v>991.13300000000004</v>
      </c>
      <c r="AA352" s="170">
        <f t="shared" si="906"/>
        <v>1004.1660000000001</v>
      </c>
      <c r="AB352" s="170">
        <f t="shared" si="906"/>
        <v>1016.846</v>
      </c>
      <c r="AC352" s="170">
        <f t="shared" si="906"/>
        <v>1029.4659999999999</v>
      </c>
      <c r="AD352" s="170">
        <f t="shared" si="906"/>
        <v>1044.2080000000001</v>
      </c>
      <c r="AE352" s="170">
        <f t="shared" si="906"/>
        <v>1062.5139999999999</v>
      </c>
      <c r="AF352" s="170">
        <f t="shared" si="906"/>
        <v>1082.1400000000001</v>
      </c>
      <c r="AG352" s="170">
        <f t="shared" si="906"/>
        <v>1102.414</v>
      </c>
      <c r="AH352" s="170">
        <f t="shared" si="906"/>
        <v>1122.778</v>
      </c>
      <c r="AI352" s="170">
        <f t="shared" si="906"/>
        <v>1143.7059999999999</v>
      </c>
      <c r="AJ352" s="170">
        <f t="shared" si="906"/>
        <v>1165.193</v>
      </c>
      <c r="AK352" s="170">
        <f t="shared" si="906"/>
        <v>1186.33</v>
      </c>
      <c r="AL352" s="170">
        <f t="shared" si="906"/>
        <v>1202.92</v>
      </c>
      <c r="AM352" s="170">
        <f t="shared" si="906"/>
        <v>1217.3440000000001</v>
      </c>
      <c r="AN352" s="170">
        <f t="shared" si="906"/>
        <v>1230.82</v>
      </c>
      <c r="AO352" s="170">
        <f t="shared" si="906"/>
        <v>1243.6410000000001</v>
      </c>
      <c r="AP352" s="170">
        <f t="shared" si="906"/>
        <v>1260.2260000000001</v>
      </c>
      <c r="AQ352" s="170">
        <f t="shared" si="906"/>
        <v>1279.3489999999999</v>
      </c>
      <c r="AR352" s="170">
        <f t="shared" si="906"/>
        <v>1298.5619999999999</v>
      </c>
      <c r="AS352" s="170">
        <f t="shared" si="906"/>
        <v>1317.6679999999999</v>
      </c>
      <c r="AT352" s="170">
        <f t="shared" si="906"/>
        <v>1335.1030000000001</v>
      </c>
      <c r="AU352" s="170">
        <f t="shared" si="906"/>
        <v>1348.183</v>
      </c>
      <c r="AV352" s="170">
        <f t="shared" si="906"/>
        <v>1362.672</v>
      </c>
      <c r="AW352" s="170">
        <f t="shared" ref="AW352:BA352" si="907">AW666</f>
        <v>1381</v>
      </c>
      <c r="AX352" s="170">
        <f t="shared" si="907"/>
        <v>1395</v>
      </c>
      <c r="AY352" s="170">
        <f t="shared" si="907"/>
        <v>1408</v>
      </c>
      <c r="AZ352" s="170">
        <f t="shared" si="907"/>
        <v>1422</v>
      </c>
      <c r="BA352" s="170">
        <f t="shared" si="907"/>
        <v>1437</v>
      </c>
      <c r="BB352" s="170">
        <f t="shared" ref="BB352:CC352" si="908">BB666</f>
        <v>1453</v>
      </c>
      <c r="BC352" s="170">
        <f t="shared" si="908"/>
        <v>1470</v>
      </c>
      <c r="BD352" s="170">
        <f t="shared" si="908"/>
        <v>1486</v>
      </c>
      <c r="BE352" s="170">
        <f t="shared" si="908"/>
        <v>1503</v>
      </c>
      <c r="BF352" s="170">
        <f t="shared" si="908"/>
        <v>1520</v>
      </c>
      <c r="BG352" s="170">
        <f t="shared" si="908"/>
        <v>1537</v>
      </c>
      <c r="BH352" s="170">
        <f t="shared" si="908"/>
        <v>1554</v>
      </c>
      <c r="BI352" s="170">
        <f t="shared" si="908"/>
        <v>1571</v>
      </c>
      <c r="BJ352" s="170">
        <f t="shared" si="908"/>
        <v>1588</v>
      </c>
      <c r="BK352" s="170">
        <f t="shared" si="908"/>
        <v>1604</v>
      </c>
      <c r="BL352" s="170">
        <f t="shared" si="908"/>
        <v>1621</v>
      </c>
      <c r="BM352" s="170">
        <f t="shared" si="908"/>
        <v>1636</v>
      </c>
      <c r="BN352" s="170">
        <f t="shared" si="908"/>
        <v>1652</v>
      </c>
      <c r="BO352" s="170">
        <f t="shared" si="908"/>
        <v>1667</v>
      </c>
      <c r="BP352" s="170">
        <f t="shared" si="908"/>
        <v>1682</v>
      </c>
      <c r="BQ352" s="170">
        <f t="shared" si="908"/>
        <v>1696</v>
      </c>
      <c r="BR352" s="170">
        <f t="shared" si="908"/>
        <v>1710</v>
      </c>
      <c r="BS352" s="170">
        <f t="shared" si="908"/>
        <v>1724</v>
      </c>
      <c r="BT352" s="170">
        <f t="shared" si="908"/>
        <v>1737</v>
      </c>
      <c r="BU352" s="170">
        <f t="shared" si="908"/>
        <v>1750</v>
      </c>
      <c r="BV352" s="170">
        <f t="shared" si="908"/>
        <v>1763</v>
      </c>
      <c r="BW352" s="170">
        <f t="shared" si="908"/>
        <v>1775</v>
      </c>
      <c r="BX352" s="170">
        <f t="shared" si="908"/>
        <v>1787</v>
      </c>
      <c r="BY352" s="170">
        <f t="shared" si="908"/>
        <v>1800</v>
      </c>
      <c r="BZ352" s="170">
        <f t="shared" si="908"/>
        <v>1812</v>
      </c>
      <c r="CA352" s="170">
        <f t="shared" si="908"/>
        <v>1823</v>
      </c>
      <c r="CB352" s="170">
        <f t="shared" si="908"/>
        <v>1835</v>
      </c>
      <c r="CC352" s="170">
        <f t="shared" si="908"/>
        <v>1846</v>
      </c>
    </row>
    <row r="353" spans="1:81">
      <c r="A353" s="170">
        <f t="shared" si="807"/>
        <v>32</v>
      </c>
      <c r="B353" s="170" t="str">
        <f t="shared" si="811"/>
        <v>Gers</v>
      </c>
      <c r="C353" s="145">
        <f t="shared" si="815"/>
        <v>0</v>
      </c>
      <c r="D353" s="145"/>
      <c r="E353" s="145"/>
      <c r="F353" s="170">
        <f t="shared" ref="F353:AV353" si="909">F249</f>
        <v>175.68299999999999</v>
      </c>
      <c r="G353" s="170">
        <f t="shared" si="909"/>
        <v>175.596</v>
      </c>
      <c r="H353" s="170">
        <f t="shared" si="909"/>
        <v>175.38200000000001</v>
      </c>
      <c r="I353" s="170">
        <f t="shared" si="909"/>
        <v>175.21899999999999</v>
      </c>
      <c r="J353" s="170">
        <f t="shared" si="909"/>
        <v>174.9</v>
      </c>
      <c r="K353" s="170">
        <f t="shared" si="909"/>
        <v>174.715</v>
      </c>
      <c r="L353" s="170">
        <f t="shared" si="909"/>
        <v>174.59399999999999</v>
      </c>
      <c r="M353" s="170">
        <f t="shared" si="909"/>
        <v>174.45500000000001</v>
      </c>
      <c r="N353" s="170">
        <f t="shared" si="909"/>
        <v>173.44399999999999</v>
      </c>
      <c r="O353" s="170">
        <f t="shared" si="909"/>
        <v>174.87899999999999</v>
      </c>
      <c r="P353" s="170">
        <f t="shared" si="909"/>
        <v>174.398</v>
      </c>
      <c r="Q353" s="170">
        <f t="shared" si="909"/>
        <v>174.81399999999999</v>
      </c>
      <c r="R353" s="170">
        <f t="shared" si="909"/>
        <v>174.61099999999999</v>
      </c>
      <c r="S353" s="170">
        <f t="shared" si="909"/>
        <v>174.46100000000001</v>
      </c>
      <c r="T353" s="170">
        <f t="shared" si="909"/>
        <v>174.50800000000001</v>
      </c>
      <c r="U353" s="170">
        <f t="shared" si="909"/>
        <v>174.74600000000001</v>
      </c>
      <c r="V353" s="170">
        <f t="shared" si="909"/>
        <v>174.899</v>
      </c>
      <c r="W353" s="170">
        <f t="shared" si="909"/>
        <v>174.102</v>
      </c>
      <c r="X353" s="170">
        <f t="shared" si="909"/>
        <v>173.73500000000001</v>
      </c>
      <c r="Y353" s="170">
        <f t="shared" si="909"/>
        <v>173.19399999999999</v>
      </c>
      <c r="Z353" s="170">
        <f t="shared" si="909"/>
        <v>172.65</v>
      </c>
      <c r="AA353" s="170">
        <f t="shared" si="909"/>
        <v>172.56</v>
      </c>
      <c r="AB353" s="170">
        <f t="shared" si="909"/>
        <v>172.40100000000001</v>
      </c>
      <c r="AC353" s="170">
        <f t="shared" si="909"/>
        <v>172.58</v>
      </c>
      <c r="AD353" s="170">
        <f t="shared" si="909"/>
        <v>172.48400000000001</v>
      </c>
      <c r="AE353" s="170">
        <f t="shared" si="909"/>
        <v>173.52199999999999</v>
      </c>
      <c r="AF353" s="170">
        <f t="shared" si="909"/>
        <v>174.68100000000001</v>
      </c>
      <c r="AG353" s="170">
        <f t="shared" si="909"/>
        <v>176.04900000000001</v>
      </c>
      <c r="AH353" s="170">
        <f t="shared" si="909"/>
        <v>177.185</v>
      </c>
      <c r="AI353" s="170">
        <f t="shared" si="909"/>
        <v>178.51499999999999</v>
      </c>
      <c r="AJ353" s="170">
        <f t="shared" si="909"/>
        <v>179.995</v>
      </c>
      <c r="AK353" s="170">
        <f t="shared" si="909"/>
        <v>181.375</v>
      </c>
      <c r="AL353" s="170">
        <f t="shared" si="909"/>
        <v>183.61500000000001</v>
      </c>
      <c r="AM353" s="170">
        <f t="shared" si="909"/>
        <v>185.26599999999999</v>
      </c>
      <c r="AN353" s="170">
        <f t="shared" si="909"/>
        <v>187.18100000000001</v>
      </c>
      <c r="AO353" s="170">
        <f t="shared" si="909"/>
        <v>188.15899999999999</v>
      </c>
      <c r="AP353" s="170">
        <f t="shared" si="909"/>
        <v>188.893</v>
      </c>
      <c r="AQ353" s="170">
        <f t="shared" si="909"/>
        <v>189.53</v>
      </c>
      <c r="AR353" s="170">
        <f t="shared" si="909"/>
        <v>190.27600000000001</v>
      </c>
      <c r="AS353" s="170">
        <f t="shared" si="909"/>
        <v>190.625</v>
      </c>
      <c r="AT353" s="170">
        <f t="shared" si="909"/>
        <v>190.93199999999999</v>
      </c>
      <c r="AU353" s="170">
        <f t="shared" si="909"/>
        <v>190.66399999999999</v>
      </c>
      <c r="AV353" s="170">
        <f t="shared" si="909"/>
        <v>191.09100000000001</v>
      </c>
      <c r="AW353" s="170">
        <f t="shared" ref="AW353:BA353" si="910">AW667</f>
        <v>191</v>
      </c>
      <c r="AX353" s="170">
        <f t="shared" si="910"/>
        <v>191</v>
      </c>
      <c r="AY353" s="170">
        <f t="shared" si="910"/>
        <v>191</v>
      </c>
      <c r="AZ353" s="170">
        <f t="shared" si="910"/>
        <v>192</v>
      </c>
      <c r="BA353" s="170">
        <f t="shared" si="910"/>
        <v>192</v>
      </c>
      <c r="BB353" s="170">
        <f t="shared" ref="BB353:CC353" si="911">BB667</f>
        <v>192</v>
      </c>
      <c r="BC353" s="170">
        <f t="shared" si="911"/>
        <v>193</v>
      </c>
      <c r="BD353" s="170">
        <f t="shared" si="911"/>
        <v>193</v>
      </c>
      <c r="BE353" s="170">
        <f t="shared" si="911"/>
        <v>194</v>
      </c>
      <c r="BF353" s="170">
        <f t="shared" si="911"/>
        <v>194</v>
      </c>
      <c r="BG353" s="170">
        <f t="shared" si="911"/>
        <v>195</v>
      </c>
      <c r="BH353" s="170">
        <f t="shared" si="911"/>
        <v>196</v>
      </c>
      <c r="BI353" s="170">
        <f t="shared" si="911"/>
        <v>196</v>
      </c>
      <c r="BJ353" s="170">
        <f t="shared" si="911"/>
        <v>197</v>
      </c>
      <c r="BK353" s="170">
        <f t="shared" si="911"/>
        <v>198</v>
      </c>
      <c r="BL353" s="170">
        <f t="shared" si="911"/>
        <v>198</v>
      </c>
      <c r="BM353" s="170">
        <f t="shared" si="911"/>
        <v>199</v>
      </c>
      <c r="BN353" s="170">
        <f t="shared" si="911"/>
        <v>200</v>
      </c>
      <c r="BO353" s="170">
        <f t="shared" si="911"/>
        <v>201</v>
      </c>
      <c r="BP353" s="170">
        <f t="shared" si="911"/>
        <v>201</v>
      </c>
      <c r="BQ353" s="170">
        <f t="shared" si="911"/>
        <v>202</v>
      </c>
      <c r="BR353" s="170">
        <f t="shared" si="911"/>
        <v>203</v>
      </c>
      <c r="BS353" s="170">
        <f t="shared" si="911"/>
        <v>204</v>
      </c>
      <c r="BT353" s="170">
        <f t="shared" si="911"/>
        <v>204</v>
      </c>
      <c r="BU353" s="170">
        <f t="shared" si="911"/>
        <v>205</v>
      </c>
      <c r="BV353" s="170">
        <f t="shared" si="911"/>
        <v>206</v>
      </c>
      <c r="BW353" s="170">
        <f t="shared" si="911"/>
        <v>207</v>
      </c>
      <c r="BX353" s="170">
        <f t="shared" si="911"/>
        <v>207</v>
      </c>
      <c r="BY353" s="170">
        <f t="shared" si="911"/>
        <v>208</v>
      </c>
      <c r="BZ353" s="170">
        <f t="shared" si="911"/>
        <v>209</v>
      </c>
      <c r="CA353" s="170">
        <f t="shared" si="911"/>
        <v>209</v>
      </c>
      <c r="CB353" s="170">
        <f t="shared" si="911"/>
        <v>210</v>
      </c>
      <c r="CC353" s="170">
        <f t="shared" si="911"/>
        <v>211</v>
      </c>
    </row>
    <row r="354" spans="1:81">
      <c r="A354" s="170" t="str">
        <f t="shared" si="807"/>
        <v>33</v>
      </c>
      <c r="B354" s="170" t="str">
        <f t="shared" si="811"/>
        <v>Gironde</v>
      </c>
      <c r="C354" s="145">
        <f t="shared" si="815"/>
        <v>0</v>
      </c>
      <c r="D354" s="145"/>
      <c r="E354" s="145"/>
      <c r="F354" s="170">
        <f t="shared" ref="F354:AV354" si="912">F250</f>
        <v>1061.6949999999999</v>
      </c>
      <c r="G354" s="170">
        <f t="shared" si="912"/>
        <v>1069.68</v>
      </c>
      <c r="H354" s="170">
        <f t="shared" si="912"/>
        <v>1079.046</v>
      </c>
      <c r="I354" s="170">
        <f t="shared" si="912"/>
        <v>1088.355</v>
      </c>
      <c r="J354" s="170">
        <f t="shared" si="912"/>
        <v>1096.876</v>
      </c>
      <c r="K354" s="170">
        <f t="shared" si="912"/>
        <v>1106.5139999999999</v>
      </c>
      <c r="L354" s="170">
        <f t="shared" si="912"/>
        <v>1117.2280000000001</v>
      </c>
      <c r="M354" s="170">
        <f t="shared" si="912"/>
        <v>1127.934</v>
      </c>
      <c r="N354" s="170">
        <f t="shared" si="912"/>
        <v>1137.9280000000001</v>
      </c>
      <c r="O354" s="170">
        <f t="shared" si="912"/>
        <v>1146.298</v>
      </c>
      <c r="P354" s="170">
        <f t="shared" si="912"/>
        <v>1159.5150000000001</v>
      </c>
      <c r="Q354" s="170">
        <f t="shared" si="912"/>
        <v>1170.7329999999999</v>
      </c>
      <c r="R354" s="170">
        <f t="shared" si="912"/>
        <v>1180.145</v>
      </c>
      <c r="S354" s="170">
        <f t="shared" si="912"/>
        <v>1190.415</v>
      </c>
      <c r="T354" s="170">
        <f t="shared" si="912"/>
        <v>1201.2180000000001</v>
      </c>
      <c r="U354" s="170">
        <f t="shared" si="912"/>
        <v>1213.54</v>
      </c>
      <c r="V354" s="170">
        <f t="shared" si="912"/>
        <v>1223.9570000000001</v>
      </c>
      <c r="W354" s="170">
        <f t="shared" si="912"/>
        <v>1233.3779999999999</v>
      </c>
      <c r="X354" s="170">
        <f t="shared" si="912"/>
        <v>1243.0920000000001</v>
      </c>
      <c r="Y354" s="170">
        <f t="shared" si="912"/>
        <v>1249.2260000000001</v>
      </c>
      <c r="Z354" s="170">
        <f t="shared" si="912"/>
        <v>1256.4649999999999</v>
      </c>
      <c r="AA354" s="170">
        <f t="shared" si="912"/>
        <v>1263.4269999999999</v>
      </c>
      <c r="AB354" s="170">
        <f t="shared" si="912"/>
        <v>1270.1590000000001</v>
      </c>
      <c r="AC354" s="170">
        <f t="shared" si="912"/>
        <v>1276.453</v>
      </c>
      <c r="AD354" s="170">
        <f t="shared" si="912"/>
        <v>1286.0719999999999</v>
      </c>
      <c r="AE354" s="170">
        <f t="shared" si="912"/>
        <v>1299.777</v>
      </c>
      <c r="AF354" s="170">
        <f t="shared" si="912"/>
        <v>1314.6669999999999</v>
      </c>
      <c r="AG354" s="170">
        <f t="shared" si="912"/>
        <v>1330.095</v>
      </c>
      <c r="AH354" s="170">
        <f t="shared" si="912"/>
        <v>1345.768</v>
      </c>
      <c r="AI354" s="170">
        <f t="shared" si="912"/>
        <v>1361.2249999999999</v>
      </c>
      <c r="AJ354" s="170">
        <f t="shared" si="912"/>
        <v>1377.991</v>
      </c>
      <c r="AK354" s="170">
        <f t="shared" si="912"/>
        <v>1393.758</v>
      </c>
      <c r="AL354" s="170">
        <f t="shared" si="912"/>
        <v>1409.345</v>
      </c>
      <c r="AM354" s="170">
        <f t="shared" si="912"/>
        <v>1421.2760000000001</v>
      </c>
      <c r="AN354" s="170">
        <f t="shared" si="912"/>
        <v>1434.6610000000001</v>
      </c>
      <c r="AO354" s="170">
        <f t="shared" si="912"/>
        <v>1449.2449999999999</v>
      </c>
      <c r="AP354" s="170">
        <f t="shared" si="912"/>
        <v>1463.662</v>
      </c>
      <c r="AQ354" s="170">
        <f t="shared" si="912"/>
        <v>1483.712</v>
      </c>
      <c r="AR354" s="170">
        <f t="shared" si="912"/>
        <v>1505.5170000000001</v>
      </c>
      <c r="AS354" s="170">
        <f t="shared" si="912"/>
        <v>1526.0160000000001</v>
      </c>
      <c r="AT354" s="170">
        <f t="shared" si="912"/>
        <v>1548.4780000000001</v>
      </c>
      <c r="AU354" s="170">
        <f t="shared" si="912"/>
        <v>1566.6790000000001</v>
      </c>
      <c r="AV354" s="170">
        <f t="shared" si="912"/>
        <v>1583.384</v>
      </c>
      <c r="AW354" s="170">
        <f t="shared" ref="AW354:BA354" si="913">AW668</f>
        <v>1602</v>
      </c>
      <c r="AX354" s="170">
        <f t="shared" si="913"/>
        <v>1619</v>
      </c>
      <c r="AY354" s="170">
        <f t="shared" si="913"/>
        <v>1636</v>
      </c>
      <c r="AZ354" s="170">
        <f t="shared" si="913"/>
        <v>1652</v>
      </c>
      <c r="BA354" s="170">
        <f t="shared" si="913"/>
        <v>1669</v>
      </c>
      <c r="BB354" s="170">
        <f t="shared" ref="BB354:CC354" si="914">BB668</f>
        <v>1688</v>
      </c>
      <c r="BC354" s="170">
        <f t="shared" si="914"/>
        <v>1706</v>
      </c>
      <c r="BD354" s="170">
        <f t="shared" si="914"/>
        <v>1725</v>
      </c>
      <c r="BE354" s="170">
        <f t="shared" si="914"/>
        <v>1744</v>
      </c>
      <c r="BF354" s="170">
        <f t="shared" si="914"/>
        <v>1762</v>
      </c>
      <c r="BG354" s="170">
        <f t="shared" si="914"/>
        <v>1781</v>
      </c>
      <c r="BH354" s="170">
        <f t="shared" si="914"/>
        <v>1800</v>
      </c>
      <c r="BI354" s="170">
        <f t="shared" si="914"/>
        <v>1819</v>
      </c>
      <c r="BJ354" s="170">
        <f t="shared" si="914"/>
        <v>1837</v>
      </c>
      <c r="BK354" s="170">
        <f t="shared" si="914"/>
        <v>1856</v>
      </c>
      <c r="BL354" s="170">
        <f t="shared" si="914"/>
        <v>1874</v>
      </c>
      <c r="BM354" s="170">
        <f t="shared" si="914"/>
        <v>1892</v>
      </c>
      <c r="BN354" s="170">
        <f t="shared" si="914"/>
        <v>1909</v>
      </c>
      <c r="BO354" s="170">
        <f t="shared" si="914"/>
        <v>1926</v>
      </c>
      <c r="BP354" s="170">
        <f t="shared" si="914"/>
        <v>1943</v>
      </c>
      <c r="BQ354" s="170">
        <f t="shared" si="914"/>
        <v>1959</v>
      </c>
      <c r="BR354" s="170">
        <f t="shared" si="914"/>
        <v>1975</v>
      </c>
      <c r="BS354" s="170">
        <f t="shared" si="914"/>
        <v>1991</v>
      </c>
      <c r="BT354" s="170">
        <f t="shared" si="914"/>
        <v>2006</v>
      </c>
      <c r="BU354" s="170">
        <f t="shared" si="914"/>
        <v>2021</v>
      </c>
      <c r="BV354" s="170">
        <f t="shared" si="914"/>
        <v>2036</v>
      </c>
      <c r="BW354" s="170">
        <f t="shared" si="914"/>
        <v>2051</v>
      </c>
      <c r="BX354" s="170">
        <f t="shared" si="914"/>
        <v>2065</v>
      </c>
      <c r="BY354" s="170">
        <f t="shared" si="914"/>
        <v>2079</v>
      </c>
      <c r="BZ354" s="170">
        <f t="shared" si="914"/>
        <v>2093</v>
      </c>
      <c r="CA354" s="170">
        <f t="shared" si="914"/>
        <v>2107</v>
      </c>
      <c r="CB354" s="170">
        <f t="shared" si="914"/>
        <v>2120</v>
      </c>
      <c r="CC354" s="170">
        <f t="shared" si="914"/>
        <v>2133</v>
      </c>
    </row>
    <row r="355" spans="1:81">
      <c r="A355" s="170" t="str">
        <f t="shared" si="807"/>
        <v>34</v>
      </c>
      <c r="B355" s="170" t="str">
        <f t="shared" si="811"/>
        <v>Hérault</v>
      </c>
      <c r="C355" s="145">
        <f t="shared" si="815"/>
        <v>0</v>
      </c>
      <c r="D355" s="145"/>
      <c r="E355" s="145"/>
      <c r="F355" s="170">
        <f t="shared" ref="F355:AV355" si="915">F251</f>
        <v>648.02700000000004</v>
      </c>
      <c r="G355" s="170">
        <f t="shared" si="915"/>
        <v>654.84900000000005</v>
      </c>
      <c r="H355" s="170">
        <f t="shared" si="915"/>
        <v>662.97500000000002</v>
      </c>
      <c r="I355" s="170">
        <f t="shared" si="915"/>
        <v>671.09</v>
      </c>
      <c r="J355" s="170">
        <f t="shared" si="915"/>
        <v>678.45299999999997</v>
      </c>
      <c r="K355" s="170">
        <f t="shared" si="915"/>
        <v>686.63300000000004</v>
      </c>
      <c r="L355" s="170">
        <f t="shared" si="915"/>
        <v>695.45399999999995</v>
      </c>
      <c r="M355" s="170">
        <f t="shared" si="915"/>
        <v>704.60500000000002</v>
      </c>
      <c r="N355" s="170">
        <f t="shared" si="915"/>
        <v>718.62</v>
      </c>
      <c r="O355" s="170">
        <f t="shared" si="915"/>
        <v>730.53099999999995</v>
      </c>
      <c r="P355" s="170">
        <f t="shared" si="915"/>
        <v>745.875</v>
      </c>
      <c r="Q355" s="170">
        <f t="shared" si="915"/>
        <v>752.72699999999998</v>
      </c>
      <c r="R355" s="170">
        <f t="shared" si="915"/>
        <v>762.10299999999995</v>
      </c>
      <c r="S355" s="170">
        <f t="shared" si="915"/>
        <v>769.01599999999996</v>
      </c>
      <c r="T355" s="170">
        <f t="shared" si="915"/>
        <v>780.75199999999995</v>
      </c>
      <c r="U355" s="170">
        <f t="shared" si="915"/>
        <v>794.64200000000005</v>
      </c>
      <c r="V355" s="170">
        <f t="shared" si="915"/>
        <v>805.88699999999994</v>
      </c>
      <c r="W355" s="170">
        <f t="shared" si="915"/>
        <v>817.31700000000001</v>
      </c>
      <c r="X355" s="170">
        <f t="shared" si="915"/>
        <v>829.197</v>
      </c>
      <c r="Y355" s="170">
        <f t="shared" si="915"/>
        <v>839.56799999999998</v>
      </c>
      <c r="Z355" s="170">
        <f t="shared" si="915"/>
        <v>850.03700000000003</v>
      </c>
      <c r="AA355" s="170">
        <f t="shared" si="915"/>
        <v>861.68100000000004</v>
      </c>
      <c r="AB355" s="170">
        <f t="shared" si="915"/>
        <v>872.27</v>
      </c>
      <c r="AC355" s="170">
        <f t="shared" si="915"/>
        <v>884.89</v>
      </c>
      <c r="AD355" s="170">
        <f t="shared" si="915"/>
        <v>894.53700000000003</v>
      </c>
      <c r="AE355" s="170">
        <f t="shared" si="915"/>
        <v>907.74699999999996</v>
      </c>
      <c r="AF355" s="170">
        <f t="shared" si="915"/>
        <v>921.52099999999996</v>
      </c>
      <c r="AG355" s="170">
        <f t="shared" si="915"/>
        <v>936.98699999999997</v>
      </c>
      <c r="AH355" s="170">
        <f t="shared" si="915"/>
        <v>952.86500000000001</v>
      </c>
      <c r="AI355" s="170">
        <f t="shared" si="915"/>
        <v>968.476</v>
      </c>
      <c r="AJ355" s="170">
        <f t="shared" si="915"/>
        <v>985.11300000000006</v>
      </c>
      <c r="AK355" s="170">
        <f t="shared" si="915"/>
        <v>1001.0410000000001</v>
      </c>
      <c r="AL355" s="170">
        <f t="shared" si="915"/>
        <v>1011.207</v>
      </c>
      <c r="AM355" s="170">
        <f t="shared" si="915"/>
        <v>1019.798</v>
      </c>
      <c r="AN355" s="170">
        <f t="shared" si="915"/>
        <v>1031.9739999999999</v>
      </c>
      <c r="AO355" s="170">
        <f t="shared" si="915"/>
        <v>1044.558</v>
      </c>
      <c r="AP355" s="170">
        <f t="shared" si="915"/>
        <v>1062.0360000000001</v>
      </c>
      <c r="AQ355" s="170">
        <f t="shared" si="915"/>
        <v>1077.627</v>
      </c>
      <c r="AR355" s="170">
        <f t="shared" si="915"/>
        <v>1092.3309999999999</v>
      </c>
      <c r="AS355" s="170">
        <f t="shared" si="915"/>
        <v>1107.3979999999999</v>
      </c>
      <c r="AT355" s="170">
        <f t="shared" si="915"/>
        <v>1120.19</v>
      </c>
      <c r="AU355" s="170">
        <f t="shared" si="915"/>
        <v>1132.481</v>
      </c>
      <c r="AV355" s="170">
        <f t="shared" si="915"/>
        <v>1144.8920000000001</v>
      </c>
      <c r="AW355" s="170">
        <f t="shared" ref="AW355:BA355" si="916">AW669</f>
        <v>1159</v>
      </c>
      <c r="AX355" s="170">
        <f t="shared" si="916"/>
        <v>1172</v>
      </c>
      <c r="AY355" s="170">
        <f t="shared" si="916"/>
        <v>1184</v>
      </c>
      <c r="AZ355" s="170">
        <f t="shared" si="916"/>
        <v>1196</v>
      </c>
      <c r="BA355" s="170">
        <f t="shared" si="916"/>
        <v>1208</v>
      </c>
      <c r="BB355" s="170">
        <f t="shared" ref="BB355:CC355" si="917">BB669</f>
        <v>1221</v>
      </c>
      <c r="BC355" s="170">
        <f t="shared" si="917"/>
        <v>1234</v>
      </c>
      <c r="BD355" s="170">
        <f t="shared" si="917"/>
        <v>1247</v>
      </c>
      <c r="BE355" s="170">
        <f t="shared" si="917"/>
        <v>1260</v>
      </c>
      <c r="BF355" s="170">
        <f t="shared" si="917"/>
        <v>1273</v>
      </c>
      <c r="BG355" s="170">
        <f t="shared" si="917"/>
        <v>1286</v>
      </c>
      <c r="BH355" s="170">
        <f t="shared" si="917"/>
        <v>1300</v>
      </c>
      <c r="BI355" s="170">
        <f t="shared" si="917"/>
        <v>1313</v>
      </c>
      <c r="BJ355" s="170">
        <f t="shared" si="917"/>
        <v>1326</v>
      </c>
      <c r="BK355" s="170">
        <f t="shared" si="917"/>
        <v>1339</v>
      </c>
      <c r="BL355" s="170">
        <f t="shared" si="917"/>
        <v>1352</v>
      </c>
      <c r="BM355" s="170">
        <f t="shared" si="917"/>
        <v>1364</v>
      </c>
      <c r="BN355" s="170">
        <f t="shared" si="917"/>
        <v>1377</v>
      </c>
      <c r="BO355" s="170">
        <f t="shared" si="917"/>
        <v>1388</v>
      </c>
      <c r="BP355" s="170">
        <f t="shared" si="917"/>
        <v>1400</v>
      </c>
      <c r="BQ355" s="170">
        <f t="shared" si="917"/>
        <v>1411</v>
      </c>
      <c r="BR355" s="170">
        <f t="shared" si="917"/>
        <v>1422</v>
      </c>
      <c r="BS355" s="170">
        <f t="shared" si="917"/>
        <v>1433</v>
      </c>
      <c r="BT355" s="170">
        <f t="shared" si="917"/>
        <v>1443</v>
      </c>
      <c r="BU355" s="170">
        <f t="shared" si="917"/>
        <v>1454</v>
      </c>
      <c r="BV355" s="170">
        <f t="shared" si="917"/>
        <v>1463</v>
      </c>
      <c r="BW355" s="170">
        <f t="shared" si="917"/>
        <v>1473</v>
      </c>
      <c r="BX355" s="170">
        <f t="shared" si="917"/>
        <v>1483</v>
      </c>
      <c r="BY355" s="170">
        <f t="shared" si="917"/>
        <v>1492</v>
      </c>
      <c r="BZ355" s="170">
        <f t="shared" si="917"/>
        <v>1502</v>
      </c>
      <c r="CA355" s="170">
        <f t="shared" si="917"/>
        <v>1511</v>
      </c>
      <c r="CB355" s="170">
        <f t="shared" si="917"/>
        <v>1520</v>
      </c>
      <c r="CC355" s="170">
        <f t="shared" si="917"/>
        <v>1528</v>
      </c>
    </row>
    <row r="356" spans="1:81">
      <c r="A356" s="170" t="str">
        <f t="shared" si="807"/>
        <v>35</v>
      </c>
      <c r="B356" s="170" t="str">
        <f t="shared" si="811"/>
        <v>Ille-et-Vilaine</v>
      </c>
      <c r="C356" s="145">
        <f t="shared" si="815"/>
        <v>0</v>
      </c>
      <c r="D356" s="145"/>
      <c r="E356" s="145"/>
      <c r="F356" s="170">
        <f t="shared" ref="F356:AV356" si="918">F252</f>
        <v>702.02800000000002</v>
      </c>
      <c r="G356" s="170">
        <f t="shared" si="918"/>
        <v>708.63199999999995</v>
      </c>
      <c r="H356" s="170">
        <f t="shared" si="918"/>
        <v>714.81399999999996</v>
      </c>
      <c r="I356" s="170">
        <f t="shared" si="918"/>
        <v>721.47299999999996</v>
      </c>
      <c r="J356" s="170">
        <f t="shared" si="918"/>
        <v>727.87099999999998</v>
      </c>
      <c r="K356" s="170">
        <f t="shared" si="918"/>
        <v>734.77800000000002</v>
      </c>
      <c r="L356" s="170">
        <f t="shared" si="918"/>
        <v>742.51700000000005</v>
      </c>
      <c r="M356" s="170">
        <f t="shared" si="918"/>
        <v>749.76700000000005</v>
      </c>
      <c r="N356" s="170">
        <f t="shared" si="918"/>
        <v>755.48900000000003</v>
      </c>
      <c r="O356" s="170">
        <f t="shared" si="918"/>
        <v>760.89400000000001</v>
      </c>
      <c r="P356" s="170">
        <f t="shared" si="918"/>
        <v>766.67200000000003</v>
      </c>
      <c r="Q356" s="170">
        <f t="shared" si="918"/>
        <v>772.42</v>
      </c>
      <c r="R356" s="170">
        <f t="shared" si="918"/>
        <v>778.54600000000005</v>
      </c>
      <c r="S356" s="170">
        <f t="shared" si="918"/>
        <v>784.75</v>
      </c>
      <c r="T356" s="170">
        <f t="shared" si="918"/>
        <v>791.255</v>
      </c>
      <c r="U356" s="170">
        <f t="shared" si="918"/>
        <v>797.78499999999997</v>
      </c>
      <c r="V356" s="170">
        <f t="shared" si="918"/>
        <v>805.12900000000002</v>
      </c>
      <c r="W356" s="170">
        <f t="shared" si="918"/>
        <v>812.30499999999995</v>
      </c>
      <c r="X356" s="170">
        <f t="shared" si="918"/>
        <v>819.45500000000004</v>
      </c>
      <c r="Y356" s="170">
        <f t="shared" si="918"/>
        <v>826.09699999999998</v>
      </c>
      <c r="Z356" s="170">
        <f t="shared" si="918"/>
        <v>832.85500000000002</v>
      </c>
      <c r="AA356" s="170">
        <f t="shared" si="918"/>
        <v>840.65</v>
      </c>
      <c r="AB356" s="170">
        <f t="shared" si="918"/>
        <v>848.726</v>
      </c>
      <c r="AC356" s="170">
        <f t="shared" si="918"/>
        <v>857.29499999999996</v>
      </c>
      <c r="AD356" s="170">
        <f t="shared" si="918"/>
        <v>866.11099999999999</v>
      </c>
      <c r="AE356" s="170">
        <f t="shared" si="918"/>
        <v>876.20100000000002</v>
      </c>
      <c r="AF356" s="170">
        <f t="shared" si="918"/>
        <v>887.423</v>
      </c>
      <c r="AG356" s="170">
        <f t="shared" si="918"/>
        <v>898.90899999999999</v>
      </c>
      <c r="AH356" s="170">
        <f t="shared" si="918"/>
        <v>910.36699999999996</v>
      </c>
      <c r="AI356" s="170">
        <f t="shared" si="918"/>
        <v>921.91099999999994</v>
      </c>
      <c r="AJ356" s="170">
        <f t="shared" si="918"/>
        <v>933.88499999999999</v>
      </c>
      <c r="AK356" s="170">
        <f t="shared" si="918"/>
        <v>945.851</v>
      </c>
      <c r="AL356" s="170">
        <f t="shared" si="918"/>
        <v>955.846</v>
      </c>
      <c r="AM356" s="170">
        <f t="shared" si="918"/>
        <v>967.58799999999997</v>
      </c>
      <c r="AN356" s="170">
        <f t="shared" si="918"/>
        <v>977.44899999999996</v>
      </c>
      <c r="AO356" s="170">
        <f t="shared" si="918"/>
        <v>988.14</v>
      </c>
      <c r="AP356" s="170">
        <f t="shared" si="918"/>
        <v>996.43899999999996</v>
      </c>
      <c r="AQ356" s="170">
        <f t="shared" si="918"/>
        <v>1007.901</v>
      </c>
      <c r="AR356" s="170">
        <f t="shared" si="918"/>
        <v>1019.923</v>
      </c>
      <c r="AS356" s="170">
        <f t="shared" si="918"/>
        <v>1032.24</v>
      </c>
      <c r="AT356" s="170">
        <f t="shared" si="918"/>
        <v>1042.884</v>
      </c>
      <c r="AU356" s="170">
        <f t="shared" si="918"/>
        <v>1051.779</v>
      </c>
      <c r="AV356" s="170">
        <f t="shared" si="918"/>
        <v>1060.1990000000001</v>
      </c>
      <c r="AW356" s="170">
        <f t="shared" ref="AW356:BA356" si="919">AW670</f>
        <v>1069</v>
      </c>
      <c r="AX356" s="170">
        <f t="shared" si="919"/>
        <v>1078</v>
      </c>
      <c r="AY356" s="170">
        <f t="shared" si="919"/>
        <v>1087</v>
      </c>
      <c r="AZ356" s="170">
        <f t="shared" si="919"/>
        <v>1096</v>
      </c>
      <c r="BA356" s="170">
        <f t="shared" si="919"/>
        <v>1105</v>
      </c>
      <c r="BB356" s="170">
        <f t="shared" ref="BB356:CC356" si="920">BB670</f>
        <v>1115</v>
      </c>
      <c r="BC356" s="170">
        <f t="shared" si="920"/>
        <v>1125</v>
      </c>
      <c r="BD356" s="170">
        <f t="shared" si="920"/>
        <v>1136</v>
      </c>
      <c r="BE356" s="170">
        <f t="shared" si="920"/>
        <v>1146</v>
      </c>
      <c r="BF356" s="170">
        <f t="shared" si="920"/>
        <v>1156</v>
      </c>
      <c r="BG356" s="170">
        <f t="shared" si="920"/>
        <v>1167</v>
      </c>
      <c r="BH356" s="170">
        <f t="shared" si="920"/>
        <v>1177</v>
      </c>
      <c r="BI356" s="170">
        <f t="shared" si="920"/>
        <v>1187</v>
      </c>
      <c r="BJ356" s="170">
        <f t="shared" si="920"/>
        <v>1198</v>
      </c>
      <c r="BK356" s="170">
        <f t="shared" si="920"/>
        <v>1208</v>
      </c>
      <c r="BL356" s="170">
        <f t="shared" si="920"/>
        <v>1219</v>
      </c>
      <c r="BM356" s="170">
        <f t="shared" si="920"/>
        <v>1229</v>
      </c>
      <c r="BN356" s="170">
        <f t="shared" si="920"/>
        <v>1239</v>
      </c>
      <c r="BO356" s="170">
        <f t="shared" si="920"/>
        <v>1249</v>
      </c>
      <c r="BP356" s="170">
        <f t="shared" si="920"/>
        <v>1258</v>
      </c>
      <c r="BQ356" s="170">
        <f t="shared" si="920"/>
        <v>1268</v>
      </c>
      <c r="BR356" s="170">
        <f t="shared" si="920"/>
        <v>1277</v>
      </c>
      <c r="BS356" s="170">
        <f t="shared" si="920"/>
        <v>1286</v>
      </c>
      <c r="BT356" s="170">
        <f t="shared" si="920"/>
        <v>1295</v>
      </c>
      <c r="BU356" s="170">
        <f t="shared" si="920"/>
        <v>1304</v>
      </c>
      <c r="BV356" s="170">
        <f t="shared" si="920"/>
        <v>1312</v>
      </c>
      <c r="BW356" s="170">
        <f t="shared" si="920"/>
        <v>1321</v>
      </c>
      <c r="BX356" s="170">
        <f t="shared" si="920"/>
        <v>1329</v>
      </c>
      <c r="BY356" s="170">
        <f t="shared" si="920"/>
        <v>1337</v>
      </c>
      <c r="BZ356" s="170">
        <f t="shared" si="920"/>
        <v>1345</v>
      </c>
      <c r="CA356" s="170">
        <f t="shared" si="920"/>
        <v>1352</v>
      </c>
      <c r="CB356" s="170">
        <f t="shared" si="920"/>
        <v>1360</v>
      </c>
      <c r="CC356" s="170">
        <f t="shared" si="920"/>
        <v>1367</v>
      </c>
    </row>
    <row r="357" spans="1:81">
      <c r="A357" s="170" t="str">
        <f t="shared" si="807"/>
        <v>36</v>
      </c>
      <c r="B357" s="170" t="str">
        <f t="shared" si="811"/>
        <v>Indre</v>
      </c>
      <c r="C357" s="145">
        <f t="shared" si="815"/>
        <v>0</v>
      </c>
      <c r="D357" s="145"/>
      <c r="E357" s="145"/>
      <c r="F357" s="170">
        <f t="shared" ref="F357:AV357" si="921">F253</f>
        <v>248.928</v>
      </c>
      <c r="G357" s="170">
        <f t="shared" si="921"/>
        <v>248.07499999999999</v>
      </c>
      <c r="H357" s="170">
        <f t="shared" si="921"/>
        <v>247.38900000000001</v>
      </c>
      <c r="I357" s="170">
        <f t="shared" si="921"/>
        <v>246.75399999999999</v>
      </c>
      <c r="J357" s="170">
        <f t="shared" si="921"/>
        <v>245.904</v>
      </c>
      <c r="K357" s="170">
        <f t="shared" si="921"/>
        <v>245.018</v>
      </c>
      <c r="L357" s="170">
        <f t="shared" si="921"/>
        <v>244.16</v>
      </c>
      <c r="M357" s="170">
        <f t="shared" si="921"/>
        <v>243.39400000000001</v>
      </c>
      <c r="N357" s="170">
        <f t="shared" si="921"/>
        <v>243.387</v>
      </c>
      <c r="O357" s="170">
        <f t="shared" si="921"/>
        <v>242.82</v>
      </c>
      <c r="P357" s="170">
        <f t="shared" si="921"/>
        <v>241.93299999999999</v>
      </c>
      <c r="Q357" s="170">
        <f t="shared" si="921"/>
        <v>240.989</v>
      </c>
      <c r="R357" s="170">
        <f t="shared" si="921"/>
        <v>239.78899999999999</v>
      </c>
      <c r="S357" s="170">
        <f t="shared" si="921"/>
        <v>239.136</v>
      </c>
      <c r="T357" s="170">
        <f t="shared" si="921"/>
        <v>238.59</v>
      </c>
      <c r="U357" s="170">
        <f t="shared" si="921"/>
        <v>237.60900000000001</v>
      </c>
      <c r="V357" s="170">
        <f t="shared" si="921"/>
        <v>237.10900000000001</v>
      </c>
      <c r="W357" s="170">
        <f t="shared" si="921"/>
        <v>236.46700000000001</v>
      </c>
      <c r="X357" s="170">
        <f t="shared" si="921"/>
        <v>235.83099999999999</v>
      </c>
      <c r="Y357" s="170">
        <f t="shared" si="921"/>
        <v>234.577</v>
      </c>
      <c r="Z357" s="170">
        <f t="shared" si="921"/>
        <v>234.05600000000001</v>
      </c>
      <c r="AA357" s="170">
        <f t="shared" si="921"/>
        <v>233.375</v>
      </c>
      <c r="AB357" s="170">
        <f t="shared" si="921"/>
        <v>232.82900000000001</v>
      </c>
      <c r="AC357" s="170">
        <f t="shared" si="921"/>
        <v>232.25200000000001</v>
      </c>
      <c r="AD357" s="170">
        <f t="shared" si="921"/>
        <v>231.36500000000001</v>
      </c>
      <c r="AE357" s="170">
        <f t="shared" si="921"/>
        <v>231.441</v>
      </c>
      <c r="AF357" s="170">
        <f t="shared" si="921"/>
        <v>231.68100000000001</v>
      </c>
      <c r="AG357" s="170">
        <f t="shared" si="921"/>
        <v>231.86600000000001</v>
      </c>
      <c r="AH357" s="170">
        <f t="shared" si="921"/>
        <v>232.155</v>
      </c>
      <c r="AI357" s="170">
        <f t="shared" si="921"/>
        <v>232.21100000000001</v>
      </c>
      <c r="AJ357" s="170">
        <f t="shared" si="921"/>
        <v>232.61199999999999</v>
      </c>
      <c r="AK357" s="170">
        <f t="shared" si="921"/>
        <v>232.959</v>
      </c>
      <c r="AL357" s="170">
        <f t="shared" si="921"/>
        <v>232.79900000000001</v>
      </c>
      <c r="AM357" s="170">
        <f t="shared" si="921"/>
        <v>232.00399999999999</v>
      </c>
      <c r="AN357" s="170">
        <f t="shared" si="921"/>
        <v>232.268</v>
      </c>
      <c r="AO357" s="170">
        <f t="shared" si="921"/>
        <v>231.17599999999999</v>
      </c>
      <c r="AP357" s="170">
        <f t="shared" si="921"/>
        <v>230.17500000000001</v>
      </c>
      <c r="AQ357" s="170">
        <f t="shared" si="921"/>
        <v>228.69200000000001</v>
      </c>
      <c r="AR357" s="170">
        <f t="shared" si="921"/>
        <v>228.09100000000001</v>
      </c>
      <c r="AS357" s="170">
        <f t="shared" si="921"/>
        <v>226.17500000000001</v>
      </c>
      <c r="AT357" s="170">
        <f t="shared" si="921"/>
        <v>224.2</v>
      </c>
      <c r="AU357" s="170">
        <f t="shared" si="921"/>
        <v>223.505</v>
      </c>
      <c r="AV357" s="170">
        <f t="shared" si="921"/>
        <v>222.232</v>
      </c>
      <c r="AW357" s="170">
        <f t="shared" ref="AW357:BA357" si="922">AW671</f>
        <v>221</v>
      </c>
      <c r="AX357" s="170">
        <f t="shared" si="922"/>
        <v>219</v>
      </c>
      <c r="AY357" s="170">
        <f t="shared" si="922"/>
        <v>218</v>
      </c>
      <c r="AZ357" s="170">
        <f t="shared" si="922"/>
        <v>217</v>
      </c>
      <c r="BA357" s="170">
        <f t="shared" si="922"/>
        <v>216</v>
      </c>
      <c r="BB357" s="170">
        <f t="shared" ref="BB357:CC357" si="923">BB671</f>
        <v>215</v>
      </c>
      <c r="BC357" s="170">
        <f t="shared" si="923"/>
        <v>214</v>
      </c>
      <c r="BD357" s="170">
        <f t="shared" si="923"/>
        <v>214</v>
      </c>
      <c r="BE357" s="170">
        <f t="shared" si="923"/>
        <v>213</v>
      </c>
      <c r="BF357" s="170">
        <f t="shared" si="923"/>
        <v>213</v>
      </c>
      <c r="BG357" s="170">
        <f t="shared" si="923"/>
        <v>212</v>
      </c>
      <c r="BH357" s="170">
        <f t="shared" si="923"/>
        <v>212</v>
      </c>
      <c r="BI357" s="170">
        <f t="shared" si="923"/>
        <v>212</v>
      </c>
      <c r="BJ357" s="170">
        <f t="shared" si="923"/>
        <v>211</v>
      </c>
      <c r="BK357" s="170">
        <f t="shared" si="923"/>
        <v>211</v>
      </c>
      <c r="BL357" s="170">
        <f t="shared" si="923"/>
        <v>211</v>
      </c>
      <c r="BM357" s="170">
        <f t="shared" si="923"/>
        <v>211</v>
      </c>
      <c r="BN357" s="170">
        <f t="shared" si="923"/>
        <v>211</v>
      </c>
      <c r="BO357" s="170">
        <f t="shared" si="923"/>
        <v>210</v>
      </c>
      <c r="BP357" s="170">
        <f t="shared" si="923"/>
        <v>210</v>
      </c>
      <c r="BQ357" s="170">
        <f t="shared" si="923"/>
        <v>210</v>
      </c>
      <c r="BR357" s="170">
        <f t="shared" si="923"/>
        <v>210</v>
      </c>
      <c r="BS357" s="170">
        <f t="shared" si="923"/>
        <v>210</v>
      </c>
      <c r="BT357" s="170">
        <f t="shared" si="923"/>
        <v>210</v>
      </c>
      <c r="BU357" s="170">
        <f t="shared" si="923"/>
        <v>210</v>
      </c>
      <c r="BV357" s="170">
        <f t="shared" si="923"/>
        <v>209</v>
      </c>
      <c r="BW357" s="170">
        <f t="shared" si="923"/>
        <v>209</v>
      </c>
      <c r="BX357" s="170">
        <f t="shared" si="923"/>
        <v>209</v>
      </c>
      <c r="BY357" s="170">
        <f t="shared" si="923"/>
        <v>209</v>
      </c>
      <c r="BZ357" s="170">
        <f t="shared" si="923"/>
        <v>209</v>
      </c>
      <c r="CA357" s="170">
        <f t="shared" si="923"/>
        <v>209</v>
      </c>
      <c r="CB357" s="170">
        <f t="shared" si="923"/>
        <v>208</v>
      </c>
      <c r="CC357" s="170">
        <f t="shared" si="923"/>
        <v>208</v>
      </c>
    </row>
    <row r="358" spans="1:81">
      <c r="A358" s="170" t="str">
        <f t="shared" si="807"/>
        <v>37</v>
      </c>
      <c r="B358" s="170" t="str">
        <f t="shared" si="811"/>
        <v>Indre-et-Loire</v>
      </c>
      <c r="C358" s="145">
        <f t="shared" si="815"/>
        <v>0</v>
      </c>
      <c r="D358" s="145"/>
      <c r="E358" s="145"/>
      <c r="F358" s="170">
        <f t="shared" ref="F358:AV358" si="924">F254</f>
        <v>478.38600000000002</v>
      </c>
      <c r="G358" s="170">
        <f t="shared" si="924"/>
        <v>482.21199999999999</v>
      </c>
      <c r="H358" s="170">
        <f t="shared" si="924"/>
        <v>486.11</v>
      </c>
      <c r="I358" s="170">
        <f t="shared" si="924"/>
        <v>490.005</v>
      </c>
      <c r="J358" s="170">
        <f t="shared" si="924"/>
        <v>493.654</v>
      </c>
      <c r="K358" s="170">
        <f t="shared" si="924"/>
        <v>497.2</v>
      </c>
      <c r="L358" s="170">
        <f t="shared" si="924"/>
        <v>501.42099999999999</v>
      </c>
      <c r="M358" s="170">
        <f t="shared" si="924"/>
        <v>505.72800000000001</v>
      </c>
      <c r="N358" s="170">
        <f t="shared" si="924"/>
        <v>510.13400000000001</v>
      </c>
      <c r="O358" s="170">
        <f t="shared" si="924"/>
        <v>513.06700000000001</v>
      </c>
      <c r="P358" s="170">
        <f t="shared" si="924"/>
        <v>515.97299999999996</v>
      </c>
      <c r="Q358" s="170">
        <f t="shared" si="924"/>
        <v>519.48500000000001</v>
      </c>
      <c r="R358" s="170">
        <f t="shared" si="924"/>
        <v>522.33799999999997</v>
      </c>
      <c r="S358" s="170">
        <f t="shared" si="924"/>
        <v>523.26499999999999</v>
      </c>
      <c r="T358" s="170">
        <f t="shared" si="924"/>
        <v>526.28</v>
      </c>
      <c r="U358" s="170">
        <f t="shared" si="924"/>
        <v>529.15</v>
      </c>
      <c r="V358" s="170">
        <f t="shared" si="924"/>
        <v>531.64400000000001</v>
      </c>
      <c r="W358" s="170">
        <f t="shared" si="924"/>
        <v>534.70000000000005</v>
      </c>
      <c r="X358" s="170">
        <f t="shared" si="924"/>
        <v>538.14700000000005</v>
      </c>
      <c r="Y358" s="170">
        <f t="shared" si="924"/>
        <v>540.56299999999999</v>
      </c>
      <c r="Z358" s="170">
        <f t="shared" si="924"/>
        <v>543.48199999999997</v>
      </c>
      <c r="AA358" s="170">
        <f t="shared" si="924"/>
        <v>546.15599999999995</v>
      </c>
      <c r="AB358" s="170">
        <f t="shared" si="924"/>
        <v>549.26199999999994</v>
      </c>
      <c r="AC358" s="170">
        <f t="shared" si="924"/>
        <v>551.49800000000005</v>
      </c>
      <c r="AD358" s="170">
        <f t="shared" si="924"/>
        <v>553.69000000000005</v>
      </c>
      <c r="AE358" s="170">
        <f t="shared" si="924"/>
        <v>557.16999999999996</v>
      </c>
      <c r="AF358" s="170">
        <f t="shared" si="924"/>
        <v>561.15099999999995</v>
      </c>
      <c r="AG358" s="170">
        <f t="shared" si="924"/>
        <v>564.88599999999997</v>
      </c>
      <c r="AH358" s="170">
        <f t="shared" si="924"/>
        <v>568.76499999999999</v>
      </c>
      <c r="AI358" s="170">
        <f t="shared" si="924"/>
        <v>572.255</v>
      </c>
      <c r="AJ358" s="170">
        <f t="shared" si="924"/>
        <v>576.36599999999999</v>
      </c>
      <c r="AK358" s="170">
        <f t="shared" si="924"/>
        <v>580.31200000000001</v>
      </c>
      <c r="AL358" s="170">
        <f t="shared" si="924"/>
        <v>583.08600000000001</v>
      </c>
      <c r="AM358" s="170">
        <f t="shared" si="924"/>
        <v>585.40599999999995</v>
      </c>
      <c r="AN358" s="170">
        <f t="shared" si="924"/>
        <v>588.41999999999996</v>
      </c>
      <c r="AO358" s="170">
        <f t="shared" si="924"/>
        <v>590.51499999999999</v>
      </c>
      <c r="AP358" s="170">
        <f t="shared" si="924"/>
        <v>593.68299999999999</v>
      </c>
      <c r="AQ358" s="170">
        <f t="shared" si="924"/>
        <v>596.93700000000001</v>
      </c>
      <c r="AR358" s="170">
        <f t="shared" si="924"/>
        <v>600.25199999999995</v>
      </c>
      <c r="AS358" s="170">
        <f t="shared" si="924"/>
        <v>603.92399999999998</v>
      </c>
      <c r="AT358" s="170">
        <f t="shared" si="924"/>
        <v>604.96600000000001</v>
      </c>
      <c r="AU358" s="170">
        <f t="shared" si="924"/>
        <v>606.22299999999996</v>
      </c>
      <c r="AV358" s="170">
        <f t="shared" si="924"/>
        <v>606.51099999999997</v>
      </c>
      <c r="AW358" s="170">
        <f t="shared" ref="AW358:BA358" si="925">AW672</f>
        <v>608</v>
      </c>
      <c r="AX358" s="170">
        <f t="shared" si="925"/>
        <v>610</v>
      </c>
      <c r="AY358" s="170">
        <f t="shared" si="925"/>
        <v>612</v>
      </c>
      <c r="AZ358" s="170">
        <f t="shared" si="925"/>
        <v>613</v>
      </c>
      <c r="BA358" s="170">
        <f t="shared" si="925"/>
        <v>616</v>
      </c>
      <c r="BB358" s="170">
        <f t="shared" ref="BB358:CC358" si="926">BB672</f>
        <v>618</v>
      </c>
      <c r="BC358" s="170">
        <f t="shared" si="926"/>
        <v>621</v>
      </c>
      <c r="BD358" s="170">
        <f t="shared" si="926"/>
        <v>624</v>
      </c>
      <c r="BE358" s="170">
        <f t="shared" si="926"/>
        <v>627</v>
      </c>
      <c r="BF358" s="170">
        <f t="shared" si="926"/>
        <v>629</v>
      </c>
      <c r="BG358" s="170">
        <f t="shared" si="926"/>
        <v>632</v>
      </c>
      <c r="BH358" s="170">
        <f t="shared" si="926"/>
        <v>635</v>
      </c>
      <c r="BI358" s="170">
        <f t="shared" si="926"/>
        <v>638</v>
      </c>
      <c r="BJ358" s="170">
        <f t="shared" si="926"/>
        <v>641</v>
      </c>
      <c r="BK358" s="170">
        <f t="shared" si="926"/>
        <v>644</v>
      </c>
      <c r="BL358" s="170">
        <f t="shared" si="926"/>
        <v>647</v>
      </c>
      <c r="BM358" s="170">
        <f t="shared" si="926"/>
        <v>650</v>
      </c>
      <c r="BN358" s="170">
        <f t="shared" si="926"/>
        <v>653</v>
      </c>
      <c r="BO358" s="170">
        <f t="shared" si="926"/>
        <v>656</v>
      </c>
      <c r="BP358" s="170">
        <f t="shared" si="926"/>
        <v>658</v>
      </c>
      <c r="BQ358" s="170">
        <f t="shared" si="926"/>
        <v>661</v>
      </c>
      <c r="BR358" s="170">
        <f t="shared" si="926"/>
        <v>663</v>
      </c>
      <c r="BS358" s="170">
        <f t="shared" si="926"/>
        <v>666</v>
      </c>
      <c r="BT358" s="170">
        <f t="shared" si="926"/>
        <v>668</v>
      </c>
      <c r="BU358" s="170">
        <f t="shared" si="926"/>
        <v>671</v>
      </c>
      <c r="BV358" s="170">
        <f t="shared" si="926"/>
        <v>673</v>
      </c>
      <c r="BW358" s="170">
        <f t="shared" si="926"/>
        <v>675</v>
      </c>
      <c r="BX358" s="170">
        <f t="shared" si="926"/>
        <v>677</v>
      </c>
      <c r="BY358" s="170">
        <f t="shared" si="926"/>
        <v>679</v>
      </c>
      <c r="BZ358" s="170">
        <f t="shared" si="926"/>
        <v>681</v>
      </c>
      <c r="CA358" s="170">
        <f t="shared" si="926"/>
        <v>683</v>
      </c>
      <c r="CB358" s="170">
        <f t="shared" si="926"/>
        <v>685</v>
      </c>
      <c r="CC358" s="170">
        <f t="shared" si="926"/>
        <v>687</v>
      </c>
    </row>
    <row r="359" spans="1:81">
      <c r="A359" s="170" t="str">
        <f t="shared" si="807"/>
        <v>38</v>
      </c>
      <c r="B359" s="170" t="str">
        <f t="shared" si="811"/>
        <v>Isère</v>
      </c>
      <c r="C359" s="145">
        <f t="shared" si="815"/>
        <v>0</v>
      </c>
      <c r="D359" s="145"/>
      <c r="E359" s="145"/>
      <c r="F359" s="170">
        <f t="shared" ref="F359:AV359" si="927">F255</f>
        <v>859.71299999999997</v>
      </c>
      <c r="G359" s="170">
        <f t="shared" si="927"/>
        <v>869.35400000000004</v>
      </c>
      <c r="H359" s="170">
        <f t="shared" si="927"/>
        <v>880.01</v>
      </c>
      <c r="I359" s="170">
        <f t="shared" si="927"/>
        <v>890.55499999999995</v>
      </c>
      <c r="J359" s="170">
        <f t="shared" si="927"/>
        <v>900.65700000000004</v>
      </c>
      <c r="K359" s="170">
        <f t="shared" si="927"/>
        <v>911.88199999999995</v>
      </c>
      <c r="L359" s="170">
        <f t="shared" si="927"/>
        <v>923.62800000000004</v>
      </c>
      <c r="M359" s="170">
        <f t="shared" si="927"/>
        <v>935.87800000000004</v>
      </c>
      <c r="N359" s="170">
        <f t="shared" si="927"/>
        <v>945.77099999999996</v>
      </c>
      <c r="O359" s="170">
        <f t="shared" si="927"/>
        <v>955.59299999999996</v>
      </c>
      <c r="P359" s="170">
        <f t="shared" si="927"/>
        <v>964.61500000000001</v>
      </c>
      <c r="Q359" s="170">
        <f t="shared" si="927"/>
        <v>972.42399999999998</v>
      </c>
      <c r="R359" s="170">
        <f t="shared" si="927"/>
        <v>980.70299999999997</v>
      </c>
      <c r="S359" s="170">
        <f t="shared" si="927"/>
        <v>990.45699999999999</v>
      </c>
      <c r="T359" s="170">
        <f t="shared" si="927"/>
        <v>1001.823</v>
      </c>
      <c r="U359" s="170">
        <f t="shared" si="927"/>
        <v>1015.2380000000001</v>
      </c>
      <c r="V359" s="170">
        <f t="shared" si="927"/>
        <v>1024.568</v>
      </c>
      <c r="W359" s="170">
        <f t="shared" si="927"/>
        <v>1035.067</v>
      </c>
      <c r="X359" s="170">
        <f t="shared" si="927"/>
        <v>1044.6769999999999</v>
      </c>
      <c r="Y359" s="170">
        <f t="shared" si="927"/>
        <v>1051.932</v>
      </c>
      <c r="Z359" s="170">
        <f t="shared" si="927"/>
        <v>1059.768</v>
      </c>
      <c r="AA359" s="170">
        <f t="shared" si="927"/>
        <v>1067.838</v>
      </c>
      <c r="AB359" s="170">
        <f t="shared" si="927"/>
        <v>1076.8869999999999</v>
      </c>
      <c r="AC359" s="170">
        <f t="shared" si="927"/>
        <v>1085.203</v>
      </c>
      <c r="AD359" s="170">
        <f t="shared" si="927"/>
        <v>1092.778</v>
      </c>
      <c r="AE359" s="170">
        <f t="shared" si="927"/>
        <v>1102.3309999999999</v>
      </c>
      <c r="AF359" s="170">
        <f t="shared" si="927"/>
        <v>1113.0170000000001</v>
      </c>
      <c r="AG359" s="170">
        <f t="shared" si="927"/>
        <v>1124.1849999999999</v>
      </c>
      <c r="AH359" s="170">
        <f t="shared" si="927"/>
        <v>1135.08</v>
      </c>
      <c r="AI359" s="170">
        <f t="shared" si="927"/>
        <v>1145.8969999999999</v>
      </c>
      <c r="AJ359" s="170">
        <f t="shared" si="927"/>
        <v>1157.903</v>
      </c>
      <c r="AK359" s="170">
        <f t="shared" si="927"/>
        <v>1169.491</v>
      </c>
      <c r="AL359" s="170">
        <f t="shared" si="927"/>
        <v>1178.7139999999999</v>
      </c>
      <c r="AM359" s="170">
        <f t="shared" si="927"/>
        <v>1188.6600000000001</v>
      </c>
      <c r="AN359" s="170">
        <f t="shared" si="927"/>
        <v>1197.038</v>
      </c>
      <c r="AO359" s="170">
        <f t="shared" si="927"/>
        <v>1206.374</v>
      </c>
      <c r="AP359" s="170">
        <f t="shared" si="927"/>
        <v>1215.212</v>
      </c>
      <c r="AQ359" s="170">
        <f t="shared" si="927"/>
        <v>1224.9929999999999</v>
      </c>
      <c r="AR359" s="170">
        <f t="shared" si="927"/>
        <v>1235.3869999999999</v>
      </c>
      <c r="AS359" s="170">
        <f t="shared" si="927"/>
        <v>1243.597</v>
      </c>
      <c r="AT359" s="170">
        <f t="shared" si="927"/>
        <v>1251.06</v>
      </c>
      <c r="AU359" s="170">
        <f t="shared" si="927"/>
        <v>1252.912</v>
      </c>
      <c r="AV359" s="170">
        <f t="shared" si="927"/>
        <v>1258.722</v>
      </c>
      <c r="AW359" s="170">
        <f t="shared" ref="AW359:BA359" si="928">AW673</f>
        <v>1264</v>
      </c>
      <c r="AX359" s="170">
        <f t="shared" si="928"/>
        <v>1269</v>
      </c>
      <c r="AY359" s="170">
        <f t="shared" si="928"/>
        <v>1274</v>
      </c>
      <c r="AZ359" s="170">
        <f t="shared" si="928"/>
        <v>1278</v>
      </c>
      <c r="BA359" s="170">
        <f t="shared" si="928"/>
        <v>1284</v>
      </c>
      <c r="BB359" s="170">
        <f t="shared" ref="BB359:CC359" si="929">BB673</f>
        <v>1290</v>
      </c>
      <c r="BC359" s="170">
        <f t="shared" si="929"/>
        <v>1297</v>
      </c>
      <c r="BD359" s="170">
        <f t="shared" si="929"/>
        <v>1304</v>
      </c>
      <c r="BE359" s="170">
        <f t="shared" si="929"/>
        <v>1311</v>
      </c>
      <c r="BF359" s="170">
        <f t="shared" si="929"/>
        <v>1318</v>
      </c>
      <c r="BG359" s="170">
        <f t="shared" si="929"/>
        <v>1326</v>
      </c>
      <c r="BH359" s="170">
        <f t="shared" si="929"/>
        <v>1333</v>
      </c>
      <c r="BI359" s="170">
        <f t="shared" si="929"/>
        <v>1341</v>
      </c>
      <c r="BJ359" s="170">
        <f t="shared" si="929"/>
        <v>1348</v>
      </c>
      <c r="BK359" s="170">
        <f t="shared" si="929"/>
        <v>1356</v>
      </c>
      <c r="BL359" s="170">
        <f t="shared" si="929"/>
        <v>1364</v>
      </c>
      <c r="BM359" s="170">
        <f t="shared" si="929"/>
        <v>1371</v>
      </c>
      <c r="BN359" s="170">
        <f t="shared" si="929"/>
        <v>1379</v>
      </c>
      <c r="BO359" s="170">
        <f t="shared" si="929"/>
        <v>1386</v>
      </c>
      <c r="BP359" s="170">
        <f t="shared" si="929"/>
        <v>1394</v>
      </c>
      <c r="BQ359" s="170">
        <f t="shared" si="929"/>
        <v>1401</v>
      </c>
      <c r="BR359" s="170">
        <f t="shared" si="929"/>
        <v>1408</v>
      </c>
      <c r="BS359" s="170">
        <f t="shared" si="929"/>
        <v>1415</v>
      </c>
      <c r="BT359" s="170">
        <f t="shared" si="929"/>
        <v>1422</v>
      </c>
      <c r="BU359" s="170">
        <f t="shared" si="929"/>
        <v>1429</v>
      </c>
      <c r="BV359" s="170">
        <f t="shared" si="929"/>
        <v>1436</v>
      </c>
      <c r="BW359" s="170">
        <f t="shared" si="929"/>
        <v>1443</v>
      </c>
      <c r="BX359" s="170">
        <f t="shared" si="929"/>
        <v>1450</v>
      </c>
      <c r="BY359" s="170">
        <f t="shared" si="929"/>
        <v>1456</v>
      </c>
      <c r="BZ359" s="170">
        <f t="shared" si="929"/>
        <v>1463</v>
      </c>
      <c r="CA359" s="170">
        <f t="shared" si="929"/>
        <v>1469</v>
      </c>
      <c r="CB359" s="170">
        <f t="shared" si="929"/>
        <v>1475</v>
      </c>
      <c r="CC359" s="170">
        <f t="shared" si="929"/>
        <v>1481</v>
      </c>
    </row>
    <row r="360" spans="1:81">
      <c r="A360" s="170" t="str">
        <f t="shared" si="807"/>
        <v>39</v>
      </c>
      <c r="B360" s="170" t="str">
        <f t="shared" si="811"/>
        <v>Jura</v>
      </c>
      <c r="C360" s="145">
        <f t="shared" si="815"/>
        <v>0</v>
      </c>
      <c r="D360" s="145"/>
      <c r="E360" s="145"/>
      <c r="F360" s="170">
        <f t="shared" ref="F360:AV360" si="930">F256</f>
        <v>239.18899999999999</v>
      </c>
      <c r="G360" s="170">
        <f t="shared" si="930"/>
        <v>239.65199999999999</v>
      </c>
      <c r="H360" s="170">
        <f t="shared" si="930"/>
        <v>240.08099999999999</v>
      </c>
      <c r="I360" s="170">
        <f t="shared" si="930"/>
        <v>240.58199999999999</v>
      </c>
      <c r="J360" s="170">
        <f t="shared" si="930"/>
        <v>240.88200000000001</v>
      </c>
      <c r="K360" s="170">
        <f t="shared" si="930"/>
        <v>241.702</v>
      </c>
      <c r="L360" s="170">
        <f t="shared" si="930"/>
        <v>242.52199999999999</v>
      </c>
      <c r="M360" s="170">
        <f t="shared" si="930"/>
        <v>243.155</v>
      </c>
      <c r="N360" s="170">
        <f t="shared" si="930"/>
        <v>243.553</v>
      </c>
      <c r="O360" s="170">
        <f t="shared" si="930"/>
        <v>244.03299999999999</v>
      </c>
      <c r="P360" s="170">
        <f t="shared" si="930"/>
        <v>245.01400000000001</v>
      </c>
      <c r="Q360" s="170">
        <f t="shared" si="930"/>
        <v>246.36199999999999</v>
      </c>
      <c r="R360" s="170">
        <f t="shared" si="930"/>
        <v>247.70599999999999</v>
      </c>
      <c r="S360" s="170">
        <f t="shared" si="930"/>
        <v>247.321</v>
      </c>
      <c r="T360" s="170">
        <f t="shared" si="930"/>
        <v>248.00200000000001</v>
      </c>
      <c r="U360" s="170">
        <f t="shared" si="930"/>
        <v>248.70699999999999</v>
      </c>
      <c r="V360" s="170">
        <f t="shared" si="930"/>
        <v>249.43</v>
      </c>
      <c r="W360" s="170">
        <f t="shared" si="930"/>
        <v>249.821</v>
      </c>
      <c r="X360" s="170">
        <f t="shared" si="930"/>
        <v>250.215</v>
      </c>
      <c r="Y360" s="170">
        <f t="shared" si="930"/>
        <v>250.29400000000001</v>
      </c>
      <c r="Z360" s="170">
        <f t="shared" si="930"/>
        <v>250.50899999999999</v>
      </c>
      <c r="AA360" s="170">
        <f t="shared" si="930"/>
        <v>250.869</v>
      </c>
      <c r="AB360" s="170">
        <f t="shared" si="930"/>
        <v>250.65899999999999</v>
      </c>
      <c r="AC360" s="170">
        <f t="shared" si="930"/>
        <v>250.917</v>
      </c>
      <c r="AD360" s="170">
        <f t="shared" si="930"/>
        <v>250.905</v>
      </c>
      <c r="AE360" s="170">
        <f t="shared" si="930"/>
        <v>251.81100000000001</v>
      </c>
      <c r="AF360" s="170">
        <f t="shared" si="930"/>
        <v>252.84</v>
      </c>
      <c r="AG360" s="170">
        <f t="shared" si="930"/>
        <v>253.875</v>
      </c>
      <c r="AH360" s="170">
        <f t="shared" si="930"/>
        <v>254.691</v>
      </c>
      <c r="AI360" s="170">
        <f t="shared" si="930"/>
        <v>255.536</v>
      </c>
      <c r="AJ360" s="170">
        <f t="shared" si="930"/>
        <v>256.56700000000001</v>
      </c>
      <c r="AK360" s="170">
        <f t="shared" si="930"/>
        <v>257.399</v>
      </c>
      <c r="AL360" s="170">
        <f t="shared" si="930"/>
        <v>258.89699999999999</v>
      </c>
      <c r="AM360" s="170">
        <f t="shared" si="930"/>
        <v>260.74</v>
      </c>
      <c r="AN360" s="170">
        <f t="shared" si="930"/>
        <v>261.27699999999999</v>
      </c>
      <c r="AO360" s="170">
        <f t="shared" si="930"/>
        <v>261.53399999999999</v>
      </c>
      <c r="AP360" s="170">
        <f t="shared" si="930"/>
        <v>261.29399999999998</v>
      </c>
      <c r="AQ360" s="170">
        <f t="shared" si="930"/>
        <v>260.93200000000002</v>
      </c>
      <c r="AR360" s="170">
        <f t="shared" si="930"/>
        <v>260.50200000000001</v>
      </c>
      <c r="AS360" s="170">
        <f t="shared" si="930"/>
        <v>260.68099999999998</v>
      </c>
      <c r="AT360" s="170">
        <f t="shared" si="930"/>
        <v>260.58699999999999</v>
      </c>
      <c r="AU360" s="170">
        <f t="shared" si="930"/>
        <v>260.517</v>
      </c>
      <c r="AV360" s="170">
        <f t="shared" si="930"/>
        <v>260.18799999999999</v>
      </c>
      <c r="AW360" s="170">
        <f t="shared" ref="AW360:BA360" si="931">AW674</f>
        <v>260</v>
      </c>
      <c r="AX360" s="170">
        <f t="shared" si="931"/>
        <v>259</v>
      </c>
      <c r="AY360" s="170">
        <f t="shared" si="931"/>
        <v>259</v>
      </c>
      <c r="AZ360" s="170">
        <f t="shared" si="931"/>
        <v>258</v>
      </c>
      <c r="BA360" s="170">
        <f t="shared" si="931"/>
        <v>258</v>
      </c>
      <c r="BB360" s="170">
        <f t="shared" ref="BB360:CC360" si="932">BB674</f>
        <v>258</v>
      </c>
      <c r="BC360" s="170">
        <f t="shared" si="932"/>
        <v>258</v>
      </c>
      <c r="BD360" s="170">
        <f t="shared" si="932"/>
        <v>258</v>
      </c>
      <c r="BE360" s="170">
        <f t="shared" si="932"/>
        <v>258</v>
      </c>
      <c r="BF360" s="170">
        <f t="shared" si="932"/>
        <v>258</v>
      </c>
      <c r="BG360" s="170">
        <f t="shared" si="932"/>
        <v>258</v>
      </c>
      <c r="BH360" s="170">
        <f t="shared" si="932"/>
        <v>258</v>
      </c>
      <c r="BI360" s="170">
        <f t="shared" si="932"/>
        <v>258</v>
      </c>
      <c r="BJ360" s="170">
        <f t="shared" si="932"/>
        <v>258</v>
      </c>
      <c r="BK360" s="170">
        <f t="shared" si="932"/>
        <v>258</v>
      </c>
      <c r="BL360" s="170">
        <f t="shared" si="932"/>
        <v>258</v>
      </c>
      <c r="BM360" s="170">
        <f t="shared" si="932"/>
        <v>259</v>
      </c>
      <c r="BN360" s="170">
        <f t="shared" si="932"/>
        <v>259</v>
      </c>
      <c r="BO360" s="170">
        <f t="shared" si="932"/>
        <v>259</v>
      </c>
      <c r="BP360" s="170">
        <f t="shared" si="932"/>
        <v>259</v>
      </c>
      <c r="BQ360" s="170">
        <f t="shared" si="932"/>
        <v>260</v>
      </c>
      <c r="BR360" s="170">
        <f t="shared" si="932"/>
        <v>260</v>
      </c>
      <c r="BS360" s="170">
        <f t="shared" si="932"/>
        <v>260</v>
      </c>
      <c r="BT360" s="170">
        <f t="shared" si="932"/>
        <v>261</v>
      </c>
      <c r="BU360" s="170">
        <f t="shared" si="932"/>
        <v>261</v>
      </c>
      <c r="BV360" s="170">
        <f t="shared" si="932"/>
        <v>261</v>
      </c>
      <c r="BW360" s="170">
        <f t="shared" si="932"/>
        <v>261</v>
      </c>
      <c r="BX360" s="170">
        <f t="shared" si="932"/>
        <v>261</v>
      </c>
      <c r="BY360" s="170">
        <f t="shared" si="932"/>
        <v>262</v>
      </c>
      <c r="BZ360" s="170">
        <f t="shared" si="932"/>
        <v>262</v>
      </c>
      <c r="CA360" s="170">
        <f t="shared" si="932"/>
        <v>262</v>
      </c>
      <c r="CB360" s="170">
        <f t="shared" si="932"/>
        <v>262</v>
      </c>
      <c r="CC360" s="170">
        <f t="shared" si="932"/>
        <v>262</v>
      </c>
    </row>
    <row r="361" spans="1:81">
      <c r="A361" s="170" t="str">
        <f t="shared" si="807"/>
        <v>40</v>
      </c>
      <c r="B361" s="170" t="str">
        <f t="shared" si="811"/>
        <v>Landes</v>
      </c>
      <c r="C361" s="145">
        <f t="shared" si="815"/>
        <v>0</v>
      </c>
      <c r="D361" s="145"/>
      <c r="E361" s="145"/>
      <c r="F361" s="170">
        <f t="shared" ref="F361:AV361" si="933">F257</f>
        <v>288.56</v>
      </c>
      <c r="G361" s="170">
        <f t="shared" si="933"/>
        <v>289.56700000000001</v>
      </c>
      <c r="H361" s="170">
        <f t="shared" si="933"/>
        <v>290.77800000000002</v>
      </c>
      <c r="I361" s="170">
        <f t="shared" si="933"/>
        <v>292.12700000000001</v>
      </c>
      <c r="J361" s="170">
        <f t="shared" si="933"/>
        <v>293.22699999999998</v>
      </c>
      <c r="K361" s="170">
        <f t="shared" si="933"/>
        <v>294.517</v>
      </c>
      <c r="L361" s="170">
        <f t="shared" si="933"/>
        <v>295.92</v>
      </c>
      <c r="M361" s="170">
        <f t="shared" si="933"/>
        <v>297.33100000000002</v>
      </c>
      <c r="N361" s="170">
        <f t="shared" si="933"/>
        <v>299.06</v>
      </c>
      <c r="O361" s="170">
        <f t="shared" si="933"/>
        <v>301.23399999999998</v>
      </c>
      <c r="P361" s="170">
        <f t="shared" si="933"/>
        <v>303.53300000000002</v>
      </c>
      <c r="Q361" s="170">
        <f t="shared" si="933"/>
        <v>305.73899999999998</v>
      </c>
      <c r="R361" s="170">
        <f t="shared" si="933"/>
        <v>306.69200000000001</v>
      </c>
      <c r="S361" s="170">
        <f t="shared" si="933"/>
        <v>307.49799999999999</v>
      </c>
      <c r="T361" s="170">
        <f t="shared" si="933"/>
        <v>309.43099999999998</v>
      </c>
      <c r="U361" s="170">
        <f t="shared" si="933"/>
        <v>311.50700000000001</v>
      </c>
      <c r="V361" s="170">
        <f t="shared" si="933"/>
        <v>313.28699999999998</v>
      </c>
      <c r="W361" s="170">
        <f t="shared" si="933"/>
        <v>315.26100000000002</v>
      </c>
      <c r="X361" s="170">
        <f t="shared" si="933"/>
        <v>317.12599999999998</v>
      </c>
      <c r="Y361" s="170">
        <f t="shared" si="933"/>
        <v>318.63</v>
      </c>
      <c r="Z361" s="170">
        <f t="shared" si="933"/>
        <v>319.77800000000002</v>
      </c>
      <c r="AA361" s="170">
        <f t="shared" si="933"/>
        <v>321.24</v>
      </c>
      <c r="AB361" s="170">
        <f t="shared" si="933"/>
        <v>323.14999999999998</v>
      </c>
      <c r="AC361" s="170">
        <f t="shared" si="933"/>
        <v>325.077</v>
      </c>
      <c r="AD361" s="170">
        <f t="shared" si="933"/>
        <v>327.24</v>
      </c>
      <c r="AE361" s="170">
        <f t="shared" si="933"/>
        <v>331.51</v>
      </c>
      <c r="AF361" s="170">
        <f t="shared" si="933"/>
        <v>336.47</v>
      </c>
      <c r="AG361" s="170">
        <f t="shared" si="933"/>
        <v>341.45600000000002</v>
      </c>
      <c r="AH361" s="170">
        <f t="shared" si="933"/>
        <v>346.62</v>
      </c>
      <c r="AI361" s="170">
        <f t="shared" si="933"/>
        <v>351.827</v>
      </c>
      <c r="AJ361" s="170">
        <f t="shared" si="933"/>
        <v>357.54399999999998</v>
      </c>
      <c r="AK361" s="170">
        <f t="shared" si="933"/>
        <v>362.827</v>
      </c>
      <c r="AL361" s="170">
        <f t="shared" si="933"/>
        <v>367.49200000000002</v>
      </c>
      <c r="AM361" s="170">
        <f t="shared" si="933"/>
        <v>373.142</v>
      </c>
      <c r="AN361" s="170">
        <f t="shared" si="933"/>
        <v>379.34100000000001</v>
      </c>
      <c r="AO361" s="170">
        <f t="shared" si="933"/>
        <v>384.32</v>
      </c>
      <c r="AP361" s="170">
        <f t="shared" si="933"/>
        <v>387.92899999999997</v>
      </c>
      <c r="AQ361" s="170">
        <f t="shared" si="933"/>
        <v>392.88400000000001</v>
      </c>
      <c r="AR361" s="170">
        <f t="shared" si="933"/>
        <v>397.226</v>
      </c>
      <c r="AS361" s="170">
        <f t="shared" si="933"/>
        <v>400.47699999999998</v>
      </c>
      <c r="AT361" s="170">
        <f t="shared" si="933"/>
        <v>403.23399999999998</v>
      </c>
      <c r="AU361" s="170">
        <f t="shared" si="933"/>
        <v>405.01</v>
      </c>
      <c r="AV361" s="170">
        <f t="shared" si="933"/>
        <v>407.44400000000002</v>
      </c>
      <c r="AW361" s="170">
        <f t="shared" ref="AW361:BA361" si="934">AW675</f>
        <v>410</v>
      </c>
      <c r="AX361" s="170">
        <f t="shared" si="934"/>
        <v>413</v>
      </c>
      <c r="AY361" s="170">
        <f t="shared" si="934"/>
        <v>415</v>
      </c>
      <c r="AZ361" s="170">
        <f t="shared" si="934"/>
        <v>417</v>
      </c>
      <c r="BA361" s="170">
        <f t="shared" si="934"/>
        <v>419</v>
      </c>
      <c r="BB361" s="170">
        <f t="shared" ref="BB361:CC361" si="935">BB675</f>
        <v>422</v>
      </c>
      <c r="BC361" s="170">
        <f t="shared" si="935"/>
        <v>425</v>
      </c>
      <c r="BD361" s="170">
        <f t="shared" si="935"/>
        <v>427</v>
      </c>
      <c r="BE361" s="170">
        <f t="shared" si="935"/>
        <v>430</v>
      </c>
      <c r="BF361" s="170">
        <f t="shared" si="935"/>
        <v>433</v>
      </c>
      <c r="BG361" s="170">
        <f t="shared" si="935"/>
        <v>435</v>
      </c>
      <c r="BH361" s="170">
        <f t="shared" si="935"/>
        <v>438</v>
      </c>
      <c r="BI361" s="170">
        <f t="shared" si="935"/>
        <v>440</v>
      </c>
      <c r="BJ361" s="170">
        <f t="shared" si="935"/>
        <v>443</v>
      </c>
      <c r="BK361" s="170">
        <f t="shared" si="935"/>
        <v>445</v>
      </c>
      <c r="BL361" s="170">
        <f t="shared" si="935"/>
        <v>448</v>
      </c>
      <c r="BM361" s="170">
        <f t="shared" si="935"/>
        <v>450</v>
      </c>
      <c r="BN361" s="170">
        <f t="shared" si="935"/>
        <v>453</v>
      </c>
      <c r="BO361" s="170">
        <f t="shared" si="935"/>
        <v>456</v>
      </c>
      <c r="BP361" s="170">
        <f t="shared" si="935"/>
        <v>458</v>
      </c>
      <c r="BQ361" s="170">
        <f t="shared" si="935"/>
        <v>461</v>
      </c>
      <c r="BR361" s="170">
        <f t="shared" si="935"/>
        <v>463</v>
      </c>
      <c r="BS361" s="170">
        <f t="shared" si="935"/>
        <v>465</v>
      </c>
      <c r="BT361" s="170">
        <f t="shared" si="935"/>
        <v>468</v>
      </c>
      <c r="BU361" s="170">
        <f t="shared" si="935"/>
        <v>470</v>
      </c>
      <c r="BV361" s="170">
        <f t="shared" si="935"/>
        <v>473</v>
      </c>
      <c r="BW361" s="170">
        <f t="shared" si="935"/>
        <v>475</v>
      </c>
      <c r="BX361" s="170">
        <f t="shared" si="935"/>
        <v>477</v>
      </c>
      <c r="BY361" s="170">
        <f t="shared" si="935"/>
        <v>479</v>
      </c>
      <c r="BZ361" s="170">
        <f t="shared" si="935"/>
        <v>481</v>
      </c>
      <c r="CA361" s="170">
        <f t="shared" si="935"/>
        <v>483</v>
      </c>
      <c r="CB361" s="170">
        <f t="shared" si="935"/>
        <v>485</v>
      </c>
      <c r="CC361" s="170">
        <f t="shared" si="935"/>
        <v>487</v>
      </c>
    </row>
    <row r="362" spans="1:81">
      <c r="A362" s="170" t="str">
        <f t="shared" si="807"/>
        <v>41</v>
      </c>
      <c r="B362" s="170" t="str">
        <f t="shared" si="811"/>
        <v>Loir-et-Cher</v>
      </c>
      <c r="C362" s="145">
        <f t="shared" si="815"/>
        <v>0</v>
      </c>
      <c r="D362" s="145"/>
      <c r="E362" s="145"/>
      <c r="F362" s="170">
        <f t="shared" ref="F362:AV362" si="936">F258</f>
        <v>283.75400000000002</v>
      </c>
      <c r="G362" s="170">
        <f t="shared" si="936"/>
        <v>285.45699999999999</v>
      </c>
      <c r="H362" s="170">
        <f t="shared" si="936"/>
        <v>287.23399999999998</v>
      </c>
      <c r="I362" s="170">
        <f t="shared" si="936"/>
        <v>289.18299999999999</v>
      </c>
      <c r="J362" s="170">
        <f t="shared" si="936"/>
        <v>290.85300000000001</v>
      </c>
      <c r="K362" s="170">
        <f t="shared" si="936"/>
        <v>292.49700000000001</v>
      </c>
      <c r="L362" s="170">
        <f t="shared" si="936"/>
        <v>294.29399999999998</v>
      </c>
      <c r="M362" s="170">
        <f t="shared" si="936"/>
        <v>296.24700000000001</v>
      </c>
      <c r="N362" s="170">
        <f t="shared" si="936"/>
        <v>297.74799999999999</v>
      </c>
      <c r="O362" s="170">
        <f t="shared" si="936"/>
        <v>299.161</v>
      </c>
      <c r="P362" s="170">
        <f t="shared" si="936"/>
        <v>300.30700000000002</v>
      </c>
      <c r="Q362" s="170">
        <f t="shared" si="936"/>
        <v>301.39800000000002</v>
      </c>
      <c r="R362" s="170">
        <f t="shared" si="936"/>
        <v>302.01499999999999</v>
      </c>
      <c r="S362" s="170">
        <f t="shared" si="936"/>
        <v>303.40800000000002</v>
      </c>
      <c r="T362" s="170">
        <f t="shared" si="936"/>
        <v>304.73500000000001</v>
      </c>
      <c r="U362" s="170">
        <f t="shared" si="936"/>
        <v>305.86900000000003</v>
      </c>
      <c r="V362" s="170">
        <f t="shared" si="936"/>
        <v>307.21699999999998</v>
      </c>
      <c r="W362" s="170">
        <f t="shared" si="936"/>
        <v>308.48200000000003</v>
      </c>
      <c r="X362" s="170">
        <f t="shared" si="936"/>
        <v>309.798</v>
      </c>
      <c r="Y362" s="170">
        <f t="shared" si="936"/>
        <v>310.47199999999998</v>
      </c>
      <c r="Z362" s="170">
        <f t="shared" si="936"/>
        <v>311.58999999999997</v>
      </c>
      <c r="AA362" s="170">
        <f t="shared" si="936"/>
        <v>312.58999999999997</v>
      </c>
      <c r="AB362" s="170">
        <f t="shared" si="936"/>
        <v>313.66000000000003</v>
      </c>
      <c r="AC362" s="170">
        <f t="shared" si="936"/>
        <v>314.61599999999999</v>
      </c>
      <c r="AD362" s="170">
        <f t="shared" si="936"/>
        <v>314.995</v>
      </c>
      <c r="AE362" s="170">
        <f t="shared" si="936"/>
        <v>316.35399999999998</v>
      </c>
      <c r="AF362" s="170">
        <f t="shared" si="936"/>
        <v>317.78300000000002</v>
      </c>
      <c r="AG362" s="170">
        <f t="shared" si="936"/>
        <v>319.14400000000001</v>
      </c>
      <c r="AH362" s="170">
        <f t="shared" si="936"/>
        <v>320.536</v>
      </c>
      <c r="AI362" s="170">
        <f t="shared" si="936"/>
        <v>321.80799999999999</v>
      </c>
      <c r="AJ362" s="170">
        <f t="shared" si="936"/>
        <v>323.48899999999998</v>
      </c>
      <c r="AK362" s="170">
        <f t="shared" si="936"/>
        <v>325.18200000000002</v>
      </c>
      <c r="AL362" s="170">
        <f t="shared" si="936"/>
        <v>326.291</v>
      </c>
      <c r="AM362" s="170">
        <f t="shared" si="936"/>
        <v>326.59899999999999</v>
      </c>
      <c r="AN362" s="170">
        <f t="shared" si="936"/>
        <v>327.86799999999999</v>
      </c>
      <c r="AO362" s="170">
        <f t="shared" si="936"/>
        <v>330.07900000000001</v>
      </c>
      <c r="AP362" s="170">
        <f t="shared" si="936"/>
        <v>331.28</v>
      </c>
      <c r="AQ362" s="170">
        <f t="shared" si="936"/>
        <v>331.65600000000001</v>
      </c>
      <c r="AR362" s="170">
        <f t="shared" si="936"/>
        <v>332.00099999999998</v>
      </c>
      <c r="AS362" s="170">
        <f t="shared" si="936"/>
        <v>333.56700000000001</v>
      </c>
      <c r="AT362" s="170">
        <f t="shared" si="936"/>
        <v>333.05</v>
      </c>
      <c r="AU362" s="170">
        <f t="shared" si="936"/>
        <v>332.76900000000001</v>
      </c>
      <c r="AV362" s="170">
        <f t="shared" si="936"/>
        <v>331.91500000000002</v>
      </c>
      <c r="AW362" s="170">
        <f t="shared" ref="AW362:BA362" si="937">AW676</f>
        <v>330</v>
      </c>
      <c r="AX362" s="170">
        <f t="shared" si="937"/>
        <v>329</v>
      </c>
      <c r="AY362" s="170">
        <f t="shared" si="937"/>
        <v>328</v>
      </c>
      <c r="AZ362" s="170">
        <f t="shared" si="937"/>
        <v>326</v>
      </c>
      <c r="BA362" s="170">
        <f t="shared" si="937"/>
        <v>325</v>
      </c>
      <c r="BB362" s="170">
        <f t="shared" ref="BB362:CC362" si="938">BB676</f>
        <v>324</v>
      </c>
      <c r="BC362" s="170">
        <f t="shared" si="938"/>
        <v>324</v>
      </c>
      <c r="BD362" s="170">
        <f t="shared" si="938"/>
        <v>323</v>
      </c>
      <c r="BE362" s="170">
        <f t="shared" si="938"/>
        <v>322</v>
      </c>
      <c r="BF362" s="170">
        <f t="shared" si="938"/>
        <v>322</v>
      </c>
      <c r="BG362" s="170">
        <f t="shared" si="938"/>
        <v>321</v>
      </c>
      <c r="BH362" s="170">
        <f t="shared" si="938"/>
        <v>321</v>
      </c>
      <c r="BI362" s="170">
        <f t="shared" si="938"/>
        <v>320</v>
      </c>
      <c r="BJ362" s="170">
        <f t="shared" si="938"/>
        <v>320</v>
      </c>
      <c r="BK362" s="170">
        <f t="shared" si="938"/>
        <v>320</v>
      </c>
      <c r="BL362" s="170">
        <f t="shared" si="938"/>
        <v>320</v>
      </c>
      <c r="BM362" s="170">
        <f t="shared" si="938"/>
        <v>319</v>
      </c>
      <c r="BN362" s="170">
        <f t="shared" si="938"/>
        <v>319</v>
      </c>
      <c r="BO362" s="170">
        <f t="shared" si="938"/>
        <v>319</v>
      </c>
      <c r="BP362" s="170">
        <f t="shared" si="938"/>
        <v>319</v>
      </c>
      <c r="BQ362" s="170">
        <f t="shared" si="938"/>
        <v>319</v>
      </c>
      <c r="BR362" s="170">
        <f t="shared" si="938"/>
        <v>319</v>
      </c>
      <c r="BS362" s="170">
        <f t="shared" si="938"/>
        <v>319</v>
      </c>
      <c r="BT362" s="170">
        <f t="shared" si="938"/>
        <v>319</v>
      </c>
      <c r="BU362" s="170">
        <f t="shared" si="938"/>
        <v>319</v>
      </c>
      <c r="BV362" s="170">
        <f t="shared" si="938"/>
        <v>319</v>
      </c>
      <c r="BW362" s="170">
        <f t="shared" si="938"/>
        <v>319</v>
      </c>
      <c r="BX362" s="170">
        <f t="shared" si="938"/>
        <v>319</v>
      </c>
      <c r="BY362" s="170">
        <f t="shared" si="938"/>
        <v>319</v>
      </c>
      <c r="BZ362" s="170">
        <f t="shared" si="938"/>
        <v>319</v>
      </c>
      <c r="CA362" s="170">
        <f t="shared" si="938"/>
        <v>319</v>
      </c>
      <c r="CB362" s="170">
        <f t="shared" si="938"/>
        <v>319</v>
      </c>
      <c r="CC362" s="170">
        <f t="shared" si="938"/>
        <v>319</v>
      </c>
    </row>
    <row r="363" spans="1:81">
      <c r="A363" s="170" t="str">
        <f t="shared" si="807"/>
        <v>42</v>
      </c>
      <c r="B363" s="170" t="str">
        <f t="shared" si="811"/>
        <v>Loire</v>
      </c>
      <c r="C363" s="145">
        <f t="shared" si="815"/>
        <v>0</v>
      </c>
      <c r="D363" s="145"/>
      <c r="E363" s="145"/>
      <c r="F363" s="170">
        <f t="shared" ref="F363:AV363" si="939">F259</f>
        <v>743.00800000000004</v>
      </c>
      <c r="G363" s="170">
        <f t="shared" si="939"/>
        <v>742.08399999999995</v>
      </c>
      <c r="H363" s="170">
        <f t="shared" si="939"/>
        <v>741.54600000000005</v>
      </c>
      <c r="I363" s="170">
        <f t="shared" si="939"/>
        <v>741.31600000000003</v>
      </c>
      <c r="J363" s="170">
        <f t="shared" si="939"/>
        <v>740.3</v>
      </c>
      <c r="K363" s="170">
        <f t="shared" si="939"/>
        <v>740.18799999999999</v>
      </c>
      <c r="L363" s="170">
        <f t="shared" si="939"/>
        <v>740.37199999999996</v>
      </c>
      <c r="M363" s="170">
        <f t="shared" si="939"/>
        <v>740.19299999999998</v>
      </c>
      <c r="N363" s="170">
        <f t="shared" si="939"/>
        <v>743.24599999999998</v>
      </c>
      <c r="O363" s="170">
        <f t="shared" si="939"/>
        <v>744.44200000000001</v>
      </c>
      <c r="P363" s="170">
        <f t="shared" si="939"/>
        <v>743.12</v>
      </c>
      <c r="Q363" s="170">
        <f t="shared" si="939"/>
        <v>742.36800000000005</v>
      </c>
      <c r="R363" s="170">
        <f t="shared" si="939"/>
        <v>742.47199999999998</v>
      </c>
      <c r="S363" s="170">
        <f t="shared" si="939"/>
        <v>743.43899999999996</v>
      </c>
      <c r="T363" s="170">
        <f t="shared" si="939"/>
        <v>744.17600000000004</v>
      </c>
      <c r="U363" s="170">
        <f t="shared" si="939"/>
        <v>746.101</v>
      </c>
      <c r="V363" s="170">
        <f t="shared" si="939"/>
        <v>744.87199999999996</v>
      </c>
      <c r="W363" s="170">
        <f t="shared" si="939"/>
        <v>744.28300000000002</v>
      </c>
      <c r="X363" s="170">
        <f t="shared" si="939"/>
        <v>744.06700000000001</v>
      </c>
      <c r="Y363" s="170">
        <f t="shared" si="939"/>
        <v>742.65899999999999</v>
      </c>
      <c r="Z363" s="170">
        <f t="shared" si="939"/>
        <v>740.19100000000003</v>
      </c>
      <c r="AA363" s="170">
        <f t="shared" si="939"/>
        <v>738.67</v>
      </c>
      <c r="AB363" s="170">
        <f t="shared" si="939"/>
        <v>735.28700000000003</v>
      </c>
      <c r="AC363" s="170">
        <f t="shared" si="939"/>
        <v>731.65700000000004</v>
      </c>
      <c r="AD363" s="170">
        <f t="shared" si="939"/>
        <v>729.08100000000002</v>
      </c>
      <c r="AE363" s="170">
        <f t="shared" si="939"/>
        <v>730.61400000000003</v>
      </c>
      <c r="AF363" s="170">
        <f t="shared" si="939"/>
        <v>732.52800000000002</v>
      </c>
      <c r="AG363" s="170">
        <f t="shared" si="939"/>
        <v>734.26700000000005</v>
      </c>
      <c r="AH363" s="170">
        <f t="shared" si="939"/>
        <v>735.78</v>
      </c>
      <c r="AI363" s="170">
        <f t="shared" si="939"/>
        <v>737.29700000000003</v>
      </c>
      <c r="AJ363" s="170">
        <f t="shared" si="939"/>
        <v>739.39300000000003</v>
      </c>
      <c r="AK363" s="170">
        <f t="shared" si="939"/>
        <v>741.26900000000001</v>
      </c>
      <c r="AL363" s="170">
        <f t="shared" si="939"/>
        <v>740.66800000000001</v>
      </c>
      <c r="AM363" s="170">
        <f t="shared" si="939"/>
        <v>742.07600000000002</v>
      </c>
      <c r="AN363" s="170">
        <f t="shared" si="939"/>
        <v>746.11500000000001</v>
      </c>
      <c r="AO363" s="170">
        <f t="shared" si="939"/>
        <v>748.947</v>
      </c>
      <c r="AP363" s="170">
        <f t="shared" si="939"/>
        <v>749.053</v>
      </c>
      <c r="AQ363" s="170">
        <f t="shared" si="939"/>
        <v>753.76300000000003</v>
      </c>
      <c r="AR363" s="170">
        <f t="shared" si="939"/>
        <v>756.71500000000003</v>
      </c>
      <c r="AS363" s="170">
        <f t="shared" si="939"/>
        <v>757.30499999999995</v>
      </c>
      <c r="AT363" s="170">
        <f t="shared" si="939"/>
        <v>759.41099999999994</v>
      </c>
      <c r="AU363" s="170">
        <f t="shared" si="939"/>
        <v>761.99699999999996</v>
      </c>
      <c r="AV363" s="170">
        <f t="shared" si="939"/>
        <v>762.94100000000003</v>
      </c>
      <c r="AW363" s="170">
        <f t="shared" ref="AW363:BA363" si="940">AW677</f>
        <v>763</v>
      </c>
      <c r="AX363" s="170">
        <f t="shared" si="940"/>
        <v>765</v>
      </c>
      <c r="AY363" s="170">
        <f t="shared" si="940"/>
        <v>766</v>
      </c>
      <c r="AZ363" s="170">
        <f t="shared" si="940"/>
        <v>767</v>
      </c>
      <c r="BA363" s="170">
        <f t="shared" si="940"/>
        <v>769</v>
      </c>
      <c r="BB363" s="170">
        <f t="shared" ref="BB363:CC363" si="941">BB677</f>
        <v>771</v>
      </c>
      <c r="BC363" s="170">
        <f t="shared" si="941"/>
        <v>773</v>
      </c>
      <c r="BD363" s="170">
        <f t="shared" si="941"/>
        <v>776</v>
      </c>
      <c r="BE363" s="170">
        <f t="shared" si="941"/>
        <v>778</v>
      </c>
      <c r="BF363" s="170">
        <f t="shared" si="941"/>
        <v>781</v>
      </c>
      <c r="BG363" s="170">
        <f t="shared" si="941"/>
        <v>784</v>
      </c>
      <c r="BH363" s="170">
        <f t="shared" si="941"/>
        <v>786</v>
      </c>
      <c r="BI363" s="170">
        <f t="shared" si="941"/>
        <v>789</v>
      </c>
      <c r="BJ363" s="170">
        <f t="shared" si="941"/>
        <v>792</v>
      </c>
      <c r="BK363" s="170">
        <f t="shared" si="941"/>
        <v>795</v>
      </c>
      <c r="BL363" s="170">
        <f t="shared" si="941"/>
        <v>798</v>
      </c>
      <c r="BM363" s="170">
        <f t="shared" si="941"/>
        <v>801</v>
      </c>
      <c r="BN363" s="170">
        <f t="shared" si="941"/>
        <v>804</v>
      </c>
      <c r="BO363" s="170">
        <f t="shared" si="941"/>
        <v>807</v>
      </c>
      <c r="BP363" s="170">
        <f t="shared" si="941"/>
        <v>810</v>
      </c>
      <c r="BQ363" s="170">
        <f t="shared" si="941"/>
        <v>813</v>
      </c>
      <c r="BR363" s="170">
        <f t="shared" si="941"/>
        <v>816</v>
      </c>
      <c r="BS363" s="170">
        <f t="shared" si="941"/>
        <v>819</v>
      </c>
      <c r="BT363" s="170">
        <f t="shared" si="941"/>
        <v>822</v>
      </c>
      <c r="BU363" s="170">
        <f t="shared" si="941"/>
        <v>825</v>
      </c>
      <c r="BV363" s="170">
        <f t="shared" si="941"/>
        <v>828</v>
      </c>
      <c r="BW363" s="170">
        <f t="shared" si="941"/>
        <v>831</v>
      </c>
      <c r="BX363" s="170">
        <f t="shared" si="941"/>
        <v>834</v>
      </c>
      <c r="BY363" s="170">
        <f t="shared" si="941"/>
        <v>836</v>
      </c>
      <c r="BZ363" s="170">
        <f t="shared" si="941"/>
        <v>839</v>
      </c>
      <c r="CA363" s="170">
        <f t="shared" si="941"/>
        <v>842</v>
      </c>
      <c r="CB363" s="170">
        <f t="shared" si="941"/>
        <v>845</v>
      </c>
      <c r="CC363" s="170">
        <f t="shared" si="941"/>
        <v>847</v>
      </c>
    </row>
    <row r="364" spans="1:81">
      <c r="A364" s="170" t="str">
        <f t="shared" si="807"/>
        <v>43</v>
      </c>
      <c r="B364" s="170" t="str">
        <f t="shared" si="811"/>
        <v>Haute-Loire</v>
      </c>
      <c r="C364" s="145">
        <f t="shared" si="815"/>
        <v>0</v>
      </c>
      <c r="D364" s="145"/>
      <c r="E364" s="145"/>
      <c r="F364" s="170">
        <f t="shared" ref="F364:AV364" si="942">F260</f>
        <v>205.875</v>
      </c>
      <c r="G364" s="170">
        <f t="shared" si="942"/>
        <v>205.77099999999999</v>
      </c>
      <c r="H364" s="170">
        <f t="shared" si="942"/>
        <v>205.667</v>
      </c>
      <c r="I364" s="170">
        <f t="shared" si="942"/>
        <v>205.87200000000001</v>
      </c>
      <c r="J364" s="170">
        <f t="shared" si="942"/>
        <v>205.78800000000001</v>
      </c>
      <c r="K364" s="170">
        <f t="shared" si="942"/>
        <v>205.84</v>
      </c>
      <c r="L364" s="170">
        <f t="shared" si="942"/>
        <v>206.05799999999999</v>
      </c>
      <c r="M364" s="170">
        <f t="shared" si="942"/>
        <v>206.36500000000001</v>
      </c>
      <c r="N364" s="170">
        <f t="shared" si="942"/>
        <v>206.13200000000001</v>
      </c>
      <c r="O364" s="170">
        <f t="shared" si="942"/>
        <v>206.70599999999999</v>
      </c>
      <c r="P364" s="170">
        <f t="shared" si="942"/>
        <v>206.892</v>
      </c>
      <c r="Q364" s="170">
        <f t="shared" si="942"/>
        <v>206.953</v>
      </c>
      <c r="R364" s="170">
        <f t="shared" si="942"/>
        <v>206.68600000000001</v>
      </c>
      <c r="S364" s="170">
        <f t="shared" si="942"/>
        <v>206.65100000000001</v>
      </c>
      <c r="T364" s="170">
        <f t="shared" si="942"/>
        <v>206.648</v>
      </c>
      <c r="U364" s="170">
        <f t="shared" si="942"/>
        <v>206.65799999999999</v>
      </c>
      <c r="V364" s="170">
        <f t="shared" si="942"/>
        <v>206.61199999999999</v>
      </c>
      <c r="W364" s="170">
        <f t="shared" si="942"/>
        <v>206.63900000000001</v>
      </c>
      <c r="X364" s="170">
        <f t="shared" si="942"/>
        <v>206.37899999999999</v>
      </c>
      <c r="Y364" s="170">
        <f t="shared" si="942"/>
        <v>206.50800000000001</v>
      </c>
      <c r="Z364" s="170">
        <f t="shared" si="942"/>
        <v>206.511</v>
      </c>
      <c r="AA364" s="170">
        <f t="shared" si="942"/>
        <v>206.89500000000001</v>
      </c>
      <c r="AB364" s="170">
        <f t="shared" si="942"/>
        <v>207.55500000000001</v>
      </c>
      <c r="AC364" s="170">
        <f t="shared" si="942"/>
        <v>208.285</v>
      </c>
      <c r="AD364" s="170">
        <f t="shared" si="942"/>
        <v>209.08600000000001</v>
      </c>
      <c r="AE364" s="170">
        <f t="shared" si="942"/>
        <v>210.41</v>
      </c>
      <c r="AF364" s="170">
        <f t="shared" si="942"/>
        <v>211.774</v>
      </c>
      <c r="AG364" s="170">
        <f t="shared" si="942"/>
        <v>213.24600000000001</v>
      </c>
      <c r="AH364" s="170">
        <f t="shared" si="942"/>
        <v>214.595</v>
      </c>
      <c r="AI364" s="170">
        <f t="shared" si="942"/>
        <v>216.16499999999999</v>
      </c>
      <c r="AJ364" s="170">
        <f t="shared" si="942"/>
        <v>217.82</v>
      </c>
      <c r="AK364" s="170">
        <f t="shared" si="942"/>
        <v>219.48400000000001</v>
      </c>
      <c r="AL364" s="170">
        <f t="shared" si="942"/>
        <v>220.43700000000001</v>
      </c>
      <c r="AM364" s="170">
        <f t="shared" si="942"/>
        <v>221.834</v>
      </c>
      <c r="AN364" s="170">
        <f t="shared" si="942"/>
        <v>223.12200000000001</v>
      </c>
      <c r="AO364" s="170">
        <f t="shared" si="942"/>
        <v>224.006</v>
      </c>
      <c r="AP364" s="170">
        <f t="shared" si="942"/>
        <v>224.90700000000001</v>
      </c>
      <c r="AQ364" s="170">
        <f t="shared" si="942"/>
        <v>225.68600000000001</v>
      </c>
      <c r="AR364" s="170">
        <f t="shared" si="942"/>
        <v>226.203</v>
      </c>
      <c r="AS364" s="170">
        <f t="shared" si="942"/>
        <v>226.565</v>
      </c>
      <c r="AT364" s="170">
        <f t="shared" si="942"/>
        <v>227.03399999999999</v>
      </c>
      <c r="AU364" s="170">
        <f t="shared" si="942"/>
        <v>227.339</v>
      </c>
      <c r="AV364" s="170">
        <f t="shared" si="942"/>
        <v>227.28299999999999</v>
      </c>
      <c r="AW364" s="170">
        <f t="shared" ref="AW364:BA364" si="943">AW678</f>
        <v>228</v>
      </c>
      <c r="AX364" s="170">
        <f t="shared" si="943"/>
        <v>228</v>
      </c>
      <c r="AY364" s="170">
        <f t="shared" si="943"/>
        <v>228</v>
      </c>
      <c r="AZ364" s="170">
        <f t="shared" si="943"/>
        <v>227</v>
      </c>
      <c r="BA364" s="170">
        <f t="shared" si="943"/>
        <v>228</v>
      </c>
      <c r="BB364" s="170">
        <f t="shared" ref="BB364:CC364" si="944">BB678</f>
        <v>228</v>
      </c>
      <c r="BC364" s="170">
        <f t="shared" si="944"/>
        <v>228</v>
      </c>
      <c r="BD364" s="170">
        <f t="shared" si="944"/>
        <v>228</v>
      </c>
      <c r="BE364" s="170">
        <f t="shared" si="944"/>
        <v>229</v>
      </c>
      <c r="BF364" s="170">
        <f t="shared" si="944"/>
        <v>229</v>
      </c>
      <c r="BG364" s="170">
        <f t="shared" si="944"/>
        <v>230</v>
      </c>
      <c r="BH364" s="170">
        <f t="shared" si="944"/>
        <v>230</v>
      </c>
      <c r="BI364" s="170">
        <f t="shared" si="944"/>
        <v>231</v>
      </c>
      <c r="BJ364" s="170">
        <f t="shared" si="944"/>
        <v>231</v>
      </c>
      <c r="BK364" s="170">
        <f t="shared" si="944"/>
        <v>232</v>
      </c>
      <c r="BL364" s="170">
        <f t="shared" si="944"/>
        <v>233</v>
      </c>
      <c r="BM364" s="170">
        <f t="shared" si="944"/>
        <v>233</v>
      </c>
      <c r="BN364" s="170">
        <f t="shared" si="944"/>
        <v>234</v>
      </c>
      <c r="BO364" s="170">
        <f t="shared" si="944"/>
        <v>235</v>
      </c>
      <c r="BP364" s="170">
        <f t="shared" si="944"/>
        <v>236</v>
      </c>
      <c r="BQ364" s="170">
        <f t="shared" si="944"/>
        <v>236</v>
      </c>
      <c r="BR364" s="170">
        <f t="shared" si="944"/>
        <v>237</v>
      </c>
      <c r="BS364" s="170">
        <f t="shared" si="944"/>
        <v>238</v>
      </c>
      <c r="BT364" s="170">
        <f t="shared" si="944"/>
        <v>239</v>
      </c>
      <c r="BU364" s="170">
        <f t="shared" si="944"/>
        <v>239</v>
      </c>
      <c r="BV364" s="170">
        <f t="shared" si="944"/>
        <v>240</v>
      </c>
      <c r="BW364" s="170">
        <f t="shared" si="944"/>
        <v>241</v>
      </c>
      <c r="BX364" s="170">
        <f t="shared" si="944"/>
        <v>241</v>
      </c>
      <c r="BY364" s="170">
        <f t="shared" si="944"/>
        <v>242</v>
      </c>
      <c r="BZ364" s="170">
        <f t="shared" si="944"/>
        <v>242</v>
      </c>
      <c r="CA364" s="170">
        <f t="shared" si="944"/>
        <v>243</v>
      </c>
      <c r="CB364" s="170">
        <f t="shared" si="944"/>
        <v>243</v>
      </c>
      <c r="CC364" s="170">
        <f t="shared" si="944"/>
        <v>244</v>
      </c>
    </row>
    <row r="365" spans="1:81">
      <c r="A365" s="170" t="str">
        <f t="shared" ref="A365:B365" si="945">A261</f>
        <v>44</v>
      </c>
      <c r="B365" s="170" t="str">
        <f t="shared" si="945"/>
        <v>Loire-Atlantique</v>
      </c>
      <c r="C365" s="145">
        <f t="shared" si="815"/>
        <v>0</v>
      </c>
      <c r="D365" s="145"/>
      <c r="E365" s="145"/>
      <c r="F365" s="170">
        <f t="shared" ref="F365:AV365" si="946">F261</f>
        <v>934.06600000000003</v>
      </c>
      <c r="G365" s="170">
        <f t="shared" si="946"/>
        <v>942.14499999999998</v>
      </c>
      <c r="H365" s="170">
        <f t="shared" si="946"/>
        <v>950.39300000000003</v>
      </c>
      <c r="I365" s="170">
        <f t="shared" si="946"/>
        <v>958.98099999999999</v>
      </c>
      <c r="J365" s="170">
        <f t="shared" si="946"/>
        <v>967.25199999999995</v>
      </c>
      <c r="K365" s="170">
        <f t="shared" si="946"/>
        <v>975.92399999999998</v>
      </c>
      <c r="L365" s="170">
        <f t="shared" si="946"/>
        <v>985.03</v>
      </c>
      <c r="M365" s="170">
        <f t="shared" si="946"/>
        <v>994.26800000000003</v>
      </c>
      <c r="N365" s="170">
        <f t="shared" si="946"/>
        <v>1004.897</v>
      </c>
      <c r="O365" s="170">
        <f t="shared" si="946"/>
        <v>1012.071</v>
      </c>
      <c r="P365" s="170">
        <f t="shared" si="946"/>
        <v>1017.477</v>
      </c>
      <c r="Q365" s="170">
        <f t="shared" si="946"/>
        <v>1023.924</v>
      </c>
      <c r="R365" s="170">
        <f t="shared" si="946"/>
        <v>1032.981</v>
      </c>
      <c r="S365" s="170">
        <f t="shared" si="946"/>
        <v>1037.423</v>
      </c>
      <c r="T365" s="170">
        <f t="shared" si="946"/>
        <v>1044.75</v>
      </c>
      <c r="U365" s="170">
        <f t="shared" si="946"/>
        <v>1050.539</v>
      </c>
      <c r="V365" s="170">
        <f t="shared" si="946"/>
        <v>1058.9659999999999</v>
      </c>
      <c r="W365" s="170">
        <f t="shared" si="946"/>
        <v>1068.9829999999999</v>
      </c>
      <c r="X365" s="170">
        <f t="shared" si="946"/>
        <v>1079.6010000000001</v>
      </c>
      <c r="Y365" s="170">
        <f t="shared" si="946"/>
        <v>1087.854</v>
      </c>
      <c r="Z365" s="170">
        <f t="shared" si="946"/>
        <v>1096.0329999999999</v>
      </c>
      <c r="AA365" s="170">
        <f t="shared" si="946"/>
        <v>1105.02</v>
      </c>
      <c r="AB365" s="170">
        <f t="shared" si="946"/>
        <v>1114.088</v>
      </c>
      <c r="AC365" s="170">
        <f t="shared" si="946"/>
        <v>1124.0060000000001</v>
      </c>
      <c r="AD365" s="170">
        <f t="shared" si="946"/>
        <v>1133.2470000000001</v>
      </c>
      <c r="AE365" s="170">
        <f t="shared" si="946"/>
        <v>1146.058</v>
      </c>
      <c r="AF365" s="170">
        <f t="shared" si="946"/>
        <v>1160.239</v>
      </c>
      <c r="AG365" s="170">
        <f t="shared" si="946"/>
        <v>1174.492</v>
      </c>
      <c r="AH365" s="170">
        <f t="shared" si="946"/>
        <v>1189.1569999999999</v>
      </c>
      <c r="AI365" s="170">
        <f t="shared" si="946"/>
        <v>1203.4739999999999</v>
      </c>
      <c r="AJ365" s="170">
        <f t="shared" si="946"/>
        <v>1218.81</v>
      </c>
      <c r="AK365" s="170">
        <f t="shared" si="946"/>
        <v>1234.085</v>
      </c>
      <c r="AL365" s="170">
        <f t="shared" si="946"/>
        <v>1246.798</v>
      </c>
      <c r="AM365" s="170">
        <f t="shared" si="946"/>
        <v>1255.8710000000001</v>
      </c>
      <c r="AN365" s="170">
        <f t="shared" si="946"/>
        <v>1266.3579999999999</v>
      </c>
      <c r="AO365" s="170">
        <f t="shared" si="946"/>
        <v>1282.0519999999999</v>
      </c>
      <c r="AP365" s="170">
        <f t="shared" si="946"/>
        <v>1296.364</v>
      </c>
      <c r="AQ365" s="170">
        <f t="shared" si="946"/>
        <v>1313.3209999999999</v>
      </c>
      <c r="AR365" s="170">
        <f t="shared" si="946"/>
        <v>1328.62</v>
      </c>
      <c r="AS365" s="170">
        <f t="shared" si="946"/>
        <v>1346.5920000000001</v>
      </c>
      <c r="AT365" s="170">
        <f t="shared" si="946"/>
        <v>1365.2270000000001</v>
      </c>
      <c r="AU365" s="170">
        <f t="shared" si="946"/>
        <v>1380.8520000000001</v>
      </c>
      <c r="AV365" s="170">
        <f t="shared" si="946"/>
        <v>1394.9090000000001</v>
      </c>
      <c r="AW365" s="170">
        <f t="shared" ref="AW365:BA365" si="947">AW679</f>
        <v>1412</v>
      </c>
      <c r="AX365" s="170">
        <f t="shared" si="947"/>
        <v>1427</v>
      </c>
      <c r="AY365" s="170">
        <f t="shared" si="947"/>
        <v>1441</v>
      </c>
      <c r="AZ365" s="170">
        <f t="shared" si="947"/>
        <v>1455</v>
      </c>
      <c r="BA365" s="170">
        <f t="shared" si="947"/>
        <v>1470</v>
      </c>
      <c r="BB365" s="170">
        <f t="shared" ref="BB365:CC365" si="948">BB679</f>
        <v>1485</v>
      </c>
      <c r="BC365" s="170">
        <f t="shared" si="948"/>
        <v>1501</v>
      </c>
      <c r="BD365" s="170">
        <f t="shared" si="948"/>
        <v>1517</v>
      </c>
      <c r="BE365" s="170">
        <f t="shared" si="948"/>
        <v>1533</v>
      </c>
      <c r="BF365" s="170">
        <f t="shared" si="948"/>
        <v>1550</v>
      </c>
      <c r="BG365" s="170">
        <f t="shared" si="948"/>
        <v>1566</v>
      </c>
      <c r="BH365" s="170">
        <f t="shared" si="948"/>
        <v>1582</v>
      </c>
      <c r="BI365" s="170">
        <f t="shared" si="948"/>
        <v>1599</v>
      </c>
      <c r="BJ365" s="170">
        <f t="shared" si="948"/>
        <v>1615</v>
      </c>
      <c r="BK365" s="170">
        <f t="shared" si="948"/>
        <v>1632</v>
      </c>
      <c r="BL365" s="170">
        <f t="shared" si="948"/>
        <v>1648</v>
      </c>
      <c r="BM365" s="170">
        <f t="shared" si="948"/>
        <v>1664</v>
      </c>
      <c r="BN365" s="170">
        <f t="shared" si="948"/>
        <v>1680</v>
      </c>
      <c r="BO365" s="170">
        <f t="shared" si="948"/>
        <v>1696</v>
      </c>
      <c r="BP365" s="170">
        <f t="shared" si="948"/>
        <v>1711</v>
      </c>
      <c r="BQ365" s="170">
        <f t="shared" si="948"/>
        <v>1726</v>
      </c>
      <c r="BR365" s="170">
        <f t="shared" si="948"/>
        <v>1741</v>
      </c>
      <c r="BS365" s="170">
        <f t="shared" si="948"/>
        <v>1756</v>
      </c>
      <c r="BT365" s="170">
        <f t="shared" si="948"/>
        <v>1770</v>
      </c>
      <c r="BU365" s="170">
        <f t="shared" si="948"/>
        <v>1785</v>
      </c>
      <c r="BV365" s="170">
        <f t="shared" si="948"/>
        <v>1798</v>
      </c>
      <c r="BW365" s="170">
        <f t="shared" si="948"/>
        <v>1812</v>
      </c>
      <c r="BX365" s="170">
        <f t="shared" si="948"/>
        <v>1825</v>
      </c>
      <c r="BY365" s="170">
        <f t="shared" si="948"/>
        <v>1838</v>
      </c>
      <c r="BZ365" s="170">
        <f t="shared" si="948"/>
        <v>1851</v>
      </c>
      <c r="CA365" s="170">
        <f t="shared" si="948"/>
        <v>1863</v>
      </c>
      <c r="CB365" s="170">
        <f t="shared" si="948"/>
        <v>1875</v>
      </c>
      <c r="CC365" s="170">
        <f t="shared" si="948"/>
        <v>1886</v>
      </c>
    </row>
    <row r="366" spans="1:81">
      <c r="A366" s="170" t="str">
        <f t="shared" ref="A366:B366" si="949">A262</f>
        <v>45</v>
      </c>
      <c r="B366" s="170" t="str">
        <f t="shared" si="949"/>
        <v>Loiret</v>
      </c>
      <c r="C366" s="145">
        <f t="shared" si="815"/>
        <v>0</v>
      </c>
      <c r="D366" s="145"/>
      <c r="E366" s="145"/>
      <c r="F366" s="170">
        <f t="shared" ref="F366:AV366" si="950">F262</f>
        <v>489.70400000000001</v>
      </c>
      <c r="G366" s="170">
        <f t="shared" si="950"/>
        <v>495.51</v>
      </c>
      <c r="H366" s="170">
        <f t="shared" si="950"/>
        <v>501.41</v>
      </c>
      <c r="I366" s="170">
        <f t="shared" si="950"/>
        <v>507.99900000000002</v>
      </c>
      <c r="J366" s="170">
        <f t="shared" si="950"/>
        <v>513.94399999999996</v>
      </c>
      <c r="K366" s="170">
        <f t="shared" si="950"/>
        <v>520.62400000000002</v>
      </c>
      <c r="L366" s="170">
        <f t="shared" si="950"/>
        <v>527.721</v>
      </c>
      <c r="M366" s="170">
        <f t="shared" si="950"/>
        <v>535.226</v>
      </c>
      <c r="N366" s="170">
        <f t="shared" si="950"/>
        <v>541.25300000000004</v>
      </c>
      <c r="O366" s="170">
        <f t="shared" si="950"/>
        <v>546.37400000000002</v>
      </c>
      <c r="P366" s="170">
        <f t="shared" si="950"/>
        <v>552.255</v>
      </c>
      <c r="Q366" s="170">
        <f t="shared" si="950"/>
        <v>557.14300000000003</v>
      </c>
      <c r="R366" s="170">
        <f t="shared" si="950"/>
        <v>561.79100000000005</v>
      </c>
      <c r="S366" s="170">
        <f t="shared" si="950"/>
        <v>568.19299999999998</v>
      </c>
      <c r="T366" s="170">
        <f t="shared" si="950"/>
        <v>574.00800000000004</v>
      </c>
      <c r="U366" s="170">
        <f t="shared" si="950"/>
        <v>580.01</v>
      </c>
      <c r="V366" s="170">
        <f t="shared" si="950"/>
        <v>585.58799999999997</v>
      </c>
      <c r="W366" s="170">
        <f t="shared" si="950"/>
        <v>591.029</v>
      </c>
      <c r="X366" s="170">
        <f t="shared" si="950"/>
        <v>595.92600000000004</v>
      </c>
      <c r="Y366" s="170">
        <f t="shared" si="950"/>
        <v>600.19500000000005</v>
      </c>
      <c r="Z366" s="170">
        <f t="shared" si="950"/>
        <v>604.56899999999996</v>
      </c>
      <c r="AA366" s="170">
        <f t="shared" si="950"/>
        <v>608.33100000000002</v>
      </c>
      <c r="AB366" s="170">
        <f t="shared" si="950"/>
        <v>612.36900000000003</v>
      </c>
      <c r="AC366" s="170">
        <f t="shared" si="950"/>
        <v>616.37199999999996</v>
      </c>
      <c r="AD366" s="170">
        <f t="shared" si="950"/>
        <v>617.93499999999995</v>
      </c>
      <c r="AE366" s="170">
        <f t="shared" si="950"/>
        <v>621.23</v>
      </c>
      <c r="AF366" s="170">
        <f t="shared" si="950"/>
        <v>625.23500000000001</v>
      </c>
      <c r="AG366" s="170">
        <f t="shared" si="950"/>
        <v>629.07000000000005</v>
      </c>
      <c r="AH366" s="170">
        <f t="shared" si="950"/>
        <v>633.01900000000001</v>
      </c>
      <c r="AI366" s="170">
        <f t="shared" si="950"/>
        <v>636.70699999999999</v>
      </c>
      <c r="AJ366" s="170">
        <f t="shared" si="950"/>
        <v>641.16899999999998</v>
      </c>
      <c r="AK366" s="170">
        <f t="shared" si="950"/>
        <v>645.32500000000005</v>
      </c>
      <c r="AL366" s="170">
        <f t="shared" si="950"/>
        <v>647.73299999999995</v>
      </c>
      <c r="AM366" s="170">
        <f t="shared" si="950"/>
        <v>650.76900000000001</v>
      </c>
      <c r="AN366" s="170">
        <f t="shared" si="950"/>
        <v>653.51</v>
      </c>
      <c r="AO366" s="170">
        <f t="shared" si="950"/>
        <v>656.10500000000002</v>
      </c>
      <c r="AP366" s="170">
        <f t="shared" si="950"/>
        <v>659.58699999999999</v>
      </c>
      <c r="AQ366" s="170">
        <f t="shared" si="950"/>
        <v>662.29700000000003</v>
      </c>
      <c r="AR366" s="170">
        <f t="shared" si="950"/>
        <v>665.58699999999999</v>
      </c>
      <c r="AS366" s="170">
        <f t="shared" si="950"/>
        <v>669.73699999999997</v>
      </c>
      <c r="AT366" s="170">
        <f t="shared" si="950"/>
        <v>673.34900000000005</v>
      </c>
      <c r="AU366" s="170">
        <f t="shared" si="950"/>
        <v>674.33</v>
      </c>
      <c r="AV366" s="170">
        <f t="shared" si="950"/>
        <v>678.10500000000002</v>
      </c>
      <c r="AW366" s="170">
        <f t="shared" ref="AW366:BA366" si="951">AW680</f>
        <v>679</v>
      </c>
      <c r="AX366" s="170">
        <f t="shared" si="951"/>
        <v>681</v>
      </c>
      <c r="AY366" s="170">
        <f t="shared" si="951"/>
        <v>683</v>
      </c>
      <c r="AZ366" s="170">
        <f t="shared" si="951"/>
        <v>685</v>
      </c>
      <c r="BA366" s="170">
        <f t="shared" si="951"/>
        <v>687</v>
      </c>
      <c r="BB366" s="170">
        <f t="shared" ref="BB366:CC366" si="952">BB680</f>
        <v>690</v>
      </c>
      <c r="BC366" s="170">
        <f t="shared" si="952"/>
        <v>692</v>
      </c>
      <c r="BD366" s="170">
        <f t="shared" si="952"/>
        <v>695</v>
      </c>
      <c r="BE366" s="170">
        <f t="shared" si="952"/>
        <v>697</v>
      </c>
      <c r="BF366" s="170">
        <f t="shared" si="952"/>
        <v>700</v>
      </c>
      <c r="BG366" s="170">
        <f t="shared" si="952"/>
        <v>703</v>
      </c>
      <c r="BH366" s="170">
        <f t="shared" si="952"/>
        <v>705</v>
      </c>
      <c r="BI366" s="170">
        <f t="shared" si="952"/>
        <v>708</v>
      </c>
      <c r="BJ366" s="170">
        <f t="shared" si="952"/>
        <v>711</v>
      </c>
      <c r="BK366" s="170">
        <f t="shared" si="952"/>
        <v>714</v>
      </c>
      <c r="BL366" s="170">
        <f t="shared" si="952"/>
        <v>716</v>
      </c>
      <c r="BM366" s="170">
        <f t="shared" si="952"/>
        <v>719</v>
      </c>
      <c r="BN366" s="170">
        <f t="shared" si="952"/>
        <v>722</v>
      </c>
      <c r="BO366" s="170">
        <f t="shared" si="952"/>
        <v>724</v>
      </c>
      <c r="BP366" s="170">
        <f t="shared" si="952"/>
        <v>727</v>
      </c>
      <c r="BQ366" s="170">
        <f t="shared" si="952"/>
        <v>730</v>
      </c>
      <c r="BR366" s="170">
        <f t="shared" si="952"/>
        <v>732</v>
      </c>
      <c r="BS366" s="170">
        <f t="shared" si="952"/>
        <v>734</v>
      </c>
      <c r="BT366" s="170">
        <f t="shared" si="952"/>
        <v>737</v>
      </c>
      <c r="BU366" s="170">
        <f t="shared" si="952"/>
        <v>739</v>
      </c>
      <c r="BV366" s="170">
        <f t="shared" si="952"/>
        <v>741</v>
      </c>
      <c r="BW366" s="170">
        <f t="shared" si="952"/>
        <v>743</v>
      </c>
      <c r="BX366" s="170">
        <f t="shared" si="952"/>
        <v>745</v>
      </c>
      <c r="BY366" s="170">
        <f t="shared" si="952"/>
        <v>747</v>
      </c>
      <c r="BZ366" s="170">
        <f t="shared" si="952"/>
        <v>749</v>
      </c>
      <c r="CA366" s="170">
        <f t="shared" si="952"/>
        <v>751</v>
      </c>
      <c r="CB366" s="170">
        <f t="shared" si="952"/>
        <v>753</v>
      </c>
      <c r="CC366" s="170">
        <f t="shared" si="952"/>
        <v>755</v>
      </c>
    </row>
    <row r="367" spans="1:81">
      <c r="A367" s="170" t="str">
        <f t="shared" ref="A367:B367" si="953">A263</f>
        <v>46</v>
      </c>
      <c r="B367" s="170" t="str">
        <f t="shared" si="953"/>
        <v>Lot</v>
      </c>
      <c r="C367" s="145">
        <f t="shared" si="815"/>
        <v>0</v>
      </c>
      <c r="D367" s="145"/>
      <c r="E367" s="145"/>
      <c r="F367" s="170">
        <f t="shared" ref="F367:AV367" si="954">F263</f>
        <v>150.92500000000001</v>
      </c>
      <c r="G367" s="170">
        <f t="shared" si="954"/>
        <v>151.25899999999999</v>
      </c>
      <c r="H367" s="170">
        <f t="shared" si="954"/>
        <v>151.72800000000001</v>
      </c>
      <c r="I367" s="170">
        <f t="shared" si="954"/>
        <v>152.32</v>
      </c>
      <c r="J367" s="170">
        <f t="shared" si="954"/>
        <v>152.66900000000001</v>
      </c>
      <c r="K367" s="170">
        <f t="shared" si="954"/>
        <v>153.23699999999999</v>
      </c>
      <c r="L367" s="170">
        <f t="shared" si="954"/>
        <v>153.90600000000001</v>
      </c>
      <c r="M367" s="170">
        <f t="shared" si="954"/>
        <v>154.547</v>
      </c>
      <c r="N367" s="170">
        <f t="shared" si="954"/>
        <v>155.29300000000001</v>
      </c>
      <c r="O367" s="170">
        <f t="shared" si="954"/>
        <v>156.292</v>
      </c>
      <c r="P367" s="170">
        <f t="shared" si="954"/>
        <v>156.03100000000001</v>
      </c>
      <c r="Q367" s="170">
        <f t="shared" si="954"/>
        <v>155.42099999999999</v>
      </c>
      <c r="R367" s="170">
        <f t="shared" si="954"/>
        <v>154.77699999999999</v>
      </c>
      <c r="S367" s="170">
        <f t="shared" si="954"/>
        <v>155.38200000000001</v>
      </c>
      <c r="T367" s="170">
        <f t="shared" si="954"/>
        <v>155.60599999999999</v>
      </c>
      <c r="U367" s="170">
        <f t="shared" si="954"/>
        <v>155.97</v>
      </c>
      <c r="V367" s="170">
        <f t="shared" si="954"/>
        <v>156.262</v>
      </c>
      <c r="W367" s="170">
        <f t="shared" si="954"/>
        <v>156.97999999999999</v>
      </c>
      <c r="X367" s="170">
        <f t="shared" si="954"/>
        <v>157.21100000000001</v>
      </c>
      <c r="Y367" s="170">
        <f t="shared" si="954"/>
        <v>157.69399999999999</v>
      </c>
      <c r="Z367" s="170">
        <f t="shared" si="954"/>
        <v>157.977</v>
      </c>
      <c r="AA367" s="170">
        <f t="shared" si="954"/>
        <v>158.363</v>
      </c>
      <c r="AB367" s="170">
        <f t="shared" si="954"/>
        <v>159.07400000000001</v>
      </c>
      <c r="AC367" s="170">
        <f t="shared" si="954"/>
        <v>159.65700000000001</v>
      </c>
      <c r="AD367" s="170">
        <f t="shared" si="954"/>
        <v>160.22999999999999</v>
      </c>
      <c r="AE367" s="170">
        <f t="shared" si="954"/>
        <v>161.375</v>
      </c>
      <c r="AF367" s="170">
        <f t="shared" si="954"/>
        <v>162.68</v>
      </c>
      <c r="AG367" s="170">
        <f t="shared" si="954"/>
        <v>164.07599999999999</v>
      </c>
      <c r="AH367" s="170">
        <f t="shared" si="954"/>
        <v>165.49299999999999</v>
      </c>
      <c r="AI367" s="170">
        <f t="shared" si="954"/>
        <v>166.87299999999999</v>
      </c>
      <c r="AJ367" s="170">
        <f t="shared" si="954"/>
        <v>168.27099999999999</v>
      </c>
      <c r="AK367" s="170">
        <f t="shared" si="954"/>
        <v>169.53100000000001</v>
      </c>
      <c r="AL367" s="170">
        <f t="shared" si="954"/>
        <v>171.173</v>
      </c>
      <c r="AM367" s="170">
        <f t="shared" si="954"/>
        <v>172.79599999999999</v>
      </c>
      <c r="AN367" s="170">
        <f t="shared" si="954"/>
        <v>173.56200000000001</v>
      </c>
      <c r="AO367" s="170">
        <f t="shared" si="954"/>
        <v>174.578</v>
      </c>
      <c r="AP367" s="170">
        <f t="shared" si="954"/>
        <v>174.75399999999999</v>
      </c>
      <c r="AQ367" s="170">
        <f t="shared" si="954"/>
        <v>174.346</v>
      </c>
      <c r="AR367" s="170">
        <f t="shared" si="954"/>
        <v>173.75800000000001</v>
      </c>
      <c r="AS367" s="170">
        <f t="shared" si="954"/>
        <v>173.648</v>
      </c>
      <c r="AT367" s="170">
        <f t="shared" si="954"/>
        <v>173.4</v>
      </c>
      <c r="AU367" s="170">
        <f t="shared" si="954"/>
        <v>173.34700000000001</v>
      </c>
      <c r="AV367" s="170">
        <f t="shared" si="954"/>
        <v>173.828</v>
      </c>
      <c r="AW367" s="170">
        <f t="shared" ref="AW367:BA367" si="955">AW681</f>
        <v>174</v>
      </c>
      <c r="AX367" s="170">
        <f t="shared" si="955"/>
        <v>174</v>
      </c>
      <c r="AY367" s="170">
        <f t="shared" si="955"/>
        <v>174</v>
      </c>
      <c r="AZ367" s="170">
        <f t="shared" si="955"/>
        <v>174</v>
      </c>
      <c r="BA367" s="170">
        <f t="shared" si="955"/>
        <v>175</v>
      </c>
      <c r="BB367" s="170">
        <f t="shared" ref="BB367:CC367" si="956">BB681</f>
        <v>175</v>
      </c>
      <c r="BC367" s="170">
        <f t="shared" si="956"/>
        <v>176</v>
      </c>
      <c r="BD367" s="170">
        <f t="shared" si="956"/>
        <v>176</v>
      </c>
      <c r="BE367" s="170">
        <f t="shared" si="956"/>
        <v>177</v>
      </c>
      <c r="BF367" s="170">
        <f t="shared" si="956"/>
        <v>177</v>
      </c>
      <c r="BG367" s="170">
        <f t="shared" si="956"/>
        <v>178</v>
      </c>
      <c r="BH367" s="170">
        <f t="shared" si="956"/>
        <v>179</v>
      </c>
      <c r="BI367" s="170">
        <f t="shared" si="956"/>
        <v>179</v>
      </c>
      <c r="BJ367" s="170">
        <f t="shared" si="956"/>
        <v>180</v>
      </c>
      <c r="BK367" s="170">
        <f t="shared" si="956"/>
        <v>180</v>
      </c>
      <c r="BL367" s="170">
        <f t="shared" si="956"/>
        <v>181</v>
      </c>
      <c r="BM367" s="170">
        <f t="shared" si="956"/>
        <v>182</v>
      </c>
      <c r="BN367" s="170">
        <f t="shared" si="956"/>
        <v>182</v>
      </c>
      <c r="BO367" s="170">
        <f t="shared" si="956"/>
        <v>183</v>
      </c>
      <c r="BP367" s="170">
        <f t="shared" si="956"/>
        <v>183</v>
      </c>
      <c r="BQ367" s="170">
        <f t="shared" si="956"/>
        <v>184</v>
      </c>
      <c r="BR367" s="170">
        <f t="shared" si="956"/>
        <v>185</v>
      </c>
      <c r="BS367" s="170">
        <f t="shared" si="956"/>
        <v>185</v>
      </c>
      <c r="BT367" s="170">
        <f t="shared" si="956"/>
        <v>186</v>
      </c>
      <c r="BU367" s="170">
        <f t="shared" si="956"/>
        <v>186</v>
      </c>
      <c r="BV367" s="170">
        <f t="shared" si="956"/>
        <v>187</v>
      </c>
      <c r="BW367" s="170">
        <f t="shared" si="956"/>
        <v>187</v>
      </c>
      <c r="BX367" s="170">
        <f t="shared" si="956"/>
        <v>188</v>
      </c>
      <c r="BY367" s="170">
        <f t="shared" si="956"/>
        <v>188</v>
      </c>
      <c r="BZ367" s="170">
        <f t="shared" si="956"/>
        <v>189</v>
      </c>
      <c r="CA367" s="170">
        <f t="shared" si="956"/>
        <v>189</v>
      </c>
      <c r="CB367" s="170">
        <f t="shared" si="956"/>
        <v>189</v>
      </c>
      <c r="CC367" s="170">
        <f t="shared" si="956"/>
        <v>190</v>
      </c>
    </row>
    <row r="368" spans="1:81">
      <c r="A368" s="170" t="str">
        <f t="shared" ref="A368:B368" si="957">A264</f>
        <v>47</v>
      </c>
      <c r="B368" s="170" t="str">
        <f t="shared" si="957"/>
        <v>Lot-et-Garonne</v>
      </c>
      <c r="C368" s="145">
        <f t="shared" si="815"/>
        <v>0</v>
      </c>
      <c r="D368" s="145"/>
      <c r="E368" s="145"/>
      <c r="F368" s="170">
        <f t="shared" ref="F368:AV368" si="958">F264</f>
        <v>293.00799999999998</v>
      </c>
      <c r="G368" s="170">
        <f t="shared" si="958"/>
        <v>293.57900000000001</v>
      </c>
      <c r="H368" s="170">
        <f t="shared" si="958"/>
        <v>294.14100000000002</v>
      </c>
      <c r="I368" s="170">
        <f t="shared" si="958"/>
        <v>294.88299999999998</v>
      </c>
      <c r="J368" s="170">
        <f t="shared" si="958"/>
        <v>295.53500000000003</v>
      </c>
      <c r="K368" s="170">
        <f t="shared" si="958"/>
        <v>296.37700000000001</v>
      </c>
      <c r="L368" s="170">
        <f t="shared" si="958"/>
        <v>297.31700000000001</v>
      </c>
      <c r="M368" s="170">
        <f t="shared" si="958"/>
        <v>298.30599999999998</v>
      </c>
      <c r="N368" s="170">
        <f t="shared" si="958"/>
        <v>300.29599999999999</v>
      </c>
      <c r="O368" s="170">
        <f t="shared" si="958"/>
        <v>301.95400000000001</v>
      </c>
      <c r="P368" s="170">
        <f t="shared" si="958"/>
        <v>301.52</v>
      </c>
      <c r="Q368" s="170">
        <f t="shared" si="958"/>
        <v>302.26100000000002</v>
      </c>
      <c r="R368" s="170">
        <f t="shared" si="958"/>
        <v>302.44799999999998</v>
      </c>
      <c r="S368" s="170">
        <f t="shared" si="958"/>
        <v>304.07400000000001</v>
      </c>
      <c r="T368" s="170">
        <f t="shared" si="958"/>
        <v>305.02199999999999</v>
      </c>
      <c r="U368" s="170">
        <f t="shared" si="958"/>
        <v>305.79700000000003</v>
      </c>
      <c r="V368" s="170">
        <f t="shared" si="958"/>
        <v>305.47000000000003</v>
      </c>
      <c r="W368" s="170">
        <f t="shared" si="958"/>
        <v>304.99400000000003</v>
      </c>
      <c r="X368" s="170">
        <f t="shared" si="958"/>
        <v>304.57900000000001</v>
      </c>
      <c r="Y368" s="170">
        <f t="shared" si="958"/>
        <v>304.04399999999998</v>
      </c>
      <c r="Z368" s="170">
        <f t="shared" si="958"/>
        <v>304.31</v>
      </c>
      <c r="AA368" s="170">
        <f t="shared" si="958"/>
        <v>304.06400000000002</v>
      </c>
      <c r="AB368" s="170">
        <f t="shared" si="958"/>
        <v>304.59100000000001</v>
      </c>
      <c r="AC368" s="170">
        <f t="shared" si="958"/>
        <v>304.96800000000002</v>
      </c>
      <c r="AD368" s="170">
        <f t="shared" si="958"/>
        <v>305.48200000000003</v>
      </c>
      <c r="AE368" s="170">
        <f t="shared" si="958"/>
        <v>307.41500000000002</v>
      </c>
      <c r="AF368" s="170">
        <f t="shared" si="958"/>
        <v>309.67899999999997</v>
      </c>
      <c r="AG368" s="170">
        <f t="shared" si="958"/>
        <v>311.98399999999998</v>
      </c>
      <c r="AH368" s="170">
        <f t="shared" si="958"/>
        <v>314.42099999999999</v>
      </c>
      <c r="AI368" s="170">
        <f t="shared" si="958"/>
        <v>316.87200000000001</v>
      </c>
      <c r="AJ368" s="170">
        <f t="shared" si="958"/>
        <v>319.71899999999999</v>
      </c>
      <c r="AK368" s="170">
        <f t="shared" si="958"/>
        <v>322.29199999999997</v>
      </c>
      <c r="AL368" s="170">
        <f t="shared" si="958"/>
        <v>324.17</v>
      </c>
      <c r="AM368" s="170">
        <f t="shared" si="958"/>
        <v>326.399</v>
      </c>
      <c r="AN368" s="170">
        <f t="shared" si="958"/>
        <v>329.697</v>
      </c>
      <c r="AO368" s="170">
        <f t="shared" si="958"/>
        <v>331.12299999999999</v>
      </c>
      <c r="AP368" s="170">
        <f t="shared" si="958"/>
        <v>330.86599999999999</v>
      </c>
      <c r="AQ368" s="170">
        <f t="shared" si="958"/>
        <v>332.11900000000003</v>
      </c>
      <c r="AR368" s="170">
        <f t="shared" si="958"/>
        <v>333.18</v>
      </c>
      <c r="AS368" s="170">
        <f t="shared" si="958"/>
        <v>333.23399999999998</v>
      </c>
      <c r="AT368" s="170">
        <f t="shared" si="958"/>
        <v>333.41699999999997</v>
      </c>
      <c r="AU368" s="170">
        <f t="shared" si="958"/>
        <v>332.83300000000003</v>
      </c>
      <c r="AV368" s="170">
        <f t="shared" si="958"/>
        <v>332.84199999999998</v>
      </c>
      <c r="AW368" s="170">
        <f t="shared" ref="AW368:BA368" si="959">AW682</f>
        <v>332</v>
      </c>
      <c r="AX368" s="170">
        <f t="shared" si="959"/>
        <v>331</v>
      </c>
      <c r="AY368" s="170">
        <f t="shared" si="959"/>
        <v>330</v>
      </c>
      <c r="AZ368" s="170">
        <f t="shared" si="959"/>
        <v>329</v>
      </c>
      <c r="BA368" s="170">
        <f t="shared" si="959"/>
        <v>329</v>
      </c>
      <c r="BB368" s="170">
        <f t="shared" ref="BB368:CC368" si="960">BB682</f>
        <v>329</v>
      </c>
      <c r="BC368" s="170">
        <f t="shared" si="960"/>
        <v>329</v>
      </c>
      <c r="BD368" s="170">
        <f t="shared" si="960"/>
        <v>329</v>
      </c>
      <c r="BE368" s="170">
        <f t="shared" si="960"/>
        <v>329</v>
      </c>
      <c r="BF368" s="170">
        <f t="shared" si="960"/>
        <v>329</v>
      </c>
      <c r="BG368" s="170">
        <f t="shared" si="960"/>
        <v>330</v>
      </c>
      <c r="BH368" s="170">
        <f t="shared" si="960"/>
        <v>330</v>
      </c>
      <c r="BI368" s="170">
        <f t="shared" si="960"/>
        <v>330</v>
      </c>
      <c r="BJ368" s="170">
        <f t="shared" si="960"/>
        <v>331</v>
      </c>
      <c r="BK368" s="170">
        <f t="shared" si="960"/>
        <v>331</v>
      </c>
      <c r="BL368" s="170">
        <f t="shared" si="960"/>
        <v>332</v>
      </c>
      <c r="BM368" s="170">
        <f t="shared" si="960"/>
        <v>332</v>
      </c>
      <c r="BN368" s="170">
        <f t="shared" si="960"/>
        <v>333</v>
      </c>
      <c r="BO368" s="170">
        <f t="shared" si="960"/>
        <v>333</v>
      </c>
      <c r="BP368" s="170">
        <f t="shared" si="960"/>
        <v>334</v>
      </c>
      <c r="BQ368" s="170">
        <f t="shared" si="960"/>
        <v>334</v>
      </c>
      <c r="BR368" s="170">
        <f t="shared" si="960"/>
        <v>335</v>
      </c>
      <c r="BS368" s="170">
        <f t="shared" si="960"/>
        <v>335</v>
      </c>
      <c r="BT368" s="170">
        <f t="shared" si="960"/>
        <v>336</v>
      </c>
      <c r="BU368" s="170">
        <f t="shared" si="960"/>
        <v>336</v>
      </c>
      <c r="BV368" s="170">
        <f t="shared" si="960"/>
        <v>337</v>
      </c>
      <c r="BW368" s="170">
        <f t="shared" si="960"/>
        <v>337</v>
      </c>
      <c r="BX368" s="170">
        <f t="shared" si="960"/>
        <v>338</v>
      </c>
      <c r="BY368" s="170">
        <f t="shared" si="960"/>
        <v>338</v>
      </c>
      <c r="BZ368" s="170">
        <f t="shared" si="960"/>
        <v>339</v>
      </c>
      <c r="CA368" s="170">
        <f t="shared" si="960"/>
        <v>339</v>
      </c>
      <c r="CB368" s="170">
        <f t="shared" si="960"/>
        <v>340</v>
      </c>
      <c r="CC368" s="170">
        <f t="shared" si="960"/>
        <v>340</v>
      </c>
    </row>
    <row r="369" spans="1:81">
      <c r="A369" s="170" t="str">
        <f t="shared" ref="A369:B369" si="961">A265</f>
        <v>48</v>
      </c>
      <c r="B369" s="170" t="str">
        <f t="shared" si="961"/>
        <v>Lozère</v>
      </c>
      <c r="C369" s="145">
        <f t="shared" si="815"/>
        <v>0</v>
      </c>
      <c r="D369" s="145"/>
      <c r="E369" s="145"/>
      <c r="F369" s="170">
        <f t="shared" ref="F369:AV369" si="962">F265</f>
        <v>74.932000000000002</v>
      </c>
      <c r="G369" s="170">
        <f t="shared" si="962"/>
        <v>74.753</v>
      </c>
      <c r="H369" s="170">
        <f t="shared" si="962"/>
        <v>74.600999999999999</v>
      </c>
      <c r="I369" s="170">
        <f t="shared" si="962"/>
        <v>74.495999999999995</v>
      </c>
      <c r="J369" s="170">
        <f t="shared" si="962"/>
        <v>74.459999999999994</v>
      </c>
      <c r="K369" s="170">
        <f t="shared" si="962"/>
        <v>74.462999999999994</v>
      </c>
      <c r="L369" s="170">
        <f t="shared" si="962"/>
        <v>74.466999999999999</v>
      </c>
      <c r="M369" s="170">
        <f t="shared" si="962"/>
        <v>74.44</v>
      </c>
      <c r="N369" s="170">
        <f t="shared" si="962"/>
        <v>74.647999999999996</v>
      </c>
      <c r="O369" s="170">
        <f t="shared" si="962"/>
        <v>74.834999999999994</v>
      </c>
      <c r="P369" s="170">
        <f t="shared" si="962"/>
        <v>74.117000000000004</v>
      </c>
      <c r="Q369" s="170">
        <f t="shared" si="962"/>
        <v>73.677999999999997</v>
      </c>
      <c r="R369" s="170">
        <f t="shared" si="962"/>
        <v>73.381</v>
      </c>
      <c r="S369" s="170">
        <f t="shared" si="962"/>
        <v>73.400000000000006</v>
      </c>
      <c r="T369" s="170">
        <f t="shared" si="962"/>
        <v>73.167000000000002</v>
      </c>
      <c r="U369" s="170">
        <f t="shared" si="962"/>
        <v>72.863</v>
      </c>
      <c r="V369" s="170">
        <f t="shared" si="962"/>
        <v>72.650000000000006</v>
      </c>
      <c r="W369" s="170">
        <f t="shared" si="962"/>
        <v>72.39</v>
      </c>
      <c r="X369" s="170">
        <f t="shared" si="962"/>
        <v>72.763000000000005</v>
      </c>
      <c r="Y369" s="170">
        <f t="shared" si="962"/>
        <v>72.932000000000002</v>
      </c>
      <c r="Z369" s="170">
        <f t="shared" si="962"/>
        <v>72.884</v>
      </c>
      <c r="AA369" s="170">
        <f t="shared" si="962"/>
        <v>73.033000000000001</v>
      </c>
      <c r="AB369" s="170">
        <f t="shared" si="962"/>
        <v>73.218999999999994</v>
      </c>
      <c r="AC369" s="170">
        <f t="shared" si="962"/>
        <v>73.507000000000005</v>
      </c>
      <c r="AD369" s="170">
        <f t="shared" si="962"/>
        <v>73.513000000000005</v>
      </c>
      <c r="AE369" s="170">
        <f t="shared" si="962"/>
        <v>73.850999999999999</v>
      </c>
      <c r="AF369" s="170">
        <f t="shared" si="962"/>
        <v>74.347999999999999</v>
      </c>
      <c r="AG369" s="170">
        <f t="shared" si="962"/>
        <v>74.856999999999999</v>
      </c>
      <c r="AH369" s="170">
        <f t="shared" si="962"/>
        <v>75.313999999999993</v>
      </c>
      <c r="AI369" s="170">
        <f t="shared" si="962"/>
        <v>75.784000000000006</v>
      </c>
      <c r="AJ369" s="170">
        <f t="shared" si="962"/>
        <v>76.298000000000002</v>
      </c>
      <c r="AK369" s="170">
        <f t="shared" si="962"/>
        <v>76.8</v>
      </c>
      <c r="AL369" s="170">
        <f t="shared" si="962"/>
        <v>76.88</v>
      </c>
      <c r="AM369" s="170">
        <f t="shared" si="962"/>
        <v>76.972999999999999</v>
      </c>
      <c r="AN369" s="170">
        <f t="shared" si="962"/>
        <v>77.162999999999997</v>
      </c>
      <c r="AO369" s="170">
        <f t="shared" si="962"/>
        <v>77.081999999999994</v>
      </c>
      <c r="AP369" s="170">
        <f t="shared" si="962"/>
        <v>77.156000000000006</v>
      </c>
      <c r="AQ369" s="170">
        <f t="shared" si="962"/>
        <v>76.888999999999996</v>
      </c>
      <c r="AR369" s="170">
        <f t="shared" si="962"/>
        <v>76.606999999999999</v>
      </c>
      <c r="AS369" s="170">
        <f t="shared" si="962"/>
        <v>76.36</v>
      </c>
      <c r="AT369" s="170">
        <f t="shared" si="962"/>
        <v>76.308999999999997</v>
      </c>
      <c r="AU369" s="170">
        <f t="shared" si="962"/>
        <v>76.421999999999997</v>
      </c>
      <c r="AV369" s="170">
        <f t="shared" si="962"/>
        <v>76.600999999999999</v>
      </c>
      <c r="AW369" s="170">
        <f t="shared" ref="AW369:BA369" si="963">AW683</f>
        <v>77</v>
      </c>
      <c r="AX369" s="170">
        <f t="shared" si="963"/>
        <v>77</v>
      </c>
      <c r="AY369" s="170">
        <f t="shared" si="963"/>
        <v>77</v>
      </c>
      <c r="AZ369" s="170">
        <f t="shared" si="963"/>
        <v>77</v>
      </c>
      <c r="BA369" s="170">
        <f t="shared" si="963"/>
        <v>77</v>
      </c>
      <c r="BB369" s="170">
        <f t="shared" ref="BB369:CC369" si="964">BB683</f>
        <v>77</v>
      </c>
      <c r="BC369" s="170">
        <f t="shared" si="964"/>
        <v>77</v>
      </c>
      <c r="BD369" s="170">
        <f t="shared" si="964"/>
        <v>77</v>
      </c>
      <c r="BE369" s="170">
        <f t="shared" si="964"/>
        <v>77</v>
      </c>
      <c r="BF369" s="170">
        <f t="shared" si="964"/>
        <v>78</v>
      </c>
      <c r="BG369" s="170">
        <f t="shared" si="964"/>
        <v>78</v>
      </c>
      <c r="BH369" s="170">
        <f t="shared" si="964"/>
        <v>78</v>
      </c>
      <c r="BI369" s="170">
        <f t="shared" si="964"/>
        <v>78</v>
      </c>
      <c r="BJ369" s="170">
        <f t="shared" si="964"/>
        <v>78</v>
      </c>
      <c r="BK369" s="170">
        <f t="shared" si="964"/>
        <v>79</v>
      </c>
      <c r="BL369" s="170">
        <f t="shared" si="964"/>
        <v>79</v>
      </c>
      <c r="BM369" s="170">
        <f t="shared" si="964"/>
        <v>79</v>
      </c>
      <c r="BN369" s="170">
        <f t="shared" si="964"/>
        <v>79</v>
      </c>
      <c r="BO369" s="170">
        <f t="shared" si="964"/>
        <v>80</v>
      </c>
      <c r="BP369" s="170">
        <f t="shared" si="964"/>
        <v>80</v>
      </c>
      <c r="BQ369" s="170">
        <f t="shared" si="964"/>
        <v>80</v>
      </c>
      <c r="BR369" s="170">
        <f t="shared" si="964"/>
        <v>80</v>
      </c>
      <c r="BS369" s="170">
        <f t="shared" si="964"/>
        <v>80</v>
      </c>
      <c r="BT369" s="170">
        <f t="shared" si="964"/>
        <v>81</v>
      </c>
      <c r="BU369" s="170">
        <f t="shared" si="964"/>
        <v>81</v>
      </c>
      <c r="BV369" s="170">
        <f t="shared" si="964"/>
        <v>81</v>
      </c>
      <c r="BW369" s="170">
        <f t="shared" si="964"/>
        <v>81</v>
      </c>
      <c r="BX369" s="170">
        <f t="shared" si="964"/>
        <v>82</v>
      </c>
      <c r="BY369" s="170">
        <f t="shared" si="964"/>
        <v>82</v>
      </c>
      <c r="BZ369" s="170">
        <f t="shared" si="964"/>
        <v>82</v>
      </c>
      <c r="CA369" s="170">
        <f t="shared" si="964"/>
        <v>82</v>
      </c>
      <c r="CB369" s="170">
        <f t="shared" si="964"/>
        <v>82</v>
      </c>
      <c r="CC369" s="170">
        <f t="shared" si="964"/>
        <v>83</v>
      </c>
    </row>
    <row r="370" spans="1:81">
      <c r="A370" s="170" t="str">
        <f t="shared" ref="A370:B370" si="965">A266</f>
        <v>49</v>
      </c>
      <c r="B370" s="170" t="str">
        <f t="shared" si="965"/>
        <v>Maine-et-Loire</v>
      </c>
      <c r="C370" s="145">
        <f t="shared" si="815"/>
        <v>0</v>
      </c>
      <c r="D370" s="145"/>
      <c r="E370" s="145"/>
      <c r="F370" s="170">
        <f t="shared" ref="F370:AV370" si="966">F266</f>
        <v>629.79300000000001</v>
      </c>
      <c r="G370" s="170">
        <f t="shared" si="966"/>
        <v>635.87699999999995</v>
      </c>
      <c r="H370" s="170">
        <f t="shared" si="966"/>
        <v>641.49199999999996</v>
      </c>
      <c r="I370" s="170">
        <f t="shared" si="966"/>
        <v>647.90800000000002</v>
      </c>
      <c r="J370" s="170">
        <f t="shared" si="966"/>
        <v>653.79999999999995</v>
      </c>
      <c r="K370" s="170">
        <f t="shared" si="966"/>
        <v>660.34</v>
      </c>
      <c r="L370" s="170">
        <f t="shared" si="966"/>
        <v>667.45</v>
      </c>
      <c r="M370" s="170">
        <f t="shared" si="966"/>
        <v>674.42399999999998</v>
      </c>
      <c r="N370" s="170">
        <f t="shared" si="966"/>
        <v>681.23900000000003</v>
      </c>
      <c r="O370" s="170">
        <f t="shared" si="966"/>
        <v>685.58</v>
      </c>
      <c r="P370" s="170">
        <f t="shared" si="966"/>
        <v>689.34299999999996</v>
      </c>
      <c r="Q370" s="170">
        <f t="shared" si="966"/>
        <v>693.51199999999994</v>
      </c>
      <c r="R370" s="170">
        <f t="shared" si="966"/>
        <v>697.23599999999999</v>
      </c>
      <c r="S370" s="170">
        <f t="shared" si="966"/>
        <v>698.55200000000002</v>
      </c>
      <c r="T370" s="170">
        <f t="shared" si="966"/>
        <v>702.28099999999995</v>
      </c>
      <c r="U370" s="170">
        <f t="shared" si="966"/>
        <v>704.66800000000001</v>
      </c>
      <c r="V370" s="170">
        <f t="shared" si="966"/>
        <v>707.02</v>
      </c>
      <c r="W370" s="170">
        <f t="shared" si="966"/>
        <v>710.26900000000001</v>
      </c>
      <c r="X370" s="170">
        <f t="shared" si="966"/>
        <v>713.81700000000001</v>
      </c>
      <c r="Y370" s="170">
        <f t="shared" si="966"/>
        <v>717.03700000000003</v>
      </c>
      <c r="Z370" s="170">
        <f t="shared" si="966"/>
        <v>720.56899999999996</v>
      </c>
      <c r="AA370" s="170">
        <f t="shared" si="966"/>
        <v>724.32399999999996</v>
      </c>
      <c r="AB370" s="170">
        <f t="shared" si="966"/>
        <v>727.14300000000003</v>
      </c>
      <c r="AC370" s="170">
        <f t="shared" si="966"/>
        <v>729.55100000000004</v>
      </c>
      <c r="AD370" s="170">
        <f t="shared" si="966"/>
        <v>732.62400000000002</v>
      </c>
      <c r="AE370" s="170">
        <f t="shared" si="966"/>
        <v>736.86699999999996</v>
      </c>
      <c r="AF370" s="170">
        <f t="shared" si="966"/>
        <v>742.072</v>
      </c>
      <c r="AG370" s="170">
        <f t="shared" si="966"/>
        <v>747.08900000000006</v>
      </c>
      <c r="AH370" s="170">
        <f t="shared" si="966"/>
        <v>751.70799999999997</v>
      </c>
      <c r="AI370" s="170">
        <f t="shared" si="966"/>
        <v>756.25300000000004</v>
      </c>
      <c r="AJ370" s="170">
        <f t="shared" si="966"/>
        <v>761.529</v>
      </c>
      <c r="AK370" s="170">
        <f t="shared" si="966"/>
        <v>766.65899999999999</v>
      </c>
      <c r="AL370" s="170">
        <f t="shared" si="966"/>
        <v>770.77700000000004</v>
      </c>
      <c r="AM370" s="170">
        <f t="shared" si="966"/>
        <v>774.82299999999998</v>
      </c>
      <c r="AN370" s="170">
        <f t="shared" si="966"/>
        <v>780.08199999999999</v>
      </c>
      <c r="AO370" s="170">
        <f t="shared" si="966"/>
        <v>784.81</v>
      </c>
      <c r="AP370" s="170">
        <f t="shared" si="966"/>
        <v>790.34299999999996</v>
      </c>
      <c r="AQ370" s="170">
        <f t="shared" si="966"/>
        <v>795.55700000000002</v>
      </c>
      <c r="AR370" s="170">
        <f t="shared" si="966"/>
        <v>800.19100000000003</v>
      </c>
      <c r="AS370" s="170">
        <f t="shared" si="966"/>
        <v>805.88800000000003</v>
      </c>
      <c r="AT370" s="170">
        <f t="shared" si="966"/>
        <v>810.18600000000004</v>
      </c>
      <c r="AU370" s="170">
        <f t="shared" si="966"/>
        <v>810.93399999999997</v>
      </c>
      <c r="AV370" s="170">
        <f t="shared" si="966"/>
        <v>813.49300000000005</v>
      </c>
      <c r="AW370" s="170">
        <f t="shared" ref="AW370:BA370" si="967">AW684</f>
        <v>816</v>
      </c>
      <c r="AX370" s="170">
        <f t="shared" si="967"/>
        <v>818</v>
      </c>
      <c r="AY370" s="170">
        <f t="shared" si="967"/>
        <v>819</v>
      </c>
      <c r="AZ370" s="170">
        <f t="shared" si="967"/>
        <v>821</v>
      </c>
      <c r="BA370" s="170">
        <f t="shared" si="967"/>
        <v>823</v>
      </c>
      <c r="BB370" s="170">
        <f t="shared" ref="BB370:CC370" si="968">BB684</f>
        <v>826</v>
      </c>
      <c r="BC370" s="170">
        <f t="shared" si="968"/>
        <v>830</v>
      </c>
      <c r="BD370" s="170">
        <f t="shared" si="968"/>
        <v>834</v>
      </c>
      <c r="BE370" s="170">
        <f t="shared" si="968"/>
        <v>838</v>
      </c>
      <c r="BF370" s="170">
        <f t="shared" si="968"/>
        <v>842</v>
      </c>
      <c r="BG370" s="170">
        <f t="shared" si="968"/>
        <v>846</v>
      </c>
      <c r="BH370" s="170">
        <f t="shared" si="968"/>
        <v>850</v>
      </c>
      <c r="BI370" s="170">
        <f t="shared" si="968"/>
        <v>855</v>
      </c>
      <c r="BJ370" s="170">
        <f t="shared" si="968"/>
        <v>859</v>
      </c>
      <c r="BK370" s="170">
        <f t="shared" si="968"/>
        <v>864</v>
      </c>
      <c r="BL370" s="170">
        <f t="shared" si="968"/>
        <v>869</v>
      </c>
      <c r="BM370" s="170">
        <f t="shared" si="968"/>
        <v>873</v>
      </c>
      <c r="BN370" s="170">
        <f t="shared" si="968"/>
        <v>878</v>
      </c>
      <c r="BO370" s="170">
        <f t="shared" si="968"/>
        <v>882</v>
      </c>
      <c r="BP370" s="170">
        <f t="shared" si="968"/>
        <v>886</v>
      </c>
      <c r="BQ370" s="170">
        <f t="shared" si="968"/>
        <v>891</v>
      </c>
      <c r="BR370" s="170">
        <f t="shared" si="968"/>
        <v>895</v>
      </c>
      <c r="BS370" s="170">
        <f t="shared" si="968"/>
        <v>899</v>
      </c>
      <c r="BT370" s="170">
        <f t="shared" si="968"/>
        <v>904</v>
      </c>
      <c r="BU370" s="170">
        <f t="shared" si="968"/>
        <v>908</v>
      </c>
      <c r="BV370" s="170">
        <f t="shared" si="968"/>
        <v>912</v>
      </c>
      <c r="BW370" s="170">
        <f t="shared" si="968"/>
        <v>916</v>
      </c>
      <c r="BX370" s="170">
        <f t="shared" si="968"/>
        <v>919</v>
      </c>
      <c r="BY370" s="170">
        <f t="shared" si="968"/>
        <v>923</v>
      </c>
      <c r="BZ370" s="170">
        <f t="shared" si="968"/>
        <v>927</v>
      </c>
      <c r="CA370" s="170">
        <f t="shared" si="968"/>
        <v>930</v>
      </c>
      <c r="CB370" s="170">
        <f t="shared" si="968"/>
        <v>933</v>
      </c>
      <c r="CC370" s="170">
        <f t="shared" si="968"/>
        <v>937</v>
      </c>
    </row>
    <row r="371" spans="1:81">
      <c r="A371" s="170" t="str">
        <f t="shared" ref="A371:B371" si="969">A267</f>
        <v>50</v>
      </c>
      <c r="B371" s="170" t="str">
        <f t="shared" si="969"/>
        <v>Manche</v>
      </c>
      <c r="C371" s="145">
        <f t="shared" si="815"/>
        <v>0</v>
      </c>
      <c r="D371" s="145"/>
      <c r="E371" s="145"/>
      <c r="F371" s="170">
        <f t="shared" ref="F371:AV371" si="970">F267</f>
        <v>452.23500000000001</v>
      </c>
      <c r="G371" s="170">
        <f t="shared" si="970"/>
        <v>454.01100000000002</v>
      </c>
      <c r="H371" s="170">
        <f t="shared" si="970"/>
        <v>455.61200000000002</v>
      </c>
      <c r="I371" s="170">
        <f t="shared" si="970"/>
        <v>457.339</v>
      </c>
      <c r="J371" s="170">
        <f t="shared" si="970"/>
        <v>459.16399999999999</v>
      </c>
      <c r="K371" s="170">
        <f t="shared" si="970"/>
        <v>461.41399999999999</v>
      </c>
      <c r="L371" s="170">
        <f t="shared" si="970"/>
        <v>463.62299999999999</v>
      </c>
      <c r="M371" s="170">
        <f t="shared" si="970"/>
        <v>465.89699999999999</v>
      </c>
      <c r="N371" s="170">
        <f t="shared" si="970"/>
        <v>468.17200000000003</v>
      </c>
      <c r="O371" s="170">
        <f t="shared" si="970"/>
        <v>470.19200000000001</v>
      </c>
      <c r="P371" s="170">
        <f t="shared" si="970"/>
        <v>471.79899999999998</v>
      </c>
      <c r="Q371" s="170">
        <f t="shared" si="970"/>
        <v>473.62099999999998</v>
      </c>
      <c r="R371" s="170">
        <f t="shared" si="970"/>
        <v>474.01</v>
      </c>
      <c r="S371" s="170">
        <f t="shared" si="970"/>
        <v>476.416</v>
      </c>
      <c r="T371" s="170">
        <f t="shared" si="970"/>
        <v>478.065</v>
      </c>
      <c r="U371" s="170">
        <f t="shared" si="970"/>
        <v>479.57900000000001</v>
      </c>
      <c r="V371" s="170">
        <f t="shared" si="970"/>
        <v>479.82</v>
      </c>
      <c r="W371" s="170">
        <f t="shared" si="970"/>
        <v>479.40800000000002</v>
      </c>
      <c r="X371" s="170">
        <f t="shared" si="970"/>
        <v>479.87700000000001</v>
      </c>
      <c r="Y371" s="170">
        <f t="shared" si="970"/>
        <v>479.779</v>
      </c>
      <c r="Z371" s="170">
        <f t="shared" si="970"/>
        <v>480.31</v>
      </c>
      <c r="AA371" s="170">
        <f t="shared" si="970"/>
        <v>480.267</v>
      </c>
      <c r="AB371" s="170">
        <f t="shared" si="970"/>
        <v>480.858</v>
      </c>
      <c r="AC371" s="170">
        <f t="shared" si="970"/>
        <v>481.34899999999999</v>
      </c>
      <c r="AD371" s="170">
        <f t="shared" si="970"/>
        <v>481.46600000000001</v>
      </c>
      <c r="AE371" s="170">
        <f t="shared" si="970"/>
        <v>483.178</v>
      </c>
      <c r="AF371" s="170">
        <f t="shared" si="970"/>
        <v>484.84800000000001</v>
      </c>
      <c r="AG371" s="170">
        <f t="shared" si="970"/>
        <v>486.54399999999998</v>
      </c>
      <c r="AH371" s="170">
        <f t="shared" si="970"/>
        <v>488.26</v>
      </c>
      <c r="AI371" s="170">
        <f t="shared" si="970"/>
        <v>489.608</v>
      </c>
      <c r="AJ371" s="170">
        <f t="shared" si="970"/>
        <v>491.11</v>
      </c>
      <c r="AK371" s="170">
        <f t="shared" si="970"/>
        <v>492.56299999999999</v>
      </c>
      <c r="AL371" s="170">
        <f t="shared" si="970"/>
        <v>495.15300000000002</v>
      </c>
      <c r="AM371" s="170">
        <f t="shared" si="970"/>
        <v>496.93700000000001</v>
      </c>
      <c r="AN371" s="170">
        <f t="shared" si="970"/>
        <v>497.762</v>
      </c>
      <c r="AO371" s="170">
        <f t="shared" si="970"/>
        <v>498.74700000000001</v>
      </c>
      <c r="AP371" s="170">
        <f t="shared" si="970"/>
        <v>499.53100000000001</v>
      </c>
      <c r="AQ371" s="170">
        <f t="shared" si="970"/>
        <v>499.34</v>
      </c>
      <c r="AR371" s="170">
        <f t="shared" si="970"/>
        <v>499.91899999999998</v>
      </c>
      <c r="AS371" s="170">
        <f t="shared" si="970"/>
        <v>499.95800000000003</v>
      </c>
      <c r="AT371" s="170">
        <f t="shared" si="970"/>
        <v>499.28699999999998</v>
      </c>
      <c r="AU371" s="170">
        <f t="shared" si="970"/>
        <v>498.36200000000002</v>
      </c>
      <c r="AV371" s="170">
        <f t="shared" si="970"/>
        <v>496.88299999999998</v>
      </c>
      <c r="AW371" s="170">
        <f t="shared" ref="AW371:BA371" si="971">AW685</f>
        <v>496</v>
      </c>
      <c r="AX371" s="170">
        <f t="shared" si="971"/>
        <v>495</v>
      </c>
      <c r="AY371" s="170">
        <f t="shared" si="971"/>
        <v>493</v>
      </c>
      <c r="AZ371" s="170">
        <f t="shared" si="971"/>
        <v>492</v>
      </c>
      <c r="BA371" s="170">
        <f t="shared" si="971"/>
        <v>491</v>
      </c>
      <c r="BB371" s="170">
        <f t="shared" ref="BB371:CC371" si="972">BB685</f>
        <v>490</v>
      </c>
      <c r="BC371" s="170">
        <f t="shared" si="972"/>
        <v>490</v>
      </c>
      <c r="BD371" s="170">
        <f t="shared" si="972"/>
        <v>489</v>
      </c>
      <c r="BE371" s="170">
        <f t="shared" si="972"/>
        <v>489</v>
      </c>
      <c r="BF371" s="170">
        <f t="shared" si="972"/>
        <v>488</v>
      </c>
      <c r="BG371" s="170">
        <f t="shared" si="972"/>
        <v>488</v>
      </c>
      <c r="BH371" s="170">
        <f t="shared" si="972"/>
        <v>488</v>
      </c>
      <c r="BI371" s="170">
        <f t="shared" si="972"/>
        <v>488</v>
      </c>
      <c r="BJ371" s="170">
        <f t="shared" si="972"/>
        <v>488</v>
      </c>
      <c r="BK371" s="170">
        <f t="shared" si="972"/>
        <v>488</v>
      </c>
      <c r="BL371" s="170">
        <f t="shared" si="972"/>
        <v>488</v>
      </c>
      <c r="BM371" s="170">
        <f t="shared" si="972"/>
        <v>488</v>
      </c>
      <c r="BN371" s="170">
        <f t="shared" si="972"/>
        <v>488</v>
      </c>
      <c r="BO371" s="170">
        <f t="shared" si="972"/>
        <v>488</v>
      </c>
      <c r="BP371" s="170">
        <f t="shared" si="972"/>
        <v>489</v>
      </c>
      <c r="BQ371" s="170">
        <f t="shared" si="972"/>
        <v>489</v>
      </c>
      <c r="BR371" s="170">
        <f t="shared" si="972"/>
        <v>489</v>
      </c>
      <c r="BS371" s="170">
        <f t="shared" si="972"/>
        <v>489</v>
      </c>
      <c r="BT371" s="170">
        <f t="shared" si="972"/>
        <v>489</v>
      </c>
      <c r="BU371" s="170">
        <f t="shared" si="972"/>
        <v>489</v>
      </c>
      <c r="BV371" s="170">
        <f t="shared" si="972"/>
        <v>489</v>
      </c>
      <c r="BW371" s="170">
        <f t="shared" si="972"/>
        <v>488</v>
      </c>
      <c r="BX371" s="170">
        <f t="shared" si="972"/>
        <v>488</v>
      </c>
      <c r="BY371" s="170">
        <f t="shared" si="972"/>
        <v>488</v>
      </c>
      <c r="BZ371" s="170">
        <f t="shared" si="972"/>
        <v>487</v>
      </c>
      <c r="CA371" s="170">
        <f t="shared" si="972"/>
        <v>487</v>
      </c>
      <c r="CB371" s="170">
        <f t="shared" si="972"/>
        <v>487</v>
      </c>
      <c r="CC371" s="170">
        <f t="shared" si="972"/>
        <v>486</v>
      </c>
    </row>
    <row r="372" spans="1:81">
      <c r="A372" s="170" t="str">
        <f t="shared" ref="A372:B372" si="973">A268</f>
        <v>51</v>
      </c>
      <c r="B372" s="170" t="str">
        <f t="shared" si="973"/>
        <v>Marne</v>
      </c>
      <c r="C372" s="145">
        <f t="shared" si="815"/>
        <v>0</v>
      </c>
      <c r="D372" s="145"/>
      <c r="E372" s="145"/>
      <c r="F372" s="170">
        <f t="shared" ref="F372:AV372" si="974">F268</f>
        <v>530.12</v>
      </c>
      <c r="G372" s="170">
        <f t="shared" si="974"/>
        <v>531.69899999999996</v>
      </c>
      <c r="H372" s="170">
        <f t="shared" si="974"/>
        <v>533.08600000000001</v>
      </c>
      <c r="I372" s="170">
        <f t="shared" si="974"/>
        <v>534.91700000000003</v>
      </c>
      <c r="J372" s="170">
        <f t="shared" si="974"/>
        <v>536.58299999999997</v>
      </c>
      <c r="K372" s="170">
        <f t="shared" si="974"/>
        <v>538.52200000000005</v>
      </c>
      <c r="L372" s="170">
        <f t="shared" si="974"/>
        <v>540.97199999999998</v>
      </c>
      <c r="M372" s="170">
        <f t="shared" si="974"/>
        <v>543.43700000000001</v>
      </c>
      <c r="N372" s="170">
        <f t="shared" si="974"/>
        <v>546.18299999999999</v>
      </c>
      <c r="O372" s="170">
        <f t="shared" si="974"/>
        <v>548.38499999999999</v>
      </c>
      <c r="P372" s="170">
        <f t="shared" si="974"/>
        <v>551.66499999999996</v>
      </c>
      <c r="Q372" s="170">
        <f t="shared" si="974"/>
        <v>550.95899999999995</v>
      </c>
      <c r="R372" s="170">
        <f t="shared" si="974"/>
        <v>551.68100000000004</v>
      </c>
      <c r="S372" s="170">
        <f t="shared" si="974"/>
        <v>555.00599999999997</v>
      </c>
      <c r="T372" s="170">
        <f t="shared" si="974"/>
        <v>556.53599999999994</v>
      </c>
      <c r="U372" s="170">
        <f t="shared" si="974"/>
        <v>557.63599999999997</v>
      </c>
      <c r="V372" s="170">
        <f t="shared" si="974"/>
        <v>559.00599999999997</v>
      </c>
      <c r="W372" s="170">
        <f t="shared" si="974"/>
        <v>560.40899999999999</v>
      </c>
      <c r="X372" s="170">
        <f t="shared" si="974"/>
        <v>562.053</v>
      </c>
      <c r="Y372" s="170">
        <f t="shared" si="974"/>
        <v>563.35699999999997</v>
      </c>
      <c r="Z372" s="170">
        <f t="shared" si="974"/>
        <v>564.90800000000002</v>
      </c>
      <c r="AA372" s="170">
        <f t="shared" si="974"/>
        <v>565.54399999999998</v>
      </c>
      <c r="AB372" s="170">
        <f t="shared" si="974"/>
        <v>565.798</v>
      </c>
      <c r="AC372" s="170">
        <f t="shared" si="974"/>
        <v>565.93499999999995</v>
      </c>
      <c r="AD372" s="170">
        <f t="shared" si="974"/>
        <v>565.36599999999999</v>
      </c>
      <c r="AE372" s="170">
        <f t="shared" si="974"/>
        <v>565.18899999999996</v>
      </c>
      <c r="AF372" s="170">
        <f t="shared" si="974"/>
        <v>565.53499999999997</v>
      </c>
      <c r="AG372" s="170">
        <f t="shared" si="974"/>
        <v>565.78200000000004</v>
      </c>
      <c r="AH372" s="170">
        <f t="shared" si="974"/>
        <v>565.83000000000004</v>
      </c>
      <c r="AI372" s="170">
        <f t="shared" si="974"/>
        <v>565.51199999999994</v>
      </c>
      <c r="AJ372" s="170">
        <f t="shared" si="974"/>
        <v>565.67499999999995</v>
      </c>
      <c r="AK372" s="170">
        <f t="shared" si="974"/>
        <v>565.84100000000001</v>
      </c>
      <c r="AL372" s="170">
        <f t="shared" si="974"/>
        <v>566.49099999999999</v>
      </c>
      <c r="AM372" s="170">
        <f t="shared" si="974"/>
        <v>566.01</v>
      </c>
      <c r="AN372" s="170">
        <f t="shared" si="974"/>
        <v>566.14499999999998</v>
      </c>
      <c r="AO372" s="170">
        <f t="shared" si="974"/>
        <v>565.30700000000002</v>
      </c>
      <c r="AP372" s="170">
        <f t="shared" si="974"/>
        <v>566.57100000000003</v>
      </c>
      <c r="AQ372" s="170">
        <f t="shared" si="974"/>
        <v>568.75</v>
      </c>
      <c r="AR372" s="170">
        <f t="shared" si="974"/>
        <v>569.99900000000002</v>
      </c>
      <c r="AS372" s="170">
        <f t="shared" si="974"/>
        <v>570.81700000000001</v>
      </c>
      <c r="AT372" s="170">
        <f t="shared" si="974"/>
        <v>572.29300000000001</v>
      </c>
      <c r="AU372" s="170">
        <f t="shared" si="974"/>
        <v>570.88300000000004</v>
      </c>
      <c r="AV372" s="170">
        <f t="shared" si="974"/>
        <v>568.89499999999998</v>
      </c>
      <c r="AW372" s="170">
        <f t="shared" ref="AW372:BA372" si="975">AW686</f>
        <v>567</v>
      </c>
      <c r="AX372" s="170">
        <f t="shared" si="975"/>
        <v>567</v>
      </c>
      <c r="AY372" s="170">
        <f t="shared" si="975"/>
        <v>566</v>
      </c>
      <c r="AZ372" s="170">
        <f t="shared" si="975"/>
        <v>564</v>
      </c>
      <c r="BA372" s="170">
        <f t="shared" si="975"/>
        <v>564</v>
      </c>
      <c r="BB372" s="170">
        <f t="shared" ref="BB372:CC372" si="976">BB686</f>
        <v>563</v>
      </c>
      <c r="BC372" s="170">
        <f t="shared" si="976"/>
        <v>563</v>
      </c>
      <c r="BD372" s="170">
        <f t="shared" si="976"/>
        <v>563</v>
      </c>
      <c r="BE372" s="170">
        <f t="shared" si="976"/>
        <v>563</v>
      </c>
      <c r="BF372" s="170">
        <f t="shared" si="976"/>
        <v>563</v>
      </c>
      <c r="BG372" s="170">
        <f t="shared" si="976"/>
        <v>564</v>
      </c>
      <c r="BH372" s="170">
        <f t="shared" si="976"/>
        <v>564</v>
      </c>
      <c r="BI372" s="170">
        <f t="shared" si="976"/>
        <v>564</v>
      </c>
      <c r="BJ372" s="170">
        <f t="shared" si="976"/>
        <v>565</v>
      </c>
      <c r="BK372" s="170">
        <f t="shared" si="976"/>
        <v>565</v>
      </c>
      <c r="BL372" s="170">
        <f t="shared" si="976"/>
        <v>565</v>
      </c>
      <c r="BM372" s="170">
        <f t="shared" si="976"/>
        <v>566</v>
      </c>
      <c r="BN372" s="170">
        <f t="shared" si="976"/>
        <v>566</v>
      </c>
      <c r="BO372" s="170">
        <f t="shared" si="976"/>
        <v>566</v>
      </c>
      <c r="BP372" s="170">
        <f t="shared" si="976"/>
        <v>566</v>
      </c>
      <c r="BQ372" s="170">
        <f t="shared" si="976"/>
        <v>566</v>
      </c>
      <c r="BR372" s="170">
        <f t="shared" si="976"/>
        <v>566</v>
      </c>
      <c r="BS372" s="170">
        <f t="shared" si="976"/>
        <v>566</v>
      </c>
      <c r="BT372" s="170">
        <f t="shared" si="976"/>
        <v>566</v>
      </c>
      <c r="BU372" s="170">
        <f t="shared" si="976"/>
        <v>566</v>
      </c>
      <c r="BV372" s="170">
        <f t="shared" si="976"/>
        <v>566</v>
      </c>
      <c r="BW372" s="170">
        <f t="shared" si="976"/>
        <v>566</v>
      </c>
      <c r="BX372" s="170">
        <f t="shared" si="976"/>
        <v>566</v>
      </c>
      <c r="BY372" s="170">
        <f t="shared" si="976"/>
        <v>566</v>
      </c>
      <c r="BZ372" s="170">
        <f t="shared" si="976"/>
        <v>566</v>
      </c>
      <c r="CA372" s="170">
        <f t="shared" si="976"/>
        <v>565</v>
      </c>
      <c r="CB372" s="170">
        <f t="shared" si="976"/>
        <v>565</v>
      </c>
      <c r="CC372" s="170">
        <f t="shared" si="976"/>
        <v>565</v>
      </c>
    </row>
    <row r="373" spans="1:81">
      <c r="A373" s="170" t="str">
        <f t="shared" ref="A373:B373" si="977">A269</f>
        <v>52</v>
      </c>
      <c r="B373" s="170" t="str">
        <f t="shared" si="977"/>
        <v>Haute-Marne</v>
      </c>
      <c r="C373" s="145">
        <f t="shared" si="815"/>
        <v>0</v>
      </c>
      <c r="D373" s="145"/>
      <c r="E373" s="145"/>
      <c r="F373" s="170">
        <f t="shared" ref="F373:AV373" si="978">F269</f>
        <v>212.66399999999999</v>
      </c>
      <c r="G373" s="170">
        <f t="shared" si="978"/>
        <v>212.09899999999999</v>
      </c>
      <c r="H373" s="170">
        <f t="shared" si="978"/>
        <v>211.744</v>
      </c>
      <c r="I373" s="170">
        <f t="shared" si="978"/>
        <v>211.54300000000001</v>
      </c>
      <c r="J373" s="170">
        <f t="shared" si="978"/>
        <v>211.19</v>
      </c>
      <c r="K373" s="170">
        <f t="shared" si="978"/>
        <v>210.976</v>
      </c>
      <c r="L373" s="170">
        <f t="shared" si="978"/>
        <v>210.83099999999999</v>
      </c>
      <c r="M373" s="170">
        <f t="shared" si="978"/>
        <v>210.786</v>
      </c>
      <c r="N373" s="170">
        <f t="shared" si="978"/>
        <v>211.01400000000001</v>
      </c>
      <c r="O373" s="170">
        <f t="shared" si="978"/>
        <v>210.709</v>
      </c>
      <c r="P373" s="170">
        <f t="shared" si="978"/>
        <v>210.18299999999999</v>
      </c>
      <c r="Q373" s="170">
        <f t="shared" si="978"/>
        <v>208.148</v>
      </c>
      <c r="R373" s="170">
        <f t="shared" si="978"/>
        <v>206.751</v>
      </c>
      <c r="S373" s="170">
        <f t="shared" si="978"/>
        <v>206.185</v>
      </c>
      <c r="T373" s="170">
        <f t="shared" si="978"/>
        <v>205.31100000000001</v>
      </c>
      <c r="U373" s="170">
        <f t="shared" si="978"/>
        <v>204.03899999999999</v>
      </c>
      <c r="V373" s="170">
        <f t="shared" si="978"/>
        <v>203.333</v>
      </c>
      <c r="W373" s="170">
        <f t="shared" si="978"/>
        <v>202.05199999999999</v>
      </c>
      <c r="X373" s="170">
        <f t="shared" si="978"/>
        <v>200.88200000000001</v>
      </c>
      <c r="Y373" s="170">
        <f t="shared" si="978"/>
        <v>199.89099999999999</v>
      </c>
      <c r="Z373" s="170">
        <f t="shared" si="978"/>
        <v>199.26300000000001</v>
      </c>
      <c r="AA373" s="170">
        <f t="shared" si="978"/>
        <v>198.27500000000001</v>
      </c>
      <c r="AB373" s="170">
        <f t="shared" si="978"/>
        <v>197.24199999999999</v>
      </c>
      <c r="AC373" s="170">
        <f t="shared" si="978"/>
        <v>196.37799999999999</v>
      </c>
      <c r="AD373" s="170">
        <f t="shared" si="978"/>
        <v>195.131</v>
      </c>
      <c r="AE373" s="170">
        <f t="shared" si="978"/>
        <v>194.024</v>
      </c>
      <c r="AF373" s="170">
        <f t="shared" si="978"/>
        <v>192.99199999999999</v>
      </c>
      <c r="AG373" s="170">
        <f t="shared" si="978"/>
        <v>191.91399999999999</v>
      </c>
      <c r="AH373" s="170">
        <f t="shared" si="978"/>
        <v>190.90700000000001</v>
      </c>
      <c r="AI373" s="170">
        <f t="shared" si="978"/>
        <v>189.79499999999999</v>
      </c>
      <c r="AJ373" s="170">
        <f t="shared" si="978"/>
        <v>188.81700000000001</v>
      </c>
      <c r="AK373" s="170">
        <f t="shared" si="978"/>
        <v>187.65199999999999</v>
      </c>
      <c r="AL373" s="170">
        <f t="shared" si="978"/>
        <v>187.40700000000001</v>
      </c>
      <c r="AM373" s="170">
        <f t="shared" si="978"/>
        <v>186.47</v>
      </c>
      <c r="AN373" s="170">
        <f t="shared" si="978"/>
        <v>185.214</v>
      </c>
      <c r="AO373" s="170">
        <f t="shared" si="978"/>
        <v>184.03899999999999</v>
      </c>
      <c r="AP373" s="170">
        <f t="shared" si="978"/>
        <v>182.375</v>
      </c>
      <c r="AQ373" s="170">
        <f t="shared" si="978"/>
        <v>182.136</v>
      </c>
      <c r="AR373" s="170">
        <f t="shared" si="978"/>
        <v>181.52099999999999</v>
      </c>
      <c r="AS373" s="170">
        <f t="shared" si="978"/>
        <v>180.673</v>
      </c>
      <c r="AT373" s="170">
        <f t="shared" si="978"/>
        <v>179.154</v>
      </c>
      <c r="AU373" s="170">
        <f t="shared" si="978"/>
        <v>178.084</v>
      </c>
      <c r="AV373" s="170">
        <f t="shared" si="978"/>
        <v>175.64</v>
      </c>
      <c r="AW373" s="170">
        <f t="shared" ref="AW373:BA373" si="979">AW687</f>
        <v>174</v>
      </c>
      <c r="AX373" s="170">
        <f t="shared" si="979"/>
        <v>173</v>
      </c>
      <c r="AY373" s="170">
        <f t="shared" si="979"/>
        <v>171</v>
      </c>
      <c r="AZ373" s="170">
        <f t="shared" si="979"/>
        <v>170</v>
      </c>
      <c r="BA373" s="170">
        <f t="shared" si="979"/>
        <v>169</v>
      </c>
      <c r="BB373" s="170">
        <f t="shared" ref="BB373:CC373" si="980">BB687</f>
        <v>167</v>
      </c>
      <c r="BC373" s="170">
        <f t="shared" si="980"/>
        <v>166</v>
      </c>
      <c r="BD373" s="170">
        <f t="shared" si="980"/>
        <v>165</v>
      </c>
      <c r="BE373" s="170">
        <f t="shared" si="980"/>
        <v>164</v>
      </c>
      <c r="BF373" s="170">
        <f t="shared" si="980"/>
        <v>163</v>
      </c>
      <c r="BG373" s="170">
        <f t="shared" si="980"/>
        <v>163</v>
      </c>
      <c r="BH373" s="170">
        <f t="shared" si="980"/>
        <v>162</v>
      </c>
      <c r="BI373" s="170">
        <f t="shared" si="980"/>
        <v>161</v>
      </c>
      <c r="BJ373" s="170">
        <f t="shared" si="980"/>
        <v>160</v>
      </c>
      <c r="BK373" s="170">
        <f t="shared" si="980"/>
        <v>160</v>
      </c>
      <c r="BL373" s="170">
        <f t="shared" si="980"/>
        <v>159</v>
      </c>
      <c r="BM373" s="170">
        <f t="shared" si="980"/>
        <v>158</v>
      </c>
      <c r="BN373" s="170">
        <f t="shared" si="980"/>
        <v>158</v>
      </c>
      <c r="BO373" s="170">
        <f t="shared" si="980"/>
        <v>157</v>
      </c>
      <c r="BP373" s="170">
        <f t="shared" si="980"/>
        <v>156</v>
      </c>
      <c r="BQ373" s="170">
        <f t="shared" si="980"/>
        <v>156</v>
      </c>
      <c r="BR373" s="170">
        <f t="shared" si="980"/>
        <v>155</v>
      </c>
      <c r="BS373" s="170">
        <f t="shared" si="980"/>
        <v>155</v>
      </c>
      <c r="BT373" s="170">
        <f t="shared" si="980"/>
        <v>154</v>
      </c>
      <c r="BU373" s="170">
        <f t="shared" si="980"/>
        <v>154</v>
      </c>
      <c r="BV373" s="170">
        <f t="shared" si="980"/>
        <v>153</v>
      </c>
      <c r="BW373" s="170">
        <f t="shared" si="980"/>
        <v>153</v>
      </c>
      <c r="BX373" s="170">
        <f t="shared" si="980"/>
        <v>152</v>
      </c>
      <c r="BY373" s="170">
        <f t="shared" si="980"/>
        <v>151</v>
      </c>
      <c r="BZ373" s="170">
        <f t="shared" si="980"/>
        <v>151</v>
      </c>
      <c r="CA373" s="170">
        <f t="shared" si="980"/>
        <v>150</v>
      </c>
      <c r="CB373" s="170">
        <f t="shared" si="980"/>
        <v>150</v>
      </c>
      <c r="CC373" s="170">
        <f t="shared" si="980"/>
        <v>149</v>
      </c>
    </row>
    <row r="374" spans="1:81">
      <c r="A374" s="170" t="str">
        <f t="shared" ref="A374:B374" si="981">A270</f>
        <v>53</v>
      </c>
      <c r="B374" s="170" t="str">
        <f t="shared" si="981"/>
        <v>Mayenne</v>
      </c>
      <c r="C374" s="145">
        <f t="shared" si="815"/>
        <v>0</v>
      </c>
      <c r="D374" s="145"/>
      <c r="E374" s="145"/>
      <c r="F374" s="170">
        <f t="shared" ref="F374:AV374" si="982">F270</f>
        <v>261.95299999999997</v>
      </c>
      <c r="G374" s="170">
        <f t="shared" si="982"/>
        <v>263.26600000000002</v>
      </c>
      <c r="H374" s="170">
        <f t="shared" si="982"/>
        <v>264.42899999999997</v>
      </c>
      <c r="I374" s="170">
        <f t="shared" si="982"/>
        <v>265.89600000000002</v>
      </c>
      <c r="J374" s="170">
        <f t="shared" si="982"/>
        <v>267.197</v>
      </c>
      <c r="K374" s="170">
        <f t="shared" si="982"/>
        <v>268.69</v>
      </c>
      <c r="L374" s="170">
        <f t="shared" si="982"/>
        <v>270.15699999999998</v>
      </c>
      <c r="M374" s="170">
        <f t="shared" si="982"/>
        <v>271.72800000000001</v>
      </c>
      <c r="N374" s="170">
        <f t="shared" si="982"/>
        <v>272.48</v>
      </c>
      <c r="O374" s="170">
        <f t="shared" si="982"/>
        <v>273.65499999999997</v>
      </c>
      <c r="P374" s="170">
        <f t="shared" si="982"/>
        <v>275.18400000000003</v>
      </c>
      <c r="Q374" s="170">
        <f t="shared" si="982"/>
        <v>275.44799999999998</v>
      </c>
      <c r="R374" s="170">
        <f t="shared" si="982"/>
        <v>275.46300000000002</v>
      </c>
      <c r="S374" s="170">
        <f t="shared" si="982"/>
        <v>276.46199999999999</v>
      </c>
      <c r="T374" s="170">
        <f t="shared" si="982"/>
        <v>277.32299999999998</v>
      </c>
      <c r="U374" s="170">
        <f t="shared" si="982"/>
        <v>277.74799999999999</v>
      </c>
      <c r="V374" s="170">
        <f t="shared" si="982"/>
        <v>278.255</v>
      </c>
      <c r="W374" s="170">
        <f t="shared" si="982"/>
        <v>278.70100000000002</v>
      </c>
      <c r="X374" s="170">
        <f t="shared" si="982"/>
        <v>279.72500000000002</v>
      </c>
      <c r="Y374" s="170">
        <f t="shared" si="982"/>
        <v>280.56900000000002</v>
      </c>
      <c r="Z374" s="170">
        <f t="shared" si="982"/>
        <v>281.44299999999998</v>
      </c>
      <c r="AA374" s="170">
        <f t="shared" si="982"/>
        <v>282.37599999999998</v>
      </c>
      <c r="AB374" s="170">
        <f t="shared" si="982"/>
        <v>283.12599999999998</v>
      </c>
      <c r="AC374" s="170">
        <f t="shared" si="982"/>
        <v>283.89299999999997</v>
      </c>
      <c r="AD374" s="170">
        <f t="shared" si="982"/>
        <v>285.21800000000002</v>
      </c>
      <c r="AE374" s="170">
        <f t="shared" si="982"/>
        <v>286.97000000000003</v>
      </c>
      <c r="AF374" s="170">
        <f t="shared" si="982"/>
        <v>289.12400000000002</v>
      </c>
      <c r="AG374" s="170">
        <f t="shared" si="982"/>
        <v>291.12599999999998</v>
      </c>
      <c r="AH374" s="170">
        <f t="shared" si="982"/>
        <v>293.12200000000001</v>
      </c>
      <c r="AI374" s="170">
        <f t="shared" si="982"/>
        <v>294.81299999999999</v>
      </c>
      <c r="AJ374" s="170">
        <f t="shared" si="982"/>
        <v>296.88400000000001</v>
      </c>
      <c r="AK374" s="170">
        <f t="shared" si="982"/>
        <v>299</v>
      </c>
      <c r="AL374" s="170">
        <f t="shared" si="982"/>
        <v>300.64299999999997</v>
      </c>
      <c r="AM374" s="170">
        <f t="shared" si="982"/>
        <v>302.983</v>
      </c>
      <c r="AN374" s="170">
        <f t="shared" si="982"/>
        <v>305.14699999999999</v>
      </c>
      <c r="AO374" s="170">
        <f t="shared" si="982"/>
        <v>306.33699999999999</v>
      </c>
      <c r="AP374" s="170">
        <f t="shared" si="982"/>
        <v>307.03100000000001</v>
      </c>
      <c r="AQ374" s="170">
        <f t="shared" si="982"/>
        <v>307.45299999999997</v>
      </c>
      <c r="AR374" s="170">
        <f t="shared" si="982"/>
        <v>307.5</v>
      </c>
      <c r="AS374" s="170">
        <f t="shared" si="982"/>
        <v>307.471</v>
      </c>
      <c r="AT374" s="170">
        <f t="shared" si="982"/>
        <v>307.94</v>
      </c>
      <c r="AU374" s="170">
        <f t="shared" si="982"/>
        <v>307.68799999999999</v>
      </c>
      <c r="AV374" s="170">
        <f t="shared" si="982"/>
        <v>307.44499999999999</v>
      </c>
      <c r="AW374" s="170">
        <f t="shared" ref="AW374:BA374" si="983">AW688</f>
        <v>307</v>
      </c>
      <c r="AX374" s="170">
        <f t="shared" si="983"/>
        <v>307</v>
      </c>
      <c r="AY374" s="170">
        <f t="shared" si="983"/>
        <v>307</v>
      </c>
      <c r="AZ374" s="170">
        <f t="shared" si="983"/>
        <v>306</v>
      </c>
      <c r="BA374" s="170">
        <f t="shared" si="983"/>
        <v>306</v>
      </c>
      <c r="BB374" s="170">
        <f t="shared" ref="BB374:CC374" si="984">BB688</f>
        <v>306</v>
      </c>
      <c r="BC374" s="170">
        <f t="shared" si="984"/>
        <v>306</v>
      </c>
      <c r="BD374" s="170">
        <f t="shared" si="984"/>
        <v>306</v>
      </c>
      <c r="BE374" s="170">
        <f t="shared" si="984"/>
        <v>306</v>
      </c>
      <c r="BF374" s="170">
        <f t="shared" si="984"/>
        <v>307</v>
      </c>
      <c r="BG374" s="170">
        <f t="shared" si="984"/>
        <v>307</v>
      </c>
      <c r="BH374" s="170">
        <f t="shared" si="984"/>
        <v>307</v>
      </c>
      <c r="BI374" s="170">
        <f t="shared" si="984"/>
        <v>308</v>
      </c>
      <c r="BJ374" s="170">
        <f t="shared" si="984"/>
        <v>308</v>
      </c>
      <c r="BK374" s="170">
        <f t="shared" si="984"/>
        <v>309</v>
      </c>
      <c r="BL374" s="170">
        <f t="shared" si="984"/>
        <v>309</v>
      </c>
      <c r="BM374" s="170">
        <f t="shared" si="984"/>
        <v>310</v>
      </c>
      <c r="BN374" s="170">
        <f t="shared" si="984"/>
        <v>311</v>
      </c>
      <c r="BO374" s="170">
        <f t="shared" si="984"/>
        <v>311</v>
      </c>
      <c r="BP374" s="170">
        <f t="shared" si="984"/>
        <v>312</v>
      </c>
      <c r="BQ374" s="170">
        <f t="shared" si="984"/>
        <v>313</v>
      </c>
      <c r="BR374" s="170">
        <f t="shared" si="984"/>
        <v>313</v>
      </c>
      <c r="BS374" s="170">
        <f t="shared" si="984"/>
        <v>314</v>
      </c>
      <c r="BT374" s="170">
        <f t="shared" si="984"/>
        <v>315</v>
      </c>
      <c r="BU374" s="170">
        <f t="shared" si="984"/>
        <v>315</v>
      </c>
      <c r="BV374" s="170">
        <f t="shared" si="984"/>
        <v>316</v>
      </c>
      <c r="BW374" s="170">
        <f t="shared" si="984"/>
        <v>316</v>
      </c>
      <c r="BX374" s="170">
        <f t="shared" si="984"/>
        <v>317</v>
      </c>
      <c r="BY374" s="170">
        <f t="shared" si="984"/>
        <v>317</v>
      </c>
      <c r="BZ374" s="170">
        <f t="shared" si="984"/>
        <v>318</v>
      </c>
      <c r="CA374" s="170">
        <f t="shared" si="984"/>
        <v>318</v>
      </c>
      <c r="CB374" s="170">
        <f t="shared" si="984"/>
        <v>318</v>
      </c>
      <c r="CC374" s="170">
        <f t="shared" si="984"/>
        <v>319</v>
      </c>
    </row>
    <row r="375" spans="1:81">
      <c r="A375" s="170" t="str">
        <f t="shared" ref="A375:B375" si="985">A271</f>
        <v>54</v>
      </c>
      <c r="B375" s="170" t="str">
        <f t="shared" si="985"/>
        <v>Meurthe-et-Moselle</v>
      </c>
      <c r="C375" s="145">
        <f t="shared" si="815"/>
        <v>0</v>
      </c>
      <c r="D375" s="145"/>
      <c r="E375" s="145"/>
      <c r="F375" s="170">
        <f t="shared" ref="F375:AV375" si="986">F271</f>
        <v>723.00199999999995</v>
      </c>
      <c r="G375" s="170">
        <f t="shared" si="986"/>
        <v>721.68899999999996</v>
      </c>
      <c r="H375" s="170">
        <f t="shared" si="986"/>
        <v>720.59900000000005</v>
      </c>
      <c r="I375" s="170">
        <f t="shared" si="986"/>
        <v>720.07799999999997</v>
      </c>
      <c r="J375" s="170">
        <f t="shared" si="986"/>
        <v>718.64</v>
      </c>
      <c r="K375" s="170">
        <f t="shared" si="986"/>
        <v>717.81799999999998</v>
      </c>
      <c r="L375" s="170">
        <f t="shared" si="986"/>
        <v>717.43799999999999</v>
      </c>
      <c r="M375" s="170">
        <f t="shared" si="986"/>
        <v>717.45600000000002</v>
      </c>
      <c r="N375" s="170">
        <f t="shared" si="986"/>
        <v>719.03</v>
      </c>
      <c r="O375" s="170">
        <f t="shared" si="986"/>
        <v>720.51499999999999</v>
      </c>
      <c r="P375" s="170">
        <f t="shared" si="986"/>
        <v>722.39599999999996</v>
      </c>
      <c r="Q375" s="170">
        <f t="shared" si="986"/>
        <v>718.98</v>
      </c>
      <c r="R375" s="170">
        <f t="shared" si="986"/>
        <v>716.40599999999995</v>
      </c>
      <c r="S375" s="170">
        <f t="shared" si="986"/>
        <v>713.92100000000005</v>
      </c>
      <c r="T375" s="170">
        <f t="shared" si="986"/>
        <v>713.28099999999995</v>
      </c>
      <c r="U375" s="170">
        <f t="shared" si="986"/>
        <v>711.36699999999996</v>
      </c>
      <c r="V375" s="170">
        <f t="shared" si="986"/>
        <v>711.75800000000004</v>
      </c>
      <c r="W375" s="170">
        <f t="shared" si="986"/>
        <v>713.61400000000003</v>
      </c>
      <c r="X375" s="170">
        <f t="shared" si="986"/>
        <v>715.49199999999996</v>
      </c>
      <c r="Y375" s="170">
        <f t="shared" si="986"/>
        <v>716.51800000000003</v>
      </c>
      <c r="Z375" s="170">
        <f t="shared" si="986"/>
        <v>717.27300000000002</v>
      </c>
      <c r="AA375" s="170">
        <f t="shared" si="986"/>
        <v>717.20100000000002</v>
      </c>
      <c r="AB375" s="170">
        <f t="shared" si="986"/>
        <v>716.44799999999998</v>
      </c>
      <c r="AC375" s="170">
        <f t="shared" si="986"/>
        <v>715.06200000000001</v>
      </c>
      <c r="AD375" s="170">
        <f t="shared" si="986"/>
        <v>714.29499999999996</v>
      </c>
      <c r="AE375" s="170">
        <f t="shared" si="986"/>
        <v>715.68399999999997</v>
      </c>
      <c r="AF375" s="170">
        <f t="shared" si="986"/>
        <v>717.35799999999995</v>
      </c>
      <c r="AG375" s="170">
        <f t="shared" si="986"/>
        <v>719.19899999999996</v>
      </c>
      <c r="AH375" s="170">
        <f t="shared" si="986"/>
        <v>720.63800000000003</v>
      </c>
      <c r="AI375" s="170">
        <f t="shared" si="986"/>
        <v>721.73400000000004</v>
      </c>
      <c r="AJ375" s="170">
        <f t="shared" si="986"/>
        <v>723.79700000000003</v>
      </c>
      <c r="AK375" s="170">
        <f t="shared" si="986"/>
        <v>725.30200000000002</v>
      </c>
      <c r="AL375" s="170">
        <f t="shared" si="986"/>
        <v>726.59199999999998</v>
      </c>
      <c r="AM375" s="170">
        <f t="shared" si="986"/>
        <v>729.76800000000003</v>
      </c>
      <c r="AN375" s="170">
        <f t="shared" si="986"/>
        <v>731.01900000000001</v>
      </c>
      <c r="AO375" s="170">
        <f t="shared" si="986"/>
        <v>732.20699999999999</v>
      </c>
      <c r="AP375" s="170">
        <f t="shared" si="986"/>
        <v>733.12400000000002</v>
      </c>
      <c r="AQ375" s="170">
        <f t="shared" si="986"/>
        <v>733.26599999999996</v>
      </c>
      <c r="AR375" s="170">
        <f t="shared" si="986"/>
        <v>731.00400000000002</v>
      </c>
      <c r="AS375" s="170">
        <f t="shared" si="986"/>
        <v>732.15300000000002</v>
      </c>
      <c r="AT375" s="170">
        <f t="shared" si="986"/>
        <v>734.40300000000002</v>
      </c>
      <c r="AU375" s="170">
        <f t="shared" si="986"/>
        <v>733.82100000000003</v>
      </c>
      <c r="AV375" s="170">
        <f t="shared" si="986"/>
        <v>733.48099999999999</v>
      </c>
      <c r="AW375" s="170">
        <f t="shared" ref="AW375:BA375" si="987">AW689</f>
        <v>733</v>
      </c>
      <c r="AX375" s="170">
        <f t="shared" si="987"/>
        <v>733</v>
      </c>
      <c r="AY375" s="170">
        <f t="shared" si="987"/>
        <v>732</v>
      </c>
      <c r="AZ375" s="170">
        <f t="shared" si="987"/>
        <v>731</v>
      </c>
      <c r="BA375" s="170">
        <f t="shared" si="987"/>
        <v>731</v>
      </c>
      <c r="BB375" s="170">
        <f t="shared" ref="BB375:CC375" si="988">BB689</f>
        <v>732</v>
      </c>
      <c r="BC375" s="170">
        <f t="shared" si="988"/>
        <v>732</v>
      </c>
      <c r="BD375" s="170">
        <f t="shared" si="988"/>
        <v>733</v>
      </c>
      <c r="BE375" s="170">
        <f t="shared" si="988"/>
        <v>734</v>
      </c>
      <c r="BF375" s="170">
        <f t="shared" si="988"/>
        <v>735</v>
      </c>
      <c r="BG375" s="170">
        <f t="shared" si="988"/>
        <v>735</v>
      </c>
      <c r="BH375" s="170">
        <f t="shared" si="988"/>
        <v>736</v>
      </c>
      <c r="BI375" s="170">
        <f t="shared" si="988"/>
        <v>737</v>
      </c>
      <c r="BJ375" s="170">
        <f t="shared" si="988"/>
        <v>738</v>
      </c>
      <c r="BK375" s="170">
        <f t="shared" si="988"/>
        <v>739</v>
      </c>
      <c r="BL375" s="170">
        <f t="shared" si="988"/>
        <v>740</v>
      </c>
      <c r="BM375" s="170">
        <f t="shared" si="988"/>
        <v>741</v>
      </c>
      <c r="BN375" s="170">
        <f t="shared" si="988"/>
        <v>741</v>
      </c>
      <c r="BO375" s="170">
        <f t="shared" si="988"/>
        <v>742</v>
      </c>
      <c r="BP375" s="170">
        <f t="shared" si="988"/>
        <v>742</v>
      </c>
      <c r="BQ375" s="170">
        <f t="shared" si="988"/>
        <v>742</v>
      </c>
      <c r="BR375" s="170">
        <f t="shared" si="988"/>
        <v>743</v>
      </c>
      <c r="BS375" s="170">
        <f t="shared" si="988"/>
        <v>743</v>
      </c>
      <c r="BT375" s="170">
        <f t="shared" si="988"/>
        <v>743</v>
      </c>
      <c r="BU375" s="170">
        <f t="shared" si="988"/>
        <v>743</v>
      </c>
      <c r="BV375" s="170">
        <f t="shared" si="988"/>
        <v>742</v>
      </c>
      <c r="BW375" s="170">
        <f t="shared" si="988"/>
        <v>742</v>
      </c>
      <c r="BX375" s="170">
        <f t="shared" si="988"/>
        <v>742</v>
      </c>
      <c r="BY375" s="170">
        <f t="shared" si="988"/>
        <v>742</v>
      </c>
      <c r="BZ375" s="170">
        <f t="shared" si="988"/>
        <v>742</v>
      </c>
      <c r="CA375" s="170">
        <f t="shared" si="988"/>
        <v>742</v>
      </c>
      <c r="CB375" s="170">
        <f t="shared" si="988"/>
        <v>741</v>
      </c>
      <c r="CC375" s="170">
        <f t="shared" si="988"/>
        <v>741</v>
      </c>
    </row>
    <row r="376" spans="1:81">
      <c r="A376" s="170" t="str">
        <f t="shared" ref="A376:B376" si="989">A272</f>
        <v>55</v>
      </c>
      <c r="B376" s="170" t="str">
        <f t="shared" si="989"/>
        <v>Meuse</v>
      </c>
      <c r="C376" s="145">
        <f t="shared" si="815"/>
        <v>0</v>
      </c>
      <c r="D376" s="145"/>
      <c r="E376" s="145"/>
      <c r="F376" s="170">
        <f t="shared" ref="F376:AV376" si="990">F272</f>
        <v>204.30099999999999</v>
      </c>
      <c r="G376" s="170">
        <f t="shared" si="990"/>
        <v>203.708</v>
      </c>
      <c r="H376" s="170">
        <f t="shared" si="990"/>
        <v>203.11699999999999</v>
      </c>
      <c r="I376" s="170">
        <f t="shared" si="990"/>
        <v>202.56399999999999</v>
      </c>
      <c r="J376" s="170">
        <f t="shared" si="990"/>
        <v>201.86199999999999</v>
      </c>
      <c r="K376" s="170">
        <f t="shared" si="990"/>
        <v>201.309</v>
      </c>
      <c r="L376" s="170">
        <f t="shared" si="990"/>
        <v>200.85499999999999</v>
      </c>
      <c r="M376" s="170">
        <f t="shared" si="990"/>
        <v>200.47900000000001</v>
      </c>
      <c r="N376" s="170">
        <f t="shared" si="990"/>
        <v>199.48099999999999</v>
      </c>
      <c r="O376" s="170">
        <f t="shared" si="990"/>
        <v>199.53899999999999</v>
      </c>
      <c r="P376" s="170">
        <f t="shared" si="990"/>
        <v>199.691</v>
      </c>
      <c r="Q376" s="170">
        <f t="shared" si="990"/>
        <v>200.22800000000001</v>
      </c>
      <c r="R376" s="170">
        <f t="shared" si="990"/>
        <v>198.73599999999999</v>
      </c>
      <c r="S376" s="170">
        <f t="shared" si="990"/>
        <v>197.697</v>
      </c>
      <c r="T376" s="170">
        <f t="shared" si="990"/>
        <v>197.16499999999999</v>
      </c>
      <c r="U376" s="170">
        <f t="shared" si="990"/>
        <v>196.28200000000001</v>
      </c>
      <c r="V376" s="170">
        <f t="shared" si="990"/>
        <v>196.04300000000001</v>
      </c>
      <c r="W376" s="170">
        <f t="shared" si="990"/>
        <v>195.67599999999999</v>
      </c>
      <c r="X376" s="170">
        <f t="shared" si="990"/>
        <v>195.709</v>
      </c>
      <c r="Y376" s="170">
        <f t="shared" si="990"/>
        <v>195.47800000000001</v>
      </c>
      <c r="Z376" s="170">
        <f t="shared" si="990"/>
        <v>194.887</v>
      </c>
      <c r="AA376" s="170">
        <f t="shared" si="990"/>
        <v>194.62200000000001</v>
      </c>
      <c r="AB376" s="170">
        <f t="shared" si="990"/>
        <v>194.33799999999999</v>
      </c>
      <c r="AC376" s="170">
        <f t="shared" si="990"/>
        <v>192.797</v>
      </c>
      <c r="AD376" s="170">
        <f t="shared" si="990"/>
        <v>192.44300000000001</v>
      </c>
      <c r="AE376" s="170">
        <f t="shared" si="990"/>
        <v>192.68199999999999</v>
      </c>
      <c r="AF376" s="170">
        <f t="shared" si="990"/>
        <v>193.01900000000001</v>
      </c>
      <c r="AG376" s="170">
        <f t="shared" si="990"/>
        <v>193.31200000000001</v>
      </c>
      <c r="AH376" s="170">
        <f t="shared" si="990"/>
        <v>193.321</v>
      </c>
      <c r="AI376" s="170">
        <f t="shared" si="990"/>
        <v>193.376</v>
      </c>
      <c r="AJ376" s="170">
        <f t="shared" si="990"/>
        <v>193.637</v>
      </c>
      <c r="AK376" s="170">
        <f t="shared" si="990"/>
        <v>193.696</v>
      </c>
      <c r="AL376" s="170">
        <f t="shared" si="990"/>
        <v>193.96199999999999</v>
      </c>
      <c r="AM376" s="170">
        <f t="shared" si="990"/>
        <v>194.21799999999999</v>
      </c>
      <c r="AN376" s="170">
        <f t="shared" si="990"/>
        <v>194.00299999999999</v>
      </c>
      <c r="AO376" s="170">
        <f t="shared" si="990"/>
        <v>193.923</v>
      </c>
      <c r="AP376" s="170">
        <f t="shared" si="990"/>
        <v>193.55699999999999</v>
      </c>
      <c r="AQ376" s="170">
        <f t="shared" si="990"/>
        <v>192.8</v>
      </c>
      <c r="AR376" s="170">
        <f t="shared" si="990"/>
        <v>192.09399999999999</v>
      </c>
      <c r="AS376" s="170">
        <f t="shared" si="990"/>
        <v>191.53</v>
      </c>
      <c r="AT376" s="170">
        <f t="shared" si="990"/>
        <v>190.626</v>
      </c>
      <c r="AU376" s="170">
        <f t="shared" si="990"/>
        <v>189.05500000000001</v>
      </c>
      <c r="AV376" s="170">
        <f t="shared" si="990"/>
        <v>187.18700000000001</v>
      </c>
      <c r="AW376" s="170">
        <f t="shared" ref="AW376:BA376" si="991">AW690</f>
        <v>185</v>
      </c>
      <c r="AX376" s="170">
        <f t="shared" si="991"/>
        <v>184</v>
      </c>
      <c r="AY376" s="170">
        <f t="shared" si="991"/>
        <v>183</v>
      </c>
      <c r="AZ376" s="170">
        <f t="shared" si="991"/>
        <v>181</v>
      </c>
      <c r="BA376" s="170">
        <f t="shared" si="991"/>
        <v>180</v>
      </c>
      <c r="BB376" s="170">
        <f t="shared" ref="BB376:CC376" si="992">BB690</f>
        <v>179</v>
      </c>
      <c r="BC376" s="170">
        <f t="shared" si="992"/>
        <v>178</v>
      </c>
      <c r="BD376" s="170">
        <f t="shared" si="992"/>
        <v>177</v>
      </c>
      <c r="BE376" s="170">
        <f t="shared" si="992"/>
        <v>176</v>
      </c>
      <c r="BF376" s="170">
        <f t="shared" si="992"/>
        <v>175</v>
      </c>
      <c r="BG376" s="170">
        <f t="shared" si="992"/>
        <v>174</v>
      </c>
      <c r="BH376" s="170">
        <f t="shared" si="992"/>
        <v>173</v>
      </c>
      <c r="BI376" s="170">
        <f t="shared" si="992"/>
        <v>172</v>
      </c>
      <c r="BJ376" s="170">
        <f t="shared" si="992"/>
        <v>172</v>
      </c>
      <c r="BK376" s="170">
        <f t="shared" si="992"/>
        <v>171</v>
      </c>
      <c r="BL376" s="170">
        <f t="shared" si="992"/>
        <v>170</v>
      </c>
      <c r="BM376" s="170">
        <f t="shared" si="992"/>
        <v>170</v>
      </c>
      <c r="BN376" s="170">
        <f t="shared" si="992"/>
        <v>169</v>
      </c>
      <c r="BO376" s="170">
        <f t="shared" si="992"/>
        <v>169</v>
      </c>
      <c r="BP376" s="170">
        <f t="shared" si="992"/>
        <v>168</v>
      </c>
      <c r="BQ376" s="170">
        <f t="shared" si="992"/>
        <v>167</v>
      </c>
      <c r="BR376" s="170">
        <f t="shared" si="992"/>
        <v>167</v>
      </c>
      <c r="BS376" s="170">
        <f t="shared" si="992"/>
        <v>166</v>
      </c>
      <c r="BT376" s="170">
        <f t="shared" si="992"/>
        <v>166</v>
      </c>
      <c r="BU376" s="170">
        <f t="shared" si="992"/>
        <v>165</v>
      </c>
      <c r="BV376" s="170">
        <f t="shared" si="992"/>
        <v>165</v>
      </c>
      <c r="BW376" s="170">
        <f t="shared" si="992"/>
        <v>164</v>
      </c>
      <c r="BX376" s="170">
        <f t="shared" si="992"/>
        <v>164</v>
      </c>
      <c r="BY376" s="170">
        <f t="shared" si="992"/>
        <v>163</v>
      </c>
      <c r="BZ376" s="170">
        <f t="shared" si="992"/>
        <v>162</v>
      </c>
      <c r="CA376" s="170">
        <f t="shared" si="992"/>
        <v>162</v>
      </c>
      <c r="CB376" s="170">
        <f t="shared" si="992"/>
        <v>161</v>
      </c>
      <c r="CC376" s="170">
        <f t="shared" si="992"/>
        <v>161</v>
      </c>
    </row>
    <row r="377" spans="1:81">
      <c r="A377" s="170" t="str">
        <f t="shared" ref="A377:B377" si="993">A273</f>
        <v>56</v>
      </c>
      <c r="B377" s="170" t="str">
        <f t="shared" si="993"/>
        <v>Morbihan</v>
      </c>
      <c r="C377" s="145">
        <f t="shared" si="815"/>
        <v>0</v>
      </c>
      <c r="D377" s="145"/>
      <c r="E377" s="145"/>
      <c r="F377" s="170">
        <f t="shared" ref="F377:AV377" si="994">F273</f>
        <v>563.93899999999996</v>
      </c>
      <c r="G377" s="170">
        <f t="shared" si="994"/>
        <v>567.34900000000005</v>
      </c>
      <c r="H377" s="170">
        <f t="shared" si="994"/>
        <v>570.899</v>
      </c>
      <c r="I377" s="170">
        <f t="shared" si="994"/>
        <v>574.55499999999995</v>
      </c>
      <c r="J377" s="170">
        <f t="shared" si="994"/>
        <v>578.529</v>
      </c>
      <c r="K377" s="170">
        <f t="shared" si="994"/>
        <v>582.625</v>
      </c>
      <c r="L377" s="170">
        <f t="shared" si="994"/>
        <v>586.74</v>
      </c>
      <c r="M377" s="170">
        <f t="shared" si="994"/>
        <v>590.98699999999997</v>
      </c>
      <c r="N377" s="170">
        <f t="shared" si="994"/>
        <v>594.40499999999997</v>
      </c>
      <c r="O377" s="170">
        <f t="shared" si="994"/>
        <v>597.56399999999996</v>
      </c>
      <c r="P377" s="170">
        <f t="shared" si="994"/>
        <v>601.10299999999995</v>
      </c>
      <c r="Q377" s="170">
        <f t="shared" si="994"/>
        <v>604.596</v>
      </c>
      <c r="R377" s="170">
        <f t="shared" si="994"/>
        <v>608.44500000000005</v>
      </c>
      <c r="S377" s="170">
        <f t="shared" si="994"/>
        <v>612.22</v>
      </c>
      <c r="T377" s="170">
        <f t="shared" si="994"/>
        <v>615.95000000000005</v>
      </c>
      <c r="U377" s="170">
        <f t="shared" si="994"/>
        <v>619.72299999999996</v>
      </c>
      <c r="V377" s="170">
        <f t="shared" si="994"/>
        <v>621.74</v>
      </c>
      <c r="W377" s="170">
        <f t="shared" si="994"/>
        <v>623.45699999999999</v>
      </c>
      <c r="X377" s="170">
        <f t="shared" si="994"/>
        <v>626.16</v>
      </c>
      <c r="Y377" s="170">
        <f t="shared" si="994"/>
        <v>627.12800000000004</v>
      </c>
      <c r="Z377" s="170">
        <f t="shared" si="994"/>
        <v>629.51800000000003</v>
      </c>
      <c r="AA377" s="170">
        <f t="shared" si="994"/>
        <v>632.04200000000003</v>
      </c>
      <c r="AB377" s="170">
        <f t="shared" si="994"/>
        <v>635.22900000000004</v>
      </c>
      <c r="AC377" s="170">
        <f t="shared" si="994"/>
        <v>639.77200000000005</v>
      </c>
      <c r="AD377" s="170">
        <f t="shared" si="994"/>
        <v>643.29300000000001</v>
      </c>
      <c r="AE377" s="170">
        <f t="shared" si="994"/>
        <v>649.83100000000002</v>
      </c>
      <c r="AF377" s="170">
        <f t="shared" si="994"/>
        <v>656.85799999999995</v>
      </c>
      <c r="AG377" s="170">
        <f t="shared" si="994"/>
        <v>664.29399999999998</v>
      </c>
      <c r="AH377" s="170">
        <f t="shared" si="994"/>
        <v>671.846</v>
      </c>
      <c r="AI377" s="170">
        <f t="shared" si="994"/>
        <v>679.37199999999996</v>
      </c>
      <c r="AJ377" s="170">
        <f t="shared" si="994"/>
        <v>687.48</v>
      </c>
      <c r="AK377" s="170">
        <f t="shared" si="994"/>
        <v>694.82100000000003</v>
      </c>
      <c r="AL377" s="170">
        <f t="shared" si="994"/>
        <v>702.48699999999997</v>
      </c>
      <c r="AM377" s="170">
        <f t="shared" si="994"/>
        <v>710.03399999999999</v>
      </c>
      <c r="AN377" s="170">
        <f t="shared" si="994"/>
        <v>716.18200000000002</v>
      </c>
      <c r="AO377" s="170">
        <f t="shared" si="994"/>
        <v>721.65700000000004</v>
      </c>
      <c r="AP377" s="170">
        <f t="shared" si="994"/>
        <v>727.08299999999997</v>
      </c>
      <c r="AQ377" s="170">
        <f t="shared" si="994"/>
        <v>732.37199999999996</v>
      </c>
      <c r="AR377" s="170">
        <f t="shared" si="994"/>
        <v>737.77800000000002</v>
      </c>
      <c r="AS377" s="170">
        <f t="shared" si="994"/>
        <v>741.05100000000004</v>
      </c>
      <c r="AT377" s="170">
        <f t="shared" si="994"/>
        <v>744.81299999999999</v>
      </c>
      <c r="AU377" s="170">
        <f t="shared" si="994"/>
        <v>747.548</v>
      </c>
      <c r="AV377" s="170">
        <f t="shared" si="994"/>
        <v>750.86300000000006</v>
      </c>
      <c r="AW377" s="170">
        <f t="shared" ref="AW377:BA377" si="995">AW691</f>
        <v>755</v>
      </c>
      <c r="AX377" s="170">
        <f t="shared" si="995"/>
        <v>759</v>
      </c>
      <c r="AY377" s="170">
        <f t="shared" si="995"/>
        <v>763</v>
      </c>
      <c r="AZ377" s="170">
        <f t="shared" si="995"/>
        <v>767</v>
      </c>
      <c r="BA377" s="170">
        <f t="shared" si="995"/>
        <v>771</v>
      </c>
      <c r="BB377" s="170">
        <f t="shared" ref="BB377:CC377" si="996">BB691</f>
        <v>775</v>
      </c>
      <c r="BC377" s="170">
        <f t="shared" si="996"/>
        <v>780</v>
      </c>
      <c r="BD377" s="170">
        <f t="shared" si="996"/>
        <v>784</v>
      </c>
      <c r="BE377" s="170">
        <f t="shared" si="996"/>
        <v>789</v>
      </c>
      <c r="BF377" s="170">
        <f t="shared" si="996"/>
        <v>794</v>
      </c>
      <c r="BG377" s="170">
        <f t="shared" si="996"/>
        <v>798</v>
      </c>
      <c r="BH377" s="170">
        <f t="shared" si="996"/>
        <v>803</v>
      </c>
      <c r="BI377" s="170">
        <f t="shared" si="996"/>
        <v>807</v>
      </c>
      <c r="BJ377" s="170">
        <f t="shared" si="996"/>
        <v>812</v>
      </c>
      <c r="BK377" s="170">
        <f t="shared" si="996"/>
        <v>817</v>
      </c>
      <c r="BL377" s="170">
        <f t="shared" si="996"/>
        <v>821</v>
      </c>
      <c r="BM377" s="170">
        <f t="shared" si="996"/>
        <v>826</v>
      </c>
      <c r="BN377" s="170">
        <f t="shared" si="996"/>
        <v>830</v>
      </c>
      <c r="BO377" s="170">
        <f t="shared" si="996"/>
        <v>835</v>
      </c>
      <c r="BP377" s="170">
        <f t="shared" si="996"/>
        <v>839</v>
      </c>
      <c r="BQ377" s="170">
        <f t="shared" si="996"/>
        <v>844</v>
      </c>
      <c r="BR377" s="170">
        <f t="shared" si="996"/>
        <v>848</v>
      </c>
      <c r="BS377" s="170">
        <f t="shared" si="996"/>
        <v>853</v>
      </c>
      <c r="BT377" s="170">
        <f t="shared" si="996"/>
        <v>857</v>
      </c>
      <c r="BU377" s="170">
        <f t="shared" si="996"/>
        <v>861</v>
      </c>
      <c r="BV377" s="170">
        <f t="shared" si="996"/>
        <v>865</v>
      </c>
      <c r="BW377" s="170">
        <f t="shared" si="996"/>
        <v>869</v>
      </c>
      <c r="BX377" s="170">
        <f t="shared" si="996"/>
        <v>873</v>
      </c>
      <c r="BY377" s="170">
        <f t="shared" si="996"/>
        <v>876</v>
      </c>
      <c r="BZ377" s="170">
        <f t="shared" si="996"/>
        <v>880</v>
      </c>
      <c r="CA377" s="170">
        <f t="shared" si="996"/>
        <v>883</v>
      </c>
      <c r="CB377" s="170">
        <f t="shared" si="996"/>
        <v>886</v>
      </c>
      <c r="CC377" s="170">
        <f t="shared" si="996"/>
        <v>889</v>
      </c>
    </row>
    <row r="378" spans="1:81">
      <c r="A378" s="170" t="str">
        <f t="shared" ref="A378:B378" si="997">A274</f>
        <v>57</v>
      </c>
      <c r="B378" s="170" t="str">
        <f t="shared" si="997"/>
        <v>Moselle</v>
      </c>
      <c r="C378" s="145">
        <f t="shared" si="815"/>
        <v>0</v>
      </c>
      <c r="D378" s="145"/>
      <c r="E378" s="145"/>
      <c r="F378" s="170">
        <f t="shared" ref="F378:AV378" si="998">F274</f>
        <v>1006.7670000000001</v>
      </c>
      <c r="G378" s="170">
        <f t="shared" si="998"/>
        <v>1006.076</v>
      </c>
      <c r="H378" s="170">
        <f t="shared" si="998"/>
        <v>1005.648</v>
      </c>
      <c r="I378" s="170">
        <f t="shared" si="998"/>
        <v>1005.883</v>
      </c>
      <c r="J378" s="170">
        <f t="shared" si="998"/>
        <v>1005.02</v>
      </c>
      <c r="K378" s="170">
        <f t="shared" si="998"/>
        <v>1005.064</v>
      </c>
      <c r="L378" s="170">
        <f t="shared" si="998"/>
        <v>1006.234</v>
      </c>
      <c r="M378" s="170">
        <f t="shared" si="998"/>
        <v>1007.7430000000001</v>
      </c>
      <c r="N378" s="170">
        <f t="shared" si="998"/>
        <v>1006.708</v>
      </c>
      <c r="O378" s="170">
        <f t="shared" si="998"/>
        <v>1007.434</v>
      </c>
      <c r="P378" s="170">
        <f t="shared" si="998"/>
        <v>1010.567</v>
      </c>
      <c r="Q378" s="170">
        <f t="shared" si="998"/>
        <v>1015.328</v>
      </c>
      <c r="R378" s="170">
        <f t="shared" si="998"/>
        <v>1015.9</v>
      </c>
      <c r="S378" s="170">
        <f t="shared" si="998"/>
        <v>1011.679</v>
      </c>
      <c r="T378" s="170">
        <f t="shared" si="998"/>
        <v>1011.886</v>
      </c>
      <c r="U378" s="170">
        <f t="shared" si="998"/>
        <v>1010.514</v>
      </c>
      <c r="V378" s="170">
        <f t="shared" si="998"/>
        <v>1011.848</v>
      </c>
      <c r="W378" s="170">
        <f t="shared" si="998"/>
        <v>1013.534</v>
      </c>
      <c r="X378" s="170">
        <f t="shared" si="998"/>
        <v>1015.854</v>
      </c>
      <c r="Y378" s="170">
        <f t="shared" si="998"/>
        <v>1017.5890000000001</v>
      </c>
      <c r="Z378" s="170">
        <f t="shared" si="998"/>
        <v>1019.421</v>
      </c>
      <c r="AA378" s="170">
        <f t="shared" si="998"/>
        <v>1020.258</v>
      </c>
      <c r="AB378" s="170">
        <f t="shared" si="998"/>
        <v>1022.509</v>
      </c>
      <c r="AC378" s="170">
        <f t="shared" si="998"/>
        <v>1022.9160000000001</v>
      </c>
      <c r="AD378" s="170">
        <f t="shared" si="998"/>
        <v>1023.763</v>
      </c>
      <c r="AE378" s="170">
        <f t="shared" si="998"/>
        <v>1025.5160000000001</v>
      </c>
      <c r="AF378" s="170">
        <f t="shared" si="998"/>
        <v>1027.4580000000001</v>
      </c>
      <c r="AG378" s="170">
        <f t="shared" si="998"/>
        <v>1029.636</v>
      </c>
      <c r="AH378" s="170">
        <f t="shared" si="998"/>
        <v>1031.421</v>
      </c>
      <c r="AI378" s="170">
        <f t="shared" si="998"/>
        <v>1032.634</v>
      </c>
      <c r="AJ378" s="170">
        <f t="shared" si="998"/>
        <v>1034.768</v>
      </c>
      <c r="AK378" s="170">
        <f t="shared" si="998"/>
        <v>1036.7760000000001</v>
      </c>
      <c r="AL378" s="170">
        <f t="shared" si="998"/>
        <v>1039.0229999999999</v>
      </c>
      <c r="AM378" s="170">
        <f t="shared" si="998"/>
        <v>1042.23</v>
      </c>
      <c r="AN378" s="170">
        <f t="shared" si="998"/>
        <v>1044.8979999999999</v>
      </c>
      <c r="AO378" s="170">
        <f t="shared" si="998"/>
        <v>1045.066</v>
      </c>
      <c r="AP378" s="170">
        <f t="shared" si="998"/>
        <v>1045.146</v>
      </c>
      <c r="AQ378" s="170">
        <f t="shared" si="998"/>
        <v>1046.4680000000001</v>
      </c>
      <c r="AR378" s="170">
        <f t="shared" si="998"/>
        <v>1046.873</v>
      </c>
      <c r="AS378" s="170">
        <f t="shared" si="998"/>
        <v>1045.154</v>
      </c>
      <c r="AT378" s="170">
        <f t="shared" si="998"/>
        <v>1044.4860000000001</v>
      </c>
      <c r="AU378" s="170">
        <f t="shared" si="998"/>
        <v>1045.271</v>
      </c>
      <c r="AV378" s="170">
        <f t="shared" si="998"/>
        <v>1043.5219999999999</v>
      </c>
      <c r="AW378" s="170">
        <f t="shared" ref="AW378:BA378" si="999">AW692</f>
        <v>1044</v>
      </c>
      <c r="AX378" s="170">
        <f t="shared" si="999"/>
        <v>1041</v>
      </c>
      <c r="AY378" s="170">
        <f t="shared" si="999"/>
        <v>1039</v>
      </c>
      <c r="AZ378" s="170">
        <f t="shared" si="999"/>
        <v>1037</v>
      </c>
      <c r="BA378" s="170">
        <f t="shared" si="999"/>
        <v>1035</v>
      </c>
      <c r="BB378" s="170">
        <f t="shared" ref="BB378:CC378" si="1000">BB692</f>
        <v>1034</v>
      </c>
      <c r="BC378" s="170">
        <f t="shared" si="1000"/>
        <v>1034</v>
      </c>
      <c r="BD378" s="170">
        <f t="shared" si="1000"/>
        <v>1033</v>
      </c>
      <c r="BE378" s="170">
        <f t="shared" si="1000"/>
        <v>1033</v>
      </c>
      <c r="BF378" s="170">
        <f t="shared" si="1000"/>
        <v>1032</v>
      </c>
      <c r="BG378" s="170">
        <f t="shared" si="1000"/>
        <v>1032</v>
      </c>
      <c r="BH378" s="170">
        <f t="shared" si="1000"/>
        <v>1032</v>
      </c>
      <c r="BI378" s="170">
        <f t="shared" si="1000"/>
        <v>1031</v>
      </c>
      <c r="BJ378" s="170">
        <f t="shared" si="1000"/>
        <v>1031</v>
      </c>
      <c r="BK378" s="170">
        <f t="shared" si="1000"/>
        <v>1031</v>
      </c>
      <c r="BL378" s="170">
        <f t="shared" si="1000"/>
        <v>1031</v>
      </c>
      <c r="BM378" s="170">
        <f t="shared" si="1000"/>
        <v>1030</v>
      </c>
      <c r="BN378" s="170">
        <f t="shared" si="1000"/>
        <v>1030</v>
      </c>
      <c r="BO378" s="170">
        <f t="shared" si="1000"/>
        <v>1030</v>
      </c>
      <c r="BP378" s="170">
        <f t="shared" si="1000"/>
        <v>1029</v>
      </c>
      <c r="BQ378" s="170">
        <f t="shared" si="1000"/>
        <v>1029</v>
      </c>
      <c r="BR378" s="170">
        <f t="shared" si="1000"/>
        <v>1028</v>
      </c>
      <c r="BS378" s="170">
        <f t="shared" si="1000"/>
        <v>1028</v>
      </c>
      <c r="BT378" s="170">
        <f t="shared" si="1000"/>
        <v>1027</v>
      </c>
      <c r="BU378" s="170">
        <f t="shared" si="1000"/>
        <v>1027</v>
      </c>
      <c r="BV378" s="170">
        <f t="shared" si="1000"/>
        <v>1026</v>
      </c>
      <c r="BW378" s="170">
        <f t="shared" si="1000"/>
        <v>1025</v>
      </c>
      <c r="BX378" s="170">
        <f t="shared" si="1000"/>
        <v>1024</v>
      </c>
      <c r="BY378" s="170">
        <f t="shared" si="1000"/>
        <v>1023</v>
      </c>
      <c r="BZ378" s="170">
        <f t="shared" si="1000"/>
        <v>1022</v>
      </c>
      <c r="CA378" s="170">
        <f t="shared" si="1000"/>
        <v>1021</v>
      </c>
      <c r="CB378" s="170">
        <f t="shared" si="1000"/>
        <v>1020</v>
      </c>
      <c r="CC378" s="170">
        <f t="shared" si="1000"/>
        <v>1019</v>
      </c>
    </row>
    <row r="379" spans="1:81">
      <c r="A379" s="170" t="str">
        <f t="shared" ref="A379:B379" si="1001">A275</f>
        <v>58</v>
      </c>
      <c r="B379" s="170" t="str">
        <f t="shared" si="1001"/>
        <v>Nièvre</v>
      </c>
      <c r="C379" s="145">
        <f t="shared" si="815"/>
        <v>0</v>
      </c>
      <c r="D379" s="145"/>
      <c r="E379" s="145"/>
      <c r="F379" s="170">
        <f t="shared" ref="F379:AV379" si="1002">F275</f>
        <v>245.666</v>
      </c>
      <c r="G379" s="170">
        <f t="shared" si="1002"/>
        <v>244.88</v>
      </c>
      <c r="H379" s="170">
        <f t="shared" si="1002"/>
        <v>243.92</v>
      </c>
      <c r="I379" s="170">
        <f t="shared" si="1002"/>
        <v>243.267</v>
      </c>
      <c r="J379" s="170">
        <f t="shared" si="1002"/>
        <v>242.28700000000001</v>
      </c>
      <c r="K379" s="170">
        <f t="shared" si="1002"/>
        <v>241.53899999999999</v>
      </c>
      <c r="L379" s="170">
        <f t="shared" si="1002"/>
        <v>240.81200000000001</v>
      </c>
      <c r="M379" s="170">
        <f t="shared" si="1002"/>
        <v>240.02199999999999</v>
      </c>
      <c r="N379" s="170">
        <f t="shared" si="1002"/>
        <v>239.04900000000001</v>
      </c>
      <c r="O379" s="170">
        <f t="shared" si="1002"/>
        <v>238.29</v>
      </c>
      <c r="P379" s="170">
        <f t="shared" si="1002"/>
        <v>237.47300000000001</v>
      </c>
      <c r="Q379" s="170">
        <f t="shared" si="1002"/>
        <v>236.61799999999999</v>
      </c>
      <c r="R379" s="170">
        <f t="shared" si="1002"/>
        <v>235.90299999999999</v>
      </c>
      <c r="S379" s="170">
        <f t="shared" si="1002"/>
        <v>235.142</v>
      </c>
      <c r="T379" s="170">
        <f t="shared" si="1002"/>
        <v>234.316</v>
      </c>
      <c r="U379" s="170">
        <f t="shared" si="1002"/>
        <v>233.45</v>
      </c>
      <c r="V379" s="170">
        <f t="shared" si="1002"/>
        <v>232.67099999999999</v>
      </c>
      <c r="W379" s="170">
        <f t="shared" si="1002"/>
        <v>231.73099999999999</v>
      </c>
      <c r="X379" s="170">
        <f t="shared" si="1002"/>
        <v>230.756</v>
      </c>
      <c r="Y379" s="170">
        <f t="shared" si="1002"/>
        <v>230.14599999999999</v>
      </c>
      <c r="Z379" s="170">
        <f t="shared" si="1002"/>
        <v>229.577</v>
      </c>
      <c r="AA379" s="170">
        <f t="shared" si="1002"/>
        <v>228.56800000000001</v>
      </c>
      <c r="AB379" s="170">
        <f t="shared" si="1002"/>
        <v>227.62299999999999</v>
      </c>
      <c r="AC379" s="170">
        <f t="shared" si="1002"/>
        <v>226.77600000000001</v>
      </c>
      <c r="AD379" s="170">
        <f t="shared" si="1002"/>
        <v>225.48500000000001</v>
      </c>
      <c r="AE379" s="170">
        <f t="shared" si="1002"/>
        <v>225.054</v>
      </c>
      <c r="AF379" s="170">
        <f t="shared" si="1002"/>
        <v>224.56899999999999</v>
      </c>
      <c r="AG379" s="170">
        <f t="shared" si="1002"/>
        <v>224.13900000000001</v>
      </c>
      <c r="AH379" s="170">
        <f t="shared" si="1002"/>
        <v>223.60499999999999</v>
      </c>
      <c r="AI379" s="170">
        <f t="shared" si="1002"/>
        <v>223.05</v>
      </c>
      <c r="AJ379" s="170">
        <f t="shared" si="1002"/>
        <v>222.71100000000001</v>
      </c>
      <c r="AK379" s="170">
        <f t="shared" si="1002"/>
        <v>222.22</v>
      </c>
      <c r="AL379" s="170">
        <f t="shared" si="1002"/>
        <v>221.488</v>
      </c>
      <c r="AM379" s="170">
        <f t="shared" si="1002"/>
        <v>220.65299999999999</v>
      </c>
      <c r="AN379" s="170">
        <f t="shared" si="1002"/>
        <v>220.19900000000001</v>
      </c>
      <c r="AO379" s="170">
        <f t="shared" si="1002"/>
        <v>219.584</v>
      </c>
      <c r="AP379" s="170">
        <f t="shared" si="1002"/>
        <v>218.34100000000001</v>
      </c>
      <c r="AQ379" s="170">
        <f t="shared" si="1002"/>
        <v>216.786</v>
      </c>
      <c r="AR379" s="170">
        <f t="shared" si="1002"/>
        <v>215.221</v>
      </c>
      <c r="AS379" s="170">
        <f t="shared" si="1002"/>
        <v>213.56899999999999</v>
      </c>
      <c r="AT379" s="170">
        <f t="shared" si="1002"/>
        <v>211.74700000000001</v>
      </c>
      <c r="AU379" s="170">
        <f t="shared" si="1002"/>
        <v>209.161</v>
      </c>
      <c r="AV379" s="170">
        <f t="shared" si="1002"/>
        <v>207.18199999999999</v>
      </c>
      <c r="AW379" s="170">
        <f t="shared" ref="AW379:BA379" si="1003">AW693</f>
        <v>206</v>
      </c>
      <c r="AX379" s="170">
        <f t="shared" si="1003"/>
        <v>204</v>
      </c>
      <c r="AY379" s="170">
        <f t="shared" si="1003"/>
        <v>203</v>
      </c>
      <c r="AZ379" s="170">
        <f t="shared" si="1003"/>
        <v>201</v>
      </c>
      <c r="BA379" s="170">
        <f t="shared" si="1003"/>
        <v>200</v>
      </c>
      <c r="BB379" s="170">
        <f t="shared" ref="BB379:CC379" si="1004">BB693</f>
        <v>199</v>
      </c>
      <c r="BC379" s="170">
        <f t="shared" si="1004"/>
        <v>198</v>
      </c>
      <c r="BD379" s="170">
        <f t="shared" si="1004"/>
        <v>197</v>
      </c>
      <c r="BE379" s="170">
        <f t="shared" si="1004"/>
        <v>196</v>
      </c>
      <c r="BF379" s="170">
        <f t="shared" si="1004"/>
        <v>195</v>
      </c>
      <c r="BG379" s="170">
        <f t="shared" si="1004"/>
        <v>195</v>
      </c>
      <c r="BH379" s="170">
        <f t="shared" si="1004"/>
        <v>194</v>
      </c>
      <c r="BI379" s="170">
        <f t="shared" si="1004"/>
        <v>193</v>
      </c>
      <c r="BJ379" s="170">
        <f t="shared" si="1004"/>
        <v>192</v>
      </c>
      <c r="BK379" s="170">
        <f t="shared" si="1004"/>
        <v>192</v>
      </c>
      <c r="BL379" s="170">
        <f t="shared" si="1004"/>
        <v>191</v>
      </c>
      <c r="BM379" s="170">
        <f t="shared" si="1004"/>
        <v>191</v>
      </c>
      <c r="BN379" s="170">
        <f t="shared" si="1004"/>
        <v>190</v>
      </c>
      <c r="BO379" s="170">
        <f t="shared" si="1004"/>
        <v>190</v>
      </c>
      <c r="BP379" s="170">
        <f t="shared" si="1004"/>
        <v>189</v>
      </c>
      <c r="BQ379" s="170">
        <f t="shared" si="1004"/>
        <v>189</v>
      </c>
      <c r="BR379" s="170">
        <f t="shared" si="1004"/>
        <v>188</v>
      </c>
      <c r="BS379" s="170">
        <f t="shared" si="1004"/>
        <v>188</v>
      </c>
      <c r="BT379" s="170">
        <f t="shared" si="1004"/>
        <v>187</v>
      </c>
      <c r="BU379" s="170">
        <f t="shared" si="1004"/>
        <v>187</v>
      </c>
      <c r="BV379" s="170">
        <f t="shared" si="1004"/>
        <v>187</v>
      </c>
      <c r="BW379" s="170">
        <f t="shared" si="1004"/>
        <v>186</v>
      </c>
      <c r="BX379" s="170">
        <f t="shared" si="1004"/>
        <v>186</v>
      </c>
      <c r="BY379" s="170">
        <f t="shared" si="1004"/>
        <v>185</v>
      </c>
      <c r="BZ379" s="170">
        <f t="shared" si="1004"/>
        <v>185</v>
      </c>
      <c r="CA379" s="170">
        <f t="shared" si="1004"/>
        <v>185</v>
      </c>
      <c r="CB379" s="170">
        <f t="shared" si="1004"/>
        <v>184</v>
      </c>
      <c r="CC379" s="170">
        <f t="shared" si="1004"/>
        <v>184</v>
      </c>
    </row>
    <row r="380" spans="1:81">
      <c r="A380" s="170" t="str">
        <f t="shared" ref="A380:B380" si="1005">A276</f>
        <v>59</v>
      </c>
      <c r="B380" s="170" t="str">
        <f t="shared" si="1005"/>
        <v>Nord</v>
      </c>
      <c r="C380" s="145">
        <f t="shared" si="815"/>
        <v>0</v>
      </c>
      <c r="D380" s="145"/>
      <c r="E380" s="145"/>
      <c r="F380" s="170">
        <f t="shared" ref="F380:AV380" si="1006">F276</f>
        <v>2511.5920000000001</v>
      </c>
      <c r="G380" s="170">
        <f t="shared" si="1006"/>
        <v>2510.9749999999999</v>
      </c>
      <c r="H380" s="170">
        <f t="shared" si="1006"/>
        <v>2510.107</v>
      </c>
      <c r="I380" s="170">
        <f t="shared" si="1006"/>
        <v>2510.9760000000001</v>
      </c>
      <c r="J380" s="170">
        <f t="shared" si="1006"/>
        <v>2509.9180000000001</v>
      </c>
      <c r="K380" s="170">
        <f t="shared" si="1006"/>
        <v>2511.5030000000002</v>
      </c>
      <c r="L380" s="170">
        <f t="shared" si="1006"/>
        <v>2515.5430000000001</v>
      </c>
      <c r="M380" s="170">
        <f t="shared" si="1006"/>
        <v>2520.9969999999998</v>
      </c>
      <c r="N380" s="170">
        <f t="shared" si="1006"/>
        <v>2532.8870000000002</v>
      </c>
      <c r="O380" s="170">
        <f t="shared" si="1006"/>
        <v>2520.4029999999998</v>
      </c>
      <c r="P380" s="170">
        <f t="shared" si="1006"/>
        <v>2515.7779999999998</v>
      </c>
      <c r="Q380" s="170">
        <f t="shared" si="1006"/>
        <v>2515.8270000000002</v>
      </c>
      <c r="R380" s="170">
        <f t="shared" si="1006"/>
        <v>2519.8049999999998</v>
      </c>
      <c r="S380" s="170">
        <f t="shared" si="1006"/>
        <v>2517.5990000000002</v>
      </c>
      <c r="T380" s="170">
        <f t="shared" si="1006"/>
        <v>2523.9769999999999</v>
      </c>
      <c r="U380" s="170">
        <f t="shared" si="1006"/>
        <v>2529.4949999999999</v>
      </c>
      <c r="V380" s="170">
        <f t="shared" si="1006"/>
        <v>2531.6239999999998</v>
      </c>
      <c r="W380" s="170">
        <f t="shared" si="1006"/>
        <v>2536.8429999999998</v>
      </c>
      <c r="X380" s="170">
        <f t="shared" si="1006"/>
        <v>2541.4290000000001</v>
      </c>
      <c r="Y380" s="170">
        <f t="shared" si="1006"/>
        <v>2544.9780000000001</v>
      </c>
      <c r="Z380" s="170">
        <f t="shared" si="1006"/>
        <v>2548.9479999999999</v>
      </c>
      <c r="AA380" s="170">
        <f t="shared" si="1006"/>
        <v>2552.7310000000002</v>
      </c>
      <c r="AB380" s="170">
        <f t="shared" si="1006"/>
        <v>2553.5079999999998</v>
      </c>
      <c r="AC380" s="170">
        <f t="shared" si="1006"/>
        <v>2554.942</v>
      </c>
      <c r="AD380" s="170">
        <f t="shared" si="1006"/>
        <v>2555.471</v>
      </c>
      <c r="AE380" s="170">
        <f t="shared" si="1006"/>
        <v>2554.6379999999999</v>
      </c>
      <c r="AF380" s="170">
        <f t="shared" si="1006"/>
        <v>2555.9589999999998</v>
      </c>
      <c r="AG380" s="170">
        <f t="shared" si="1006"/>
        <v>2558.2130000000002</v>
      </c>
      <c r="AH380" s="170">
        <f t="shared" si="1006"/>
        <v>2559.8710000000001</v>
      </c>
      <c r="AI380" s="170">
        <f t="shared" si="1006"/>
        <v>2561.038</v>
      </c>
      <c r="AJ380" s="170">
        <f t="shared" si="1006"/>
        <v>2563.886</v>
      </c>
      <c r="AK380" s="170">
        <f t="shared" si="1006"/>
        <v>2565.2570000000001</v>
      </c>
      <c r="AL380" s="170">
        <f t="shared" si="1006"/>
        <v>2564.9499999999998</v>
      </c>
      <c r="AM380" s="170">
        <f t="shared" si="1006"/>
        <v>2564.9589999999998</v>
      </c>
      <c r="AN380" s="170">
        <f t="shared" si="1006"/>
        <v>2571.94</v>
      </c>
      <c r="AO380" s="170">
        <f t="shared" si="1006"/>
        <v>2576.77</v>
      </c>
      <c r="AP380" s="170">
        <f t="shared" si="1006"/>
        <v>2579.2080000000001</v>
      </c>
      <c r="AQ380" s="170">
        <f t="shared" si="1006"/>
        <v>2587.1280000000002</v>
      </c>
      <c r="AR380" s="170">
        <f t="shared" si="1006"/>
        <v>2595.5360000000001</v>
      </c>
      <c r="AS380" s="170">
        <f t="shared" si="1006"/>
        <v>2603.4720000000002</v>
      </c>
      <c r="AT380" s="170">
        <f t="shared" si="1006"/>
        <v>2605.2379999999998</v>
      </c>
      <c r="AU380" s="170">
        <f t="shared" si="1006"/>
        <v>2603.723</v>
      </c>
      <c r="AV380" s="170">
        <f t="shared" si="1006"/>
        <v>2604.3609999999999</v>
      </c>
      <c r="AW380" s="170">
        <f t="shared" ref="AW380:BA380" si="1007">AW694</f>
        <v>2606</v>
      </c>
      <c r="AX380" s="170">
        <f t="shared" si="1007"/>
        <v>2606</v>
      </c>
      <c r="AY380" s="170">
        <f t="shared" si="1007"/>
        <v>2605</v>
      </c>
      <c r="AZ380" s="170">
        <f t="shared" si="1007"/>
        <v>2603</v>
      </c>
      <c r="BA380" s="170">
        <f t="shared" si="1007"/>
        <v>2603</v>
      </c>
      <c r="BB380" s="170">
        <f t="shared" ref="BB380:CC380" si="1008">BB694</f>
        <v>2606</v>
      </c>
      <c r="BC380" s="170">
        <f t="shared" si="1008"/>
        <v>2609</v>
      </c>
      <c r="BD380" s="170">
        <f t="shared" si="1008"/>
        <v>2613</v>
      </c>
      <c r="BE380" s="170">
        <f t="shared" si="1008"/>
        <v>2617</v>
      </c>
      <c r="BF380" s="170">
        <f t="shared" si="1008"/>
        <v>2622</v>
      </c>
      <c r="BG380" s="170">
        <f t="shared" si="1008"/>
        <v>2627</v>
      </c>
      <c r="BH380" s="170">
        <f t="shared" si="1008"/>
        <v>2633</v>
      </c>
      <c r="BI380" s="170">
        <f t="shared" si="1008"/>
        <v>2639</v>
      </c>
      <c r="BJ380" s="170">
        <f t="shared" si="1008"/>
        <v>2645</v>
      </c>
      <c r="BK380" s="170">
        <f t="shared" si="1008"/>
        <v>2652</v>
      </c>
      <c r="BL380" s="170">
        <f t="shared" si="1008"/>
        <v>2658</v>
      </c>
      <c r="BM380" s="170">
        <f t="shared" si="1008"/>
        <v>2664</v>
      </c>
      <c r="BN380" s="170">
        <f t="shared" si="1008"/>
        <v>2670</v>
      </c>
      <c r="BO380" s="170">
        <f t="shared" si="1008"/>
        <v>2676</v>
      </c>
      <c r="BP380" s="170">
        <f t="shared" si="1008"/>
        <v>2682</v>
      </c>
      <c r="BQ380" s="170">
        <f t="shared" si="1008"/>
        <v>2687</v>
      </c>
      <c r="BR380" s="170">
        <f t="shared" si="1008"/>
        <v>2692</v>
      </c>
      <c r="BS380" s="170">
        <f t="shared" si="1008"/>
        <v>2696</v>
      </c>
      <c r="BT380" s="170">
        <f t="shared" si="1008"/>
        <v>2701</v>
      </c>
      <c r="BU380" s="170">
        <f t="shared" si="1008"/>
        <v>2705</v>
      </c>
      <c r="BV380" s="170">
        <f t="shared" si="1008"/>
        <v>2709</v>
      </c>
      <c r="BW380" s="170">
        <f t="shared" si="1008"/>
        <v>2713</v>
      </c>
      <c r="BX380" s="170">
        <f t="shared" si="1008"/>
        <v>2717</v>
      </c>
      <c r="BY380" s="170">
        <f t="shared" si="1008"/>
        <v>2720</v>
      </c>
      <c r="BZ380" s="170">
        <f t="shared" si="1008"/>
        <v>2724</v>
      </c>
      <c r="CA380" s="170">
        <f t="shared" si="1008"/>
        <v>2727</v>
      </c>
      <c r="CB380" s="170">
        <f t="shared" si="1008"/>
        <v>2730</v>
      </c>
      <c r="CC380" s="170">
        <f t="shared" si="1008"/>
        <v>2733</v>
      </c>
    </row>
    <row r="381" spans="1:81">
      <c r="A381" s="170" t="str">
        <f t="shared" ref="A381:B381" si="1009">A277</f>
        <v>60</v>
      </c>
      <c r="B381" s="170" t="str">
        <f t="shared" si="1009"/>
        <v>Oise</v>
      </c>
      <c r="C381" s="145">
        <f t="shared" si="815"/>
        <v>0</v>
      </c>
      <c r="D381" s="145"/>
      <c r="E381" s="145"/>
      <c r="F381" s="170">
        <f t="shared" ref="F381:AV381" si="1010">F277</f>
        <v>605.81200000000001</v>
      </c>
      <c r="G381" s="170">
        <f t="shared" si="1010"/>
        <v>613.00699999999995</v>
      </c>
      <c r="H381" s="170">
        <f t="shared" si="1010"/>
        <v>620.28</v>
      </c>
      <c r="I381" s="170">
        <f t="shared" si="1010"/>
        <v>628.10299999999995</v>
      </c>
      <c r="J381" s="170">
        <f t="shared" si="1010"/>
        <v>635.41300000000001</v>
      </c>
      <c r="K381" s="170">
        <f t="shared" si="1010"/>
        <v>643.38499999999999</v>
      </c>
      <c r="L381" s="170">
        <f t="shared" si="1010"/>
        <v>651.952</v>
      </c>
      <c r="M381" s="170">
        <f t="shared" si="1010"/>
        <v>660.87800000000004</v>
      </c>
      <c r="N381" s="170">
        <f t="shared" si="1010"/>
        <v>670.51199999999994</v>
      </c>
      <c r="O381" s="170">
        <f t="shared" si="1010"/>
        <v>678.72</v>
      </c>
      <c r="P381" s="170">
        <f t="shared" si="1010"/>
        <v>685.77599999999995</v>
      </c>
      <c r="Q381" s="170">
        <f t="shared" si="1010"/>
        <v>692.79399999999998</v>
      </c>
      <c r="R381" s="170">
        <f t="shared" si="1010"/>
        <v>699.55600000000004</v>
      </c>
      <c r="S381" s="170">
        <f t="shared" si="1010"/>
        <v>707.27</v>
      </c>
      <c r="T381" s="170">
        <f t="shared" si="1010"/>
        <v>715.83900000000006</v>
      </c>
      <c r="U381" s="170">
        <f t="shared" si="1010"/>
        <v>724.58699999999999</v>
      </c>
      <c r="V381" s="170">
        <f t="shared" si="1010"/>
        <v>732.27599999999995</v>
      </c>
      <c r="W381" s="170">
        <f t="shared" si="1010"/>
        <v>739.64200000000005</v>
      </c>
      <c r="X381" s="170">
        <f t="shared" si="1010"/>
        <v>746.45699999999999</v>
      </c>
      <c r="Y381" s="170">
        <f t="shared" si="1010"/>
        <v>751.36199999999997</v>
      </c>
      <c r="Z381" s="170">
        <f t="shared" si="1010"/>
        <v>755.673</v>
      </c>
      <c r="AA381" s="170">
        <f t="shared" si="1010"/>
        <v>760.91399999999999</v>
      </c>
      <c r="AB381" s="170">
        <f t="shared" si="1010"/>
        <v>763.99099999999999</v>
      </c>
      <c r="AC381" s="170">
        <f t="shared" si="1010"/>
        <v>765.11099999999999</v>
      </c>
      <c r="AD381" s="170">
        <f t="shared" si="1010"/>
        <v>766.25300000000004</v>
      </c>
      <c r="AE381" s="170">
        <f t="shared" si="1010"/>
        <v>769.84799999999996</v>
      </c>
      <c r="AF381" s="170">
        <f t="shared" si="1010"/>
        <v>773.71299999999997</v>
      </c>
      <c r="AG381" s="170">
        <f t="shared" si="1010"/>
        <v>777.61199999999997</v>
      </c>
      <c r="AH381" s="170">
        <f t="shared" si="1010"/>
        <v>781.46199999999999</v>
      </c>
      <c r="AI381" s="170">
        <f t="shared" si="1010"/>
        <v>785.00699999999995</v>
      </c>
      <c r="AJ381" s="170">
        <f t="shared" si="1010"/>
        <v>789.01199999999994</v>
      </c>
      <c r="AK381" s="170">
        <f t="shared" si="1010"/>
        <v>792.97500000000002</v>
      </c>
      <c r="AL381" s="170">
        <f t="shared" si="1010"/>
        <v>796.62400000000002</v>
      </c>
      <c r="AM381" s="170">
        <f t="shared" si="1010"/>
        <v>799.72500000000002</v>
      </c>
      <c r="AN381" s="170">
        <f t="shared" si="1010"/>
        <v>801.51199999999994</v>
      </c>
      <c r="AO381" s="170">
        <f t="shared" si="1010"/>
        <v>803.59500000000003</v>
      </c>
      <c r="AP381" s="170">
        <f t="shared" si="1010"/>
        <v>805.64200000000005</v>
      </c>
      <c r="AQ381" s="170">
        <f t="shared" si="1010"/>
        <v>810.3</v>
      </c>
      <c r="AR381" s="170">
        <f t="shared" si="1010"/>
        <v>815.4</v>
      </c>
      <c r="AS381" s="170">
        <f t="shared" si="1010"/>
        <v>818.68</v>
      </c>
      <c r="AT381" s="170">
        <f t="shared" si="1010"/>
        <v>821.55200000000002</v>
      </c>
      <c r="AU381" s="170">
        <f t="shared" si="1010"/>
        <v>823.54200000000003</v>
      </c>
      <c r="AV381" s="170">
        <f t="shared" si="1010"/>
        <v>824.50300000000004</v>
      </c>
      <c r="AW381" s="170">
        <f t="shared" ref="AW381:BA381" si="1011">AW695</f>
        <v>827</v>
      </c>
      <c r="AX381" s="170">
        <f t="shared" si="1011"/>
        <v>828</v>
      </c>
      <c r="AY381" s="170">
        <f t="shared" si="1011"/>
        <v>829</v>
      </c>
      <c r="AZ381" s="170">
        <f t="shared" si="1011"/>
        <v>829</v>
      </c>
      <c r="BA381" s="170">
        <f t="shared" si="1011"/>
        <v>830</v>
      </c>
      <c r="BB381" s="170">
        <f t="shared" ref="BB381:CC381" si="1012">BB695</f>
        <v>831</v>
      </c>
      <c r="BC381" s="170">
        <f t="shared" si="1012"/>
        <v>833</v>
      </c>
      <c r="BD381" s="170">
        <f t="shared" si="1012"/>
        <v>834</v>
      </c>
      <c r="BE381" s="170">
        <f t="shared" si="1012"/>
        <v>836</v>
      </c>
      <c r="BF381" s="170">
        <f t="shared" si="1012"/>
        <v>838</v>
      </c>
      <c r="BG381" s="170">
        <f t="shared" si="1012"/>
        <v>839</v>
      </c>
      <c r="BH381" s="170">
        <f t="shared" si="1012"/>
        <v>841</v>
      </c>
      <c r="BI381" s="170">
        <f t="shared" si="1012"/>
        <v>843</v>
      </c>
      <c r="BJ381" s="170">
        <f t="shared" si="1012"/>
        <v>845</v>
      </c>
      <c r="BK381" s="170">
        <f t="shared" si="1012"/>
        <v>847</v>
      </c>
      <c r="BL381" s="170">
        <f t="shared" si="1012"/>
        <v>849</v>
      </c>
      <c r="BM381" s="170">
        <f t="shared" si="1012"/>
        <v>851</v>
      </c>
      <c r="BN381" s="170">
        <f t="shared" si="1012"/>
        <v>853</v>
      </c>
      <c r="BO381" s="170">
        <f t="shared" si="1012"/>
        <v>855</v>
      </c>
      <c r="BP381" s="170">
        <f t="shared" si="1012"/>
        <v>857</v>
      </c>
      <c r="BQ381" s="170">
        <f t="shared" si="1012"/>
        <v>859</v>
      </c>
      <c r="BR381" s="170">
        <f t="shared" si="1012"/>
        <v>861</v>
      </c>
      <c r="BS381" s="170">
        <f t="shared" si="1012"/>
        <v>863</v>
      </c>
      <c r="BT381" s="170">
        <f t="shared" si="1012"/>
        <v>865</v>
      </c>
      <c r="BU381" s="170">
        <f t="shared" si="1012"/>
        <v>867</v>
      </c>
      <c r="BV381" s="170">
        <f t="shared" si="1012"/>
        <v>869</v>
      </c>
      <c r="BW381" s="170">
        <f t="shared" si="1012"/>
        <v>870</v>
      </c>
      <c r="BX381" s="170">
        <f t="shared" si="1012"/>
        <v>872</v>
      </c>
      <c r="BY381" s="170">
        <f t="shared" si="1012"/>
        <v>874</v>
      </c>
      <c r="BZ381" s="170">
        <f t="shared" si="1012"/>
        <v>875</v>
      </c>
      <c r="CA381" s="170">
        <f t="shared" si="1012"/>
        <v>877</v>
      </c>
      <c r="CB381" s="170">
        <f t="shared" si="1012"/>
        <v>878</v>
      </c>
      <c r="CC381" s="170">
        <f t="shared" si="1012"/>
        <v>879</v>
      </c>
    </row>
    <row r="382" spans="1:81">
      <c r="A382" s="170" t="str">
        <f t="shared" ref="A382:B382" si="1013">A278</f>
        <v>61</v>
      </c>
      <c r="B382" s="170" t="str">
        <f t="shared" si="1013"/>
        <v>Orne</v>
      </c>
      <c r="C382" s="145">
        <f t="shared" si="815"/>
        <v>0</v>
      </c>
      <c r="D382" s="145"/>
      <c r="E382" s="145"/>
      <c r="F382" s="170">
        <f t="shared" ref="F382:AV382" si="1014">F278</f>
        <v>293.82299999999998</v>
      </c>
      <c r="G382" s="170">
        <f t="shared" si="1014"/>
        <v>294.04899999999998</v>
      </c>
      <c r="H382" s="170">
        <f t="shared" si="1014"/>
        <v>294.05399999999997</v>
      </c>
      <c r="I382" s="170">
        <f t="shared" si="1014"/>
        <v>294.42</v>
      </c>
      <c r="J382" s="170">
        <f t="shared" si="1014"/>
        <v>294.48399999999998</v>
      </c>
      <c r="K382" s="170">
        <f t="shared" si="1014"/>
        <v>294.67200000000003</v>
      </c>
      <c r="L382" s="170">
        <f t="shared" si="1014"/>
        <v>295.14800000000002</v>
      </c>
      <c r="M382" s="170">
        <f t="shared" si="1014"/>
        <v>295.56400000000002</v>
      </c>
      <c r="N382" s="170">
        <f t="shared" si="1014"/>
        <v>297.01499999999999</v>
      </c>
      <c r="O382" s="170">
        <f t="shared" si="1014"/>
        <v>297.15699999999998</v>
      </c>
      <c r="P382" s="170">
        <f t="shared" si="1014"/>
        <v>297.47000000000003</v>
      </c>
      <c r="Q382" s="170">
        <f t="shared" si="1014"/>
        <v>296.56900000000002</v>
      </c>
      <c r="R382" s="170">
        <f t="shared" si="1014"/>
        <v>295.18299999999999</v>
      </c>
      <c r="S382" s="170">
        <f t="shared" si="1014"/>
        <v>294.29199999999997</v>
      </c>
      <c r="T382" s="170">
        <f t="shared" si="1014"/>
        <v>293.94200000000001</v>
      </c>
      <c r="U382" s="170">
        <f t="shared" si="1014"/>
        <v>293.19400000000002</v>
      </c>
      <c r="V382" s="170">
        <f t="shared" si="1014"/>
        <v>293.161</v>
      </c>
      <c r="W382" s="170">
        <f t="shared" si="1014"/>
        <v>293.31400000000002</v>
      </c>
      <c r="X382" s="170">
        <f t="shared" si="1014"/>
        <v>294.08600000000001</v>
      </c>
      <c r="Y382" s="170">
        <f t="shared" si="1014"/>
        <v>294.37599999999998</v>
      </c>
      <c r="Z382" s="170">
        <f t="shared" si="1014"/>
        <v>294.26799999999997</v>
      </c>
      <c r="AA382" s="170">
        <f t="shared" si="1014"/>
        <v>293.51600000000002</v>
      </c>
      <c r="AB382" s="170">
        <f t="shared" si="1014"/>
        <v>293.41399999999999</v>
      </c>
      <c r="AC382" s="170">
        <f t="shared" si="1014"/>
        <v>292.91199999999998</v>
      </c>
      <c r="AD382" s="170">
        <f t="shared" si="1014"/>
        <v>292.52999999999997</v>
      </c>
      <c r="AE382" s="170">
        <f t="shared" si="1014"/>
        <v>292.55700000000002</v>
      </c>
      <c r="AF382" s="170">
        <f t="shared" si="1014"/>
        <v>292.86799999999999</v>
      </c>
      <c r="AG382" s="170">
        <f t="shared" si="1014"/>
        <v>293.06799999999998</v>
      </c>
      <c r="AH382" s="170">
        <f t="shared" si="1014"/>
        <v>293.15800000000002</v>
      </c>
      <c r="AI382" s="170">
        <f t="shared" si="1014"/>
        <v>293.05200000000002</v>
      </c>
      <c r="AJ382" s="170">
        <f t="shared" si="1014"/>
        <v>293.10500000000002</v>
      </c>
      <c r="AK382" s="170">
        <f t="shared" si="1014"/>
        <v>292.87900000000002</v>
      </c>
      <c r="AL382" s="170">
        <f t="shared" si="1014"/>
        <v>292.60899999999998</v>
      </c>
      <c r="AM382" s="170">
        <f t="shared" si="1014"/>
        <v>292.28199999999998</v>
      </c>
      <c r="AN382" s="170">
        <f t="shared" si="1014"/>
        <v>292.20999999999998</v>
      </c>
      <c r="AO382" s="170">
        <f t="shared" si="1014"/>
        <v>291.642</v>
      </c>
      <c r="AP382" s="170">
        <f t="shared" si="1014"/>
        <v>290.89100000000002</v>
      </c>
      <c r="AQ382" s="170">
        <f t="shared" si="1014"/>
        <v>290.01499999999999</v>
      </c>
      <c r="AR382" s="170">
        <f t="shared" si="1014"/>
        <v>288.84800000000001</v>
      </c>
      <c r="AS382" s="170">
        <f t="shared" si="1014"/>
        <v>287.75</v>
      </c>
      <c r="AT382" s="170">
        <f t="shared" si="1014"/>
        <v>286.61799999999999</v>
      </c>
      <c r="AU382" s="170">
        <f t="shared" si="1014"/>
        <v>285.30799999999999</v>
      </c>
      <c r="AV382" s="170">
        <f t="shared" si="1014"/>
        <v>283.37200000000001</v>
      </c>
      <c r="AW382" s="170">
        <f t="shared" ref="AW382:BA382" si="1015">AW696</f>
        <v>282</v>
      </c>
      <c r="AX382" s="170">
        <f t="shared" si="1015"/>
        <v>280</v>
      </c>
      <c r="AY382" s="170">
        <f t="shared" si="1015"/>
        <v>278</v>
      </c>
      <c r="AZ382" s="170">
        <f t="shared" si="1015"/>
        <v>276</v>
      </c>
      <c r="BA382" s="170">
        <f t="shared" si="1015"/>
        <v>274</v>
      </c>
      <c r="BB382" s="170">
        <f t="shared" ref="BB382:CC382" si="1016">BB696</f>
        <v>273</v>
      </c>
      <c r="BC382" s="170">
        <f t="shared" si="1016"/>
        <v>272</v>
      </c>
      <c r="BD382" s="170">
        <f t="shared" si="1016"/>
        <v>270</v>
      </c>
      <c r="BE382" s="170">
        <f t="shared" si="1016"/>
        <v>269</v>
      </c>
      <c r="BF382" s="170">
        <f t="shared" si="1016"/>
        <v>268</v>
      </c>
      <c r="BG382" s="170">
        <f t="shared" si="1016"/>
        <v>267</v>
      </c>
      <c r="BH382" s="170">
        <f t="shared" si="1016"/>
        <v>266</v>
      </c>
      <c r="BI382" s="170">
        <f t="shared" si="1016"/>
        <v>266</v>
      </c>
      <c r="BJ382" s="170">
        <f t="shared" si="1016"/>
        <v>265</v>
      </c>
      <c r="BK382" s="170">
        <f t="shared" si="1016"/>
        <v>264</v>
      </c>
      <c r="BL382" s="170">
        <f t="shared" si="1016"/>
        <v>264</v>
      </c>
      <c r="BM382" s="170">
        <f t="shared" si="1016"/>
        <v>263</v>
      </c>
      <c r="BN382" s="170">
        <f t="shared" si="1016"/>
        <v>263</v>
      </c>
      <c r="BO382" s="170">
        <f t="shared" si="1016"/>
        <v>262</v>
      </c>
      <c r="BP382" s="170">
        <f t="shared" si="1016"/>
        <v>262</v>
      </c>
      <c r="BQ382" s="170">
        <f t="shared" si="1016"/>
        <v>261</v>
      </c>
      <c r="BR382" s="170">
        <f t="shared" si="1016"/>
        <v>261</v>
      </c>
      <c r="BS382" s="170">
        <f t="shared" si="1016"/>
        <v>260</v>
      </c>
      <c r="BT382" s="170">
        <f t="shared" si="1016"/>
        <v>260</v>
      </c>
      <c r="BU382" s="170">
        <f t="shared" si="1016"/>
        <v>259</v>
      </c>
      <c r="BV382" s="170">
        <f t="shared" si="1016"/>
        <v>259</v>
      </c>
      <c r="BW382" s="170">
        <f t="shared" si="1016"/>
        <v>258</v>
      </c>
      <c r="BX382" s="170">
        <f t="shared" si="1016"/>
        <v>258</v>
      </c>
      <c r="BY382" s="170">
        <f t="shared" si="1016"/>
        <v>257</v>
      </c>
      <c r="BZ382" s="170">
        <f t="shared" si="1016"/>
        <v>257</v>
      </c>
      <c r="CA382" s="170">
        <f t="shared" si="1016"/>
        <v>256</v>
      </c>
      <c r="CB382" s="170">
        <f t="shared" si="1016"/>
        <v>256</v>
      </c>
      <c r="CC382" s="170">
        <f t="shared" si="1016"/>
        <v>255</v>
      </c>
    </row>
    <row r="383" spans="1:81">
      <c r="A383" s="170" t="str">
        <f t="shared" ref="A383:B383" si="1017">A279</f>
        <v>62</v>
      </c>
      <c r="B383" s="170" t="str">
        <f t="shared" si="1017"/>
        <v>Pas-de-Calais</v>
      </c>
      <c r="C383" s="145">
        <f t="shared" si="815"/>
        <v>0</v>
      </c>
      <c r="D383" s="145"/>
      <c r="E383" s="145"/>
      <c r="F383" s="170">
        <f t="shared" ref="F383:AV383" si="1018">F279</f>
        <v>1404.8689999999999</v>
      </c>
      <c r="G383" s="170">
        <f t="shared" si="1018"/>
        <v>1405.441</v>
      </c>
      <c r="H383" s="170">
        <f t="shared" si="1018"/>
        <v>1405.182</v>
      </c>
      <c r="I383" s="170">
        <f t="shared" si="1018"/>
        <v>1406.375</v>
      </c>
      <c r="J383" s="170">
        <f t="shared" si="1018"/>
        <v>1406.2729999999999</v>
      </c>
      <c r="K383" s="170">
        <f t="shared" si="1018"/>
        <v>1407.29</v>
      </c>
      <c r="L383" s="170">
        <f t="shared" si="1018"/>
        <v>1409.385</v>
      </c>
      <c r="M383" s="170">
        <f t="shared" si="1018"/>
        <v>1412.454</v>
      </c>
      <c r="N383" s="170">
        <f t="shared" si="1018"/>
        <v>1420.162</v>
      </c>
      <c r="O383" s="170">
        <f t="shared" si="1018"/>
        <v>1421.558</v>
      </c>
      <c r="P383" s="170">
        <f t="shared" si="1018"/>
        <v>1423.1310000000001</v>
      </c>
      <c r="Q383" s="170">
        <f t="shared" si="1018"/>
        <v>1425.3109999999999</v>
      </c>
      <c r="R383" s="170">
        <f t="shared" si="1018"/>
        <v>1428.42</v>
      </c>
      <c r="S383" s="170">
        <f t="shared" si="1018"/>
        <v>1428.136</v>
      </c>
      <c r="T383" s="170">
        <f t="shared" si="1018"/>
        <v>1426.33</v>
      </c>
      <c r="U383" s="170">
        <f t="shared" si="1018"/>
        <v>1432.2080000000001</v>
      </c>
      <c r="V383" s="170">
        <f t="shared" si="1018"/>
        <v>1433.769</v>
      </c>
      <c r="W383" s="170">
        <f t="shared" si="1018"/>
        <v>1434.3530000000001</v>
      </c>
      <c r="X383" s="170">
        <f t="shared" si="1018"/>
        <v>1436.3530000000001</v>
      </c>
      <c r="Y383" s="170">
        <f t="shared" si="1018"/>
        <v>1436.8050000000001</v>
      </c>
      <c r="Z383" s="170">
        <f t="shared" si="1018"/>
        <v>1437.3979999999999</v>
      </c>
      <c r="AA383" s="170">
        <f t="shared" si="1018"/>
        <v>1438.8</v>
      </c>
      <c r="AB383" s="170">
        <f t="shared" si="1018"/>
        <v>1441.027</v>
      </c>
      <c r="AC383" s="170">
        <f t="shared" si="1018"/>
        <v>1440.4949999999999</v>
      </c>
      <c r="AD383" s="170">
        <f t="shared" si="1018"/>
        <v>1441.9960000000001</v>
      </c>
      <c r="AE383" s="170">
        <f t="shared" si="1018"/>
        <v>1443.2260000000001</v>
      </c>
      <c r="AF383" s="170">
        <f t="shared" si="1018"/>
        <v>1445.183</v>
      </c>
      <c r="AG383" s="170">
        <f t="shared" si="1018"/>
        <v>1447.364</v>
      </c>
      <c r="AH383" s="170">
        <f t="shared" si="1018"/>
        <v>1448.7570000000001</v>
      </c>
      <c r="AI383" s="170">
        <f t="shared" si="1018"/>
        <v>1449.51</v>
      </c>
      <c r="AJ383" s="170">
        <f t="shared" si="1018"/>
        <v>1451.7270000000001</v>
      </c>
      <c r="AK383" s="170">
        <f t="shared" si="1018"/>
        <v>1453.3869999999999</v>
      </c>
      <c r="AL383" s="170">
        <f t="shared" si="1018"/>
        <v>1456.7260000000001</v>
      </c>
      <c r="AM383" s="170">
        <f t="shared" si="1018"/>
        <v>1459.5309999999999</v>
      </c>
      <c r="AN383" s="170">
        <f t="shared" si="1018"/>
        <v>1461.2570000000001</v>
      </c>
      <c r="AO383" s="170">
        <f t="shared" si="1018"/>
        <v>1461.3869999999999</v>
      </c>
      <c r="AP383" s="170">
        <f t="shared" si="1018"/>
        <v>1462.807</v>
      </c>
      <c r="AQ383" s="170">
        <f t="shared" si="1018"/>
        <v>1463.6279999999999</v>
      </c>
      <c r="AR383" s="170">
        <f t="shared" si="1018"/>
        <v>1465.2049999999999</v>
      </c>
      <c r="AS383" s="170">
        <f t="shared" si="1018"/>
        <v>1472.5889999999999</v>
      </c>
      <c r="AT383" s="170">
        <f t="shared" si="1018"/>
        <v>1472.6479999999999</v>
      </c>
      <c r="AU383" s="170">
        <f t="shared" si="1018"/>
        <v>1470.7249999999999</v>
      </c>
      <c r="AV383" s="170">
        <f t="shared" si="1018"/>
        <v>1468.018</v>
      </c>
      <c r="AW383" s="170">
        <f t="shared" ref="AW383:BA383" si="1019">AW697</f>
        <v>1467</v>
      </c>
      <c r="AX383" s="170">
        <f t="shared" si="1019"/>
        <v>1463</v>
      </c>
      <c r="AY383" s="170">
        <f t="shared" si="1019"/>
        <v>1460</v>
      </c>
      <c r="AZ383" s="170">
        <f t="shared" si="1019"/>
        <v>1455</v>
      </c>
      <c r="BA383" s="170">
        <f t="shared" si="1019"/>
        <v>1452</v>
      </c>
      <c r="BB383" s="170">
        <f t="shared" ref="BB383:CC383" si="1020">BB697</f>
        <v>1450</v>
      </c>
      <c r="BC383" s="170">
        <f t="shared" si="1020"/>
        <v>1448</v>
      </c>
      <c r="BD383" s="170">
        <f t="shared" si="1020"/>
        <v>1447</v>
      </c>
      <c r="BE383" s="170">
        <f t="shared" si="1020"/>
        <v>1445</v>
      </c>
      <c r="BF383" s="170">
        <f t="shared" si="1020"/>
        <v>1444</v>
      </c>
      <c r="BG383" s="170">
        <f t="shared" si="1020"/>
        <v>1443</v>
      </c>
      <c r="BH383" s="170">
        <f t="shared" si="1020"/>
        <v>1442</v>
      </c>
      <c r="BI383" s="170">
        <f t="shared" si="1020"/>
        <v>1442</v>
      </c>
      <c r="BJ383" s="170">
        <f t="shared" si="1020"/>
        <v>1442</v>
      </c>
      <c r="BK383" s="170">
        <f t="shared" si="1020"/>
        <v>1441</v>
      </c>
      <c r="BL383" s="170">
        <f t="shared" si="1020"/>
        <v>1441</v>
      </c>
      <c r="BM383" s="170">
        <f t="shared" si="1020"/>
        <v>1441</v>
      </c>
      <c r="BN383" s="170">
        <f t="shared" si="1020"/>
        <v>1441</v>
      </c>
      <c r="BO383" s="170">
        <f t="shared" si="1020"/>
        <v>1441</v>
      </c>
      <c r="BP383" s="170">
        <f t="shared" si="1020"/>
        <v>1440</v>
      </c>
      <c r="BQ383" s="170">
        <f t="shared" si="1020"/>
        <v>1440</v>
      </c>
      <c r="BR383" s="170">
        <f t="shared" si="1020"/>
        <v>1440</v>
      </c>
      <c r="BS383" s="170">
        <f t="shared" si="1020"/>
        <v>1439</v>
      </c>
      <c r="BT383" s="170">
        <f t="shared" si="1020"/>
        <v>1439</v>
      </c>
      <c r="BU383" s="170">
        <f t="shared" si="1020"/>
        <v>1438</v>
      </c>
      <c r="BV383" s="170">
        <f t="shared" si="1020"/>
        <v>1437</v>
      </c>
      <c r="BW383" s="170">
        <f t="shared" si="1020"/>
        <v>1436</v>
      </c>
      <c r="BX383" s="170">
        <f t="shared" si="1020"/>
        <v>1435</v>
      </c>
      <c r="BY383" s="170">
        <f t="shared" si="1020"/>
        <v>1433</v>
      </c>
      <c r="BZ383" s="170">
        <f t="shared" si="1020"/>
        <v>1432</v>
      </c>
      <c r="CA383" s="170">
        <f t="shared" si="1020"/>
        <v>1431</v>
      </c>
      <c r="CB383" s="170">
        <f t="shared" si="1020"/>
        <v>1429</v>
      </c>
      <c r="CC383" s="170">
        <f t="shared" si="1020"/>
        <v>1428</v>
      </c>
    </row>
    <row r="384" spans="1:81">
      <c r="A384" s="170" t="str">
        <f t="shared" ref="A384:B384" si="1021">A280</f>
        <v>63</v>
      </c>
      <c r="B384" s="170" t="str">
        <f t="shared" si="1021"/>
        <v>Puy-de-Dôme</v>
      </c>
      <c r="C384" s="145">
        <f t="shared" si="815"/>
        <v>0</v>
      </c>
      <c r="D384" s="145"/>
      <c r="E384" s="145"/>
      <c r="F384" s="170">
        <f t="shared" ref="F384:AV384" si="1022">F280</f>
        <v>580.11800000000005</v>
      </c>
      <c r="G384" s="170">
        <f t="shared" si="1022"/>
        <v>582.09299999999996</v>
      </c>
      <c r="H384" s="170">
        <f t="shared" si="1022"/>
        <v>583.72500000000002</v>
      </c>
      <c r="I384" s="170">
        <f t="shared" si="1022"/>
        <v>585.69899999999996</v>
      </c>
      <c r="J384" s="170">
        <f t="shared" si="1022"/>
        <v>587.74900000000002</v>
      </c>
      <c r="K384" s="170">
        <f t="shared" si="1022"/>
        <v>590.02099999999996</v>
      </c>
      <c r="L384" s="170">
        <f t="shared" si="1022"/>
        <v>592.52300000000002</v>
      </c>
      <c r="M384" s="170">
        <f t="shared" si="1022"/>
        <v>594.86300000000006</v>
      </c>
      <c r="N384" s="170">
        <f t="shared" si="1022"/>
        <v>595.88599999999997</v>
      </c>
      <c r="O384" s="170">
        <f t="shared" si="1022"/>
        <v>596.85900000000004</v>
      </c>
      <c r="P384" s="170">
        <f t="shared" si="1022"/>
        <v>597.00900000000001</v>
      </c>
      <c r="Q384" s="170">
        <f t="shared" si="1022"/>
        <v>596.70699999999999</v>
      </c>
      <c r="R384" s="170">
        <f t="shared" si="1022"/>
        <v>595.95600000000002</v>
      </c>
      <c r="S384" s="170">
        <f t="shared" si="1022"/>
        <v>597.976</v>
      </c>
      <c r="T384" s="170">
        <f t="shared" si="1022"/>
        <v>598.33000000000004</v>
      </c>
      <c r="U384" s="170">
        <f t="shared" si="1022"/>
        <v>598.31100000000004</v>
      </c>
      <c r="V384" s="170">
        <f t="shared" si="1022"/>
        <v>598.36800000000005</v>
      </c>
      <c r="W384" s="170">
        <f t="shared" si="1022"/>
        <v>598.34799999999996</v>
      </c>
      <c r="X384" s="170">
        <f t="shared" si="1022"/>
        <v>599.32500000000005</v>
      </c>
      <c r="Y384" s="170">
        <f t="shared" si="1022"/>
        <v>599.49199999999996</v>
      </c>
      <c r="Z384" s="170">
        <f t="shared" si="1022"/>
        <v>600.03300000000002</v>
      </c>
      <c r="AA384" s="170">
        <f t="shared" si="1022"/>
        <v>600.84</v>
      </c>
      <c r="AB384" s="170">
        <f t="shared" si="1022"/>
        <v>601.73599999999999</v>
      </c>
      <c r="AC384" s="170">
        <f t="shared" si="1022"/>
        <v>602.85299999999995</v>
      </c>
      <c r="AD384" s="170">
        <f t="shared" si="1022"/>
        <v>604.23900000000003</v>
      </c>
      <c r="AE384" s="170">
        <f t="shared" si="1022"/>
        <v>606.46699999999998</v>
      </c>
      <c r="AF384" s="170">
        <f t="shared" si="1022"/>
        <v>609.16200000000003</v>
      </c>
      <c r="AG384" s="170">
        <f t="shared" si="1022"/>
        <v>612.01800000000003</v>
      </c>
      <c r="AH384" s="170">
        <f t="shared" si="1022"/>
        <v>614.68799999999999</v>
      </c>
      <c r="AI384" s="170">
        <f t="shared" si="1022"/>
        <v>617.44799999999998</v>
      </c>
      <c r="AJ384" s="170">
        <f t="shared" si="1022"/>
        <v>620.57100000000003</v>
      </c>
      <c r="AK384" s="170">
        <f t="shared" si="1022"/>
        <v>623.46299999999997</v>
      </c>
      <c r="AL384" s="170">
        <f t="shared" si="1022"/>
        <v>626.63900000000001</v>
      </c>
      <c r="AM384" s="170">
        <f t="shared" si="1022"/>
        <v>628.48500000000001</v>
      </c>
      <c r="AN384" s="170">
        <f t="shared" si="1022"/>
        <v>629.41600000000005</v>
      </c>
      <c r="AO384" s="170">
        <f t="shared" si="1022"/>
        <v>632.31100000000004</v>
      </c>
      <c r="AP384" s="170">
        <f t="shared" si="1022"/>
        <v>635.46900000000005</v>
      </c>
      <c r="AQ384" s="170">
        <f t="shared" si="1022"/>
        <v>638.09199999999998</v>
      </c>
      <c r="AR384" s="170">
        <f t="shared" si="1022"/>
        <v>640.99900000000002</v>
      </c>
      <c r="AS384" s="170">
        <f t="shared" si="1022"/>
        <v>644.21600000000001</v>
      </c>
      <c r="AT384" s="170">
        <f t="shared" si="1022"/>
        <v>647.50099999999998</v>
      </c>
      <c r="AU384" s="170">
        <f t="shared" si="1022"/>
        <v>650.70000000000005</v>
      </c>
      <c r="AV384" s="170">
        <f t="shared" si="1022"/>
        <v>653.74199999999996</v>
      </c>
      <c r="AW384" s="170">
        <f t="shared" ref="AW384:BA384" si="1023">AW698</f>
        <v>659</v>
      </c>
      <c r="AX384" s="170">
        <f t="shared" si="1023"/>
        <v>662</v>
      </c>
      <c r="AY384" s="170">
        <f t="shared" si="1023"/>
        <v>665</v>
      </c>
      <c r="AZ384" s="170">
        <f t="shared" si="1023"/>
        <v>668</v>
      </c>
      <c r="BA384" s="170">
        <f t="shared" si="1023"/>
        <v>671</v>
      </c>
      <c r="BB384" s="170">
        <f t="shared" ref="BB384:CC384" si="1024">BB698</f>
        <v>675</v>
      </c>
      <c r="BC384" s="170">
        <f t="shared" si="1024"/>
        <v>679</v>
      </c>
      <c r="BD384" s="170">
        <f t="shared" si="1024"/>
        <v>683</v>
      </c>
      <c r="BE384" s="170">
        <f t="shared" si="1024"/>
        <v>687</v>
      </c>
      <c r="BF384" s="170">
        <f t="shared" si="1024"/>
        <v>691</v>
      </c>
      <c r="BG384" s="170">
        <f t="shared" si="1024"/>
        <v>695</v>
      </c>
      <c r="BH384" s="170">
        <f t="shared" si="1024"/>
        <v>699</v>
      </c>
      <c r="BI384" s="170">
        <f t="shared" si="1024"/>
        <v>703</v>
      </c>
      <c r="BJ384" s="170">
        <f t="shared" si="1024"/>
        <v>707</v>
      </c>
      <c r="BK384" s="170">
        <f t="shared" si="1024"/>
        <v>712</v>
      </c>
      <c r="BL384" s="170">
        <f t="shared" si="1024"/>
        <v>716</v>
      </c>
      <c r="BM384" s="170">
        <f t="shared" si="1024"/>
        <v>720</v>
      </c>
      <c r="BN384" s="170">
        <f t="shared" si="1024"/>
        <v>724</v>
      </c>
      <c r="BO384" s="170">
        <f t="shared" si="1024"/>
        <v>727</v>
      </c>
      <c r="BP384" s="170">
        <f t="shared" si="1024"/>
        <v>731</v>
      </c>
      <c r="BQ384" s="170">
        <f t="shared" si="1024"/>
        <v>735</v>
      </c>
      <c r="BR384" s="170">
        <f t="shared" si="1024"/>
        <v>738</v>
      </c>
      <c r="BS384" s="170">
        <f t="shared" si="1024"/>
        <v>742</v>
      </c>
      <c r="BT384" s="170">
        <f t="shared" si="1024"/>
        <v>745</v>
      </c>
      <c r="BU384" s="170">
        <f t="shared" si="1024"/>
        <v>748</v>
      </c>
      <c r="BV384" s="170">
        <f t="shared" si="1024"/>
        <v>752</v>
      </c>
      <c r="BW384" s="170">
        <f t="shared" si="1024"/>
        <v>755</v>
      </c>
      <c r="BX384" s="170">
        <f t="shared" si="1024"/>
        <v>758</v>
      </c>
      <c r="BY384" s="170">
        <f t="shared" si="1024"/>
        <v>761</v>
      </c>
      <c r="BZ384" s="170">
        <f t="shared" si="1024"/>
        <v>764</v>
      </c>
      <c r="CA384" s="170">
        <f t="shared" si="1024"/>
        <v>768</v>
      </c>
      <c r="CB384" s="170">
        <f t="shared" si="1024"/>
        <v>771</v>
      </c>
      <c r="CC384" s="170">
        <f t="shared" si="1024"/>
        <v>773</v>
      </c>
    </row>
    <row r="385" spans="1:81">
      <c r="A385" s="170" t="str">
        <f t="shared" ref="A385:B385" si="1025">A281</f>
        <v>64</v>
      </c>
      <c r="B385" s="170" t="str">
        <f t="shared" si="1025"/>
        <v>Pyrénées-Atlantiques</v>
      </c>
      <c r="C385" s="145">
        <f t="shared" si="815"/>
        <v>0</v>
      </c>
      <c r="D385" s="145"/>
      <c r="E385" s="145"/>
      <c r="F385" s="170">
        <f t="shared" ref="F385:AV385" si="1026">F281</f>
        <v>535.06100000000004</v>
      </c>
      <c r="G385" s="170">
        <f t="shared" si="1026"/>
        <v>537.55899999999997</v>
      </c>
      <c r="H385" s="170">
        <f t="shared" si="1026"/>
        <v>540.38199999999995</v>
      </c>
      <c r="I385" s="170">
        <f t="shared" si="1026"/>
        <v>543.47299999999996</v>
      </c>
      <c r="J385" s="170">
        <f t="shared" si="1026"/>
        <v>546.04</v>
      </c>
      <c r="K385" s="170">
        <f t="shared" si="1026"/>
        <v>548.91300000000001</v>
      </c>
      <c r="L385" s="170">
        <f t="shared" si="1026"/>
        <v>552.096</v>
      </c>
      <c r="M385" s="170">
        <f t="shared" si="1026"/>
        <v>555.36300000000006</v>
      </c>
      <c r="N385" s="170">
        <f t="shared" si="1026"/>
        <v>559.51</v>
      </c>
      <c r="O385" s="170">
        <f t="shared" si="1026"/>
        <v>560.35799999999995</v>
      </c>
      <c r="P385" s="170">
        <f t="shared" si="1026"/>
        <v>562.43299999999999</v>
      </c>
      <c r="Q385" s="170">
        <f t="shared" si="1026"/>
        <v>565.56799999999998</v>
      </c>
      <c r="R385" s="170">
        <f t="shared" si="1026"/>
        <v>568.65899999999999</v>
      </c>
      <c r="S385" s="170">
        <f t="shared" si="1026"/>
        <v>572.46299999999997</v>
      </c>
      <c r="T385" s="170">
        <f t="shared" si="1026"/>
        <v>575.38900000000001</v>
      </c>
      <c r="U385" s="170">
        <f t="shared" si="1026"/>
        <v>578.07600000000002</v>
      </c>
      <c r="V385" s="170">
        <f t="shared" si="1026"/>
        <v>580.65499999999997</v>
      </c>
      <c r="W385" s="170">
        <f t="shared" si="1026"/>
        <v>583.34900000000005</v>
      </c>
      <c r="X385" s="170">
        <f t="shared" si="1026"/>
        <v>585.46600000000001</v>
      </c>
      <c r="Y385" s="170">
        <f t="shared" si="1026"/>
        <v>586.79399999999998</v>
      </c>
      <c r="Z385" s="170">
        <f t="shared" si="1026"/>
        <v>588.226</v>
      </c>
      <c r="AA385" s="170">
        <f t="shared" si="1026"/>
        <v>589.05899999999997</v>
      </c>
      <c r="AB385" s="170">
        <f t="shared" si="1026"/>
        <v>591.529</v>
      </c>
      <c r="AC385" s="170">
        <f t="shared" si="1026"/>
        <v>594.245</v>
      </c>
      <c r="AD385" s="170">
        <f t="shared" si="1026"/>
        <v>599.54700000000003</v>
      </c>
      <c r="AE385" s="170">
        <f t="shared" si="1026"/>
        <v>604.24900000000002</v>
      </c>
      <c r="AF385" s="170">
        <f t="shared" si="1026"/>
        <v>609.60500000000002</v>
      </c>
      <c r="AG385" s="170">
        <f t="shared" si="1026"/>
        <v>614.85</v>
      </c>
      <c r="AH385" s="170">
        <f t="shared" si="1026"/>
        <v>620.20799999999997</v>
      </c>
      <c r="AI385" s="170">
        <f t="shared" si="1026"/>
        <v>625.66899999999998</v>
      </c>
      <c r="AJ385" s="170">
        <f t="shared" si="1026"/>
        <v>631.33500000000004</v>
      </c>
      <c r="AK385" s="170">
        <f t="shared" si="1026"/>
        <v>636.84900000000005</v>
      </c>
      <c r="AL385" s="170">
        <f t="shared" si="1026"/>
        <v>643.09</v>
      </c>
      <c r="AM385" s="170">
        <f t="shared" si="1026"/>
        <v>647.41999999999996</v>
      </c>
      <c r="AN385" s="170">
        <f t="shared" si="1026"/>
        <v>650.35599999999999</v>
      </c>
      <c r="AO385" s="170">
        <f t="shared" si="1026"/>
        <v>653.51499999999999</v>
      </c>
      <c r="AP385" s="170">
        <f t="shared" si="1026"/>
        <v>656.60799999999995</v>
      </c>
      <c r="AQ385" s="170">
        <f t="shared" si="1026"/>
        <v>660.87099999999998</v>
      </c>
      <c r="AR385" s="170">
        <f t="shared" si="1026"/>
        <v>664.05700000000002</v>
      </c>
      <c r="AS385" s="170">
        <f t="shared" si="1026"/>
        <v>667.24900000000002</v>
      </c>
      <c r="AT385" s="170">
        <f t="shared" si="1026"/>
        <v>670.03200000000004</v>
      </c>
      <c r="AU385" s="170">
        <f t="shared" si="1026"/>
        <v>673.98599999999999</v>
      </c>
      <c r="AV385" s="170">
        <f t="shared" si="1026"/>
        <v>677.30899999999997</v>
      </c>
      <c r="AW385" s="170">
        <f t="shared" ref="AW385:BA385" si="1027">AW699</f>
        <v>680</v>
      </c>
      <c r="AX385" s="170">
        <f t="shared" si="1027"/>
        <v>683</v>
      </c>
      <c r="AY385" s="170">
        <f t="shared" si="1027"/>
        <v>687</v>
      </c>
      <c r="AZ385" s="170">
        <f t="shared" si="1027"/>
        <v>690</v>
      </c>
      <c r="BA385" s="170">
        <f t="shared" si="1027"/>
        <v>693</v>
      </c>
      <c r="BB385" s="170">
        <f t="shared" ref="BB385:CC385" si="1028">BB699</f>
        <v>697</v>
      </c>
      <c r="BC385" s="170">
        <f t="shared" si="1028"/>
        <v>702</v>
      </c>
      <c r="BD385" s="170">
        <f t="shared" si="1028"/>
        <v>706</v>
      </c>
      <c r="BE385" s="170">
        <f t="shared" si="1028"/>
        <v>710</v>
      </c>
      <c r="BF385" s="170">
        <f t="shared" si="1028"/>
        <v>714</v>
      </c>
      <c r="BG385" s="170">
        <f t="shared" si="1028"/>
        <v>718</v>
      </c>
      <c r="BH385" s="170">
        <f t="shared" si="1028"/>
        <v>723</v>
      </c>
      <c r="BI385" s="170">
        <f t="shared" si="1028"/>
        <v>727</v>
      </c>
      <c r="BJ385" s="170">
        <f t="shared" si="1028"/>
        <v>731</v>
      </c>
      <c r="BK385" s="170">
        <f t="shared" si="1028"/>
        <v>735</v>
      </c>
      <c r="BL385" s="170">
        <f t="shared" si="1028"/>
        <v>739</v>
      </c>
      <c r="BM385" s="170">
        <f t="shared" si="1028"/>
        <v>743</v>
      </c>
      <c r="BN385" s="170">
        <f t="shared" si="1028"/>
        <v>747</v>
      </c>
      <c r="BO385" s="170">
        <f t="shared" si="1028"/>
        <v>751</v>
      </c>
      <c r="BP385" s="170">
        <f t="shared" si="1028"/>
        <v>755</v>
      </c>
      <c r="BQ385" s="170">
        <f t="shared" si="1028"/>
        <v>759</v>
      </c>
      <c r="BR385" s="170">
        <f t="shared" si="1028"/>
        <v>763</v>
      </c>
      <c r="BS385" s="170">
        <f t="shared" si="1028"/>
        <v>767</v>
      </c>
      <c r="BT385" s="170">
        <f t="shared" si="1028"/>
        <v>771</v>
      </c>
      <c r="BU385" s="170">
        <f t="shared" si="1028"/>
        <v>774</v>
      </c>
      <c r="BV385" s="170">
        <f t="shared" si="1028"/>
        <v>778</v>
      </c>
      <c r="BW385" s="170">
        <f t="shared" si="1028"/>
        <v>781</v>
      </c>
      <c r="BX385" s="170">
        <f t="shared" si="1028"/>
        <v>785</v>
      </c>
      <c r="BY385" s="170">
        <f t="shared" si="1028"/>
        <v>788</v>
      </c>
      <c r="BZ385" s="170">
        <f t="shared" si="1028"/>
        <v>792</v>
      </c>
      <c r="CA385" s="170">
        <f t="shared" si="1028"/>
        <v>795</v>
      </c>
      <c r="CB385" s="170">
        <f t="shared" si="1028"/>
        <v>798</v>
      </c>
      <c r="CC385" s="170">
        <f t="shared" si="1028"/>
        <v>801</v>
      </c>
    </row>
    <row r="386" spans="1:81">
      <c r="A386" s="170" t="str">
        <f t="shared" ref="A386:B386" si="1029">A282</f>
        <v>65</v>
      </c>
      <c r="B386" s="170" t="str">
        <f t="shared" si="1029"/>
        <v>Hautes-Pyrénées</v>
      </c>
      <c r="C386" s="145">
        <f t="shared" ref="C386:C421" si="1030">C700</f>
        <v>0</v>
      </c>
      <c r="D386" s="145"/>
      <c r="E386" s="145"/>
      <c r="F386" s="170">
        <f t="shared" ref="F386:AV386" si="1031">F282</f>
        <v>227.506</v>
      </c>
      <c r="G386" s="170">
        <f t="shared" si="1031"/>
        <v>227.35</v>
      </c>
      <c r="H386" s="170">
        <f t="shared" si="1031"/>
        <v>227.25</v>
      </c>
      <c r="I386" s="170">
        <f t="shared" si="1031"/>
        <v>227.30199999999999</v>
      </c>
      <c r="J386" s="170">
        <f t="shared" si="1031"/>
        <v>227.209</v>
      </c>
      <c r="K386" s="170">
        <f t="shared" si="1031"/>
        <v>227.23400000000001</v>
      </c>
      <c r="L386" s="170">
        <f t="shared" si="1031"/>
        <v>227.55</v>
      </c>
      <c r="M386" s="170">
        <f t="shared" si="1031"/>
        <v>227.857</v>
      </c>
      <c r="N386" s="170">
        <f t="shared" si="1031"/>
        <v>228.386</v>
      </c>
      <c r="O386" s="170">
        <f t="shared" si="1031"/>
        <v>228.77</v>
      </c>
      <c r="P386" s="170">
        <f t="shared" si="1031"/>
        <v>228.42599999999999</v>
      </c>
      <c r="Q386" s="170">
        <f t="shared" si="1031"/>
        <v>228.66399999999999</v>
      </c>
      <c r="R386" s="170">
        <f t="shared" si="1031"/>
        <v>227.03299999999999</v>
      </c>
      <c r="S386" s="170">
        <f t="shared" si="1031"/>
        <v>225.767</v>
      </c>
      <c r="T386" s="170">
        <f t="shared" si="1031"/>
        <v>225.386</v>
      </c>
      <c r="U386" s="170">
        <f t="shared" si="1031"/>
        <v>224.91900000000001</v>
      </c>
      <c r="V386" s="170">
        <f t="shared" si="1031"/>
        <v>225.02600000000001</v>
      </c>
      <c r="W386" s="170">
        <f t="shared" si="1031"/>
        <v>224.82300000000001</v>
      </c>
      <c r="X386" s="170">
        <f t="shared" si="1031"/>
        <v>224.67599999999999</v>
      </c>
      <c r="Y386" s="170">
        <f t="shared" si="1031"/>
        <v>223.834</v>
      </c>
      <c r="Z386" s="170">
        <f t="shared" si="1031"/>
        <v>223.93600000000001</v>
      </c>
      <c r="AA386" s="170">
        <f t="shared" si="1031"/>
        <v>223.56</v>
      </c>
      <c r="AB386" s="170">
        <f t="shared" si="1031"/>
        <v>223.10900000000001</v>
      </c>
      <c r="AC386" s="170">
        <f t="shared" si="1031"/>
        <v>222.76400000000001</v>
      </c>
      <c r="AD386" s="170">
        <f t="shared" si="1031"/>
        <v>222.631</v>
      </c>
      <c r="AE386" s="170">
        <f t="shared" si="1031"/>
        <v>223.29900000000001</v>
      </c>
      <c r="AF386" s="170">
        <f t="shared" si="1031"/>
        <v>223.93</v>
      </c>
      <c r="AG386" s="170">
        <f t="shared" si="1031"/>
        <v>224.65700000000001</v>
      </c>
      <c r="AH386" s="170">
        <f t="shared" si="1031"/>
        <v>225.411</v>
      </c>
      <c r="AI386" s="170">
        <f t="shared" si="1031"/>
        <v>226.13200000000001</v>
      </c>
      <c r="AJ386" s="170">
        <f t="shared" si="1031"/>
        <v>227.083</v>
      </c>
      <c r="AK386" s="170">
        <f t="shared" si="1031"/>
        <v>227.73599999999999</v>
      </c>
      <c r="AL386" s="170">
        <f t="shared" si="1031"/>
        <v>228.59399999999999</v>
      </c>
      <c r="AM386" s="170">
        <f t="shared" si="1031"/>
        <v>229.07900000000001</v>
      </c>
      <c r="AN386" s="170">
        <f t="shared" si="1031"/>
        <v>229.67</v>
      </c>
      <c r="AO386" s="170">
        <f t="shared" si="1031"/>
        <v>229.458</v>
      </c>
      <c r="AP386" s="170">
        <f t="shared" si="1031"/>
        <v>229.22800000000001</v>
      </c>
      <c r="AQ386" s="170">
        <f t="shared" si="1031"/>
        <v>228.85400000000001</v>
      </c>
      <c r="AR386" s="170">
        <f t="shared" si="1031"/>
        <v>228.86799999999999</v>
      </c>
      <c r="AS386" s="170">
        <f t="shared" si="1031"/>
        <v>228.95</v>
      </c>
      <c r="AT386" s="170">
        <f t="shared" si="1031"/>
        <v>228.58199999999999</v>
      </c>
      <c r="AU386" s="170">
        <f t="shared" si="1031"/>
        <v>227.82900000000001</v>
      </c>
      <c r="AV386" s="170">
        <f t="shared" si="1031"/>
        <v>228.53</v>
      </c>
      <c r="AW386" s="170">
        <f t="shared" ref="AW386:BA386" si="1032">AW700</f>
        <v>229</v>
      </c>
      <c r="AX386" s="170">
        <f t="shared" si="1032"/>
        <v>229</v>
      </c>
      <c r="AY386" s="170">
        <f t="shared" si="1032"/>
        <v>229</v>
      </c>
      <c r="AZ386" s="170">
        <f t="shared" si="1032"/>
        <v>228</v>
      </c>
      <c r="BA386" s="170">
        <f t="shared" si="1032"/>
        <v>228</v>
      </c>
      <c r="BB386" s="170">
        <f t="shared" ref="BB386:CC386" si="1033">BB700</f>
        <v>228</v>
      </c>
      <c r="BC386" s="170">
        <f t="shared" si="1033"/>
        <v>228</v>
      </c>
      <c r="BD386" s="170">
        <f t="shared" si="1033"/>
        <v>228</v>
      </c>
      <c r="BE386" s="170">
        <f t="shared" si="1033"/>
        <v>228</v>
      </c>
      <c r="BF386" s="170">
        <f t="shared" si="1033"/>
        <v>228</v>
      </c>
      <c r="BG386" s="170">
        <f t="shared" si="1033"/>
        <v>228</v>
      </c>
      <c r="BH386" s="170">
        <f t="shared" si="1033"/>
        <v>229</v>
      </c>
      <c r="BI386" s="170">
        <f t="shared" si="1033"/>
        <v>229</v>
      </c>
      <c r="BJ386" s="170">
        <f t="shared" si="1033"/>
        <v>229</v>
      </c>
      <c r="BK386" s="170">
        <f t="shared" si="1033"/>
        <v>230</v>
      </c>
      <c r="BL386" s="170">
        <f t="shared" si="1033"/>
        <v>230</v>
      </c>
      <c r="BM386" s="170">
        <f t="shared" si="1033"/>
        <v>231</v>
      </c>
      <c r="BN386" s="170">
        <f t="shared" si="1033"/>
        <v>231</v>
      </c>
      <c r="BO386" s="170">
        <f t="shared" si="1033"/>
        <v>231</v>
      </c>
      <c r="BP386" s="170">
        <f t="shared" si="1033"/>
        <v>232</v>
      </c>
      <c r="BQ386" s="170">
        <f t="shared" si="1033"/>
        <v>232</v>
      </c>
      <c r="BR386" s="170">
        <f t="shared" si="1033"/>
        <v>233</v>
      </c>
      <c r="BS386" s="170">
        <f t="shared" si="1033"/>
        <v>233</v>
      </c>
      <c r="BT386" s="170">
        <f t="shared" si="1033"/>
        <v>234</v>
      </c>
      <c r="BU386" s="170">
        <f t="shared" si="1033"/>
        <v>234</v>
      </c>
      <c r="BV386" s="170">
        <f t="shared" si="1033"/>
        <v>235</v>
      </c>
      <c r="BW386" s="170">
        <f t="shared" si="1033"/>
        <v>235</v>
      </c>
      <c r="BX386" s="170">
        <f t="shared" si="1033"/>
        <v>236</v>
      </c>
      <c r="BY386" s="170">
        <f t="shared" si="1033"/>
        <v>236</v>
      </c>
      <c r="BZ386" s="170">
        <f t="shared" si="1033"/>
        <v>237</v>
      </c>
      <c r="CA386" s="170">
        <f t="shared" si="1033"/>
        <v>237</v>
      </c>
      <c r="CB386" s="170">
        <f t="shared" si="1033"/>
        <v>238</v>
      </c>
      <c r="CC386" s="170">
        <f t="shared" si="1033"/>
        <v>238</v>
      </c>
    </row>
    <row r="387" spans="1:81">
      <c r="A387" s="170" t="str">
        <f t="shared" ref="A387:B387" si="1034">A283</f>
        <v>66</v>
      </c>
      <c r="B387" s="170" t="str">
        <f t="shared" si="1034"/>
        <v>Pyrénées-Orientales</v>
      </c>
      <c r="C387" s="145">
        <f t="shared" si="1030"/>
        <v>0</v>
      </c>
      <c r="D387" s="145"/>
      <c r="E387" s="145"/>
      <c r="F387" s="170">
        <f t="shared" ref="F387:AV387" si="1035">F283</f>
        <v>299.70100000000002</v>
      </c>
      <c r="G387" s="170">
        <f t="shared" si="1035"/>
        <v>303.72500000000002</v>
      </c>
      <c r="H387" s="170">
        <f t="shared" si="1035"/>
        <v>308.87599999999998</v>
      </c>
      <c r="I387" s="170">
        <f t="shared" si="1035"/>
        <v>313.93099999999998</v>
      </c>
      <c r="J387" s="170">
        <f t="shared" si="1035"/>
        <v>318.27699999999999</v>
      </c>
      <c r="K387" s="170">
        <f t="shared" si="1035"/>
        <v>323.08300000000003</v>
      </c>
      <c r="L387" s="170">
        <f t="shared" si="1035"/>
        <v>328.51900000000001</v>
      </c>
      <c r="M387" s="170">
        <f t="shared" si="1035"/>
        <v>334.17599999999999</v>
      </c>
      <c r="N387" s="170">
        <f t="shared" si="1035"/>
        <v>337.82600000000002</v>
      </c>
      <c r="O387" s="170">
        <f t="shared" si="1035"/>
        <v>341.16899999999998</v>
      </c>
      <c r="P387" s="170">
        <f t="shared" si="1035"/>
        <v>344.78500000000003</v>
      </c>
      <c r="Q387" s="170">
        <f t="shared" si="1035"/>
        <v>346.06900000000002</v>
      </c>
      <c r="R387" s="170">
        <f t="shared" si="1035"/>
        <v>350.322</v>
      </c>
      <c r="S387" s="170">
        <f t="shared" si="1035"/>
        <v>355.72899999999998</v>
      </c>
      <c r="T387" s="170">
        <f t="shared" si="1035"/>
        <v>359.46199999999999</v>
      </c>
      <c r="U387" s="170">
        <f t="shared" si="1035"/>
        <v>363.76400000000001</v>
      </c>
      <c r="V387" s="170">
        <f t="shared" si="1035"/>
        <v>367.625</v>
      </c>
      <c r="W387" s="170">
        <f t="shared" si="1035"/>
        <v>369.65699999999998</v>
      </c>
      <c r="X387" s="170">
        <f t="shared" si="1035"/>
        <v>372.71600000000001</v>
      </c>
      <c r="Y387" s="170">
        <f t="shared" si="1035"/>
        <v>374.85399999999998</v>
      </c>
      <c r="Z387" s="170">
        <f t="shared" si="1035"/>
        <v>377.29599999999999</v>
      </c>
      <c r="AA387" s="170">
        <f t="shared" si="1035"/>
        <v>381.18900000000002</v>
      </c>
      <c r="AB387" s="170">
        <f t="shared" si="1035"/>
        <v>385.113</v>
      </c>
      <c r="AC387" s="170">
        <f t="shared" si="1035"/>
        <v>389.05099999999999</v>
      </c>
      <c r="AD387" s="170">
        <f t="shared" si="1035"/>
        <v>392.38299999999998</v>
      </c>
      <c r="AE387" s="170">
        <f t="shared" si="1035"/>
        <v>397.08199999999999</v>
      </c>
      <c r="AF387" s="170">
        <f t="shared" si="1035"/>
        <v>402.04500000000002</v>
      </c>
      <c r="AG387" s="170">
        <f t="shared" si="1035"/>
        <v>407.93099999999998</v>
      </c>
      <c r="AH387" s="170">
        <f t="shared" si="1035"/>
        <v>413.95600000000002</v>
      </c>
      <c r="AI387" s="170">
        <f t="shared" si="1035"/>
        <v>419.82</v>
      </c>
      <c r="AJ387" s="170">
        <f t="shared" si="1035"/>
        <v>426.00799999999998</v>
      </c>
      <c r="AK387" s="170">
        <f t="shared" si="1035"/>
        <v>432.11200000000002</v>
      </c>
      <c r="AL387" s="170">
        <f t="shared" si="1035"/>
        <v>437.15699999999998</v>
      </c>
      <c r="AM387" s="170">
        <f t="shared" si="1035"/>
        <v>441.387</v>
      </c>
      <c r="AN387" s="170">
        <f t="shared" si="1035"/>
        <v>445.89</v>
      </c>
      <c r="AO387" s="170">
        <f t="shared" si="1035"/>
        <v>448.54300000000001</v>
      </c>
      <c r="AP387" s="170">
        <f t="shared" si="1035"/>
        <v>452.53</v>
      </c>
      <c r="AQ387" s="170">
        <f t="shared" si="1035"/>
        <v>457.79300000000001</v>
      </c>
      <c r="AR387" s="170">
        <f t="shared" si="1035"/>
        <v>462.70499999999998</v>
      </c>
      <c r="AS387" s="170">
        <f t="shared" si="1035"/>
        <v>466.327</v>
      </c>
      <c r="AT387" s="170">
        <f t="shared" si="1035"/>
        <v>471.03800000000001</v>
      </c>
      <c r="AU387" s="170">
        <f t="shared" si="1035"/>
        <v>474.36900000000003</v>
      </c>
      <c r="AV387" s="170">
        <f t="shared" si="1035"/>
        <v>474.452</v>
      </c>
      <c r="AW387" s="170">
        <f t="shared" ref="AW387:BA387" si="1036">AW701</f>
        <v>476</v>
      </c>
      <c r="AX387" s="170">
        <f t="shared" si="1036"/>
        <v>479</v>
      </c>
      <c r="AY387" s="170">
        <f t="shared" si="1036"/>
        <v>481</v>
      </c>
      <c r="AZ387" s="170">
        <f t="shared" si="1036"/>
        <v>483</v>
      </c>
      <c r="BA387" s="170">
        <f t="shared" si="1036"/>
        <v>485</v>
      </c>
      <c r="BB387" s="170">
        <f t="shared" ref="BB387:CC387" si="1037">BB701</f>
        <v>488</v>
      </c>
      <c r="BC387" s="170">
        <f t="shared" si="1037"/>
        <v>490</v>
      </c>
      <c r="BD387" s="170">
        <f t="shared" si="1037"/>
        <v>493</v>
      </c>
      <c r="BE387" s="170">
        <f t="shared" si="1037"/>
        <v>496</v>
      </c>
      <c r="BF387" s="170">
        <f t="shared" si="1037"/>
        <v>498</v>
      </c>
      <c r="BG387" s="170">
        <f t="shared" si="1037"/>
        <v>501</v>
      </c>
      <c r="BH387" s="170">
        <f t="shared" si="1037"/>
        <v>504</v>
      </c>
      <c r="BI387" s="170">
        <f t="shared" si="1037"/>
        <v>506</v>
      </c>
      <c r="BJ387" s="170">
        <f t="shared" si="1037"/>
        <v>509</v>
      </c>
      <c r="BK387" s="170">
        <f t="shared" si="1037"/>
        <v>512</v>
      </c>
      <c r="BL387" s="170">
        <f t="shared" si="1037"/>
        <v>514</v>
      </c>
      <c r="BM387" s="170">
        <f t="shared" si="1037"/>
        <v>517</v>
      </c>
      <c r="BN387" s="170">
        <f t="shared" si="1037"/>
        <v>519</v>
      </c>
      <c r="BO387" s="170">
        <f t="shared" si="1037"/>
        <v>522</v>
      </c>
      <c r="BP387" s="170">
        <f t="shared" si="1037"/>
        <v>524</v>
      </c>
      <c r="BQ387" s="170">
        <f t="shared" si="1037"/>
        <v>527</v>
      </c>
      <c r="BR387" s="170">
        <f t="shared" si="1037"/>
        <v>529</v>
      </c>
      <c r="BS387" s="170">
        <f t="shared" si="1037"/>
        <v>532</v>
      </c>
      <c r="BT387" s="170">
        <f t="shared" si="1037"/>
        <v>534</v>
      </c>
      <c r="BU387" s="170">
        <f t="shared" si="1037"/>
        <v>536</v>
      </c>
      <c r="BV387" s="170">
        <f t="shared" si="1037"/>
        <v>538</v>
      </c>
      <c r="BW387" s="170">
        <f t="shared" si="1037"/>
        <v>541</v>
      </c>
      <c r="BX387" s="170">
        <f t="shared" si="1037"/>
        <v>543</v>
      </c>
      <c r="BY387" s="170">
        <f t="shared" si="1037"/>
        <v>545</v>
      </c>
      <c r="BZ387" s="170">
        <f t="shared" si="1037"/>
        <v>547</v>
      </c>
      <c r="CA387" s="170">
        <f t="shared" si="1037"/>
        <v>549</v>
      </c>
      <c r="CB387" s="170">
        <f t="shared" si="1037"/>
        <v>551</v>
      </c>
      <c r="CC387" s="170">
        <f t="shared" si="1037"/>
        <v>553</v>
      </c>
    </row>
    <row r="388" spans="1:81">
      <c r="A388" s="170" t="str">
        <f t="shared" ref="A388:B388" si="1038">A284</f>
        <v>67</v>
      </c>
      <c r="B388" s="170" t="str">
        <f t="shared" si="1038"/>
        <v>Bas-Rhin</v>
      </c>
      <c r="C388" s="145">
        <f t="shared" si="1030"/>
        <v>0</v>
      </c>
      <c r="D388" s="145"/>
      <c r="E388" s="145"/>
      <c r="F388" s="170">
        <f t="shared" ref="F388:AV388" si="1039">F284</f>
        <v>882.17399999999998</v>
      </c>
      <c r="G388" s="170">
        <f t="shared" si="1039"/>
        <v>886.21500000000003</v>
      </c>
      <c r="H388" s="170">
        <f t="shared" si="1039"/>
        <v>890.11</v>
      </c>
      <c r="I388" s="170">
        <f t="shared" si="1039"/>
        <v>894.73699999999997</v>
      </c>
      <c r="J388" s="170">
        <f t="shared" si="1039"/>
        <v>898.88800000000003</v>
      </c>
      <c r="K388" s="170">
        <f t="shared" si="1039"/>
        <v>903.82</v>
      </c>
      <c r="L388" s="170">
        <f t="shared" si="1039"/>
        <v>909.73099999999999</v>
      </c>
      <c r="M388" s="170">
        <f t="shared" si="1039"/>
        <v>915.55899999999997</v>
      </c>
      <c r="N388" s="170">
        <f t="shared" si="1039"/>
        <v>920.38599999999997</v>
      </c>
      <c r="O388" s="170">
        <f t="shared" si="1039"/>
        <v>924.56799999999998</v>
      </c>
      <c r="P388" s="170">
        <f t="shared" si="1039"/>
        <v>928.93899999999996</v>
      </c>
      <c r="Q388" s="170">
        <f t="shared" si="1039"/>
        <v>933.80600000000004</v>
      </c>
      <c r="R388" s="170">
        <f t="shared" si="1039"/>
        <v>938.529</v>
      </c>
      <c r="S388" s="170">
        <f t="shared" si="1039"/>
        <v>942.11500000000001</v>
      </c>
      <c r="T388" s="170">
        <f t="shared" si="1039"/>
        <v>947.41399999999999</v>
      </c>
      <c r="U388" s="170">
        <f t="shared" si="1039"/>
        <v>952.15800000000002</v>
      </c>
      <c r="V388" s="170">
        <f t="shared" si="1039"/>
        <v>960.32</v>
      </c>
      <c r="W388" s="170">
        <f t="shared" si="1039"/>
        <v>968.87900000000002</v>
      </c>
      <c r="X388" s="170">
        <f t="shared" si="1039"/>
        <v>978.61</v>
      </c>
      <c r="Y388" s="170">
        <f t="shared" si="1039"/>
        <v>987.37</v>
      </c>
      <c r="Z388" s="170">
        <f t="shared" si="1039"/>
        <v>994.93200000000002</v>
      </c>
      <c r="AA388" s="170">
        <f t="shared" si="1039"/>
        <v>1002.5549999999999</v>
      </c>
      <c r="AB388" s="170">
        <f t="shared" si="1039"/>
        <v>1009.849</v>
      </c>
      <c r="AC388" s="170">
        <f t="shared" si="1039"/>
        <v>1016.591</v>
      </c>
      <c r="AD388" s="170">
        <f t="shared" si="1039"/>
        <v>1025.0329999999999</v>
      </c>
      <c r="AE388" s="170">
        <f t="shared" si="1039"/>
        <v>1032.498</v>
      </c>
      <c r="AF388" s="170">
        <f t="shared" si="1039"/>
        <v>1040.521</v>
      </c>
      <c r="AG388" s="170">
        <f t="shared" si="1039"/>
        <v>1048.3050000000001</v>
      </c>
      <c r="AH388" s="170">
        <f t="shared" si="1039"/>
        <v>1055.8900000000001</v>
      </c>
      <c r="AI388" s="170">
        <f t="shared" si="1039"/>
        <v>1063.2739999999999</v>
      </c>
      <c r="AJ388" s="170">
        <f t="shared" si="1039"/>
        <v>1071.1600000000001</v>
      </c>
      <c r="AK388" s="170">
        <f t="shared" si="1039"/>
        <v>1079.0160000000001</v>
      </c>
      <c r="AL388" s="170">
        <f t="shared" si="1039"/>
        <v>1084.8399999999999</v>
      </c>
      <c r="AM388" s="170">
        <f t="shared" si="1039"/>
        <v>1091.0150000000001</v>
      </c>
      <c r="AN388" s="170">
        <f t="shared" si="1039"/>
        <v>1094.4390000000001</v>
      </c>
      <c r="AO388" s="170">
        <f t="shared" si="1039"/>
        <v>1095.905</v>
      </c>
      <c r="AP388" s="170">
        <f t="shared" si="1039"/>
        <v>1099.269</v>
      </c>
      <c r="AQ388" s="170">
        <f t="shared" si="1039"/>
        <v>1104.6669999999999</v>
      </c>
      <c r="AR388" s="170">
        <f t="shared" si="1039"/>
        <v>1109.46</v>
      </c>
      <c r="AS388" s="170">
        <f t="shared" si="1039"/>
        <v>1112.8150000000001</v>
      </c>
      <c r="AT388" s="170">
        <f t="shared" si="1039"/>
        <v>1116.6579999999999</v>
      </c>
      <c r="AU388" s="170">
        <f t="shared" si="1039"/>
        <v>1121.4069999999999</v>
      </c>
      <c r="AV388" s="170">
        <f t="shared" si="1039"/>
        <v>1125.559</v>
      </c>
      <c r="AW388" s="170">
        <f t="shared" ref="AW388:BA388" si="1040">AW702</f>
        <v>1134</v>
      </c>
      <c r="AX388" s="170">
        <f t="shared" si="1040"/>
        <v>1137</v>
      </c>
      <c r="AY388" s="170">
        <f t="shared" si="1040"/>
        <v>1141</v>
      </c>
      <c r="AZ388" s="170">
        <f t="shared" si="1040"/>
        <v>1144</v>
      </c>
      <c r="BA388" s="170">
        <f t="shared" si="1040"/>
        <v>1149</v>
      </c>
      <c r="BB388" s="170">
        <f t="shared" ref="BB388:CC388" si="1041">BB702</f>
        <v>1154</v>
      </c>
      <c r="BC388" s="170">
        <f t="shared" si="1041"/>
        <v>1160</v>
      </c>
      <c r="BD388" s="170">
        <f t="shared" si="1041"/>
        <v>1166</v>
      </c>
      <c r="BE388" s="170">
        <f t="shared" si="1041"/>
        <v>1172</v>
      </c>
      <c r="BF388" s="170">
        <f t="shared" si="1041"/>
        <v>1178</v>
      </c>
      <c r="BG388" s="170">
        <f t="shared" si="1041"/>
        <v>1184</v>
      </c>
      <c r="BH388" s="170">
        <f t="shared" si="1041"/>
        <v>1190</v>
      </c>
      <c r="BI388" s="170">
        <f t="shared" si="1041"/>
        <v>1196</v>
      </c>
      <c r="BJ388" s="170">
        <f t="shared" si="1041"/>
        <v>1203</v>
      </c>
      <c r="BK388" s="170">
        <f t="shared" si="1041"/>
        <v>1209</v>
      </c>
      <c r="BL388" s="170">
        <f t="shared" si="1041"/>
        <v>1215</v>
      </c>
      <c r="BM388" s="170">
        <f t="shared" si="1041"/>
        <v>1221</v>
      </c>
      <c r="BN388" s="170">
        <f t="shared" si="1041"/>
        <v>1227</v>
      </c>
      <c r="BO388" s="170">
        <f t="shared" si="1041"/>
        <v>1233</v>
      </c>
      <c r="BP388" s="170">
        <f t="shared" si="1041"/>
        <v>1238</v>
      </c>
      <c r="BQ388" s="170">
        <f t="shared" si="1041"/>
        <v>1243</v>
      </c>
      <c r="BR388" s="170">
        <f t="shared" si="1041"/>
        <v>1249</v>
      </c>
      <c r="BS388" s="170">
        <f t="shared" si="1041"/>
        <v>1253</v>
      </c>
      <c r="BT388" s="170">
        <f t="shared" si="1041"/>
        <v>1258</v>
      </c>
      <c r="BU388" s="170">
        <f t="shared" si="1041"/>
        <v>1263</v>
      </c>
      <c r="BV388" s="170">
        <f t="shared" si="1041"/>
        <v>1267</v>
      </c>
      <c r="BW388" s="170">
        <f t="shared" si="1041"/>
        <v>1271</v>
      </c>
      <c r="BX388" s="170">
        <f t="shared" si="1041"/>
        <v>1275</v>
      </c>
      <c r="BY388" s="170">
        <f t="shared" si="1041"/>
        <v>1279</v>
      </c>
      <c r="BZ388" s="170">
        <f t="shared" si="1041"/>
        <v>1283</v>
      </c>
      <c r="CA388" s="170">
        <f t="shared" si="1041"/>
        <v>1286</v>
      </c>
      <c r="CB388" s="170">
        <f t="shared" si="1041"/>
        <v>1289</v>
      </c>
      <c r="CC388" s="170">
        <f t="shared" si="1041"/>
        <v>1293</v>
      </c>
    </row>
    <row r="389" spans="1:81">
      <c r="A389" s="170" t="str">
        <f t="shared" ref="A389:B389" si="1042">A285</f>
        <v>68</v>
      </c>
      <c r="B389" s="170" t="str">
        <f t="shared" si="1042"/>
        <v>Haut-Rhin</v>
      </c>
      <c r="C389" s="145">
        <f t="shared" si="1030"/>
        <v>0</v>
      </c>
      <c r="D389" s="145"/>
      <c r="E389" s="145"/>
      <c r="F389" s="170">
        <f t="shared" ref="F389:AV389" si="1043">F285</f>
        <v>634.91099999999994</v>
      </c>
      <c r="G389" s="170">
        <f t="shared" si="1043"/>
        <v>636.822</v>
      </c>
      <c r="H389" s="170">
        <f t="shared" si="1043"/>
        <v>638.48099999999999</v>
      </c>
      <c r="I389" s="170">
        <f t="shared" si="1043"/>
        <v>640.59100000000001</v>
      </c>
      <c r="J389" s="170">
        <f t="shared" si="1043"/>
        <v>642.25300000000004</v>
      </c>
      <c r="K389" s="170">
        <f t="shared" si="1043"/>
        <v>644.83399999999995</v>
      </c>
      <c r="L389" s="170">
        <f t="shared" si="1043"/>
        <v>647.69799999999998</v>
      </c>
      <c r="M389" s="170">
        <f t="shared" si="1043"/>
        <v>650.476</v>
      </c>
      <c r="N389" s="170">
        <f t="shared" si="1043"/>
        <v>652.77499999999998</v>
      </c>
      <c r="O389" s="170">
        <f t="shared" si="1043"/>
        <v>654.67100000000005</v>
      </c>
      <c r="P389" s="170">
        <f t="shared" si="1043"/>
        <v>656.899</v>
      </c>
      <c r="Q389" s="170">
        <f t="shared" si="1043"/>
        <v>659.11599999999999</v>
      </c>
      <c r="R389" s="170">
        <f t="shared" si="1043"/>
        <v>661.56600000000003</v>
      </c>
      <c r="S389" s="170">
        <f t="shared" si="1043"/>
        <v>665.49099999999999</v>
      </c>
      <c r="T389" s="170">
        <f t="shared" si="1043"/>
        <v>668.46100000000001</v>
      </c>
      <c r="U389" s="170">
        <f t="shared" si="1043"/>
        <v>670.65200000000004</v>
      </c>
      <c r="V389" s="170">
        <f t="shared" si="1043"/>
        <v>675.11</v>
      </c>
      <c r="W389" s="170">
        <f t="shared" si="1043"/>
        <v>679.08500000000004</v>
      </c>
      <c r="X389" s="170">
        <f t="shared" si="1043"/>
        <v>684.35699999999997</v>
      </c>
      <c r="Y389" s="170">
        <f t="shared" si="1043"/>
        <v>688.36300000000006</v>
      </c>
      <c r="Z389" s="170">
        <f t="shared" si="1043"/>
        <v>692.54300000000001</v>
      </c>
      <c r="AA389" s="170">
        <f t="shared" si="1043"/>
        <v>696.78399999999999</v>
      </c>
      <c r="AB389" s="170">
        <f t="shared" si="1043"/>
        <v>700.93</v>
      </c>
      <c r="AC389" s="170">
        <f t="shared" si="1043"/>
        <v>703.39400000000001</v>
      </c>
      <c r="AD389" s="170">
        <f t="shared" si="1043"/>
        <v>707.55499999999995</v>
      </c>
      <c r="AE389" s="170">
        <f t="shared" si="1043"/>
        <v>711.45699999999999</v>
      </c>
      <c r="AF389" s="170">
        <f t="shared" si="1043"/>
        <v>715.55700000000002</v>
      </c>
      <c r="AG389" s="170">
        <f t="shared" si="1043"/>
        <v>719.74900000000002</v>
      </c>
      <c r="AH389" s="170">
        <f t="shared" si="1043"/>
        <v>723.68499999999995</v>
      </c>
      <c r="AI389" s="170">
        <f t="shared" si="1043"/>
        <v>727.87099999999998</v>
      </c>
      <c r="AJ389" s="170">
        <f t="shared" si="1043"/>
        <v>732.24199999999996</v>
      </c>
      <c r="AK389" s="170">
        <f t="shared" si="1043"/>
        <v>736.47699999999998</v>
      </c>
      <c r="AL389" s="170">
        <f t="shared" si="1043"/>
        <v>742.40800000000002</v>
      </c>
      <c r="AM389" s="170">
        <f t="shared" si="1043"/>
        <v>746.072</v>
      </c>
      <c r="AN389" s="170">
        <f t="shared" si="1043"/>
        <v>748.61400000000003</v>
      </c>
      <c r="AO389" s="170">
        <f t="shared" si="1043"/>
        <v>749.78200000000004</v>
      </c>
      <c r="AP389" s="170">
        <f t="shared" si="1043"/>
        <v>753.05600000000004</v>
      </c>
      <c r="AQ389" s="170">
        <f t="shared" si="1043"/>
        <v>755.202</v>
      </c>
      <c r="AR389" s="170">
        <f t="shared" si="1043"/>
        <v>758.72299999999996</v>
      </c>
      <c r="AS389" s="170">
        <f t="shared" si="1043"/>
        <v>760.13400000000001</v>
      </c>
      <c r="AT389" s="170">
        <f t="shared" si="1043"/>
        <v>762.60699999999997</v>
      </c>
      <c r="AU389" s="170">
        <f t="shared" si="1043"/>
        <v>762.74300000000005</v>
      </c>
      <c r="AV389" s="170">
        <f t="shared" si="1043"/>
        <v>764.03</v>
      </c>
      <c r="AW389" s="170">
        <f t="shared" ref="AW389:BA389" si="1044">AW703</f>
        <v>765</v>
      </c>
      <c r="AX389" s="170">
        <f t="shared" si="1044"/>
        <v>765</v>
      </c>
      <c r="AY389" s="170">
        <f t="shared" si="1044"/>
        <v>765</v>
      </c>
      <c r="AZ389" s="170">
        <f t="shared" si="1044"/>
        <v>765</v>
      </c>
      <c r="BA389" s="170">
        <f t="shared" si="1044"/>
        <v>765</v>
      </c>
      <c r="BB389" s="170">
        <f t="shared" ref="BB389:CC389" si="1045">BB703</f>
        <v>766</v>
      </c>
      <c r="BC389" s="170">
        <f t="shared" si="1045"/>
        <v>767</v>
      </c>
      <c r="BD389" s="170">
        <f t="shared" si="1045"/>
        <v>768</v>
      </c>
      <c r="BE389" s="170">
        <f t="shared" si="1045"/>
        <v>769</v>
      </c>
      <c r="BF389" s="170">
        <f t="shared" si="1045"/>
        <v>770</v>
      </c>
      <c r="BG389" s="170">
        <f t="shared" si="1045"/>
        <v>771</v>
      </c>
      <c r="BH389" s="170">
        <f t="shared" si="1045"/>
        <v>772</v>
      </c>
      <c r="BI389" s="170">
        <f t="shared" si="1045"/>
        <v>773</v>
      </c>
      <c r="BJ389" s="170">
        <f t="shared" si="1045"/>
        <v>774</v>
      </c>
      <c r="BK389" s="170">
        <f t="shared" si="1045"/>
        <v>774</v>
      </c>
      <c r="BL389" s="170">
        <f t="shared" si="1045"/>
        <v>775</v>
      </c>
      <c r="BM389" s="170">
        <f t="shared" si="1045"/>
        <v>776</v>
      </c>
      <c r="BN389" s="170">
        <f t="shared" si="1045"/>
        <v>776</v>
      </c>
      <c r="BO389" s="170">
        <f t="shared" si="1045"/>
        <v>777</v>
      </c>
      <c r="BP389" s="170">
        <f t="shared" si="1045"/>
        <v>778</v>
      </c>
      <c r="BQ389" s="170">
        <f t="shared" si="1045"/>
        <v>778</v>
      </c>
      <c r="BR389" s="170">
        <f t="shared" si="1045"/>
        <v>779</v>
      </c>
      <c r="BS389" s="170">
        <f t="shared" si="1045"/>
        <v>779</v>
      </c>
      <c r="BT389" s="170">
        <f t="shared" si="1045"/>
        <v>780</v>
      </c>
      <c r="BU389" s="170">
        <f t="shared" si="1045"/>
        <v>780</v>
      </c>
      <c r="BV389" s="170">
        <f t="shared" si="1045"/>
        <v>781</v>
      </c>
      <c r="BW389" s="170">
        <f t="shared" si="1045"/>
        <v>781</v>
      </c>
      <c r="BX389" s="170">
        <f t="shared" si="1045"/>
        <v>781</v>
      </c>
      <c r="BY389" s="170">
        <f t="shared" si="1045"/>
        <v>781</v>
      </c>
      <c r="BZ389" s="170">
        <f t="shared" si="1045"/>
        <v>781</v>
      </c>
      <c r="CA389" s="170">
        <f t="shared" si="1045"/>
        <v>781</v>
      </c>
      <c r="CB389" s="170">
        <f t="shared" si="1045"/>
        <v>781</v>
      </c>
      <c r="CC389" s="170">
        <f t="shared" si="1045"/>
        <v>781</v>
      </c>
    </row>
    <row r="390" spans="1:81">
      <c r="A390" s="170" t="str">
        <f t="shared" ref="A390:B390" si="1046">A286</f>
        <v>69</v>
      </c>
      <c r="B390" s="170" t="str">
        <f t="shared" si="1046"/>
        <v>Rhône</v>
      </c>
      <c r="C390" s="145">
        <f t="shared" si="1030"/>
        <v>0</v>
      </c>
      <c r="D390" s="145"/>
      <c r="E390" s="145"/>
      <c r="F390" s="170">
        <f t="shared" ref="F390:AV390" si="1047">F286</f>
        <v>1429.046</v>
      </c>
      <c r="G390" s="170">
        <f t="shared" si="1047"/>
        <v>1429.894</v>
      </c>
      <c r="H390" s="170">
        <f t="shared" si="1047"/>
        <v>1431.537</v>
      </c>
      <c r="I390" s="170">
        <f t="shared" si="1047"/>
        <v>1433.904</v>
      </c>
      <c r="J390" s="170">
        <f t="shared" si="1047"/>
        <v>1435.5840000000001</v>
      </c>
      <c r="K390" s="170">
        <f t="shared" si="1047"/>
        <v>1438.146</v>
      </c>
      <c r="L390" s="170">
        <f t="shared" si="1047"/>
        <v>1442.1869999999999</v>
      </c>
      <c r="M390" s="170">
        <f t="shared" si="1047"/>
        <v>1446.5630000000001</v>
      </c>
      <c r="N390" s="170">
        <f t="shared" si="1047"/>
        <v>1450.529</v>
      </c>
      <c r="O390" s="170">
        <f t="shared" si="1047"/>
        <v>1454.5239999999999</v>
      </c>
      <c r="P390" s="170">
        <f t="shared" si="1047"/>
        <v>1458.0709999999999</v>
      </c>
      <c r="Q390" s="170">
        <f t="shared" si="1047"/>
        <v>1463.0350000000001</v>
      </c>
      <c r="R390" s="170">
        <f t="shared" si="1047"/>
        <v>1470.7570000000001</v>
      </c>
      <c r="S390" s="170">
        <f t="shared" si="1047"/>
        <v>1481.288</v>
      </c>
      <c r="T390" s="170">
        <f t="shared" si="1047"/>
        <v>1493.355</v>
      </c>
      <c r="U390" s="170">
        <f t="shared" si="1047"/>
        <v>1507.1130000000001</v>
      </c>
      <c r="V390" s="170">
        <f t="shared" si="1047"/>
        <v>1517.4290000000001</v>
      </c>
      <c r="W390" s="170">
        <f t="shared" si="1047"/>
        <v>1530.19</v>
      </c>
      <c r="X390" s="170">
        <f t="shared" si="1047"/>
        <v>1540.9760000000001</v>
      </c>
      <c r="Y390" s="170">
        <f t="shared" si="1047"/>
        <v>1546.144</v>
      </c>
      <c r="Z390" s="170">
        <f t="shared" si="1047"/>
        <v>1551.482</v>
      </c>
      <c r="AA390" s="170">
        <f t="shared" si="1047"/>
        <v>1556.4369999999999</v>
      </c>
      <c r="AB390" s="170">
        <f t="shared" si="1047"/>
        <v>1561.309</v>
      </c>
      <c r="AC390" s="170">
        <f t="shared" si="1047"/>
        <v>1566.2149999999999</v>
      </c>
      <c r="AD390" s="170">
        <f t="shared" si="1047"/>
        <v>1577.095</v>
      </c>
      <c r="AE390" s="170">
        <f t="shared" si="1047"/>
        <v>1588.91</v>
      </c>
      <c r="AF390" s="170">
        <f t="shared" si="1047"/>
        <v>1601.972</v>
      </c>
      <c r="AG390" s="170">
        <f t="shared" si="1047"/>
        <v>1615.116</v>
      </c>
      <c r="AH390" s="170">
        <f t="shared" si="1047"/>
        <v>1628.1510000000001</v>
      </c>
      <c r="AI390" s="170">
        <f t="shared" si="1047"/>
        <v>1640.876</v>
      </c>
      <c r="AJ390" s="170">
        <f t="shared" si="1047"/>
        <v>1655.211</v>
      </c>
      <c r="AK390" s="170">
        <f t="shared" si="1047"/>
        <v>1669.655</v>
      </c>
      <c r="AL390" s="170">
        <f t="shared" si="1047"/>
        <v>1677.0730000000001</v>
      </c>
      <c r="AM390" s="170">
        <f t="shared" si="1047"/>
        <v>1690.498</v>
      </c>
      <c r="AN390" s="170">
        <f t="shared" si="1047"/>
        <v>1708.671</v>
      </c>
      <c r="AO390" s="170">
        <f t="shared" si="1047"/>
        <v>1725.1769999999999</v>
      </c>
      <c r="AP390" s="170">
        <f t="shared" si="1047"/>
        <v>1744.2360000000001</v>
      </c>
      <c r="AQ390" s="170">
        <f t="shared" si="1047"/>
        <v>1762.866</v>
      </c>
      <c r="AR390" s="170">
        <f t="shared" si="1047"/>
        <v>1779.845</v>
      </c>
      <c r="AS390" s="170">
        <f t="shared" si="1047"/>
        <v>1801.885</v>
      </c>
      <c r="AT390" s="170">
        <f t="shared" si="1047"/>
        <v>1821.9949999999999</v>
      </c>
      <c r="AU390" s="170">
        <f t="shared" si="1047"/>
        <v>1835.903</v>
      </c>
      <c r="AV390" s="170">
        <f t="shared" si="1047"/>
        <v>1843.319</v>
      </c>
      <c r="AW390" s="170">
        <f t="shared" ref="AW390:BA390" si="1048">AW704</f>
        <v>1860</v>
      </c>
      <c r="AX390" s="170">
        <f t="shared" si="1048"/>
        <v>1870</v>
      </c>
      <c r="AY390" s="170">
        <f t="shared" si="1048"/>
        <v>1879</v>
      </c>
      <c r="AZ390" s="170">
        <f t="shared" si="1048"/>
        <v>1889</v>
      </c>
      <c r="BA390" s="170">
        <f t="shared" si="1048"/>
        <v>1900</v>
      </c>
      <c r="BB390" s="170">
        <f t="shared" ref="BB390:CC390" si="1049">BB704</f>
        <v>1913</v>
      </c>
      <c r="BC390" s="170">
        <f t="shared" si="1049"/>
        <v>1926</v>
      </c>
      <c r="BD390" s="170">
        <f t="shared" si="1049"/>
        <v>1940</v>
      </c>
      <c r="BE390" s="170">
        <f t="shared" si="1049"/>
        <v>1954</v>
      </c>
      <c r="BF390" s="170">
        <f t="shared" si="1049"/>
        <v>1969</v>
      </c>
      <c r="BG390" s="170">
        <f t="shared" si="1049"/>
        <v>1983</v>
      </c>
      <c r="BH390" s="170">
        <f t="shared" si="1049"/>
        <v>1999</v>
      </c>
      <c r="BI390" s="170">
        <f t="shared" si="1049"/>
        <v>2014</v>
      </c>
      <c r="BJ390" s="170">
        <f t="shared" si="1049"/>
        <v>2029</v>
      </c>
      <c r="BK390" s="170">
        <f t="shared" si="1049"/>
        <v>2045</v>
      </c>
      <c r="BL390" s="170">
        <f t="shared" si="1049"/>
        <v>2060</v>
      </c>
      <c r="BM390" s="170">
        <f t="shared" si="1049"/>
        <v>2074</v>
      </c>
      <c r="BN390" s="170">
        <f t="shared" si="1049"/>
        <v>2089</v>
      </c>
      <c r="BO390" s="170">
        <f t="shared" si="1049"/>
        <v>2103</v>
      </c>
      <c r="BP390" s="170">
        <f t="shared" si="1049"/>
        <v>2117</v>
      </c>
      <c r="BQ390" s="170">
        <f t="shared" si="1049"/>
        <v>2130</v>
      </c>
      <c r="BR390" s="170">
        <f t="shared" si="1049"/>
        <v>2143</v>
      </c>
      <c r="BS390" s="170">
        <f t="shared" si="1049"/>
        <v>2156</v>
      </c>
      <c r="BT390" s="170">
        <f t="shared" si="1049"/>
        <v>2168</v>
      </c>
      <c r="BU390" s="170">
        <f t="shared" si="1049"/>
        <v>2180</v>
      </c>
      <c r="BV390" s="170">
        <f t="shared" si="1049"/>
        <v>2192</v>
      </c>
      <c r="BW390" s="170">
        <f t="shared" si="1049"/>
        <v>2204</v>
      </c>
      <c r="BX390" s="170">
        <f t="shared" si="1049"/>
        <v>2216</v>
      </c>
      <c r="BY390" s="170">
        <f t="shared" si="1049"/>
        <v>2227</v>
      </c>
      <c r="BZ390" s="170">
        <f t="shared" si="1049"/>
        <v>2239</v>
      </c>
      <c r="CA390" s="170">
        <f t="shared" si="1049"/>
        <v>2250</v>
      </c>
      <c r="CB390" s="170">
        <f t="shared" si="1049"/>
        <v>2261</v>
      </c>
      <c r="CC390" s="170">
        <f t="shared" si="1049"/>
        <v>2272</v>
      </c>
    </row>
    <row r="391" spans="1:81">
      <c r="A391" s="170" t="str">
        <f t="shared" ref="A391:B391" si="1050">A287</f>
        <v>70</v>
      </c>
      <c r="B391" s="170" t="str">
        <f t="shared" si="1050"/>
        <v>Haute-Saône</v>
      </c>
      <c r="C391" s="145">
        <f t="shared" si="1030"/>
        <v>0</v>
      </c>
      <c r="D391" s="145"/>
      <c r="E391" s="145"/>
      <c r="F391" s="170">
        <f t="shared" ref="F391:AV391" si="1051">F287</f>
        <v>222.453</v>
      </c>
      <c r="G391" s="170">
        <f t="shared" si="1051"/>
        <v>223.64</v>
      </c>
      <c r="H391" s="170">
        <f t="shared" si="1051"/>
        <v>224.80699999999999</v>
      </c>
      <c r="I391" s="170">
        <f t="shared" si="1051"/>
        <v>226.113</v>
      </c>
      <c r="J391" s="170">
        <f t="shared" si="1051"/>
        <v>227.352</v>
      </c>
      <c r="K391" s="170">
        <f t="shared" si="1051"/>
        <v>228.82300000000001</v>
      </c>
      <c r="L391" s="170">
        <f t="shared" si="1051"/>
        <v>230.48500000000001</v>
      </c>
      <c r="M391" s="170">
        <f t="shared" si="1051"/>
        <v>232.06700000000001</v>
      </c>
      <c r="N391" s="170">
        <f t="shared" si="1051"/>
        <v>232.096</v>
      </c>
      <c r="O391" s="170">
        <f t="shared" si="1051"/>
        <v>232.09299999999999</v>
      </c>
      <c r="P391" s="170">
        <f t="shared" si="1051"/>
        <v>232.16499999999999</v>
      </c>
      <c r="Q391" s="170">
        <f t="shared" si="1051"/>
        <v>232.14099999999999</v>
      </c>
      <c r="R391" s="170">
        <f t="shared" si="1051"/>
        <v>231.38800000000001</v>
      </c>
      <c r="S391" s="170">
        <f t="shared" si="1051"/>
        <v>230.58600000000001</v>
      </c>
      <c r="T391" s="170">
        <f t="shared" si="1051"/>
        <v>230.208</v>
      </c>
      <c r="U391" s="170">
        <f t="shared" si="1051"/>
        <v>229.47800000000001</v>
      </c>
      <c r="V391" s="170">
        <f t="shared" si="1051"/>
        <v>228.928</v>
      </c>
      <c r="W391" s="170">
        <f t="shared" si="1051"/>
        <v>228.65700000000001</v>
      </c>
      <c r="X391" s="170">
        <f t="shared" si="1051"/>
        <v>228.577</v>
      </c>
      <c r="Y391" s="170">
        <f t="shared" si="1051"/>
        <v>228.548</v>
      </c>
      <c r="Z391" s="170">
        <f t="shared" si="1051"/>
        <v>229.376</v>
      </c>
      <c r="AA391" s="170">
        <f t="shared" si="1051"/>
        <v>229.10400000000001</v>
      </c>
      <c r="AB391" s="170">
        <f t="shared" si="1051"/>
        <v>229.18600000000001</v>
      </c>
      <c r="AC391" s="170">
        <f t="shared" si="1051"/>
        <v>229.15</v>
      </c>
      <c r="AD391" s="170">
        <f t="shared" si="1051"/>
        <v>229.72800000000001</v>
      </c>
      <c r="AE391" s="170">
        <f t="shared" si="1051"/>
        <v>230.38</v>
      </c>
      <c r="AF391" s="170">
        <f t="shared" si="1051"/>
        <v>231.41300000000001</v>
      </c>
      <c r="AG391" s="170">
        <f t="shared" si="1051"/>
        <v>232.30500000000001</v>
      </c>
      <c r="AH391" s="170">
        <f t="shared" si="1051"/>
        <v>233.209</v>
      </c>
      <c r="AI391" s="170">
        <f t="shared" si="1051"/>
        <v>233.99100000000001</v>
      </c>
      <c r="AJ391" s="170">
        <f t="shared" si="1051"/>
        <v>234.934</v>
      </c>
      <c r="AK391" s="170">
        <f t="shared" si="1051"/>
        <v>235.86699999999999</v>
      </c>
      <c r="AL391" s="170">
        <f t="shared" si="1051"/>
        <v>237.197</v>
      </c>
      <c r="AM391" s="170">
        <f t="shared" si="1051"/>
        <v>238.548</v>
      </c>
      <c r="AN391" s="170">
        <f t="shared" si="1051"/>
        <v>239.19399999999999</v>
      </c>
      <c r="AO391" s="170">
        <f t="shared" si="1051"/>
        <v>239.548</v>
      </c>
      <c r="AP391" s="170">
        <f t="shared" si="1051"/>
        <v>239.69499999999999</v>
      </c>
      <c r="AQ391" s="170">
        <f t="shared" si="1051"/>
        <v>239.75</v>
      </c>
      <c r="AR391" s="170">
        <f t="shared" si="1051"/>
        <v>238.95599999999999</v>
      </c>
      <c r="AS391" s="170">
        <f t="shared" si="1051"/>
        <v>238.34700000000001</v>
      </c>
      <c r="AT391" s="170">
        <f t="shared" si="1051"/>
        <v>237.70599999999999</v>
      </c>
      <c r="AU391" s="170">
        <f t="shared" si="1051"/>
        <v>237.24199999999999</v>
      </c>
      <c r="AV391" s="170">
        <f t="shared" si="1051"/>
        <v>236.65899999999999</v>
      </c>
      <c r="AW391" s="170">
        <f t="shared" ref="AW391:BA391" si="1052">AW705</f>
        <v>236</v>
      </c>
      <c r="AX391" s="170">
        <f t="shared" si="1052"/>
        <v>235</v>
      </c>
      <c r="AY391" s="170">
        <f t="shared" si="1052"/>
        <v>234</v>
      </c>
      <c r="AZ391" s="170">
        <f t="shared" si="1052"/>
        <v>232</v>
      </c>
      <c r="BA391" s="170">
        <f t="shared" si="1052"/>
        <v>231</v>
      </c>
      <c r="BB391" s="170">
        <f t="shared" ref="BB391:CC391" si="1053">BB705</f>
        <v>230</v>
      </c>
      <c r="BC391" s="170">
        <f t="shared" si="1053"/>
        <v>229</v>
      </c>
      <c r="BD391" s="170">
        <f t="shared" si="1053"/>
        <v>228</v>
      </c>
      <c r="BE391" s="170">
        <f t="shared" si="1053"/>
        <v>227</v>
      </c>
      <c r="BF391" s="170">
        <f t="shared" si="1053"/>
        <v>226</v>
      </c>
      <c r="BG391" s="170">
        <f t="shared" si="1053"/>
        <v>226</v>
      </c>
      <c r="BH391" s="170">
        <f t="shared" si="1053"/>
        <v>225</v>
      </c>
      <c r="BI391" s="170">
        <f t="shared" si="1053"/>
        <v>224</v>
      </c>
      <c r="BJ391" s="170">
        <f t="shared" si="1053"/>
        <v>223</v>
      </c>
      <c r="BK391" s="170">
        <f t="shared" si="1053"/>
        <v>223</v>
      </c>
      <c r="BL391" s="170">
        <f t="shared" si="1053"/>
        <v>222</v>
      </c>
      <c r="BM391" s="170">
        <f t="shared" si="1053"/>
        <v>222</v>
      </c>
      <c r="BN391" s="170">
        <f t="shared" si="1053"/>
        <v>221</v>
      </c>
      <c r="BO391" s="170">
        <f t="shared" si="1053"/>
        <v>220</v>
      </c>
      <c r="BP391" s="170">
        <f t="shared" si="1053"/>
        <v>220</v>
      </c>
      <c r="BQ391" s="170">
        <f t="shared" si="1053"/>
        <v>219</v>
      </c>
      <c r="BR391" s="170">
        <f t="shared" si="1053"/>
        <v>219</v>
      </c>
      <c r="BS391" s="170">
        <f t="shared" si="1053"/>
        <v>218</v>
      </c>
      <c r="BT391" s="170">
        <f t="shared" si="1053"/>
        <v>218</v>
      </c>
      <c r="BU391" s="170">
        <f t="shared" si="1053"/>
        <v>217</v>
      </c>
      <c r="BV391" s="170">
        <f t="shared" si="1053"/>
        <v>217</v>
      </c>
      <c r="BW391" s="170">
        <f t="shared" si="1053"/>
        <v>216</v>
      </c>
      <c r="BX391" s="170">
        <f t="shared" si="1053"/>
        <v>216</v>
      </c>
      <c r="BY391" s="170">
        <f t="shared" si="1053"/>
        <v>215</v>
      </c>
      <c r="BZ391" s="170">
        <f t="shared" si="1053"/>
        <v>215</v>
      </c>
      <c r="CA391" s="170">
        <f t="shared" si="1053"/>
        <v>214</v>
      </c>
      <c r="CB391" s="170">
        <f t="shared" si="1053"/>
        <v>213</v>
      </c>
      <c r="CC391" s="170">
        <f t="shared" si="1053"/>
        <v>213</v>
      </c>
    </row>
    <row r="392" spans="1:81">
      <c r="A392" s="170" t="str">
        <f t="shared" ref="A392:B392" si="1054">A288</f>
        <v>71</v>
      </c>
      <c r="B392" s="170" t="str">
        <f t="shared" si="1054"/>
        <v>Saône-et-Loire</v>
      </c>
      <c r="C392" s="145">
        <f t="shared" si="1030"/>
        <v>0</v>
      </c>
      <c r="D392" s="145"/>
      <c r="E392" s="145"/>
      <c r="F392" s="170">
        <f t="shared" ref="F392:AV392" si="1055">F288</f>
        <v>570.21600000000001</v>
      </c>
      <c r="G392" s="170">
        <f t="shared" si="1055"/>
        <v>570.40499999999997</v>
      </c>
      <c r="H392" s="170">
        <f t="shared" si="1055"/>
        <v>570.38400000000001</v>
      </c>
      <c r="I392" s="170">
        <f t="shared" si="1055"/>
        <v>570.78099999999995</v>
      </c>
      <c r="J392" s="170">
        <f t="shared" si="1055"/>
        <v>570.74199999999996</v>
      </c>
      <c r="K392" s="170">
        <f t="shared" si="1055"/>
        <v>571.15</v>
      </c>
      <c r="L392" s="170">
        <f t="shared" si="1055"/>
        <v>571.78899999999999</v>
      </c>
      <c r="M392" s="170">
        <f t="shared" si="1055"/>
        <v>572.42499999999995</v>
      </c>
      <c r="N392" s="170">
        <f t="shared" si="1055"/>
        <v>570.47400000000005</v>
      </c>
      <c r="O392" s="170">
        <f t="shared" si="1055"/>
        <v>568.69399999999996</v>
      </c>
      <c r="P392" s="170">
        <f t="shared" si="1055"/>
        <v>567.15800000000002</v>
      </c>
      <c r="Q392" s="170">
        <f t="shared" si="1055"/>
        <v>565.11300000000006</v>
      </c>
      <c r="R392" s="170">
        <f t="shared" si="1055"/>
        <v>563.58600000000001</v>
      </c>
      <c r="S392" s="170">
        <f t="shared" si="1055"/>
        <v>563.15499999999997</v>
      </c>
      <c r="T392" s="170">
        <f t="shared" si="1055"/>
        <v>561.53499999999997</v>
      </c>
      <c r="U392" s="170">
        <f t="shared" si="1055"/>
        <v>559.36</v>
      </c>
      <c r="V392" s="170">
        <f t="shared" si="1055"/>
        <v>558.41099999999994</v>
      </c>
      <c r="W392" s="170">
        <f t="shared" si="1055"/>
        <v>557.72900000000004</v>
      </c>
      <c r="X392" s="170">
        <f t="shared" si="1055"/>
        <v>556.59100000000001</v>
      </c>
      <c r="Y392" s="170">
        <f t="shared" si="1055"/>
        <v>555.17100000000005</v>
      </c>
      <c r="Z392" s="170">
        <f t="shared" si="1055"/>
        <v>553.38099999999997</v>
      </c>
      <c r="AA392" s="170">
        <f t="shared" si="1055"/>
        <v>551.55499999999995</v>
      </c>
      <c r="AB392" s="170">
        <f t="shared" si="1055"/>
        <v>549.36500000000001</v>
      </c>
      <c r="AC392" s="170">
        <f t="shared" si="1055"/>
        <v>547.47199999999998</v>
      </c>
      <c r="AD392" s="170">
        <f t="shared" si="1055"/>
        <v>545.44299999999998</v>
      </c>
      <c r="AE392" s="170">
        <f t="shared" si="1055"/>
        <v>545.72299999999996</v>
      </c>
      <c r="AF392" s="170">
        <f t="shared" si="1055"/>
        <v>546.31200000000001</v>
      </c>
      <c r="AG392" s="170">
        <f t="shared" si="1055"/>
        <v>547.13800000000003</v>
      </c>
      <c r="AH392" s="170">
        <f t="shared" si="1055"/>
        <v>547.53200000000004</v>
      </c>
      <c r="AI392" s="170">
        <f t="shared" si="1055"/>
        <v>547.66</v>
      </c>
      <c r="AJ392" s="170">
        <f t="shared" si="1055"/>
        <v>548.66700000000003</v>
      </c>
      <c r="AK392" s="170">
        <f t="shared" si="1055"/>
        <v>549.36099999999999</v>
      </c>
      <c r="AL392" s="170">
        <f t="shared" si="1055"/>
        <v>551.84199999999998</v>
      </c>
      <c r="AM392" s="170">
        <f t="shared" si="1055"/>
        <v>553.96799999999996</v>
      </c>
      <c r="AN392" s="170">
        <f t="shared" si="1055"/>
        <v>554.72</v>
      </c>
      <c r="AO392" s="170">
        <f t="shared" si="1055"/>
        <v>555.66300000000001</v>
      </c>
      <c r="AP392" s="170">
        <f t="shared" si="1055"/>
        <v>555.99900000000002</v>
      </c>
      <c r="AQ392" s="170">
        <f t="shared" si="1055"/>
        <v>555.03899999999999</v>
      </c>
      <c r="AR392" s="170">
        <f t="shared" si="1055"/>
        <v>556.22199999999998</v>
      </c>
      <c r="AS392" s="170">
        <f t="shared" si="1055"/>
        <v>555.78800000000001</v>
      </c>
      <c r="AT392" s="170">
        <f t="shared" si="1055"/>
        <v>555.40800000000002</v>
      </c>
      <c r="AU392" s="170">
        <f t="shared" si="1055"/>
        <v>555.02300000000002</v>
      </c>
      <c r="AV392" s="170">
        <f t="shared" si="1055"/>
        <v>553.59500000000003</v>
      </c>
      <c r="AW392" s="170">
        <f t="shared" ref="AW392:BA392" si="1056">AW706</f>
        <v>552</v>
      </c>
      <c r="AX392" s="170">
        <f t="shared" si="1056"/>
        <v>551</v>
      </c>
      <c r="AY392" s="170">
        <f t="shared" si="1056"/>
        <v>549</v>
      </c>
      <c r="AZ392" s="170">
        <f t="shared" si="1056"/>
        <v>547</v>
      </c>
      <c r="BA392" s="170">
        <f t="shared" si="1056"/>
        <v>546</v>
      </c>
      <c r="BB392" s="170">
        <f t="shared" ref="BB392:CC392" si="1057">BB706</f>
        <v>546</v>
      </c>
      <c r="BC392" s="170">
        <f t="shared" si="1057"/>
        <v>545</v>
      </c>
      <c r="BD392" s="170">
        <f t="shared" si="1057"/>
        <v>544</v>
      </c>
      <c r="BE392" s="170">
        <f t="shared" si="1057"/>
        <v>544</v>
      </c>
      <c r="BF392" s="170">
        <f t="shared" si="1057"/>
        <v>543</v>
      </c>
      <c r="BG392" s="170">
        <f t="shared" si="1057"/>
        <v>543</v>
      </c>
      <c r="BH392" s="170">
        <f t="shared" si="1057"/>
        <v>543</v>
      </c>
      <c r="BI392" s="170">
        <f t="shared" si="1057"/>
        <v>543</v>
      </c>
      <c r="BJ392" s="170">
        <f t="shared" si="1057"/>
        <v>542</v>
      </c>
      <c r="BK392" s="170">
        <f t="shared" si="1057"/>
        <v>542</v>
      </c>
      <c r="BL392" s="170">
        <f t="shared" si="1057"/>
        <v>542</v>
      </c>
      <c r="BM392" s="170">
        <f t="shared" si="1057"/>
        <v>542</v>
      </c>
      <c r="BN392" s="170">
        <f t="shared" si="1057"/>
        <v>542</v>
      </c>
      <c r="BO392" s="170">
        <f t="shared" si="1057"/>
        <v>542</v>
      </c>
      <c r="BP392" s="170">
        <f t="shared" si="1057"/>
        <v>542</v>
      </c>
      <c r="BQ392" s="170">
        <f t="shared" si="1057"/>
        <v>542</v>
      </c>
      <c r="BR392" s="170">
        <f t="shared" si="1057"/>
        <v>542</v>
      </c>
      <c r="BS392" s="170">
        <f t="shared" si="1057"/>
        <v>543</v>
      </c>
      <c r="BT392" s="170">
        <f t="shared" si="1057"/>
        <v>543</v>
      </c>
      <c r="BU392" s="170">
        <f t="shared" si="1057"/>
        <v>543</v>
      </c>
      <c r="BV392" s="170">
        <f t="shared" si="1057"/>
        <v>543</v>
      </c>
      <c r="BW392" s="170">
        <f t="shared" si="1057"/>
        <v>543</v>
      </c>
      <c r="BX392" s="170">
        <f t="shared" si="1057"/>
        <v>543</v>
      </c>
      <c r="BY392" s="170">
        <f t="shared" si="1057"/>
        <v>543</v>
      </c>
      <c r="BZ392" s="170">
        <f t="shared" si="1057"/>
        <v>543</v>
      </c>
      <c r="CA392" s="170">
        <f t="shared" si="1057"/>
        <v>543</v>
      </c>
      <c r="CB392" s="170">
        <f t="shared" si="1057"/>
        <v>543</v>
      </c>
      <c r="CC392" s="170">
        <f t="shared" si="1057"/>
        <v>543</v>
      </c>
    </row>
    <row r="393" spans="1:81">
      <c r="A393" s="170" t="str">
        <f t="shared" ref="A393:B393" si="1058">A289</f>
        <v>72</v>
      </c>
      <c r="B393" s="170" t="str">
        <f t="shared" si="1058"/>
        <v>Sarthe</v>
      </c>
      <c r="C393" s="145">
        <f t="shared" si="1030"/>
        <v>0</v>
      </c>
      <c r="D393" s="145"/>
      <c r="E393" s="145"/>
      <c r="F393" s="170">
        <f t="shared" ref="F393:AV393" si="1059">F289</f>
        <v>490.483</v>
      </c>
      <c r="G393" s="170">
        <f t="shared" si="1059"/>
        <v>492.8</v>
      </c>
      <c r="H393" s="170">
        <f t="shared" si="1059"/>
        <v>494.67</v>
      </c>
      <c r="I393" s="170">
        <f t="shared" si="1059"/>
        <v>496.68799999999999</v>
      </c>
      <c r="J393" s="170">
        <f t="shared" si="1059"/>
        <v>498.60500000000002</v>
      </c>
      <c r="K393" s="170">
        <f t="shared" si="1059"/>
        <v>500.5</v>
      </c>
      <c r="L393" s="170">
        <f t="shared" si="1059"/>
        <v>502.66399999999999</v>
      </c>
      <c r="M393" s="170">
        <f t="shared" si="1059"/>
        <v>505</v>
      </c>
      <c r="N393" s="170">
        <f t="shared" si="1059"/>
        <v>505.72</v>
      </c>
      <c r="O393" s="170">
        <f t="shared" si="1059"/>
        <v>508.06</v>
      </c>
      <c r="P393" s="170">
        <f t="shared" si="1059"/>
        <v>509.76400000000001</v>
      </c>
      <c r="Q393" s="170">
        <f t="shared" si="1059"/>
        <v>510.98200000000003</v>
      </c>
      <c r="R393" s="170">
        <f t="shared" si="1059"/>
        <v>512.86199999999997</v>
      </c>
      <c r="S393" s="170">
        <f t="shared" si="1059"/>
        <v>511.88099999999997</v>
      </c>
      <c r="T393" s="170">
        <f t="shared" si="1059"/>
        <v>512.92999999999995</v>
      </c>
      <c r="U393" s="170">
        <f t="shared" si="1059"/>
        <v>513.28</v>
      </c>
      <c r="V393" s="170">
        <f t="shared" si="1059"/>
        <v>514.61</v>
      </c>
      <c r="W393" s="170">
        <f t="shared" si="1059"/>
        <v>516.65200000000004</v>
      </c>
      <c r="X393" s="170">
        <f t="shared" si="1059"/>
        <v>518.66700000000003</v>
      </c>
      <c r="Y393" s="170">
        <f t="shared" si="1059"/>
        <v>520.46500000000003</v>
      </c>
      <c r="Z393" s="170">
        <f t="shared" si="1059"/>
        <v>522.46199999999999</v>
      </c>
      <c r="AA393" s="170">
        <f t="shared" si="1059"/>
        <v>523.97500000000002</v>
      </c>
      <c r="AB393" s="170">
        <f t="shared" si="1059"/>
        <v>526.45100000000002</v>
      </c>
      <c r="AC393" s="170">
        <f t="shared" si="1059"/>
        <v>527.68700000000001</v>
      </c>
      <c r="AD393" s="170">
        <f t="shared" si="1059"/>
        <v>529.78200000000004</v>
      </c>
      <c r="AE393" s="170">
        <f t="shared" si="1059"/>
        <v>532.76499999999999</v>
      </c>
      <c r="AF393" s="170">
        <f t="shared" si="1059"/>
        <v>536.15599999999995</v>
      </c>
      <c r="AG393" s="170">
        <f t="shared" si="1059"/>
        <v>539.72</v>
      </c>
      <c r="AH393" s="170">
        <f t="shared" si="1059"/>
        <v>543.03700000000003</v>
      </c>
      <c r="AI393" s="170">
        <f t="shared" si="1059"/>
        <v>546.27</v>
      </c>
      <c r="AJ393" s="170">
        <f t="shared" si="1059"/>
        <v>550.06700000000001</v>
      </c>
      <c r="AK393" s="170">
        <f t="shared" si="1059"/>
        <v>553.48400000000004</v>
      </c>
      <c r="AL393" s="170">
        <f t="shared" si="1059"/>
        <v>556.94600000000003</v>
      </c>
      <c r="AM393" s="170">
        <f t="shared" si="1059"/>
        <v>559.58699999999999</v>
      </c>
      <c r="AN393" s="170">
        <f t="shared" si="1059"/>
        <v>561.04999999999995</v>
      </c>
      <c r="AO393" s="170">
        <f t="shared" si="1059"/>
        <v>563.51800000000003</v>
      </c>
      <c r="AP393" s="170">
        <f t="shared" si="1059"/>
        <v>565.71799999999996</v>
      </c>
      <c r="AQ393" s="170">
        <f t="shared" si="1059"/>
        <v>567.38199999999995</v>
      </c>
      <c r="AR393" s="170">
        <f t="shared" si="1059"/>
        <v>569.03499999999997</v>
      </c>
      <c r="AS393" s="170">
        <f t="shared" si="1059"/>
        <v>568.76</v>
      </c>
      <c r="AT393" s="170">
        <f t="shared" si="1059"/>
        <v>568.44500000000005</v>
      </c>
      <c r="AU393" s="170">
        <f t="shared" si="1059"/>
        <v>567.56100000000004</v>
      </c>
      <c r="AV393" s="170">
        <f t="shared" si="1059"/>
        <v>566.50599999999997</v>
      </c>
      <c r="AW393" s="170">
        <f t="shared" ref="AW393:BA393" si="1060">AW707</f>
        <v>566</v>
      </c>
      <c r="AX393" s="170">
        <f t="shared" si="1060"/>
        <v>565</v>
      </c>
      <c r="AY393" s="170">
        <f t="shared" si="1060"/>
        <v>564</v>
      </c>
      <c r="AZ393" s="170">
        <f t="shared" si="1060"/>
        <v>563</v>
      </c>
      <c r="BA393" s="170">
        <f t="shared" si="1060"/>
        <v>562</v>
      </c>
      <c r="BB393" s="170">
        <f t="shared" ref="BB393:CC393" si="1061">BB707</f>
        <v>562</v>
      </c>
      <c r="BC393" s="170">
        <f t="shared" si="1061"/>
        <v>562</v>
      </c>
      <c r="BD393" s="170">
        <f t="shared" si="1061"/>
        <v>562</v>
      </c>
      <c r="BE393" s="170">
        <f t="shared" si="1061"/>
        <v>562</v>
      </c>
      <c r="BF393" s="170">
        <f t="shared" si="1061"/>
        <v>562</v>
      </c>
      <c r="BG393" s="170">
        <f t="shared" si="1061"/>
        <v>562</v>
      </c>
      <c r="BH393" s="170">
        <f t="shared" si="1061"/>
        <v>563</v>
      </c>
      <c r="BI393" s="170">
        <f t="shared" si="1061"/>
        <v>563</v>
      </c>
      <c r="BJ393" s="170">
        <f t="shared" si="1061"/>
        <v>564</v>
      </c>
      <c r="BK393" s="170">
        <f t="shared" si="1061"/>
        <v>564</v>
      </c>
      <c r="BL393" s="170">
        <f t="shared" si="1061"/>
        <v>565</v>
      </c>
      <c r="BM393" s="170">
        <f t="shared" si="1061"/>
        <v>565</v>
      </c>
      <c r="BN393" s="170">
        <f t="shared" si="1061"/>
        <v>566</v>
      </c>
      <c r="BO393" s="170">
        <f t="shared" si="1061"/>
        <v>566</v>
      </c>
      <c r="BP393" s="170">
        <f t="shared" si="1061"/>
        <v>567</v>
      </c>
      <c r="BQ393" s="170">
        <f t="shared" si="1061"/>
        <v>568</v>
      </c>
      <c r="BR393" s="170">
        <f t="shared" si="1061"/>
        <v>568</v>
      </c>
      <c r="BS393" s="170">
        <f t="shared" si="1061"/>
        <v>569</v>
      </c>
      <c r="BT393" s="170">
        <f t="shared" si="1061"/>
        <v>569</v>
      </c>
      <c r="BU393" s="170">
        <f t="shared" si="1061"/>
        <v>570</v>
      </c>
      <c r="BV393" s="170">
        <f t="shared" si="1061"/>
        <v>570</v>
      </c>
      <c r="BW393" s="170">
        <f t="shared" si="1061"/>
        <v>571</v>
      </c>
      <c r="BX393" s="170">
        <f t="shared" si="1061"/>
        <v>571</v>
      </c>
      <c r="BY393" s="170">
        <f t="shared" si="1061"/>
        <v>572</v>
      </c>
      <c r="BZ393" s="170">
        <f t="shared" si="1061"/>
        <v>572</v>
      </c>
      <c r="CA393" s="170">
        <f t="shared" si="1061"/>
        <v>572</v>
      </c>
      <c r="CB393" s="170">
        <f t="shared" si="1061"/>
        <v>572</v>
      </c>
      <c r="CC393" s="170">
        <f t="shared" si="1061"/>
        <v>573</v>
      </c>
    </row>
    <row r="394" spans="1:81">
      <c r="A394" s="170" t="str">
        <f t="shared" ref="A394:B394" si="1062">A290</f>
        <v>73</v>
      </c>
      <c r="B394" s="170" t="str">
        <f t="shared" si="1062"/>
        <v>Savoie</v>
      </c>
      <c r="C394" s="145">
        <f t="shared" si="1030"/>
        <v>0</v>
      </c>
      <c r="D394" s="145"/>
      <c r="E394" s="145"/>
      <c r="F394" s="170">
        <f t="shared" ref="F394:AV394" si="1063">F290</f>
        <v>305.06</v>
      </c>
      <c r="G394" s="170">
        <f t="shared" si="1063"/>
        <v>307.35399999999998</v>
      </c>
      <c r="H394" s="170">
        <f t="shared" si="1063"/>
        <v>309.77</v>
      </c>
      <c r="I394" s="170">
        <f t="shared" si="1063"/>
        <v>312.47500000000002</v>
      </c>
      <c r="J394" s="170">
        <f t="shared" si="1063"/>
        <v>314.84300000000002</v>
      </c>
      <c r="K394" s="170">
        <f t="shared" si="1063"/>
        <v>317.529</v>
      </c>
      <c r="L394" s="170">
        <f t="shared" si="1063"/>
        <v>320.52999999999997</v>
      </c>
      <c r="M394" s="170">
        <f t="shared" si="1063"/>
        <v>323.45400000000001</v>
      </c>
      <c r="N394" s="170">
        <f t="shared" si="1063"/>
        <v>327.03199999999998</v>
      </c>
      <c r="O394" s="170">
        <f t="shared" si="1063"/>
        <v>327.83800000000002</v>
      </c>
      <c r="P394" s="170">
        <f t="shared" si="1063"/>
        <v>328.61500000000001</v>
      </c>
      <c r="Q394" s="170">
        <f t="shared" si="1063"/>
        <v>330.62799999999999</v>
      </c>
      <c r="R394" s="170">
        <f t="shared" si="1063"/>
        <v>333.39600000000002</v>
      </c>
      <c r="S394" s="170">
        <f t="shared" si="1063"/>
        <v>338.75</v>
      </c>
      <c r="T394" s="170">
        <f t="shared" si="1063"/>
        <v>348.36099999999999</v>
      </c>
      <c r="U394" s="170">
        <f t="shared" si="1063"/>
        <v>348.089</v>
      </c>
      <c r="V394" s="170">
        <f t="shared" si="1063"/>
        <v>351.65600000000001</v>
      </c>
      <c r="W394" s="170">
        <f t="shared" si="1063"/>
        <v>355.28100000000001</v>
      </c>
      <c r="X394" s="170">
        <f t="shared" si="1063"/>
        <v>358.48399999999998</v>
      </c>
      <c r="Y394" s="170">
        <f t="shared" si="1063"/>
        <v>360.303</v>
      </c>
      <c r="Z394" s="170">
        <f t="shared" si="1063"/>
        <v>362.34</v>
      </c>
      <c r="AA394" s="170">
        <f t="shared" si="1063"/>
        <v>363.98700000000002</v>
      </c>
      <c r="AB394" s="170">
        <f t="shared" si="1063"/>
        <v>366.90899999999999</v>
      </c>
      <c r="AC394" s="170">
        <f t="shared" si="1063"/>
        <v>369.89699999999999</v>
      </c>
      <c r="AD394" s="170">
        <f t="shared" si="1063"/>
        <v>372.75200000000001</v>
      </c>
      <c r="AE394" s="170">
        <f t="shared" si="1063"/>
        <v>376.51600000000002</v>
      </c>
      <c r="AF394" s="170">
        <f t="shared" si="1063"/>
        <v>380.73099999999999</v>
      </c>
      <c r="AG394" s="170">
        <f t="shared" si="1063"/>
        <v>385.09899999999999</v>
      </c>
      <c r="AH394" s="170">
        <f t="shared" si="1063"/>
        <v>389.54399999999998</v>
      </c>
      <c r="AI394" s="170">
        <f t="shared" si="1063"/>
        <v>393.86799999999999</v>
      </c>
      <c r="AJ394" s="170">
        <f t="shared" si="1063"/>
        <v>398.54599999999999</v>
      </c>
      <c r="AK394" s="170">
        <f t="shared" si="1063"/>
        <v>403.09</v>
      </c>
      <c r="AL394" s="170">
        <f t="shared" si="1063"/>
        <v>405.53500000000003</v>
      </c>
      <c r="AM394" s="170">
        <f t="shared" si="1063"/>
        <v>408.84199999999998</v>
      </c>
      <c r="AN394" s="170">
        <f t="shared" si="1063"/>
        <v>411.00700000000001</v>
      </c>
      <c r="AO394" s="170">
        <f t="shared" si="1063"/>
        <v>414.959</v>
      </c>
      <c r="AP394" s="170">
        <f t="shared" si="1063"/>
        <v>418.94900000000001</v>
      </c>
      <c r="AQ394" s="170">
        <f t="shared" si="1063"/>
        <v>421.10500000000002</v>
      </c>
      <c r="AR394" s="170">
        <f t="shared" si="1063"/>
        <v>423.71499999999997</v>
      </c>
      <c r="AS394" s="170">
        <f t="shared" si="1063"/>
        <v>426.92399999999998</v>
      </c>
      <c r="AT394" s="170">
        <f t="shared" si="1063"/>
        <v>428.20400000000001</v>
      </c>
      <c r="AU394" s="170">
        <f t="shared" si="1063"/>
        <v>429.68099999999998</v>
      </c>
      <c r="AV394" s="170">
        <f t="shared" si="1063"/>
        <v>431.17399999999998</v>
      </c>
      <c r="AW394" s="170">
        <f t="shared" ref="AW394:BA394" si="1064">AW708</f>
        <v>434</v>
      </c>
      <c r="AX394" s="170">
        <f t="shared" si="1064"/>
        <v>435</v>
      </c>
      <c r="AY394" s="170">
        <f t="shared" si="1064"/>
        <v>436</v>
      </c>
      <c r="AZ394" s="170">
        <f t="shared" si="1064"/>
        <v>437</v>
      </c>
      <c r="BA394" s="170">
        <f t="shared" si="1064"/>
        <v>438</v>
      </c>
      <c r="BB394" s="170">
        <f t="shared" ref="BB394:CC394" si="1065">BB708</f>
        <v>439</v>
      </c>
      <c r="BC394" s="170">
        <f t="shared" si="1065"/>
        <v>441</v>
      </c>
      <c r="BD394" s="170">
        <f t="shared" si="1065"/>
        <v>443</v>
      </c>
      <c r="BE394" s="170">
        <f t="shared" si="1065"/>
        <v>444</v>
      </c>
      <c r="BF394" s="170">
        <f t="shared" si="1065"/>
        <v>446</v>
      </c>
      <c r="BG394" s="170">
        <f t="shared" si="1065"/>
        <v>448</v>
      </c>
      <c r="BH394" s="170">
        <f t="shared" si="1065"/>
        <v>449</v>
      </c>
      <c r="BI394" s="170">
        <f t="shared" si="1065"/>
        <v>451</v>
      </c>
      <c r="BJ394" s="170">
        <f t="shared" si="1065"/>
        <v>453</v>
      </c>
      <c r="BK394" s="170">
        <f t="shared" si="1065"/>
        <v>454</v>
      </c>
      <c r="BL394" s="170">
        <f t="shared" si="1065"/>
        <v>456</v>
      </c>
      <c r="BM394" s="170">
        <f t="shared" si="1065"/>
        <v>458</v>
      </c>
      <c r="BN394" s="170">
        <f t="shared" si="1065"/>
        <v>459</v>
      </c>
      <c r="BO394" s="170">
        <f t="shared" si="1065"/>
        <v>461</v>
      </c>
      <c r="BP394" s="170">
        <f t="shared" si="1065"/>
        <v>463</v>
      </c>
      <c r="BQ394" s="170">
        <f t="shared" si="1065"/>
        <v>465</v>
      </c>
      <c r="BR394" s="170">
        <f t="shared" si="1065"/>
        <v>466</v>
      </c>
      <c r="BS394" s="170">
        <f t="shared" si="1065"/>
        <v>468</v>
      </c>
      <c r="BT394" s="170">
        <f t="shared" si="1065"/>
        <v>470</v>
      </c>
      <c r="BU394" s="170">
        <f t="shared" si="1065"/>
        <v>471</v>
      </c>
      <c r="BV394" s="170">
        <f t="shared" si="1065"/>
        <v>473</v>
      </c>
      <c r="BW394" s="170">
        <f t="shared" si="1065"/>
        <v>475</v>
      </c>
      <c r="BX394" s="170">
        <f t="shared" si="1065"/>
        <v>476</v>
      </c>
      <c r="BY394" s="170">
        <f t="shared" si="1065"/>
        <v>478</v>
      </c>
      <c r="BZ394" s="170">
        <f t="shared" si="1065"/>
        <v>479</v>
      </c>
      <c r="CA394" s="170">
        <f t="shared" si="1065"/>
        <v>481</v>
      </c>
      <c r="CB394" s="170">
        <f t="shared" si="1065"/>
        <v>482</v>
      </c>
      <c r="CC394" s="170">
        <f t="shared" si="1065"/>
        <v>484</v>
      </c>
    </row>
    <row r="395" spans="1:81">
      <c r="A395" s="170" t="str">
        <f t="shared" ref="A395:B395" si="1066">A291</f>
        <v>74</v>
      </c>
      <c r="B395" s="170" t="str">
        <f t="shared" si="1066"/>
        <v>Haute-Savoie</v>
      </c>
      <c r="C395" s="145">
        <f t="shared" si="1030"/>
        <v>0</v>
      </c>
      <c r="D395" s="145"/>
      <c r="E395" s="145"/>
      <c r="F395" s="170">
        <f t="shared" ref="F395:AV395" si="1067">F291</f>
        <v>446.88799999999998</v>
      </c>
      <c r="G395" s="170">
        <f t="shared" si="1067"/>
        <v>452.76499999999999</v>
      </c>
      <c r="H395" s="170">
        <f t="shared" si="1067"/>
        <v>459.25</v>
      </c>
      <c r="I395" s="170">
        <f t="shared" si="1067"/>
        <v>465.899</v>
      </c>
      <c r="J395" s="170">
        <f t="shared" si="1067"/>
        <v>472.14600000000002</v>
      </c>
      <c r="K395" s="170">
        <f t="shared" si="1067"/>
        <v>478.80399999999997</v>
      </c>
      <c r="L395" s="170">
        <f t="shared" si="1067"/>
        <v>486</v>
      </c>
      <c r="M395" s="170">
        <f t="shared" si="1067"/>
        <v>493.38900000000001</v>
      </c>
      <c r="N395" s="170">
        <f t="shared" si="1067"/>
        <v>504.10399999999998</v>
      </c>
      <c r="O395" s="170">
        <f t="shared" si="1067"/>
        <v>514.99</v>
      </c>
      <c r="P395" s="170">
        <f t="shared" si="1067"/>
        <v>521.67100000000005</v>
      </c>
      <c r="Q395" s="170">
        <f t="shared" si="1067"/>
        <v>527.28899999999999</v>
      </c>
      <c r="R395" s="170">
        <f t="shared" si="1067"/>
        <v>533.30899999999997</v>
      </c>
      <c r="S395" s="170">
        <f t="shared" si="1067"/>
        <v>541.529</v>
      </c>
      <c r="T395" s="170">
        <f t="shared" si="1067"/>
        <v>548.82500000000005</v>
      </c>
      <c r="U395" s="170">
        <f t="shared" si="1067"/>
        <v>567.73500000000001</v>
      </c>
      <c r="V395" s="170">
        <f t="shared" si="1067"/>
        <v>577.83399999999995</v>
      </c>
      <c r="W395" s="170">
        <f t="shared" si="1067"/>
        <v>586.78300000000002</v>
      </c>
      <c r="X395" s="170">
        <f t="shared" si="1067"/>
        <v>595.62900000000002</v>
      </c>
      <c r="Y395" s="170">
        <f t="shared" si="1067"/>
        <v>600.58399999999995</v>
      </c>
      <c r="Z395" s="170">
        <f t="shared" si="1067"/>
        <v>607.18700000000001</v>
      </c>
      <c r="AA395" s="170">
        <f t="shared" si="1067"/>
        <v>613.46699999999998</v>
      </c>
      <c r="AB395" s="170">
        <f t="shared" si="1067"/>
        <v>619.96299999999997</v>
      </c>
      <c r="AC395" s="170">
        <f t="shared" si="1067"/>
        <v>625.85400000000004</v>
      </c>
      <c r="AD395" s="170">
        <f t="shared" si="1067"/>
        <v>630.654</v>
      </c>
      <c r="AE395" s="170">
        <f t="shared" si="1067"/>
        <v>639.18399999999997</v>
      </c>
      <c r="AF395" s="170">
        <f t="shared" si="1067"/>
        <v>648.49300000000005</v>
      </c>
      <c r="AG395" s="170">
        <f t="shared" si="1067"/>
        <v>657.72500000000002</v>
      </c>
      <c r="AH395" s="170">
        <f t="shared" si="1067"/>
        <v>667.16</v>
      </c>
      <c r="AI395" s="170">
        <f t="shared" si="1067"/>
        <v>676.755</v>
      </c>
      <c r="AJ395" s="170">
        <f t="shared" si="1067"/>
        <v>686.62199999999996</v>
      </c>
      <c r="AK395" s="170">
        <f t="shared" si="1067"/>
        <v>696.255</v>
      </c>
      <c r="AL395" s="170">
        <f t="shared" si="1067"/>
        <v>706.70799999999997</v>
      </c>
      <c r="AM395" s="170">
        <f t="shared" si="1067"/>
        <v>716.27700000000004</v>
      </c>
      <c r="AN395" s="170">
        <f t="shared" si="1067"/>
        <v>725.79399999999998</v>
      </c>
      <c r="AO395" s="170">
        <f t="shared" si="1067"/>
        <v>738.08799999999997</v>
      </c>
      <c r="AP395" s="170">
        <f t="shared" si="1067"/>
        <v>746.99400000000003</v>
      </c>
      <c r="AQ395" s="170">
        <f t="shared" si="1067"/>
        <v>756.50099999999998</v>
      </c>
      <c r="AR395" s="170">
        <f t="shared" si="1067"/>
        <v>769.67700000000002</v>
      </c>
      <c r="AS395" s="170">
        <f t="shared" si="1067"/>
        <v>783.12699999999995</v>
      </c>
      <c r="AT395" s="170">
        <f t="shared" si="1067"/>
        <v>793.93799999999999</v>
      </c>
      <c r="AU395" s="170">
        <f t="shared" si="1067"/>
        <v>801.41600000000005</v>
      </c>
      <c r="AV395" s="170">
        <f t="shared" si="1067"/>
        <v>807.36</v>
      </c>
      <c r="AW395" s="170">
        <f t="shared" ref="AW395:BA395" si="1068">AW709</f>
        <v>817</v>
      </c>
      <c r="AX395" s="170">
        <f t="shared" si="1068"/>
        <v>823</v>
      </c>
      <c r="AY395" s="170">
        <f t="shared" si="1068"/>
        <v>829</v>
      </c>
      <c r="AZ395" s="170">
        <f t="shared" si="1068"/>
        <v>835</v>
      </c>
      <c r="BA395" s="170">
        <f t="shared" si="1068"/>
        <v>841</v>
      </c>
      <c r="BB395" s="170">
        <f t="shared" ref="BB395:CC395" si="1069">BB709</f>
        <v>849</v>
      </c>
      <c r="BC395" s="170">
        <f t="shared" si="1069"/>
        <v>856</v>
      </c>
      <c r="BD395" s="170">
        <f t="shared" si="1069"/>
        <v>863</v>
      </c>
      <c r="BE395" s="170">
        <f t="shared" si="1069"/>
        <v>870</v>
      </c>
      <c r="BF395" s="170">
        <f t="shared" si="1069"/>
        <v>877</v>
      </c>
      <c r="BG395" s="170">
        <f t="shared" si="1069"/>
        <v>883</v>
      </c>
      <c r="BH395" s="170">
        <f t="shared" si="1069"/>
        <v>890</v>
      </c>
      <c r="BI395" s="170">
        <f t="shared" si="1069"/>
        <v>896</v>
      </c>
      <c r="BJ395" s="170">
        <f t="shared" si="1069"/>
        <v>902</v>
      </c>
      <c r="BK395" s="170">
        <f t="shared" si="1069"/>
        <v>909</v>
      </c>
      <c r="BL395" s="170">
        <f t="shared" si="1069"/>
        <v>915</v>
      </c>
      <c r="BM395" s="170">
        <f t="shared" si="1069"/>
        <v>921</v>
      </c>
      <c r="BN395" s="170">
        <f t="shared" si="1069"/>
        <v>926</v>
      </c>
      <c r="BO395" s="170">
        <f t="shared" si="1069"/>
        <v>932</v>
      </c>
      <c r="BP395" s="170">
        <f t="shared" si="1069"/>
        <v>938</v>
      </c>
      <c r="BQ395" s="170">
        <f t="shared" si="1069"/>
        <v>943</v>
      </c>
      <c r="BR395" s="170">
        <f t="shared" si="1069"/>
        <v>949</v>
      </c>
      <c r="BS395" s="170">
        <f t="shared" si="1069"/>
        <v>955</v>
      </c>
      <c r="BT395" s="170">
        <f t="shared" si="1069"/>
        <v>960</v>
      </c>
      <c r="BU395" s="170">
        <f t="shared" si="1069"/>
        <v>966</v>
      </c>
      <c r="BV395" s="170">
        <f t="shared" si="1069"/>
        <v>971</v>
      </c>
      <c r="BW395" s="170">
        <f t="shared" si="1069"/>
        <v>976</v>
      </c>
      <c r="BX395" s="170">
        <f t="shared" si="1069"/>
        <v>981</v>
      </c>
      <c r="BY395" s="170">
        <f t="shared" si="1069"/>
        <v>986</v>
      </c>
      <c r="BZ395" s="170">
        <f t="shared" si="1069"/>
        <v>991</v>
      </c>
      <c r="CA395" s="170">
        <f t="shared" si="1069"/>
        <v>996</v>
      </c>
      <c r="CB395" s="170">
        <f t="shared" si="1069"/>
        <v>1001</v>
      </c>
      <c r="CC395" s="170">
        <f t="shared" si="1069"/>
        <v>1005</v>
      </c>
    </row>
    <row r="396" spans="1:81">
      <c r="A396" s="170" t="str">
        <f t="shared" ref="A396:B396" si="1070">A292</f>
        <v>75</v>
      </c>
      <c r="B396" s="170" t="str">
        <f t="shared" si="1070"/>
        <v>Paris</v>
      </c>
      <c r="C396" s="145">
        <f t="shared" si="1030"/>
        <v>0</v>
      </c>
      <c r="D396" s="145"/>
      <c r="E396" s="145"/>
      <c r="F396" s="170">
        <f t="shared" ref="F396:AV396" si="1071">F292</f>
        <v>2309.0740000000001</v>
      </c>
      <c r="G396" s="170">
        <f t="shared" si="1071"/>
        <v>2286.5479999999998</v>
      </c>
      <c r="H396" s="170">
        <f t="shared" si="1071"/>
        <v>2267.1129999999998</v>
      </c>
      <c r="I396" s="170">
        <f t="shared" si="1071"/>
        <v>2249.6439999999998</v>
      </c>
      <c r="J396" s="170">
        <f t="shared" si="1071"/>
        <v>2229.529</v>
      </c>
      <c r="K396" s="170">
        <f t="shared" si="1071"/>
        <v>2211.1559999999999</v>
      </c>
      <c r="L396" s="170">
        <f t="shared" si="1071"/>
        <v>2195.328</v>
      </c>
      <c r="M396" s="170">
        <f t="shared" si="1071"/>
        <v>2180.3209999999999</v>
      </c>
      <c r="N396" s="170">
        <f t="shared" si="1071"/>
        <v>2178.277</v>
      </c>
      <c r="O396" s="170">
        <f t="shared" si="1071"/>
        <v>2168.9989999999998</v>
      </c>
      <c r="P396" s="170">
        <f t="shared" si="1071"/>
        <v>2165.9780000000001</v>
      </c>
      <c r="Q396" s="170">
        <f t="shared" si="1071"/>
        <v>2165.3939999999998</v>
      </c>
      <c r="R396" s="170">
        <f t="shared" si="1071"/>
        <v>2164.1590000000001</v>
      </c>
      <c r="S396" s="170">
        <f t="shared" si="1071"/>
        <v>2158.732</v>
      </c>
      <c r="T396" s="170">
        <f t="shared" si="1071"/>
        <v>2156.4549999999999</v>
      </c>
      <c r="U396" s="170">
        <f t="shared" si="1071"/>
        <v>2150.1469999999999</v>
      </c>
      <c r="V396" s="170">
        <f t="shared" si="1071"/>
        <v>2145.9119999999998</v>
      </c>
      <c r="W396" s="170">
        <f t="shared" si="1071"/>
        <v>2139.9279999999999</v>
      </c>
      <c r="X396" s="170">
        <f t="shared" si="1071"/>
        <v>2132.4749999999999</v>
      </c>
      <c r="Y396" s="170">
        <f t="shared" si="1071"/>
        <v>2129.8560000000002</v>
      </c>
      <c r="Z396" s="170">
        <f t="shared" si="1071"/>
        <v>2120.5450000000001</v>
      </c>
      <c r="AA396" s="170">
        <f t="shared" si="1071"/>
        <v>2116.5120000000002</v>
      </c>
      <c r="AB396" s="170">
        <f t="shared" si="1071"/>
        <v>2110.8690000000001</v>
      </c>
      <c r="AC396" s="170">
        <f t="shared" si="1071"/>
        <v>2111.3150000000001</v>
      </c>
      <c r="AD396" s="170">
        <f t="shared" si="1071"/>
        <v>2123.6860000000001</v>
      </c>
      <c r="AE396" s="170">
        <f t="shared" si="1071"/>
        <v>2129.7310000000002</v>
      </c>
      <c r="AF396" s="170">
        <f t="shared" si="1071"/>
        <v>2137.442</v>
      </c>
      <c r="AG396" s="170">
        <f t="shared" si="1071"/>
        <v>2145.4720000000002</v>
      </c>
      <c r="AH396" s="170">
        <f t="shared" si="1071"/>
        <v>2154.5210000000002</v>
      </c>
      <c r="AI396" s="170">
        <f t="shared" si="1071"/>
        <v>2161.9319999999998</v>
      </c>
      <c r="AJ396" s="170">
        <f t="shared" si="1071"/>
        <v>2172.1860000000001</v>
      </c>
      <c r="AK396" s="170">
        <f t="shared" si="1071"/>
        <v>2181.3710000000001</v>
      </c>
      <c r="AL396" s="170">
        <f t="shared" si="1071"/>
        <v>2193.0300000000002</v>
      </c>
      <c r="AM396" s="170">
        <f t="shared" si="1071"/>
        <v>2211.297</v>
      </c>
      <c r="AN396" s="170">
        <f t="shared" si="1071"/>
        <v>2234.105</v>
      </c>
      <c r="AO396" s="170">
        <f t="shared" si="1071"/>
        <v>2243.8330000000001</v>
      </c>
      <c r="AP396" s="170">
        <f t="shared" si="1071"/>
        <v>2249.9749999999999</v>
      </c>
      <c r="AQ396" s="170">
        <f t="shared" si="1071"/>
        <v>2240.6210000000001</v>
      </c>
      <c r="AR396" s="170">
        <f t="shared" si="1071"/>
        <v>2229.6210000000001</v>
      </c>
      <c r="AS396" s="170">
        <f t="shared" si="1071"/>
        <v>2220.4450000000002</v>
      </c>
      <c r="AT396" s="170">
        <f t="shared" si="1071"/>
        <v>2206.4879999999998</v>
      </c>
      <c r="AU396" s="170">
        <f t="shared" si="1071"/>
        <v>2190.3270000000002</v>
      </c>
      <c r="AV396" s="170">
        <f t="shared" si="1071"/>
        <v>2187.5259999999998</v>
      </c>
      <c r="AW396" s="170">
        <f t="shared" ref="AW396:BA396" si="1072">AW710</f>
        <v>2176</v>
      </c>
      <c r="AX396" s="170">
        <f t="shared" si="1072"/>
        <v>2158</v>
      </c>
      <c r="AY396" s="170">
        <f t="shared" si="1072"/>
        <v>2142</v>
      </c>
      <c r="AZ396" s="170">
        <f t="shared" si="1072"/>
        <v>2129</v>
      </c>
      <c r="BA396" s="170">
        <f t="shared" si="1072"/>
        <v>2120</v>
      </c>
      <c r="BB396" s="170">
        <f t="shared" ref="BB396:CC396" si="1073">BB710</f>
        <v>2114</v>
      </c>
      <c r="BC396" s="170">
        <f t="shared" si="1073"/>
        <v>2111</v>
      </c>
      <c r="BD396" s="170">
        <f t="shared" si="1073"/>
        <v>2108</v>
      </c>
      <c r="BE396" s="170">
        <f t="shared" si="1073"/>
        <v>2107</v>
      </c>
      <c r="BF396" s="170">
        <f t="shared" si="1073"/>
        <v>2107</v>
      </c>
      <c r="BG396" s="170">
        <f t="shared" si="1073"/>
        <v>2108</v>
      </c>
      <c r="BH396" s="170">
        <f t="shared" si="1073"/>
        <v>2110</v>
      </c>
      <c r="BI396" s="170">
        <f t="shared" si="1073"/>
        <v>2113</v>
      </c>
      <c r="BJ396" s="170">
        <f t="shared" si="1073"/>
        <v>2116</v>
      </c>
      <c r="BK396" s="170">
        <f t="shared" si="1073"/>
        <v>2119</v>
      </c>
      <c r="BL396" s="170">
        <f t="shared" si="1073"/>
        <v>2123</v>
      </c>
      <c r="BM396" s="170">
        <f t="shared" si="1073"/>
        <v>2127</v>
      </c>
      <c r="BN396" s="170">
        <f t="shared" si="1073"/>
        <v>2131</v>
      </c>
      <c r="BO396" s="170">
        <f t="shared" si="1073"/>
        <v>2134</v>
      </c>
      <c r="BP396" s="170">
        <f t="shared" si="1073"/>
        <v>2137</v>
      </c>
      <c r="BQ396" s="170">
        <f t="shared" si="1073"/>
        <v>2140</v>
      </c>
      <c r="BR396" s="170">
        <f t="shared" si="1073"/>
        <v>2143</v>
      </c>
      <c r="BS396" s="170">
        <f t="shared" si="1073"/>
        <v>2145</v>
      </c>
      <c r="BT396" s="170">
        <f t="shared" si="1073"/>
        <v>2146</v>
      </c>
      <c r="BU396" s="170">
        <f t="shared" si="1073"/>
        <v>2148</v>
      </c>
      <c r="BV396" s="170">
        <f t="shared" si="1073"/>
        <v>2149</v>
      </c>
      <c r="BW396" s="170">
        <f t="shared" si="1073"/>
        <v>2149</v>
      </c>
      <c r="BX396" s="170">
        <f t="shared" si="1073"/>
        <v>2150</v>
      </c>
      <c r="BY396" s="170">
        <f t="shared" si="1073"/>
        <v>2151</v>
      </c>
      <c r="BZ396" s="170">
        <f t="shared" si="1073"/>
        <v>2153</v>
      </c>
      <c r="CA396" s="170">
        <f t="shared" si="1073"/>
        <v>2154</v>
      </c>
      <c r="CB396" s="170">
        <f t="shared" si="1073"/>
        <v>2156</v>
      </c>
      <c r="CC396" s="170">
        <f t="shared" si="1073"/>
        <v>2158</v>
      </c>
    </row>
    <row r="397" spans="1:81">
      <c r="A397" s="170" t="str">
        <f t="shared" ref="A397:B397" si="1074">A293</f>
        <v>76</v>
      </c>
      <c r="B397" s="170" t="str">
        <f t="shared" si="1074"/>
        <v>Seine-Maritime</v>
      </c>
      <c r="C397" s="145">
        <f t="shared" si="1030"/>
        <v>0</v>
      </c>
      <c r="D397" s="145"/>
      <c r="E397" s="145"/>
      <c r="F397" s="170">
        <f t="shared" ref="F397:AV397" si="1075">F293</f>
        <v>1172.9290000000001</v>
      </c>
      <c r="G397" s="170">
        <f t="shared" si="1075"/>
        <v>1175.6479999999999</v>
      </c>
      <c r="H397" s="170">
        <f t="shared" si="1075"/>
        <v>1177.7090000000001</v>
      </c>
      <c r="I397" s="170">
        <f t="shared" si="1075"/>
        <v>1180.672</v>
      </c>
      <c r="J397" s="170">
        <f t="shared" si="1075"/>
        <v>1182.57</v>
      </c>
      <c r="K397" s="170">
        <f t="shared" si="1075"/>
        <v>1185.68</v>
      </c>
      <c r="L397" s="170">
        <f t="shared" si="1075"/>
        <v>1189.7850000000001</v>
      </c>
      <c r="M397" s="170">
        <f t="shared" si="1075"/>
        <v>1194.367</v>
      </c>
      <c r="N397" s="170">
        <f t="shared" si="1075"/>
        <v>1197.376</v>
      </c>
      <c r="O397" s="170">
        <f t="shared" si="1075"/>
        <v>1202.194</v>
      </c>
      <c r="P397" s="170">
        <f t="shared" si="1075"/>
        <v>1205.579</v>
      </c>
      <c r="Q397" s="170">
        <f t="shared" si="1075"/>
        <v>1209.885</v>
      </c>
      <c r="R397" s="170">
        <f t="shared" si="1075"/>
        <v>1214.6320000000001</v>
      </c>
      <c r="S397" s="170">
        <f t="shared" si="1075"/>
        <v>1217.9469999999999</v>
      </c>
      <c r="T397" s="170">
        <f t="shared" si="1075"/>
        <v>1220.644</v>
      </c>
      <c r="U397" s="170">
        <f t="shared" si="1075"/>
        <v>1222.5039999999999</v>
      </c>
      <c r="V397" s="170">
        <f t="shared" si="1075"/>
        <v>1227.019</v>
      </c>
      <c r="W397" s="170">
        <f t="shared" si="1075"/>
        <v>1230.9680000000001</v>
      </c>
      <c r="X397" s="170">
        <f t="shared" si="1075"/>
        <v>1234.3209999999999</v>
      </c>
      <c r="Y397" s="170">
        <f t="shared" si="1075"/>
        <v>1236.7739999999999</v>
      </c>
      <c r="Z397" s="170">
        <f t="shared" si="1075"/>
        <v>1239.357</v>
      </c>
      <c r="AA397" s="170">
        <f t="shared" si="1075"/>
        <v>1239.9369999999999</v>
      </c>
      <c r="AB397" s="170">
        <f t="shared" si="1075"/>
        <v>1239.146</v>
      </c>
      <c r="AC397" s="170">
        <f t="shared" si="1075"/>
        <v>1239.7840000000001</v>
      </c>
      <c r="AD397" s="170">
        <f t="shared" si="1075"/>
        <v>1239.5840000000001</v>
      </c>
      <c r="AE397" s="170">
        <f t="shared" si="1075"/>
        <v>1239.94</v>
      </c>
      <c r="AF397" s="170">
        <f t="shared" si="1075"/>
        <v>1240.904</v>
      </c>
      <c r="AG397" s="170">
        <f t="shared" si="1075"/>
        <v>1241.8879999999999</v>
      </c>
      <c r="AH397" s="170">
        <f t="shared" si="1075"/>
        <v>1242.1020000000001</v>
      </c>
      <c r="AI397" s="170">
        <f t="shared" si="1075"/>
        <v>1242.3979999999999</v>
      </c>
      <c r="AJ397" s="170">
        <f t="shared" si="1075"/>
        <v>1243.3610000000001</v>
      </c>
      <c r="AK397" s="170">
        <f t="shared" si="1075"/>
        <v>1243.8340000000001</v>
      </c>
      <c r="AL397" s="170">
        <f t="shared" si="1075"/>
        <v>1244.6110000000001</v>
      </c>
      <c r="AM397" s="170">
        <f t="shared" si="1075"/>
        <v>1248.58</v>
      </c>
      <c r="AN397" s="170">
        <f t="shared" si="1075"/>
        <v>1250.1199999999999</v>
      </c>
      <c r="AO397" s="170">
        <f t="shared" si="1075"/>
        <v>1250.4110000000001</v>
      </c>
      <c r="AP397" s="170">
        <f t="shared" si="1075"/>
        <v>1251.2819999999999</v>
      </c>
      <c r="AQ397" s="170">
        <f t="shared" si="1075"/>
        <v>1253.931</v>
      </c>
      <c r="AR397" s="170">
        <f t="shared" si="1075"/>
        <v>1254.6089999999999</v>
      </c>
      <c r="AS397" s="170">
        <f t="shared" si="1075"/>
        <v>1257.92</v>
      </c>
      <c r="AT397" s="170">
        <f t="shared" si="1075"/>
        <v>1257.6990000000001</v>
      </c>
      <c r="AU397" s="170">
        <f t="shared" si="1075"/>
        <v>1255.7550000000001</v>
      </c>
      <c r="AV397" s="170">
        <f t="shared" si="1075"/>
        <v>1254.3779999999999</v>
      </c>
      <c r="AW397" s="170">
        <f t="shared" ref="AW397:BA397" si="1076">AW711</f>
        <v>1256</v>
      </c>
      <c r="AX397" s="170">
        <f t="shared" si="1076"/>
        <v>1255</v>
      </c>
      <c r="AY397" s="170">
        <f t="shared" si="1076"/>
        <v>1254</v>
      </c>
      <c r="AZ397" s="170">
        <f t="shared" si="1076"/>
        <v>1253</v>
      </c>
      <c r="BA397" s="170">
        <f t="shared" si="1076"/>
        <v>1252</v>
      </c>
      <c r="BB397" s="170">
        <f t="shared" ref="BB397:CC397" si="1077">BB711</f>
        <v>1253</v>
      </c>
      <c r="BC397" s="170">
        <f t="shared" si="1077"/>
        <v>1254</v>
      </c>
      <c r="BD397" s="170">
        <f t="shared" si="1077"/>
        <v>1255</v>
      </c>
      <c r="BE397" s="170">
        <f t="shared" si="1077"/>
        <v>1256</v>
      </c>
      <c r="BF397" s="170">
        <f t="shared" si="1077"/>
        <v>1257</v>
      </c>
      <c r="BG397" s="170">
        <f t="shared" si="1077"/>
        <v>1259</v>
      </c>
      <c r="BH397" s="170">
        <f t="shared" si="1077"/>
        <v>1261</v>
      </c>
      <c r="BI397" s="170">
        <f t="shared" si="1077"/>
        <v>1263</v>
      </c>
      <c r="BJ397" s="170">
        <f t="shared" si="1077"/>
        <v>1265</v>
      </c>
      <c r="BK397" s="170">
        <f t="shared" si="1077"/>
        <v>1267</v>
      </c>
      <c r="BL397" s="170">
        <f t="shared" si="1077"/>
        <v>1269</v>
      </c>
      <c r="BM397" s="170">
        <f t="shared" si="1077"/>
        <v>1271</v>
      </c>
      <c r="BN397" s="170">
        <f t="shared" si="1077"/>
        <v>1273</v>
      </c>
      <c r="BO397" s="170">
        <f t="shared" si="1077"/>
        <v>1274</v>
      </c>
      <c r="BP397" s="170">
        <f t="shared" si="1077"/>
        <v>1276</v>
      </c>
      <c r="BQ397" s="170">
        <f t="shared" si="1077"/>
        <v>1278</v>
      </c>
      <c r="BR397" s="170">
        <f t="shared" si="1077"/>
        <v>1279</v>
      </c>
      <c r="BS397" s="170">
        <f t="shared" si="1077"/>
        <v>1280</v>
      </c>
      <c r="BT397" s="170">
        <f t="shared" si="1077"/>
        <v>1281</v>
      </c>
      <c r="BU397" s="170">
        <f t="shared" si="1077"/>
        <v>1282</v>
      </c>
      <c r="BV397" s="170">
        <f t="shared" si="1077"/>
        <v>1283</v>
      </c>
      <c r="BW397" s="170">
        <f t="shared" si="1077"/>
        <v>1284</v>
      </c>
      <c r="BX397" s="170">
        <f t="shared" si="1077"/>
        <v>1285</v>
      </c>
      <c r="BY397" s="170">
        <f t="shared" si="1077"/>
        <v>1285</v>
      </c>
      <c r="BZ397" s="170">
        <f t="shared" si="1077"/>
        <v>1286</v>
      </c>
      <c r="CA397" s="170">
        <f t="shared" si="1077"/>
        <v>1286</v>
      </c>
      <c r="CB397" s="170">
        <f t="shared" si="1077"/>
        <v>1287</v>
      </c>
      <c r="CC397" s="170">
        <f t="shared" si="1077"/>
        <v>1287</v>
      </c>
    </row>
    <row r="398" spans="1:81">
      <c r="A398" s="170" t="str">
        <f t="shared" ref="A398:B398" si="1078">A294</f>
        <v>77</v>
      </c>
      <c r="B398" s="170" t="str">
        <f t="shared" si="1078"/>
        <v>Seine-et-Marne</v>
      </c>
      <c r="C398" s="145">
        <f t="shared" si="1030"/>
        <v>0</v>
      </c>
      <c r="D398" s="145"/>
      <c r="E398" s="145"/>
      <c r="F398" s="170">
        <f t="shared" ref="F398:AV398" si="1079">F294</f>
        <v>753.18899999999996</v>
      </c>
      <c r="G398" s="170">
        <f t="shared" si="1079"/>
        <v>769.625</v>
      </c>
      <c r="H398" s="170">
        <f t="shared" si="1079"/>
        <v>788.101</v>
      </c>
      <c r="I398" s="170">
        <f t="shared" si="1079"/>
        <v>807.15800000000002</v>
      </c>
      <c r="J398" s="170">
        <f t="shared" si="1079"/>
        <v>824.625</v>
      </c>
      <c r="K398" s="170">
        <f t="shared" si="1079"/>
        <v>843.61099999999999</v>
      </c>
      <c r="L398" s="170">
        <f t="shared" si="1079"/>
        <v>863.899</v>
      </c>
      <c r="M398" s="170">
        <f t="shared" si="1079"/>
        <v>885.08100000000002</v>
      </c>
      <c r="N398" s="170">
        <f t="shared" si="1079"/>
        <v>904.37099999999998</v>
      </c>
      <c r="O398" s="170">
        <f t="shared" si="1079"/>
        <v>921.09100000000001</v>
      </c>
      <c r="P398" s="170">
        <f t="shared" si="1079"/>
        <v>943.67100000000005</v>
      </c>
      <c r="Q398" s="170">
        <f t="shared" si="1079"/>
        <v>968.19899999999996</v>
      </c>
      <c r="R398" s="170">
        <f t="shared" si="1079"/>
        <v>993.40599999999995</v>
      </c>
      <c r="S398" s="170">
        <f t="shared" si="1079"/>
        <v>1022.662</v>
      </c>
      <c r="T398" s="170">
        <f t="shared" si="1079"/>
        <v>1048.2829999999999</v>
      </c>
      <c r="U398" s="170">
        <f t="shared" si="1079"/>
        <v>1077.2059999999999</v>
      </c>
      <c r="V398" s="170">
        <f t="shared" si="1079"/>
        <v>1095.2349999999999</v>
      </c>
      <c r="W398" s="170">
        <f t="shared" si="1079"/>
        <v>1115.222</v>
      </c>
      <c r="X398" s="170">
        <f t="shared" si="1079"/>
        <v>1131.1790000000001</v>
      </c>
      <c r="Y398" s="170">
        <f t="shared" si="1079"/>
        <v>1146.99</v>
      </c>
      <c r="Z398" s="170">
        <f t="shared" si="1079"/>
        <v>1159.421</v>
      </c>
      <c r="AA398" s="170">
        <f t="shared" si="1079"/>
        <v>1169.827</v>
      </c>
      <c r="AB398" s="170">
        <f t="shared" si="1079"/>
        <v>1176.289</v>
      </c>
      <c r="AC398" s="170">
        <f t="shared" si="1079"/>
        <v>1182.5429999999999</v>
      </c>
      <c r="AD398" s="170">
        <f t="shared" si="1079"/>
        <v>1191.7750000000001</v>
      </c>
      <c r="AE398" s="170">
        <f t="shared" si="1079"/>
        <v>1202.569</v>
      </c>
      <c r="AF398" s="170">
        <f t="shared" si="1079"/>
        <v>1214.2940000000001</v>
      </c>
      <c r="AG398" s="170">
        <f t="shared" si="1079"/>
        <v>1225.78</v>
      </c>
      <c r="AH398" s="170">
        <f t="shared" si="1079"/>
        <v>1237.5150000000001</v>
      </c>
      <c r="AI398" s="170">
        <f t="shared" si="1079"/>
        <v>1248.865</v>
      </c>
      <c r="AJ398" s="170">
        <f t="shared" si="1079"/>
        <v>1261.01</v>
      </c>
      <c r="AK398" s="170">
        <f t="shared" si="1079"/>
        <v>1273.4880000000001</v>
      </c>
      <c r="AL398" s="170">
        <f t="shared" si="1079"/>
        <v>1289.5239999999999</v>
      </c>
      <c r="AM398" s="170">
        <f t="shared" si="1079"/>
        <v>1303.702</v>
      </c>
      <c r="AN398" s="170">
        <f t="shared" si="1079"/>
        <v>1313.414</v>
      </c>
      <c r="AO398" s="170">
        <f t="shared" si="1079"/>
        <v>1324.865</v>
      </c>
      <c r="AP398" s="170">
        <f t="shared" si="1079"/>
        <v>1338.4269999999999</v>
      </c>
      <c r="AQ398" s="170">
        <f t="shared" si="1079"/>
        <v>1353.9459999999999</v>
      </c>
      <c r="AR398" s="170">
        <f t="shared" si="1079"/>
        <v>1365.2</v>
      </c>
      <c r="AS398" s="170">
        <f t="shared" si="1079"/>
        <v>1377.846</v>
      </c>
      <c r="AT398" s="170">
        <f t="shared" si="1079"/>
        <v>1390.1210000000001</v>
      </c>
      <c r="AU398" s="170">
        <f t="shared" si="1079"/>
        <v>1397.665</v>
      </c>
      <c r="AV398" s="170">
        <f t="shared" si="1079"/>
        <v>1403.9970000000001</v>
      </c>
      <c r="AW398" s="170">
        <f t="shared" ref="AW398:BA398" si="1080">AW712</f>
        <v>1413</v>
      </c>
      <c r="AX398" s="170">
        <f t="shared" si="1080"/>
        <v>1420</v>
      </c>
      <c r="AY398" s="170">
        <f t="shared" si="1080"/>
        <v>1426</v>
      </c>
      <c r="AZ398" s="170">
        <f t="shared" si="1080"/>
        <v>1432</v>
      </c>
      <c r="BA398" s="170">
        <f t="shared" si="1080"/>
        <v>1439</v>
      </c>
      <c r="BB398" s="170">
        <f t="shared" ref="BB398:CC398" si="1081">BB712</f>
        <v>1446</v>
      </c>
      <c r="BC398" s="170">
        <f t="shared" si="1081"/>
        <v>1453</v>
      </c>
      <c r="BD398" s="170">
        <f t="shared" si="1081"/>
        <v>1460</v>
      </c>
      <c r="BE398" s="170">
        <f t="shared" si="1081"/>
        <v>1467</v>
      </c>
      <c r="BF398" s="170">
        <f t="shared" si="1081"/>
        <v>1474</v>
      </c>
      <c r="BG398" s="170">
        <f t="shared" si="1081"/>
        <v>1481</v>
      </c>
      <c r="BH398" s="170">
        <f t="shared" si="1081"/>
        <v>1488</v>
      </c>
      <c r="BI398" s="170">
        <f t="shared" si="1081"/>
        <v>1495</v>
      </c>
      <c r="BJ398" s="170">
        <f t="shared" si="1081"/>
        <v>1502</v>
      </c>
      <c r="BK398" s="170">
        <f t="shared" si="1081"/>
        <v>1509</v>
      </c>
      <c r="BL398" s="170">
        <f t="shared" si="1081"/>
        <v>1516</v>
      </c>
      <c r="BM398" s="170">
        <f t="shared" si="1081"/>
        <v>1523</v>
      </c>
      <c r="BN398" s="170">
        <f t="shared" si="1081"/>
        <v>1530</v>
      </c>
      <c r="BO398" s="170">
        <f t="shared" si="1081"/>
        <v>1537</v>
      </c>
      <c r="BP398" s="170">
        <f t="shared" si="1081"/>
        <v>1543</v>
      </c>
      <c r="BQ398" s="170">
        <f t="shared" si="1081"/>
        <v>1550</v>
      </c>
      <c r="BR398" s="170">
        <f t="shared" si="1081"/>
        <v>1556</v>
      </c>
      <c r="BS398" s="170">
        <f t="shared" si="1081"/>
        <v>1563</v>
      </c>
      <c r="BT398" s="170">
        <f t="shared" si="1081"/>
        <v>1569</v>
      </c>
      <c r="BU398" s="170">
        <f t="shared" si="1081"/>
        <v>1576</v>
      </c>
      <c r="BV398" s="170">
        <f t="shared" si="1081"/>
        <v>1582</v>
      </c>
      <c r="BW398" s="170">
        <f t="shared" si="1081"/>
        <v>1588</v>
      </c>
      <c r="BX398" s="170">
        <f t="shared" si="1081"/>
        <v>1594</v>
      </c>
      <c r="BY398" s="170">
        <f t="shared" si="1081"/>
        <v>1600</v>
      </c>
      <c r="BZ398" s="170">
        <f t="shared" si="1081"/>
        <v>1605</v>
      </c>
      <c r="CA398" s="170">
        <f t="shared" si="1081"/>
        <v>1611</v>
      </c>
      <c r="CB398" s="170">
        <f t="shared" si="1081"/>
        <v>1616</v>
      </c>
      <c r="CC398" s="170">
        <f t="shared" si="1081"/>
        <v>1621</v>
      </c>
    </row>
    <row r="399" spans="1:81">
      <c r="A399" s="170" t="str">
        <f t="shared" ref="A399:B399" si="1082">A295</f>
        <v>78</v>
      </c>
      <c r="B399" s="170" t="str">
        <f t="shared" si="1082"/>
        <v>Yvelines</v>
      </c>
      <c r="C399" s="145">
        <f t="shared" si="1030"/>
        <v>0</v>
      </c>
      <c r="D399" s="145"/>
      <c r="E399" s="145"/>
      <c r="F399" s="170">
        <f t="shared" ref="F399:AV399" si="1083">F295</f>
        <v>1078.2950000000001</v>
      </c>
      <c r="G399" s="170">
        <f t="shared" si="1083"/>
        <v>1093.5840000000001</v>
      </c>
      <c r="H399" s="170">
        <f t="shared" si="1083"/>
        <v>1109.4349999999999</v>
      </c>
      <c r="I399" s="170">
        <f t="shared" si="1083"/>
        <v>1126.479</v>
      </c>
      <c r="J399" s="170">
        <f t="shared" si="1083"/>
        <v>1142.848</v>
      </c>
      <c r="K399" s="170">
        <f t="shared" si="1083"/>
        <v>1159.3030000000001</v>
      </c>
      <c r="L399" s="170">
        <f t="shared" si="1083"/>
        <v>1176.7729999999999</v>
      </c>
      <c r="M399" s="170">
        <f t="shared" si="1083"/>
        <v>1194.604</v>
      </c>
      <c r="N399" s="170">
        <f t="shared" si="1083"/>
        <v>1206.463</v>
      </c>
      <c r="O399" s="170">
        <f t="shared" si="1083"/>
        <v>1217.423</v>
      </c>
      <c r="P399" s="170">
        <f t="shared" si="1083"/>
        <v>1231.0930000000001</v>
      </c>
      <c r="Q399" s="170">
        <f t="shared" si="1083"/>
        <v>1245.377</v>
      </c>
      <c r="R399" s="170">
        <f t="shared" si="1083"/>
        <v>1261.251</v>
      </c>
      <c r="S399" s="170">
        <f t="shared" si="1083"/>
        <v>1276.377</v>
      </c>
      <c r="T399" s="170">
        <f t="shared" si="1083"/>
        <v>1290.759</v>
      </c>
      <c r="U399" s="170">
        <f t="shared" si="1083"/>
        <v>1305.076</v>
      </c>
      <c r="V399" s="170">
        <f t="shared" si="1083"/>
        <v>1314.925</v>
      </c>
      <c r="W399" s="170">
        <f t="shared" si="1083"/>
        <v>1326.1849999999999</v>
      </c>
      <c r="X399" s="170">
        <f t="shared" si="1083"/>
        <v>1333.8140000000001</v>
      </c>
      <c r="Y399" s="170">
        <f t="shared" si="1083"/>
        <v>1340.268</v>
      </c>
      <c r="Z399" s="170">
        <f t="shared" si="1083"/>
        <v>1345.471</v>
      </c>
      <c r="AA399" s="170">
        <f t="shared" si="1083"/>
        <v>1350.539</v>
      </c>
      <c r="AB399" s="170">
        <f t="shared" si="1083"/>
        <v>1353.18</v>
      </c>
      <c r="AC399" s="170">
        <f t="shared" si="1083"/>
        <v>1353.723</v>
      </c>
      <c r="AD399" s="170">
        <f t="shared" si="1083"/>
        <v>1353.9449999999999</v>
      </c>
      <c r="AE399" s="170">
        <f t="shared" si="1083"/>
        <v>1358.816</v>
      </c>
      <c r="AF399" s="170">
        <f t="shared" si="1083"/>
        <v>1365.0150000000001</v>
      </c>
      <c r="AG399" s="170">
        <f t="shared" si="1083"/>
        <v>1371.107</v>
      </c>
      <c r="AH399" s="170">
        <f t="shared" si="1083"/>
        <v>1377.26</v>
      </c>
      <c r="AI399" s="170">
        <f t="shared" si="1083"/>
        <v>1383.145</v>
      </c>
      <c r="AJ399" s="170">
        <f t="shared" si="1083"/>
        <v>1389.4559999999999</v>
      </c>
      <c r="AK399" s="170">
        <f t="shared" si="1083"/>
        <v>1395.8040000000001</v>
      </c>
      <c r="AL399" s="170">
        <f t="shared" si="1083"/>
        <v>1403.9570000000001</v>
      </c>
      <c r="AM399" s="170">
        <f t="shared" si="1083"/>
        <v>1406.0530000000001</v>
      </c>
      <c r="AN399" s="170">
        <f t="shared" si="1083"/>
        <v>1407.56</v>
      </c>
      <c r="AO399" s="170">
        <f t="shared" si="1083"/>
        <v>1408.7650000000001</v>
      </c>
      <c r="AP399" s="170">
        <f t="shared" si="1083"/>
        <v>1413.635</v>
      </c>
      <c r="AQ399" s="170">
        <f t="shared" si="1083"/>
        <v>1412.356</v>
      </c>
      <c r="AR399" s="170">
        <f t="shared" si="1083"/>
        <v>1418.4839999999999</v>
      </c>
      <c r="AS399" s="170">
        <f t="shared" si="1083"/>
        <v>1421.67</v>
      </c>
      <c r="AT399" s="170">
        <f t="shared" si="1083"/>
        <v>1427.2909999999999</v>
      </c>
      <c r="AU399" s="170">
        <f t="shared" si="1083"/>
        <v>1431.808</v>
      </c>
      <c r="AV399" s="170">
        <f t="shared" si="1083"/>
        <v>1438.2660000000001</v>
      </c>
      <c r="AW399" s="170">
        <f t="shared" ref="AW399:BA399" si="1084">AW713</f>
        <v>1441</v>
      </c>
      <c r="AX399" s="170">
        <f t="shared" si="1084"/>
        <v>1446</v>
      </c>
      <c r="AY399" s="170">
        <f t="shared" si="1084"/>
        <v>1450</v>
      </c>
      <c r="AZ399" s="170">
        <f t="shared" si="1084"/>
        <v>1454</v>
      </c>
      <c r="BA399" s="170">
        <f t="shared" si="1084"/>
        <v>1459</v>
      </c>
      <c r="BB399" s="170">
        <f t="shared" ref="BB399:CC399" si="1085">BB713</f>
        <v>1465</v>
      </c>
      <c r="BC399" s="170">
        <f t="shared" si="1085"/>
        <v>1470</v>
      </c>
      <c r="BD399" s="170">
        <f t="shared" si="1085"/>
        <v>1476</v>
      </c>
      <c r="BE399" s="170">
        <f t="shared" si="1085"/>
        <v>1481</v>
      </c>
      <c r="BF399" s="170">
        <f t="shared" si="1085"/>
        <v>1486</v>
      </c>
      <c r="BG399" s="170">
        <f t="shared" si="1085"/>
        <v>1491</v>
      </c>
      <c r="BH399" s="170">
        <f t="shared" si="1085"/>
        <v>1496</v>
      </c>
      <c r="BI399" s="170">
        <f t="shared" si="1085"/>
        <v>1501</v>
      </c>
      <c r="BJ399" s="170">
        <f t="shared" si="1085"/>
        <v>1506</v>
      </c>
      <c r="BK399" s="170">
        <f t="shared" si="1085"/>
        <v>1510</v>
      </c>
      <c r="BL399" s="170">
        <f t="shared" si="1085"/>
        <v>1515</v>
      </c>
      <c r="BM399" s="170">
        <f t="shared" si="1085"/>
        <v>1520</v>
      </c>
      <c r="BN399" s="170">
        <f t="shared" si="1085"/>
        <v>1524</v>
      </c>
      <c r="BO399" s="170">
        <f t="shared" si="1085"/>
        <v>1529</v>
      </c>
      <c r="BP399" s="170">
        <f t="shared" si="1085"/>
        <v>1533</v>
      </c>
      <c r="BQ399" s="170">
        <f t="shared" si="1085"/>
        <v>1538</v>
      </c>
      <c r="BR399" s="170">
        <f t="shared" si="1085"/>
        <v>1542</v>
      </c>
      <c r="BS399" s="170">
        <f t="shared" si="1085"/>
        <v>1547</v>
      </c>
      <c r="BT399" s="170">
        <f t="shared" si="1085"/>
        <v>1551</v>
      </c>
      <c r="BU399" s="170">
        <f t="shared" si="1085"/>
        <v>1556</v>
      </c>
      <c r="BV399" s="170">
        <f t="shared" si="1085"/>
        <v>1560</v>
      </c>
      <c r="BW399" s="170">
        <f t="shared" si="1085"/>
        <v>1565</v>
      </c>
      <c r="BX399" s="170">
        <f t="shared" si="1085"/>
        <v>1569</v>
      </c>
      <c r="BY399" s="170">
        <f t="shared" si="1085"/>
        <v>1574</v>
      </c>
      <c r="BZ399" s="170">
        <f t="shared" si="1085"/>
        <v>1578</v>
      </c>
      <c r="CA399" s="170">
        <f t="shared" si="1085"/>
        <v>1583</v>
      </c>
      <c r="CB399" s="170">
        <f t="shared" si="1085"/>
        <v>1587</v>
      </c>
      <c r="CC399" s="170">
        <f t="shared" si="1085"/>
        <v>1591</v>
      </c>
    </row>
    <row r="400" spans="1:81">
      <c r="A400" s="170" t="str">
        <f t="shared" ref="A400:B400" si="1086">A296</f>
        <v>79</v>
      </c>
      <c r="B400" s="170" t="str">
        <f t="shared" si="1086"/>
        <v>Deux-Sèvres</v>
      </c>
      <c r="C400" s="145">
        <f t="shared" si="1030"/>
        <v>0</v>
      </c>
      <c r="D400" s="145"/>
      <c r="E400" s="145"/>
      <c r="F400" s="170">
        <f t="shared" ref="F400:AV400" si="1087">F296</f>
        <v>336.03899999999999</v>
      </c>
      <c r="G400" s="170">
        <f t="shared" si="1087"/>
        <v>337.10500000000002</v>
      </c>
      <c r="H400" s="170">
        <f t="shared" si="1087"/>
        <v>337.952</v>
      </c>
      <c r="I400" s="170">
        <f t="shared" si="1087"/>
        <v>339.06400000000002</v>
      </c>
      <c r="J400" s="170">
        <f t="shared" si="1087"/>
        <v>339.88200000000001</v>
      </c>
      <c r="K400" s="170">
        <f t="shared" si="1087"/>
        <v>340.80599999999998</v>
      </c>
      <c r="L400" s="170">
        <f t="shared" si="1087"/>
        <v>341.90199999999999</v>
      </c>
      <c r="M400" s="170">
        <f t="shared" si="1087"/>
        <v>342.97699999999998</v>
      </c>
      <c r="N400" s="170">
        <f t="shared" si="1087"/>
        <v>343.40300000000002</v>
      </c>
      <c r="O400" s="170">
        <f t="shared" si="1087"/>
        <v>343.32900000000001</v>
      </c>
      <c r="P400" s="170">
        <f t="shared" si="1087"/>
        <v>343.42899999999997</v>
      </c>
      <c r="Q400" s="170">
        <f t="shared" si="1087"/>
        <v>343.99700000000001</v>
      </c>
      <c r="R400" s="170">
        <f t="shared" si="1087"/>
        <v>344.19600000000003</v>
      </c>
      <c r="S400" s="170">
        <f t="shared" si="1087"/>
        <v>345.512</v>
      </c>
      <c r="T400" s="170">
        <f t="shared" si="1087"/>
        <v>345.697</v>
      </c>
      <c r="U400" s="170">
        <f t="shared" si="1087"/>
        <v>346.02699999999999</v>
      </c>
      <c r="V400" s="170">
        <f t="shared" si="1087"/>
        <v>345.80099999999999</v>
      </c>
      <c r="W400" s="170">
        <f t="shared" si="1087"/>
        <v>345.83100000000002</v>
      </c>
      <c r="X400" s="170">
        <f t="shared" si="1087"/>
        <v>345.53399999999999</v>
      </c>
      <c r="Y400" s="170">
        <f t="shared" si="1087"/>
        <v>345.18099999999998</v>
      </c>
      <c r="Z400" s="170">
        <f t="shared" si="1087"/>
        <v>345.25599999999997</v>
      </c>
      <c r="AA400" s="170">
        <f t="shared" si="1087"/>
        <v>345.255</v>
      </c>
      <c r="AB400" s="170">
        <f t="shared" si="1087"/>
        <v>344.76</v>
      </c>
      <c r="AC400" s="170">
        <f t="shared" si="1087"/>
        <v>344.57400000000001</v>
      </c>
      <c r="AD400" s="170">
        <f t="shared" si="1087"/>
        <v>344.48599999999999</v>
      </c>
      <c r="AE400" s="170">
        <f t="shared" si="1087"/>
        <v>346.43200000000002</v>
      </c>
      <c r="AF400" s="170">
        <f t="shared" si="1087"/>
        <v>348.59899999999999</v>
      </c>
      <c r="AG400" s="170">
        <f t="shared" si="1087"/>
        <v>350.79899999999998</v>
      </c>
      <c r="AH400" s="170">
        <f t="shared" si="1087"/>
        <v>352.97</v>
      </c>
      <c r="AI400" s="170">
        <f t="shared" si="1087"/>
        <v>354.91399999999999</v>
      </c>
      <c r="AJ400" s="170">
        <f t="shared" si="1087"/>
        <v>357.31900000000002</v>
      </c>
      <c r="AK400" s="170">
        <f t="shared" si="1087"/>
        <v>359.71100000000001</v>
      </c>
      <c r="AL400" s="170">
        <f t="shared" si="1087"/>
        <v>362.94400000000002</v>
      </c>
      <c r="AM400" s="170">
        <f t="shared" si="1087"/>
        <v>365.05900000000003</v>
      </c>
      <c r="AN400" s="170">
        <f t="shared" si="1087"/>
        <v>366.339</v>
      </c>
      <c r="AO400" s="170">
        <f t="shared" si="1087"/>
        <v>369.27</v>
      </c>
      <c r="AP400" s="170">
        <f t="shared" si="1087"/>
        <v>370.93900000000002</v>
      </c>
      <c r="AQ400" s="170">
        <f t="shared" si="1087"/>
        <v>371.58300000000003</v>
      </c>
      <c r="AR400" s="170">
        <f t="shared" si="1087"/>
        <v>371.63200000000001</v>
      </c>
      <c r="AS400" s="170">
        <f t="shared" si="1087"/>
        <v>373.553</v>
      </c>
      <c r="AT400" s="170">
        <f t="shared" si="1087"/>
        <v>374.435</v>
      </c>
      <c r="AU400" s="170">
        <f t="shared" si="1087"/>
        <v>374.74299999999999</v>
      </c>
      <c r="AV400" s="170">
        <f t="shared" si="1087"/>
        <v>374.351</v>
      </c>
      <c r="AW400" s="170">
        <f t="shared" ref="AW400:BA400" si="1088">AW714</f>
        <v>375</v>
      </c>
      <c r="AX400" s="170">
        <f t="shared" si="1088"/>
        <v>375</v>
      </c>
      <c r="AY400" s="170">
        <f t="shared" si="1088"/>
        <v>376</v>
      </c>
      <c r="AZ400" s="170">
        <f t="shared" si="1088"/>
        <v>376</v>
      </c>
      <c r="BA400" s="170">
        <f t="shared" si="1088"/>
        <v>377</v>
      </c>
      <c r="BB400" s="170">
        <f t="shared" ref="BB400:CC400" si="1089">BB714</f>
        <v>378</v>
      </c>
      <c r="BC400" s="170">
        <f t="shared" si="1089"/>
        <v>378</v>
      </c>
      <c r="BD400" s="170">
        <f t="shared" si="1089"/>
        <v>379</v>
      </c>
      <c r="BE400" s="170">
        <f t="shared" si="1089"/>
        <v>380</v>
      </c>
      <c r="BF400" s="170">
        <f t="shared" si="1089"/>
        <v>381</v>
      </c>
      <c r="BG400" s="170">
        <f t="shared" si="1089"/>
        <v>382</v>
      </c>
      <c r="BH400" s="170">
        <f t="shared" si="1089"/>
        <v>383</v>
      </c>
      <c r="BI400" s="170">
        <f t="shared" si="1089"/>
        <v>384</v>
      </c>
      <c r="BJ400" s="170">
        <f t="shared" si="1089"/>
        <v>386</v>
      </c>
      <c r="BK400" s="170">
        <f t="shared" si="1089"/>
        <v>387</v>
      </c>
      <c r="BL400" s="170">
        <f t="shared" si="1089"/>
        <v>388</v>
      </c>
      <c r="BM400" s="170">
        <f t="shared" si="1089"/>
        <v>390</v>
      </c>
      <c r="BN400" s="170">
        <f t="shared" si="1089"/>
        <v>391</v>
      </c>
      <c r="BO400" s="170">
        <f t="shared" si="1089"/>
        <v>392</v>
      </c>
      <c r="BP400" s="170">
        <f t="shared" si="1089"/>
        <v>394</v>
      </c>
      <c r="BQ400" s="170">
        <f t="shared" si="1089"/>
        <v>395</v>
      </c>
      <c r="BR400" s="170">
        <f t="shared" si="1089"/>
        <v>397</v>
      </c>
      <c r="BS400" s="170">
        <f t="shared" si="1089"/>
        <v>398</v>
      </c>
      <c r="BT400" s="170">
        <f t="shared" si="1089"/>
        <v>399</v>
      </c>
      <c r="BU400" s="170">
        <f t="shared" si="1089"/>
        <v>401</v>
      </c>
      <c r="BV400" s="170">
        <f t="shared" si="1089"/>
        <v>402</v>
      </c>
      <c r="BW400" s="170">
        <f t="shared" si="1089"/>
        <v>403</v>
      </c>
      <c r="BX400" s="170">
        <f t="shared" si="1089"/>
        <v>404</v>
      </c>
      <c r="BY400" s="170">
        <f t="shared" si="1089"/>
        <v>405</v>
      </c>
      <c r="BZ400" s="170">
        <f t="shared" si="1089"/>
        <v>406</v>
      </c>
      <c r="CA400" s="170">
        <f t="shared" si="1089"/>
        <v>407</v>
      </c>
      <c r="CB400" s="170">
        <f t="shared" si="1089"/>
        <v>408</v>
      </c>
      <c r="CC400" s="170">
        <f t="shared" si="1089"/>
        <v>409</v>
      </c>
    </row>
    <row r="401" spans="1:81">
      <c r="A401" s="170" t="str">
        <f t="shared" ref="A401:B401" si="1090">A297</f>
        <v>80</v>
      </c>
      <c r="B401" s="170" t="str">
        <f t="shared" si="1090"/>
        <v>Somme</v>
      </c>
      <c r="C401" s="145">
        <f t="shared" si="1030"/>
        <v>0</v>
      </c>
      <c r="D401" s="145"/>
      <c r="E401" s="145"/>
      <c r="F401" s="170">
        <f t="shared" ref="F401:AV401" si="1091">F297</f>
        <v>538.57899999999995</v>
      </c>
      <c r="G401" s="170">
        <f t="shared" si="1091"/>
        <v>539.49400000000003</v>
      </c>
      <c r="H401" s="170">
        <f t="shared" si="1091"/>
        <v>540.24900000000002</v>
      </c>
      <c r="I401" s="170">
        <f t="shared" si="1091"/>
        <v>541.24699999999996</v>
      </c>
      <c r="J401" s="170">
        <f t="shared" si="1091"/>
        <v>541.77200000000005</v>
      </c>
      <c r="K401" s="170">
        <f t="shared" si="1091"/>
        <v>542.28499999999997</v>
      </c>
      <c r="L401" s="170">
        <f t="shared" si="1091"/>
        <v>543.48599999999999</v>
      </c>
      <c r="M401" s="170">
        <f t="shared" si="1091"/>
        <v>544.77700000000004</v>
      </c>
      <c r="N401" s="170">
        <f t="shared" si="1091"/>
        <v>546.13699999999994</v>
      </c>
      <c r="O401" s="170">
        <f t="shared" si="1091"/>
        <v>547.73800000000006</v>
      </c>
      <c r="P401" s="170">
        <f t="shared" si="1091"/>
        <v>547.44500000000005</v>
      </c>
      <c r="Q401" s="170">
        <f t="shared" si="1091"/>
        <v>548.15599999999995</v>
      </c>
      <c r="R401" s="170">
        <f t="shared" si="1091"/>
        <v>547.05799999999999</v>
      </c>
      <c r="S401" s="170">
        <f t="shared" si="1091"/>
        <v>547.36900000000003</v>
      </c>
      <c r="T401" s="170">
        <f t="shared" si="1091"/>
        <v>547.74900000000002</v>
      </c>
      <c r="U401" s="170">
        <f t="shared" si="1091"/>
        <v>547.48500000000001</v>
      </c>
      <c r="V401" s="170">
        <f t="shared" si="1091"/>
        <v>548.12699999999995</v>
      </c>
      <c r="W401" s="170">
        <f t="shared" si="1091"/>
        <v>548.88499999999999</v>
      </c>
      <c r="X401" s="170">
        <f t="shared" si="1091"/>
        <v>550.24699999999996</v>
      </c>
      <c r="Y401" s="170">
        <f t="shared" si="1091"/>
        <v>551.15899999999999</v>
      </c>
      <c r="Z401" s="170">
        <f t="shared" si="1091"/>
        <v>552.15300000000002</v>
      </c>
      <c r="AA401" s="170">
        <f t="shared" si="1091"/>
        <v>553.03800000000001</v>
      </c>
      <c r="AB401" s="170">
        <f t="shared" si="1091"/>
        <v>553.66999999999996</v>
      </c>
      <c r="AC401" s="170">
        <f t="shared" si="1091"/>
        <v>554.59500000000003</v>
      </c>
      <c r="AD401" s="170">
        <f t="shared" si="1091"/>
        <v>555.54700000000003</v>
      </c>
      <c r="AE401" s="170">
        <f t="shared" si="1091"/>
        <v>556.83000000000004</v>
      </c>
      <c r="AF401" s="170">
        <f t="shared" si="1091"/>
        <v>558.41999999999996</v>
      </c>
      <c r="AG401" s="170">
        <f t="shared" si="1091"/>
        <v>559.91999999999996</v>
      </c>
      <c r="AH401" s="170">
        <f t="shared" si="1091"/>
        <v>560.96600000000001</v>
      </c>
      <c r="AI401" s="170">
        <f t="shared" si="1091"/>
        <v>561.93799999999999</v>
      </c>
      <c r="AJ401" s="170">
        <f t="shared" si="1091"/>
        <v>563.21799999999996</v>
      </c>
      <c r="AK401" s="170">
        <f t="shared" si="1091"/>
        <v>564.31899999999996</v>
      </c>
      <c r="AL401" s="170">
        <f t="shared" si="1091"/>
        <v>565.91</v>
      </c>
      <c r="AM401" s="170">
        <f t="shared" si="1091"/>
        <v>568.08600000000001</v>
      </c>
      <c r="AN401" s="170">
        <f t="shared" si="1091"/>
        <v>569.77499999999998</v>
      </c>
      <c r="AO401" s="170">
        <f t="shared" si="1091"/>
        <v>570.74099999999999</v>
      </c>
      <c r="AP401" s="170">
        <f t="shared" si="1091"/>
        <v>571.21100000000001</v>
      </c>
      <c r="AQ401" s="170">
        <f t="shared" si="1091"/>
        <v>571.154</v>
      </c>
      <c r="AR401" s="170">
        <f t="shared" si="1091"/>
        <v>571.67499999999995</v>
      </c>
      <c r="AS401" s="170">
        <f t="shared" si="1091"/>
        <v>571.63199999999995</v>
      </c>
      <c r="AT401" s="170">
        <f t="shared" si="1091"/>
        <v>571.87900000000002</v>
      </c>
      <c r="AU401" s="170">
        <f t="shared" si="1091"/>
        <v>572.74400000000003</v>
      </c>
      <c r="AV401" s="170">
        <f t="shared" si="1091"/>
        <v>572.44299999999998</v>
      </c>
      <c r="AW401" s="170">
        <f t="shared" ref="AW401:BA401" si="1092">AW715</f>
        <v>571</v>
      </c>
      <c r="AX401" s="170">
        <f t="shared" si="1092"/>
        <v>570</v>
      </c>
      <c r="AY401" s="170">
        <f t="shared" si="1092"/>
        <v>569</v>
      </c>
      <c r="AZ401" s="170">
        <f t="shared" si="1092"/>
        <v>568</v>
      </c>
      <c r="BA401" s="170">
        <f t="shared" si="1092"/>
        <v>567</v>
      </c>
      <c r="BB401" s="170">
        <f t="shared" ref="BB401:CC401" si="1093">BB715</f>
        <v>566</v>
      </c>
      <c r="BC401" s="170">
        <f t="shared" si="1093"/>
        <v>566</v>
      </c>
      <c r="BD401" s="170">
        <f t="shared" si="1093"/>
        <v>566</v>
      </c>
      <c r="BE401" s="170">
        <f t="shared" si="1093"/>
        <v>566</v>
      </c>
      <c r="BF401" s="170">
        <f t="shared" si="1093"/>
        <v>567</v>
      </c>
      <c r="BG401" s="170">
        <f t="shared" si="1093"/>
        <v>567</v>
      </c>
      <c r="BH401" s="170">
        <f t="shared" si="1093"/>
        <v>567</v>
      </c>
      <c r="BI401" s="170">
        <f t="shared" si="1093"/>
        <v>568</v>
      </c>
      <c r="BJ401" s="170">
        <f t="shared" si="1093"/>
        <v>568</v>
      </c>
      <c r="BK401" s="170">
        <f t="shared" si="1093"/>
        <v>569</v>
      </c>
      <c r="BL401" s="170">
        <f t="shared" si="1093"/>
        <v>569</v>
      </c>
      <c r="BM401" s="170">
        <f t="shared" si="1093"/>
        <v>570</v>
      </c>
      <c r="BN401" s="170">
        <f t="shared" si="1093"/>
        <v>570</v>
      </c>
      <c r="BO401" s="170">
        <f t="shared" si="1093"/>
        <v>571</v>
      </c>
      <c r="BP401" s="170">
        <f t="shared" si="1093"/>
        <v>571</v>
      </c>
      <c r="BQ401" s="170">
        <f t="shared" si="1093"/>
        <v>571</v>
      </c>
      <c r="BR401" s="170">
        <f t="shared" si="1093"/>
        <v>572</v>
      </c>
      <c r="BS401" s="170">
        <f t="shared" si="1093"/>
        <v>572</v>
      </c>
      <c r="BT401" s="170">
        <f t="shared" si="1093"/>
        <v>572</v>
      </c>
      <c r="BU401" s="170">
        <f t="shared" si="1093"/>
        <v>572</v>
      </c>
      <c r="BV401" s="170">
        <f t="shared" si="1093"/>
        <v>572</v>
      </c>
      <c r="BW401" s="170">
        <f t="shared" si="1093"/>
        <v>573</v>
      </c>
      <c r="BX401" s="170">
        <f t="shared" si="1093"/>
        <v>573</v>
      </c>
      <c r="BY401" s="170">
        <f t="shared" si="1093"/>
        <v>573</v>
      </c>
      <c r="BZ401" s="170">
        <f t="shared" si="1093"/>
        <v>573</v>
      </c>
      <c r="CA401" s="170">
        <f t="shared" si="1093"/>
        <v>573</v>
      </c>
      <c r="CB401" s="170">
        <f t="shared" si="1093"/>
        <v>573</v>
      </c>
      <c r="CC401" s="170">
        <f t="shared" si="1093"/>
        <v>573</v>
      </c>
    </row>
    <row r="402" spans="1:81">
      <c r="A402" s="170" t="str">
        <f t="shared" ref="A402:B402" si="1094">A298</f>
        <v>81</v>
      </c>
      <c r="B402" s="170" t="str">
        <f t="shared" si="1094"/>
        <v>Tarn</v>
      </c>
      <c r="C402" s="145">
        <f t="shared" si="1030"/>
        <v>0</v>
      </c>
      <c r="D402" s="145"/>
      <c r="E402" s="145"/>
      <c r="F402" s="170">
        <f t="shared" ref="F402:AV402" si="1095">F298</f>
        <v>338.32</v>
      </c>
      <c r="G402" s="170">
        <f t="shared" si="1095"/>
        <v>338.303</v>
      </c>
      <c r="H402" s="170">
        <f t="shared" si="1095"/>
        <v>338.52100000000002</v>
      </c>
      <c r="I402" s="170">
        <f t="shared" si="1095"/>
        <v>338.791</v>
      </c>
      <c r="J402" s="170">
        <f t="shared" si="1095"/>
        <v>338.79700000000003</v>
      </c>
      <c r="K402" s="170">
        <f t="shared" si="1095"/>
        <v>338.94099999999997</v>
      </c>
      <c r="L402" s="170">
        <f t="shared" si="1095"/>
        <v>339.31900000000002</v>
      </c>
      <c r="M402" s="170">
        <f t="shared" si="1095"/>
        <v>339.47699999999998</v>
      </c>
      <c r="N402" s="170">
        <f t="shared" si="1095"/>
        <v>340.53500000000003</v>
      </c>
      <c r="O402" s="170">
        <f t="shared" si="1095"/>
        <v>341.11799999999999</v>
      </c>
      <c r="P402" s="170">
        <f t="shared" si="1095"/>
        <v>341.80599999999998</v>
      </c>
      <c r="Q402" s="170">
        <f t="shared" si="1095"/>
        <v>341.19499999999999</v>
      </c>
      <c r="R402" s="170">
        <f t="shared" si="1095"/>
        <v>341.86700000000002</v>
      </c>
      <c r="S402" s="170">
        <f t="shared" si="1095"/>
        <v>341.96100000000001</v>
      </c>
      <c r="T402" s="170">
        <f t="shared" si="1095"/>
        <v>342.48099999999999</v>
      </c>
      <c r="U402" s="170">
        <f t="shared" si="1095"/>
        <v>342.94600000000003</v>
      </c>
      <c r="V402" s="170">
        <f t="shared" si="1095"/>
        <v>342.54500000000002</v>
      </c>
      <c r="W402" s="170">
        <f t="shared" si="1095"/>
        <v>342.26400000000001</v>
      </c>
      <c r="X402" s="170">
        <f t="shared" si="1095"/>
        <v>342.40199999999999</v>
      </c>
      <c r="Y402" s="170">
        <f t="shared" si="1095"/>
        <v>342.30900000000003</v>
      </c>
      <c r="Z402" s="170">
        <f t="shared" si="1095"/>
        <v>341.87299999999999</v>
      </c>
      <c r="AA402" s="170">
        <f t="shared" si="1095"/>
        <v>341.94</v>
      </c>
      <c r="AB402" s="170">
        <f t="shared" si="1095"/>
        <v>342.11599999999999</v>
      </c>
      <c r="AC402" s="170">
        <f t="shared" si="1095"/>
        <v>342.62900000000002</v>
      </c>
      <c r="AD402" s="170">
        <f t="shared" si="1095"/>
        <v>343.44400000000002</v>
      </c>
      <c r="AE402" s="170">
        <f t="shared" si="1095"/>
        <v>345.85899999999998</v>
      </c>
      <c r="AF402" s="170">
        <f t="shared" si="1095"/>
        <v>348.9</v>
      </c>
      <c r="AG402" s="170">
        <f t="shared" si="1095"/>
        <v>352.12200000000001</v>
      </c>
      <c r="AH402" s="170">
        <f t="shared" si="1095"/>
        <v>355.24299999999999</v>
      </c>
      <c r="AI402" s="170">
        <f t="shared" si="1095"/>
        <v>358.39499999999998</v>
      </c>
      <c r="AJ402" s="170">
        <f t="shared" si="1095"/>
        <v>361.93200000000002</v>
      </c>
      <c r="AK402" s="170">
        <f t="shared" si="1095"/>
        <v>365.33499999999998</v>
      </c>
      <c r="AL402" s="170">
        <f t="shared" si="1095"/>
        <v>369.18900000000002</v>
      </c>
      <c r="AM402" s="170">
        <f t="shared" si="1095"/>
        <v>371.738</v>
      </c>
      <c r="AN402" s="170">
        <f t="shared" si="1095"/>
        <v>374.01799999999997</v>
      </c>
      <c r="AO402" s="170">
        <f t="shared" si="1095"/>
        <v>375.37900000000002</v>
      </c>
      <c r="AP402" s="170">
        <f t="shared" si="1095"/>
        <v>377.67500000000001</v>
      </c>
      <c r="AQ402" s="170">
        <f t="shared" si="1095"/>
        <v>378.947</v>
      </c>
      <c r="AR402" s="170">
        <f t="shared" si="1095"/>
        <v>381.92700000000002</v>
      </c>
      <c r="AS402" s="170">
        <f t="shared" si="1095"/>
        <v>384.47399999999999</v>
      </c>
      <c r="AT402" s="170">
        <f t="shared" si="1095"/>
        <v>386.54300000000001</v>
      </c>
      <c r="AU402" s="170">
        <f t="shared" si="1095"/>
        <v>386.44799999999998</v>
      </c>
      <c r="AV402" s="170">
        <f t="shared" si="1095"/>
        <v>387.89</v>
      </c>
      <c r="AW402" s="170">
        <f t="shared" ref="AW402:BA402" si="1096">AW716</f>
        <v>389</v>
      </c>
      <c r="AX402" s="170">
        <f t="shared" si="1096"/>
        <v>390</v>
      </c>
      <c r="AY402" s="170">
        <f t="shared" si="1096"/>
        <v>391</v>
      </c>
      <c r="AZ402" s="170">
        <f t="shared" si="1096"/>
        <v>392</v>
      </c>
      <c r="BA402" s="170">
        <f t="shared" si="1096"/>
        <v>393</v>
      </c>
      <c r="BB402" s="170">
        <f t="shared" ref="BB402:CC402" si="1097">BB716</f>
        <v>394</v>
      </c>
      <c r="BC402" s="170">
        <f t="shared" si="1097"/>
        <v>396</v>
      </c>
      <c r="BD402" s="170">
        <f t="shared" si="1097"/>
        <v>398</v>
      </c>
      <c r="BE402" s="170">
        <f t="shared" si="1097"/>
        <v>400</v>
      </c>
      <c r="BF402" s="170">
        <f t="shared" si="1097"/>
        <v>401</v>
      </c>
      <c r="BG402" s="170">
        <f t="shared" si="1097"/>
        <v>403</v>
      </c>
      <c r="BH402" s="170">
        <f t="shared" si="1097"/>
        <v>405</v>
      </c>
      <c r="BI402" s="170">
        <f t="shared" si="1097"/>
        <v>407</v>
      </c>
      <c r="BJ402" s="170">
        <f t="shared" si="1097"/>
        <v>410</v>
      </c>
      <c r="BK402" s="170">
        <f t="shared" si="1097"/>
        <v>412</v>
      </c>
      <c r="BL402" s="170">
        <f t="shared" si="1097"/>
        <v>414</v>
      </c>
      <c r="BM402" s="170">
        <f t="shared" si="1097"/>
        <v>416</v>
      </c>
      <c r="BN402" s="170">
        <f t="shared" si="1097"/>
        <v>419</v>
      </c>
      <c r="BO402" s="170">
        <f t="shared" si="1097"/>
        <v>421</v>
      </c>
      <c r="BP402" s="170">
        <f t="shared" si="1097"/>
        <v>423</v>
      </c>
      <c r="BQ402" s="170">
        <f t="shared" si="1097"/>
        <v>426</v>
      </c>
      <c r="BR402" s="170">
        <f t="shared" si="1097"/>
        <v>428</v>
      </c>
      <c r="BS402" s="170">
        <f t="shared" si="1097"/>
        <v>430</v>
      </c>
      <c r="BT402" s="170">
        <f t="shared" si="1097"/>
        <v>433</v>
      </c>
      <c r="BU402" s="170">
        <f t="shared" si="1097"/>
        <v>435</v>
      </c>
      <c r="BV402" s="170">
        <f t="shared" si="1097"/>
        <v>437</v>
      </c>
      <c r="BW402" s="170">
        <f t="shared" si="1097"/>
        <v>439</v>
      </c>
      <c r="BX402" s="170">
        <f t="shared" si="1097"/>
        <v>441</v>
      </c>
      <c r="BY402" s="170">
        <f t="shared" si="1097"/>
        <v>443</v>
      </c>
      <c r="BZ402" s="170">
        <f t="shared" si="1097"/>
        <v>445</v>
      </c>
      <c r="CA402" s="170">
        <f t="shared" si="1097"/>
        <v>447</v>
      </c>
      <c r="CB402" s="170">
        <f t="shared" si="1097"/>
        <v>449</v>
      </c>
      <c r="CC402" s="170">
        <f t="shared" si="1097"/>
        <v>451</v>
      </c>
    </row>
    <row r="403" spans="1:81">
      <c r="A403" s="170" t="str">
        <f t="shared" ref="A403:B403" si="1098">A299</f>
        <v>82</v>
      </c>
      <c r="B403" s="170" t="str">
        <f t="shared" si="1098"/>
        <v>Tarn-et-Garonne</v>
      </c>
      <c r="C403" s="145">
        <f t="shared" si="1030"/>
        <v>0</v>
      </c>
      <c r="D403" s="145"/>
      <c r="E403" s="145"/>
      <c r="F403" s="170">
        <f t="shared" ref="F403:AV403" si="1099">F299</f>
        <v>183.59899999999999</v>
      </c>
      <c r="G403" s="170">
        <f t="shared" si="1099"/>
        <v>184.447</v>
      </c>
      <c r="H403" s="170">
        <f t="shared" si="1099"/>
        <v>185.441</v>
      </c>
      <c r="I403" s="170">
        <f t="shared" si="1099"/>
        <v>186.553</v>
      </c>
      <c r="J403" s="170">
        <f t="shared" si="1099"/>
        <v>187.36600000000001</v>
      </c>
      <c r="K403" s="170">
        <f t="shared" si="1099"/>
        <v>188.29900000000001</v>
      </c>
      <c r="L403" s="170">
        <f t="shared" si="1099"/>
        <v>189.398</v>
      </c>
      <c r="M403" s="170">
        <f t="shared" si="1099"/>
        <v>190.55099999999999</v>
      </c>
      <c r="N403" s="170">
        <f t="shared" si="1099"/>
        <v>191.39400000000001</v>
      </c>
      <c r="O403" s="170">
        <f t="shared" si="1099"/>
        <v>192.94900000000001</v>
      </c>
      <c r="P403" s="170">
        <f t="shared" si="1099"/>
        <v>194.12299999999999</v>
      </c>
      <c r="Q403" s="170">
        <f t="shared" si="1099"/>
        <v>194.89599999999999</v>
      </c>
      <c r="R403" s="170">
        <f t="shared" si="1099"/>
        <v>196.12799999999999</v>
      </c>
      <c r="S403" s="170">
        <f t="shared" si="1099"/>
        <v>197.476</v>
      </c>
      <c r="T403" s="170">
        <f t="shared" si="1099"/>
        <v>198.815</v>
      </c>
      <c r="U403" s="170">
        <f t="shared" si="1099"/>
        <v>200.29499999999999</v>
      </c>
      <c r="V403" s="170">
        <f t="shared" si="1099"/>
        <v>201.613</v>
      </c>
      <c r="W403" s="170">
        <f t="shared" si="1099"/>
        <v>202.93</v>
      </c>
      <c r="X403" s="170">
        <f t="shared" si="1099"/>
        <v>203.245</v>
      </c>
      <c r="Y403" s="170">
        <f t="shared" si="1099"/>
        <v>203.85400000000001</v>
      </c>
      <c r="Z403" s="170">
        <f t="shared" si="1099"/>
        <v>204.268</v>
      </c>
      <c r="AA403" s="170">
        <f t="shared" si="1099"/>
        <v>204.642</v>
      </c>
      <c r="AB403" s="170">
        <f t="shared" si="1099"/>
        <v>205.208</v>
      </c>
      <c r="AC403" s="170">
        <f t="shared" si="1099"/>
        <v>205.51900000000001</v>
      </c>
      <c r="AD403" s="170">
        <f t="shared" si="1099"/>
        <v>206.029</v>
      </c>
      <c r="AE403" s="170">
        <f t="shared" si="1099"/>
        <v>208.42099999999999</v>
      </c>
      <c r="AF403" s="170">
        <f t="shared" si="1099"/>
        <v>211.13399999999999</v>
      </c>
      <c r="AG403" s="170">
        <f t="shared" si="1099"/>
        <v>214.215</v>
      </c>
      <c r="AH403" s="170">
        <f t="shared" si="1099"/>
        <v>217.292</v>
      </c>
      <c r="AI403" s="170">
        <f t="shared" si="1099"/>
        <v>220.316</v>
      </c>
      <c r="AJ403" s="170">
        <f t="shared" si="1099"/>
        <v>223.732</v>
      </c>
      <c r="AK403" s="170">
        <f t="shared" si="1099"/>
        <v>226.84899999999999</v>
      </c>
      <c r="AL403" s="170">
        <f t="shared" si="1099"/>
        <v>231.76300000000001</v>
      </c>
      <c r="AM403" s="170">
        <f t="shared" si="1099"/>
        <v>235.91499999999999</v>
      </c>
      <c r="AN403" s="170">
        <f t="shared" si="1099"/>
        <v>239.291</v>
      </c>
      <c r="AO403" s="170">
        <f t="shared" si="1099"/>
        <v>241.69800000000001</v>
      </c>
      <c r="AP403" s="170">
        <f t="shared" si="1099"/>
        <v>244.54499999999999</v>
      </c>
      <c r="AQ403" s="170">
        <f t="shared" si="1099"/>
        <v>246.971</v>
      </c>
      <c r="AR403" s="170">
        <f t="shared" si="1099"/>
        <v>250.34200000000001</v>
      </c>
      <c r="AS403" s="170">
        <f t="shared" si="1099"/>
        <v>252.578</v>
      </c>
      <c r="AT403" s="170">
        <f t="shared" si="1099"/>
        <v>255.274</v>
      </c>
      <c r="AU403" s="170">
        <f t="shared" si="1099"/>
        <v>256.89699999999999</v>
      </c>
      <c r="AV403" s="170">
        <f t="shared" si="1099"/>
        <v>258.34899999999999</v>
      </c>
      <c r="AW403" s="170">
        <f t="shared" ref="AW403:BA403" si="1100">AW717</f>
        <v>259</v>
      </c>
      <c r="AX403" s="170">
        <f t="shared" si="1100"/>
        <v>260</v>
      </c>
      <c r="AY403" s="170">
        <f t="shared" si="1100"/>
        <v>261</v>
      </c>
      <c r="AZ403" s="170">
        <f t="shared" si="1100"/>
        <v>262</v>
      </c>
      <c r="BA403" s="170">
        <f t="shared" si="1100"/>
        <v>263</v>
      </c>
      <c r="BB403" s="170">
        <f t="shared" ref="BB403:CC403" si="1101">BB717</f>
        <v>264</v>
      </c>
      <c r="BC403" s="170">
        <f t="shared" si="1101"/>
        <v>265</v>
      </c>
      <c r="BD403" s="170">
        <f t="shared" si="1101"/>
        <v>267</v>
      </c>
      <c r="BE403" s="170">
        <f t="shared" si="1101"/>
        <v>268</v>
      </c>
      <c r="BF403" s="170">
        <f t="shared" si="1101"/>
        <v>269</v>
      </c>
      <c r="BG403" s="170">
        <f t="shared" si="1101"/>
        <v>270</v>
      </c>
      <c r="BH403" s="170">
        <f t="shared" si="1101"/>
        <v>272</v>
      </c>
      <c r="BI403" s="170">
        <f t="shared" si="1101"/>
        <v>273</v>
      </c>
      <c r="BJ403" s="170">
        <f t="shared" si="1101"/>
        <v>274</v>
      </c>
      <c r="BK403" s="170">
        <f t="shared" si="1101"/>
        <v>276</v>
      </c>
      <c r="BL403" s="170">
        <f t="shared" si="1101"/>
        <v>277</v>
      </c>
      <c r="BM403" s="170">
        <f t="shared" si="1101"/>
        <v>279</v>
      </c>
      <c r="BN403" s="170">
        <f t="shared" si="1101"/>
        <v>280</v>
      </c>
      <c r="BO403" s="170">
        <f t="shared" si="1101"/>
        <v>282</v>
      </c>
      <c r="BP403" s="170">
        <f t="shared" si="1101"/>
        <v>283</v>
      </c>
      <c r="BQ403" s="170">
        <f t="shared" si="1101"/>
        <v>285</v>
      </c>
      <c r="BR403" s="170">
        <f t="shared" si="1101"/>
        <v>286</v>
      </c>
      <c r="BS403" s="170">
        <f t="shared" si="1101"/>
        <v>288</v>
      </c>
      <c r="BT403" s="170">
        <f t="shared" si="1101"/>
        <v>289</v>
      </c>
      <c r="BU403" s="170">
        <f t="shared" si="1101"/>
        <v>291</v>
      </c>
      <c r="BV403" s="170">
        <f t="shared" si="1101"/>
        <v>292</v>
      </c>
      <c r="BW403" s="170">
        <f t="shared" si="1101"/>
        <v>293</v>
      </c>
      <c r="BX403" s="170">
        <f t="shared" si="1101"/>
        <v>295</v>
      </c>
      <c r="BY403" s="170">
        <f t="shared" si="1101"/>
        <v>296</v>
      </c>
      <c r="BZ403" s="170">
        <f t="shared" si="1101"/>
        <v>297</v>
      </c>
      <c r="CA403" s="170">
        <f t="shared" si="1101"/>
        <v>298</v>
      </c>
      <c r="CB403" s="170">
        <f t="shared" si="1101"/>
        <v>300</v>
      </c>
      <c r="CC403" s="170">
        <f t="shared" si="1101"/>
        <v>301</v>
      </c>
    </row>
    <row r="404" spans="1:81">
      <c r="A404" s="170" t="str">
        <f t="shared" ref="A404:B404" si="1102">A300</f>
        <v>83</v>
      </c>
      <c r="B404" s="170" t="str">
        <f t="shared" si="1102"/>
        <v>Var</v>
      </c>
      <c r="C404" s="145">
        <f t="shared" si="1030"/>
        <v>0</v>
      </c>
      <c r="D404" s="145"/>
      <c r="E404" s="145"/>
      <c r="F404" s="170">
        <f t="shared" ref="F404:AV404" si="1103">F300</f>
        <v>625.82500000000005</v>
      </c>
      <c r="G404" s="170">
        <f t="shared" si="1103"/>
        <v>635.60500000000002</v>
      </c>
      <c r="H404" s="170">
        <f t="shared" si="1103"/>
        <v>647.29899999999998</v>
      </c>
      <c r="I404" s="170">
        <f t="shared" si="1103"/>
        <v>659.14099999999996</v>
      </c>
      <c r="J404" s="170">
        <f t="shared" si="1103"/>
        <v>669.87800000000004</v>
      </c>
      <c r="K404" s="170">
        <f t="shared" si="1103"/>
        <v>681.69500000000005</v>
      </c>
      <c r="L404" s="170">
        <f t="shared" si="1103"/>
        <v>694.53800000000001</v>
      </c>
      <c r="M404" s="170">
        <f t="shared" si="1103"/>
        <v>707.52200000000005</v>
      </c>
      <c r="N404" s="170">
        <f t="shared" si="1103"/>
        <v>719.19299999999998</v>
      </c>
      <c r="O404" s="170">
        <f t="shared" si="1103"/>
        <v>731.197</v>
      </c>
      <c r="P404" s="170">
        <f t="shared" si="1103"/>
        <v>744.58299999999997</v>
      </c>
      <c r="Q404" s="170">
        <f t="shared" si="1103"/>
        <v>758.20899999999995</v>
      </c>
      <c r="R404" s="170">
        <f t="shared" si="1103"/>
        <v>771.2</v>
      </c>
      <c r="S404" s="170">
        <f t="shared" si="1103"/>
        <v>785.79899999999998</v>
      </c>
      <c r="T404" s="170">
        <f t="shared" si="1103"/>
        <v>799.60199999999998</v>
      </c>
      <c r="U404" s="170">
        <f t="shared" si="1103"/>
        <v>815.71400000000006</v>
      </c>
      <c r="V404" s="170">
        <f t="shared" si="1103"/>
        <v>825.81299999999999</v>
      </c>
      <c r="W404" s="170">
        <f t="shared" si="1103"/>
        <v>837.16600000000005</v>
      </c>
      <c r="X404" s="170">
        <f t="shared" si="1103"/>
        <v>846.89599999999996</v>
      </c>
      <c r="Y404" s="170">
        <f t="shared" si="1103"/>
        <v>856.303</v>
      </c>
      <c r="Z404" s="170">
        <f t="shared" si="1103"/>
        <v>864.29</v>
      </c>
      <c r="AA404" s="170">
        <f t="shared" si="1103"/>
        <v>871.505</v>
      </c>
      <c r="AB404" s="170">
        <f t="shared" si="1103"/>
        <v>882.58699999999999</v>
      </c>
      <c r="AC404" s="170">
        <f t="shared" si="1103"/>
        <v>891.59799999999996</v>
      </c>
      <c r="AD404" s="170">
        <f t="shared" si="1103"/>
        <v>897.58500000000004</v>
      </c>
      <c r="AE404" s="170">
        <f t="shared" si="1103"/>
        <v>908.89499999999998</v>
      </c>
      <c r="AF404" s="170">
        <f t="shared" si="1103"/>
        <v>921.03200000000004</v>
      </c>
      <c r="AG404" s="170">
        <f t="shared" si="1103"/>
        <v>933.60199999999998</v>
      </c>
      <c r="AH404" s="170">
        <f t="shared" si="1103"/>
        <v>946.27200000000005</v>
      </c>
      <c r="AI404" s="170">
        <f t="shared" si="1103"/>
        <v>958.745</v>
      </c>
      <c r="AJ404" s="170">
        <f t="shared" si="1103"/>
        <v>972.37900000000002</v>
      </c>
      <c r="AK404" s="170">
        <f t="shared" si="1103"/>
        <v>985.09900000000005</v>
      </c>
      <c r="AL404" s="170">
        <f t="shared" si="1103"/>
        <v>995.93399999999997</v>
      </c>
      <c r="AM404" s="170">
        <f t="shared" si="1103"/>
        <v>1001.408</v>
      </c>
      <c r="AN404" s="170">
        <f t="shared" si="1103"/>
        <v>1007.303</v>
      </c>
      <c r="AO404" s="170">
        <f t="shared" si="1103"/>
        <v>1008.183</v>
      </c>
      <c r="AP404" s="170">
        <f t="shared" si="1103"/>
        <v>1012.735</v>
      </c>
      <c r="AQ404" s="170">
        <f t="shared" si="1103"/>
        <v>1021.669</v>
      </c>
      <c r="AR404" s="170">
        <f t="shared" si="1103"/>
        <v>1028.5830000000001</v>
      </c>
      <c r="AS404" s="170">
        <f t="shared" si="1103"/>
        <v>1038.212</v>
      </c>
      <c r="AT404" s="170">
        <f t="shared" si="1103"/>
        <v>1048.652</v>
      </c>
      <c r="AU404" s="170">
        <f t="shared" si="1103"/>
        <v>1055.8209999999999</v>
      </c>
      <c r="AV404" s="170">
        <f t="shared" si="1103"/>
        <v>1058.74</v>
      </c>
      <c r="AW404" s="170">
        <f t="shared" ref="AW404:BA404" si="1104">AW718</f>
        <v>1068</v>
      </c>
      <c r="AX404" s="170">
        <f t="shared" si="1104"/>
        <v>1073</v>
      </c>
      <c r="AY404" s="170">
        <f t="shared" si="1104"/>
        <v>1079</v>
      </c>
      <c r="AZ404" s="170">
        <f t="shared" si="1104"/>
        <v>1083</v>
      </c>
      <c r="BA404" s="170">
        <f t="shared" si="1104"/>
        <v>1088</v>
      </c>
      <c r="BB404" s="170">
        <f t="shared" ref="BB404:CC404" si="1105">BB718</f>
        <v>1094</v>
      </c>
      <c r="BC404" s="170">
        <f t="shared" si="1105"/>
        <v>1100</v>
      </c>
      <c r="BD404" s="170">
        <f t="shared" si="1105"/>
        <v>1106</v>
      </c>
      <c r="BE404" s="170">
        <f t="shared" si="1105"/>
        <v>1111</v>
      </c>
      <c r="BF404" s="170">
        <f t="shared" si="1105"/>
        <v>1117</v>
      </c>
      <c r="BG404" s="170">
        <f t="shared" si="1105"/>
        <v>1122</v>
      </c>
      <c r="BH404" s="170">
        <f t="shared" si="1105"/>
        <v>1128</v>
      </c>
      <c r="BI404" s="170">
        <f t="shared" si="1105"/>
        <v>1133</v>
      </c>
      <c r="BJ404" s="170">
        <f t="shared" si="1105"/>
        <v>1138</v>
      </c>
      <c r="BK404" s="170">
        <f t="shared" si="1105"/>
        <v>1143</v>
      </c>
      <c r="BL404" s="170">
        <f t="shared" si="1105"/>
        <v>1148</v>
      </c>
      <c r="BM404" s="170">
        <f t="shared" si="1105"/>
        <v>1153</v>
      </c>
      <c r="BN404" s="170">
        <f t="shared" si="1105"/>
        <v>1158</v>
      </c>
      <c r="BO404" s="170">
        <f t="shared" si="1105"/>
        <v>1163</v>
      </c>
      <c r="BP404" s="170">
        <f t="shared" si="1105"/>
        <v>1168</v>
      </c>
      <c r="BQ404" s="170">
        <f t="shared" si="1105"/>
        <v>1172</v>
      </c>
      <c r="BR404" s="170">
        <f t="shared" si="1105"/>
        <v>1177</v>
      </c>
      <c r="BS404" s="170">
        <f t="shared" si="1105"/>
        <v>1182</v>
      </c>
      <c r="BT404" s="170">
        <f t="shared" si="1105"/>
        <v>1186</v>
      </c>
      <c r="BU404" s="170">
        <f t="shared" si="1105"/>
        <v>1191</v>
      </c>
      <c r="BV404" s="170">
        <f t="shared" si="1105"/>
        <v>1195</v>
      </c>
      <c r="BW404" s="170">
        <f t="shared" si="1105"/>
        <v>1199</v>
      </c>
      <c r="BX404" s="170">
        <f t="shared" si="1105"/>
        <v>1203</v>
      </c>
      <c r="BY404" s="170">
        <f t="shared" si="1105"/>
        <v>1208</v>
      </c>
      <c r="BZ404" s="170">
        <f t="shared" si="1105"/>
        <v>1212</v>
      </c>
      <c r="CA404" s="170">
        <f t="shared" si="1105"/>
        <v>1216</v>
      </c>
      <c r="CB404" s="170">
        <f t="shared" si="1105"/>
        <v>1219</v>
      </c>
      <c r="CC404" s="170">
        <f t="shared" si="1105"/>
        <v>1223</v>
      </c>
    </row>
    <row r="405" spans="1:81">
      <c r="A405" s="170" t="str">
        <f t="shared" ref="A405:B405" si="1106">A301</f>
        <v>84</v>
      </c>
      <c r="B405" s="170" t="str">
        <f t="shared" si="1106"/>
        <v>Vaucluse</v>
      </c>
      <c r="C405" s="145">
        <f t="shared" si="1030"/>
        <v>0</v>
      </c>
      <c r="D405" s="145"/>
      <c r="E405" s="145"/>
      <c r="F405" s="170">
        <f t="shared" ref="F405:AV405" si="1107">F301</f>
        <v>390.26</v>
      </c>
      <c r="G405" s="170">
        <f t="shared" si="1107"/>
        <v>394.93599999999998</v>
      </c>
      <c r="H405" s="170">
        <f t="shared" si="1107"/>
        <v>400.01900000000001</v>
      </c>
      <c r="I405" s="170">
        <f t="shared" si="1107"/>
        <v>405.09699999999998</v>
      </c>
      <c r="J405" s="170">
        <f t="shared" si="1107"/>
        <v>409.93799999999999</v>
      </c>
      <c r="K405" s="170">
        <f t="shared" si="1107"/>
        <v>415.291</v>
      </c>
      <c r="L405" s="170">
        <f t="shared" si="1107"/>
        <v>421.16699999999997</v>
      </c>
      <c r="M405" s="170">
        <f t="shared" si="1107"/>
        <v>426.88400000000001</v>
      </c>
      <c r="N405" s="170">
        <f t="shared" si="1107"/>
        <v>429.84</v>
      </c>
      <c r="O405" s="170">
        <f t="shared" si="1107"/>
        <v>434.75099999999998</v>
      </c>
      <c r="P405" s="170">
        <f t="shared" si="1107"/>
        <v>440.77</v>
      </c>
      <c r="Q405" s="170">
        <f t="shared" si="1107"/>
        <v>446.29300000000001</v>
      </c>
      <c r="R405" s="170">
        <f t="shared" si="1107"/>
        <v>451.36700000000002</v>
      </c>
      <c r="S405" s="170">
        <f t="shared" si="1107"/>
        <v>455.79199999999997</v>
      </c>
      <c r="T405" s="170">
        <f t="shared" si="1107"/>
        <v>461.00099999999998</v>
      </c>
      <c r="U405" s="170">
        <f t="shared" si="1107"/>
        <v>466.91</v>
      </c>
      <c r="V405" s="170">
        <f t="shared" si="1107"/>
        <v>472.25099999999998</v>
      </c>
      <c r="W405" s="170">
        <f t="shared" si="1107"/>
        <v>475.23899999999998</v>
      </c>
      <c r="X405" s="170">
        <f t="shared" si="1107"/>
        <v>478.84300000000002</v>
      </c>
      <c r="Y405" s="170">
        <f t="shared" si="1107"/>
        <v>482.38299999999998</v>
      </c>
      <c r="Z405" s="170">
        <f t="shared" si="1107"/>
        <v>486.19600000000003</v>
      </c>
      <c r="AA405" s="170">
        <f t="shared" si="1107"/>
        <v>489.33</v>
      </c>
      <c r="AB405" s="170">
        <f t="shared" si="1107"/>
        <v>492.98</v>
      </c>
      <c r="AC405" s="170">
        <f t="shared" si="1107"/>
        <v>496.94799999999998</v>
      </c>
      <c r="AD405" s="170">
        <f t="shared" si="1107"/>
        <v>499.32100000000003</v>
      </c>
      <c r="AE405" s="170">
        <f t="shared" si="1107"/>
        <v>503.78300000000002</v>
      </c>
      <c r="AF405" s="170">
        <f t="shared" si="1107"/>
        <v>508.49700000000001</v>
      </c>
      <c r="AG405" s="170">
        <f t="shared" si="1107"/>
        <v>513.27599999999995</v>
      </c>
      <c r="AH405" s="170">
        <f t="shared" si="1107"/>
        <v>518.32000000000005</v>
      </c>
      <c r="AI405" s="170">
        <f t="shared" si="1107"/>
        <v>523.39800000000002</v>
      </c>
      <c r="AJ405" s="170">
        <f t="shared" si="1107"/>
        <v>529.03499999999997</v>
      </c>
      <c r="AK405" s="170">
        <f t="shared" si="1107"/>
        <v>534.29100000000005</v>
      </c>
      <c r="AL405" s="170">
        <f t="shared" si="1107"/>
        <v>538.14099999999996</v>
      </c>
      <c r="AM405" s="170">
        <f t="shared" si="1107"/>
        <v>538.90200000000004</v>
      </c>
      <c r="AN405" s="170">
        <f t="shared" si="1107"/>
        <v>540.06500000000005</v>
      </c>
      <c r="AO405" s="170">
        <f t="shared" si="1107"/>
        <v>543.10500000000002</v>
      </c>
      <c r="AP405" s="170">
        <f t="shared" si="1107"/>
        <v>546.63</v>
      </c>
      <c r="AQ405" s="170">
        <f t="shared" si="1107"/>
        <v>546.31399999999996</v>
      </c>
      <c r="AR405" s="170">
        <f t="shared" si="1107"/>
        <v>549.94899999999996</v>
      </c>
      <c r="AS405" s="170">
        <f t="shared" si="1107"/>
        <v>554.37400000000002</v>
      </c>
      <c r="AT405" s="170">
        <f t="shared" si="1107"/>
        <v>557.548</v>
      </c>
      <c r="AU405" s="170">
        <f t="shared" si="1107"/>
        <v>559.01400000000001</v>
      </c>
      <c r="AV405" s="170">
        <f t="shared" si="1107"/>
        <v>559.47900000000004</v>
      </c>
      <c r="AW405" s="170">
        <f t="shared" ref="AW405:BA405" si="1108">AW719</f>
        <v>560</v>
      </c>
      <c r="AX405" s="170">
        <f t="shared" si="1108"/>
        <v>561</v>
      </c>
      <c r="AY405" s="170">
        <f t="shared" si="1108"/>
        <v>562</v>
      </c>
      <c r="AZ405" s="170">
        <f t="shared" si="1108"/>
        <v>563</v>
      </c>
      <c r="BA405" s="170">
        <f t="shared" si="1108"/>
        <v>565</v>
      </c>
      <c r="BB405" s="170">
        <f t="shared" ref="BB405:CC405" si="1109">BB719</f>
        <v>567</v>
      </c>
      <c r="BC405" s="170">
        <f t="shared" si="1109"/>
        <v>569</v>
      </c>
      <c r="BD405" s="170">
        <f t="shared" si="1109"/>
        <v>571</v>
      </c>
      <c r="BE405" s="170">
        <f t="shared" si="1109"/>
        <v>573</v>
      </c>
      <c r="BF405" s="170">
        <f t="shared" si="1109"/>
        <v>575</v>
      </c>
      <c r="BG405" s="170">
        <f t="shared" si="1109"/>
        <v>577</v>
      </c>
      <c r="BH405" s="170">
        <f t="shared" si="1109"/>
        <v>579</v>
      </c>
      <c r="BI405" s="170">
        <f t="shared" si="1109"/>
        <v>581</v>
      </c>
      <c r="BJ405" s="170">
        <f t="shared" si="1109"/>
        <v>583</v>
      </c>
      <c r="BK405" s="170">
        <f t="shared" si="1109"/>
        <v>585</v>
      </c>
      <c r="BL405" s="170">
        <f t="shared" si="1109"/>
        <v>588</v>
      </c>
      <c r="BM405" s="170">
        <f t="shared" si="1109"/>
        <v>590</v>
      </c>
      <c r="BN405" s="170">
        <f t="shared" si="1109"/>
        <v>592</v>
      </c>
      <c r="BO405" s="170">
        <f t="shared" si="1109"/>
        <v>594</v>
      </c>
      <c r="BP405" s="170">
        <f t="shared" si="1109"/>
        <v>596</v>
      </c>
      <c r="BQ405" s="170">
        <f t="shared" si="1109"/>
        <v>598</v>
      </c>
      <c r="BR405" s="170">
        <f t="shared" si="1109"/>
        <v>600</v>
      </c>
      <c r="BS405" s="170">
        <f t="shared" si="1109"/>
        <v>602</v>
      </c>
      <c r="BT405" s="170">
        <f t="shared" si="1109"/>
        <v>604</v>
      </c>
      <c r="BU405" s="170">
        <f t="shared" si="1109"/>
        <v>606</v>
      </c>
      <c r="BV405" s="170">
        <f t="shared" si="1109"/>
        <v>608</v>
      </c>
      <c r="BW405" s="170">
        <f t="shared" si="1109"/>
        <v>609</v>
      </c>
      <c r="BX405" s="170">
        <f t="shared" si="1109"/>
        <v>611</v>
      </c>
      <c r="BY405" s="170">
        <f t="shared" si="1109"/>
        <v>613</v>
      </c>
      <c r="BZ405" s="170">
        <f t="shared" si="1109"/>
        <v>615</v>
      </c>
      <c r="CA405" s="170">
        <f t="shared" si="1109"/>
        <v>616</v>
      </c>
      <c r="CB405" s="170">
        <f t="shared" si="1109"/>
        <v>618</v>
      </c>
      <c r="CC405" s="170">
        <f t="shared" si="1109"/>
        <v>619</v>
      </c>
    </row>
    <row r="406" spans="1:81">
      <c r="A406" s="170" t="str">
        <f t="shared" ref="A406:B406" si="1110">A302</f>
        <v>85</v>
      </c>
      <c r="B406" s="170" t="str">
        <f t="shared" si="1110"/>
        <v>Vendée</v>
      </c>
      <c r="C406" s="145">
        <f t="shared" si="1030"/>
        <v>0</v>
      </c>
      <c r="D406" s="145"/>
      <c r="E406" s="145"/>
      <c r="F406" s="170">
        <f t="shared" ref="F406:AV406" si="1111">F302</f>
        <v>450.596</v>
      </c>
      <c r="G406" s="170">
        <f t="shared" si="1111"/>
        <v>454.91199999999998</v>
      </c>
      <c r="H406" s="170">
        <f t="shared" si="1111"/>
        <v>459.245</v>
      </c>
      <c r="I406" s="170">
        <f t="shared" si="1111"/>
        <v>463.78699999999998</v>
      </c>
      <c r="J406" s="170">
        <f t="shared" si="1111"/>
        <v>468.20600000000002</v>
      </c>
      <c r="K406" s="170">
        <f t="shared" si="1111"/>
        <v>472.72500000000002</v>
      </c>
      <c r="L406" s="170">
        <f t="shared" si="1111"/>
        <v>477.548</v>
      </c>
      <c r="M406" s="170">
        <f t="shared" si="1111"/>
        <v>482.52</v>
      </c>
      <c r="N406" s="170">
        <f t="shared" si="1111"/>
        <v>486.99</v>
      </c>
      <c r="O406" s="170">
        <f t="shared" si="1111"/>
        <v>491.52</v>
      </c>
      <c r="P406" s="170">
        <f t="shared" si="1111"/>
        <v>494.69099999999997</v>
      </c>
      <c r="Q406" s="170">
        <f t="shared" si="1111"/>
        <v>497.81</v>
      </c>
      <c r="R406" s="170">
        <f t="shared" si="1111"/>
        <v>501.18900000000002</v>
      </c>
      <c r="S406" s="170">
        <f t="shared" si="1111"/>
        <v>502.65199999999999</v>
      </c>
      <c r="T406" s="170">
        <f t="shared" si="1111"/>
        <v>505.80099999999999</v>
      </c>
      <c r="U406" s="170">
        <f t="shared" si="1111"/>
        <v>508.96199999999999</v>
      </c>
      <c r="V406" s="170">
        <f t="shared" si="1111"/>
        <v>512.74900000000002</v>
      </c>
      <c r="W406" s="170">
        <f t="shared" si="1111"/>
        <v>515.62</v>
      </c>
      <c r="X406" s="170">
        <f t="shared" si="1111"/>
        <v>518.97400000000005</v>
      </c>
      <c r="Y406" s="170">
        <f t="shared" si="1111"/>
        <v>522.51300000000003</v>
      </c>
      <c r="Z406" s="170">
        <f t="shared" si="1111"/>
        <v>525.25</v>
      </c>
      <c r="AA406" s="170">
        <f t="shared" si="1111"/>
        <v>528.34400000000005</v>
      </c>
      <c r="AB406" s="170">
        <f t="shared" si="1111"/>
        <v>531.49699999999996</v>
      </c>
      <c r="AC406" s="170">
        <f t="shared" si="1111"/>
        <v>535.322</v>
      </c>
      <c r="AD406" s="170">
        <f t="shared" si="1111"/>
        <v>539.08900000000006</v>
      </c>
      <c r="AE406" s="170">
        <f t="shared" si="1111"/>
        <v>546.33399999999995</v>
      </c>
      <c r="AF406" s="170">
        <f t="shared" si="1111"/>
        <v>554.08799999999997</v>
      </c>
      <c r="AG406" s="170">
        <f t="shared" si="1111"/>
        <v>562.22199999999998</v>
      </c>
      <c r="AH406" s="170">
        <f t="shared" si="1111"/>
        <v>570.65099999999995</v>
      </c>
      <c r="AI406" s="170">
        <f t="shared" si="1111"/>
        <v>578.97400000000005</v>
      </c>
      <c r="AJ406" s="170">
        <f t="shared" si="1111"/>
        <v>588.101</v>
      </c>
      <c r="AK406" s="170">
        <f t="shared" si="1111"/>
        <v>597.18499999999995</v>
      </c>
      <c r="AL406" s="170">
        <f t="shared" si="1111"/>
        <v>607.42999999999995</v>
      </c>
      <c r="AM406" s="170">
        <f t="shared" si="1111"/>
        <v>616.90599999999995</v>
      </c>
      <c r="AN406" s="170">
        <f t="shared" si="1111"/>
        <v>626.41099999999994</v>
      </c>
      <c r="AO406" s="170">
        <f t="shared" si="1111"/>
        <v>634.77800000000002</v>
      </c>
      <c r="AP406" s="170">
        <f t="shared" si="1111"/>
        <v>641.65700000000004</v>
      </c>
      <c r="AQ406" s="170">
        <f t="shared" si="1111"/>
        <v>648.90099999999995</v>
      </c>
      <c r="AR406" s="170">
        <f t="shared" si="1111"/>
        <v>655.50599999999997</v>
      </c>
      <c r="AS406" s="170">
        <f t="shared" si="1111"/>
        <v>662.12199999999996</v>
      </c>
      <c r="AT406" s="170">
        <f t="shared" si="1111"/>
        <v>666.71400000000006</v>
      </c>
      <c r="AU406" s="170">
        <f t="shared" si="1111"/>
        <v>670.59699999999998</v>
      </c>
      <c r="AV406" s="170">
        <f t="shared" si="1111"/>
        <v>675.24699999999996</v>
      </c>
      <c r="AW406" s="170">
        <f t="shared" ref="AW406:BA406" si="1112">AW720</f>
        <v>680</v>
      </c>
      <c r="AX406" s="170">
        <f t="shared" si="1112"/>
        <v>685</v>
      </c>
      <c r="AY406" s="170">
        <f t="shared" si="1112"/>
        <v>689</v>
      </c>
      <c r="AZ406" s="170">
        <f t="shared" si="1112"/>
        <v>693</v>
      </c>
      <c r="BA406" s="170">
        <f t="shared" si="1112"/>
        <v>697</v>
      </c>
      <c r="BB406" s="170">
        <f t="shared" ref="BB406:CC406" si="1113">BB720</f>
        <v>701</v>
      </c>
      <c r="BC406" s="170">
        <f t="shared" si="1113"/>
        <v>706</v>
      </c>
      <c r="BD406" s="170">
        <f t="shared" si="1113"/>
        <v>711</v>
      </c>
      <c r="BE406" s="170">
        <f t="shared" si="1113"/>
        <v>715</v>
      </c>
      <c r="BF406" s="170">
        <f t="shared" si="1113"/>
        <v>719</v>
      </c>
      <c r="BG406" s="170">
        <f t="shared" si="1113"/>
        <v>724</v>
      </c>
      <c r="BH406" s="170">
        <f t="shared" si="1113"/>
        <v>728</v>
      </c>
      <c r="BI406" s="170">
        <f t="shared" si="1113"/>
        <v>733</v>
      </c>
      <c r="BJ406" s="170">
        <f t="shared" si="1113"/>
        <v>737</v>
      </c>
      <c r="BK406" s="170">
        <f t="shared" si="1113"/>
        <v>742</v>
      </c>
      <c r="BL406" s="170">
        <f t="shared" si="1113"/>
        <v>747</v>
      </c>
      <c r="BM406" s="170">
        <f t="shared" si="1113"/>
        <v>751</v>
      </c>
      <c r="BN406" s="170">
        <f t="shared" si="1113"/>
        <v>756</v>
      </c>
      <c r="BO406" s="170">
        <f t="shared" si="1113"/>
        <v>760</v>
      </c>
      <c r="BP406" s="170">
        <f t="shared" si="1113"/>
        <v>765</v>
      </c>
      <c r="BQ406" s="170">
        <f t="shared" si="1113"/>
        <v>769</v>
      </c>
      <c r="BR406" s="170">
        <f t="shared" si="1113"/>
        <v>774</v>
      </c>
      <c r="BS406" s="170">
        <f t="shared" si="1113"/>
        <v>778</v>
      </c>
      <c r="BT406" s="170">
        <f t="shared" si="1113"/>
        <v>782</v>
      </c>
      <c r="BU406" s="170">
        <f t="shared" si="1113"/>
        <v>787</v>
      </c>
      <c r="BV406" s="170">
        <f t="shared" si="1113"/>
        <v>790</v>
      </c>
      <c r="BW406" s="170">
        <f t="shared" si="1113"/>
        <v>794</v>
      </c>
      <c r="BX406" s="170">
        <f t="shared" si="1113"/>
        <v>798</v>
      </c>
      <c r="BY406" s="170">
        <f t="shared" si="1113"/>
        <v>801</v>
      </c>
      <c r="BZ406" s="170">
        <f t="shared" si="1113"/>
        <v>805</v>
      </c>
      <c r="CA406" s="170">
        <f t="shared" si="1113"/>
        <v>808</v>
      </c>
      <c r="CB406" s="170">
        <f t="shared" si="1113"/>
        <v>811</v>
      </c>
      <c r="CC406" s="170">
        <f t="shared" si="1113"/>
        <v>814</v>
      </c>
    </row>
    <row r="407" spans="1:81">
      <c r="A407" s="170" t="str">
        <f t="shared" ref="A407:B407" si="1114">A303</f>
        <v>86</v>
      </c>
      <c r="B407" s="170" t="str">
        <f t="shared" si="1114"/>
        <v>Vienne</v>
      </c>
      <c r="C407" s="145">
        <f t="shared" si="1030"/>
        <v>0</v>
      </c>
      <c r="D407" s="145"/>
      <c r="E407" s="145"/>
      <c r="F407" s="170">
        <f t="shared" ref="F407:AV407" si="1115">F303</f>
        <v>357.45</v>
      </c>
      <c r="G407" s="170">
        <f t="shared" si="1115"/>
        <v>359.375</v>
      </c>
      <c r="H407" s="170">
        <f t="shared" si="1115"/>
        <v>361.113</v>
      </c>
      <c r="I407" s="170">
        <f t="shared" si="1115"/>
        <v>363.20299999999997</v>
      </c>
      <c r="J407" s="170">
        <f t="shared" si="1115"/>
        <v>364.983</v>
      </c>
      <c r="K407" s="170">
        <f t="shared" si="1115"/>
        <v>366.87599999999998</v>
      </c>
      <c r="L407" s="170">
        <f t="shared" si="1115"/>
        <v>369.23700000000002</v>
      </c>
      <c r="M407" s="170">
        <f t="shared" si="1115"/>
        <v>371.41199999999998</v>
      </c>
      <c r="N407" s="170">
        <f t="shared" si="1115"/>
        <v>372.68200000000002</v>
      </c>
      <c r="O407" s="170">
        <f t="shared" si="1115"/>
        <v>373.48899999999998</v>
      </c>
      <c r="P407" s="170">
        <f t="shared" si="1115"/>
        <v>374.608</v>
      </c>
      <c r="Q407" s="170">
        <f t="shared" si="1115"/>
        <v>375.76100000000002</v>
      </c>
      <c r="R407" s="170">
        <f t="shared" si="1115"/>
        <v>376.70600000000002</v>
      </c>
      <c r="S407" s="170">
        <f t="shared" si="1115"/>
        <v>378.17200000000003</v>
      </c>
      <c r="T407" s="170">
        <f t="shared" si="1115"/>
        <v>379.14</v>
      </c>
      <c r="U407" s="170">
        <f t="shared" si="1115"/>
        <v>379.96300000000002</v>
      </c>
      <c r="V407" s="170">
        <f t="shared" si="1115"/>
        <v>381.86099999999999</v>
      </c>
      <c r="W407" s="170">
        <f t="shared" si="1115"/>
        <v>384.08300000000003</v>
      </c>
      <c r="X407" s="170">
        <f t="shared" si="1115"/>
        <v>386.09899999999999</v>
      </c>
      <c r="Y407" s="170">
        <f t="shared" si="1115"/>
        <v>388.17</v>
      </c>
      <c r="Z407" s="170">
        <f t="shared" si="1115"/>
        <v>391.87799999999999</v>
      </c>
      <c r="AA407" s="170">
        <f t="shared" si="1115"/>
        <v>393.84500000000003</v>
      </c>
      <c r="AB407" s="170">
        <f t="shared" si="1115"/>
        <v>395.846</v>
      </c>
      <c r="AC407" s="170">
        <f t="shared" si="1115"/>
        <v>397.94099999999997</v>
      </c>
      <c r="AD407" s="170">
        <f t="shared" si="1115"/>
        <v>399.00200000000001</v>
      </c>
      <c r="AE407" s="170">
        <f t="shared" si="1115"/>
        <v>401.44299999999998</v>
      </c>
      <c r="AF407" s="170">
        <f t="shared" si="1115"/>
        <v>403.95800000000003</v>
      </c>
      <c r="AG407" s="170">
        <f t="shared" si="1115"/>
        <v>406.83199999999999</v>
      </c>
      <c r="AH407" s="170">
        <f t="shared" si="1115"/>
        <v>409.73099999999999</v>
      </c>
      <c r="AI407" s="170">
        <f t="shared" si="1115"/>
        <v>412.31599999999997</v>
      </c>
      <c r="AJ407" s="170">
        <f t="shared" si="1115"/>
        <v>415.43700000000001</v>
      </c>
      <c r="AK407" s="170">
        <f t="shared" si="1115"/>
        <v>418.46</v>
      </c>
      <c r="AL407" s="170">
        <f t="shared" si="1115"/>
        <v>421.89100000000002</v>
      </c>
      <c r="AM407" s="170">
        <f t="shared" si="1115"/>
        <v>424.35399999999998</v>
      </c>
      <c r="AN407" s="170">
        <f t="shared" si="1115"/>
        <v>426.06599999999997</v>
      </c>
      <c r="AO407" s="170">
        <f t="shared" si="1115"/>
        <v>427.19299999999998</v>
      </c>
      <c r="AP407" s="170">
        <f t="shared" si="1115"/>
        <v>428.447</v>
      </c>
      <c r="AQ407" s="170">
        <f t="shared" si="1115"/>
        <v>430.01799999999997</v>
      </c>
      <c r="AR407" s="170">
        <f t="shared" si="1115"/>
        <v>431.24799999999999</v>
      </c>
      <c r="AS407" s="170">
        <f t="shared" si="1115"/>
        <v>433.20299999999997</v>
      </c>
      <c r="AT407" s="170">
        <f t="shared" si="1115"/>
        <v>434.887</v>
      </c>
      <c r="AU407" s="170">
        <f t="shared" si="1115"/>
        <v>436.06900000000002</v>
      </c>
      <c r="AV407" s="170">
        <f t="shared" si="1115"/>
        <v>436.87599999999998</v>
      </c>
      <c r="AW407" s="170">
        <f t="shared" ref="AW407:BA407" si="1116">AW721</f>
        <v>438</v>
      </c>
      <c r="AX407" s="170">
        <f t="shared" si="1116"/>
        <v>439</v>
      </c>
      <c r="AY407" s="170">
        <f t="shared" si="1116"/>
        <v>440</v>
      </c>
      <c r="AZ407" s="170">
        <f t="shared" si="1116"/>
        <v>441</v>
      </c>
      <c r="BA407" s="170">
        <f t="shared" si="1116"/>
        <v>443</v>
      </c>
      <c r="BB407" s="170">
        <f t="shared" ref="BB407:CC407" si="1117">BB721</f>
        <v>445</v>
      </c>
      <c r="BC407" s="170">
        <f t="shared" si="1117"/>
        <v>447</v>
      </c>
      <c r="BD407" s="170">
        <f t="shared" si="1117"/>
        <v>449</v>
      </c>
      <c r="BE407" s="170">
        <f t="shared" si="1117"/>
        <v>451</v>
      </c>
      <c r="BF407" s="170">
        <f t="shared" si="1117"/>
        <v>453</v>
      </c>
      <c r="BG407" s="170">
        <f t="shared" si="1117"/>
        <v>455</v>
      </c>
      <c r="BH407" s="170">
        <f t="shared" si="1117"/>
        <v>458</v>
      </c>
      <c r="BI407" s="170">
        <f t="shared" si="1117"/>
        <v>460</v>
      </c>
      <c r="BJ407" s="170">
        <f t="shared" si="1117"/>
        <v>462</v>
      </c>
      <c r="BK407" s="170">
        <f t="shared" si="1117"/>
        <v>465</v>
      </c>
      <c r="BL407" s="170">
        <f t="shared" si="1117"/>
        <v>467</v>
      </c>
      <c r="BM407" s="170">
        <f t="shared" si="1117"/>
        <v>469</v>
      </c>
      <c r="BN407" s="170">
        <f t="shared" si="1117"/>
        <v>472</v>
      </c>
      <c r="BO407" s="170">
        <f t="shared" si="1117"/>
        <v>474</v>
      </c>
      <c r="BP407" s="170">
        <f t="shared" si="1117"/>
        <v>476</v>
      </c>
      <c r="BQ407" s="170">
        <f t="shared" si="1117"/>
        <v>478</v>
      </c>
      <c r="BR407" s="170">
        <f t="shared" si="1117"/>
        <v>480</v>
      </c>
      <c r="BS407" s="170">
        <f t="shared" si="1117"/>
        <v>482</v>
      </c>
      <c r="BT407" s="170">
        <f t="shared" si="1117"/>
        <v>484</v>
      </c>
      <c r="BU407" s="170">
        <f t="shared" si="1117"/>
        <v>485</v>
      </c>
      <c r="BV407" s="170">
        <f t="shared" si="1117"/>
        <v>487</v>
      </c>
      <c r="BW407" s="170">
        <f t="shared" si="1117"/>
        <v>489</v>
      </c>
      <c r="BX407" s="170">
        <f t="shared" si="1117"/>
        <v>491</v>
      </c>
      <c r="BY407" s="170">
        <f t="shared" si="1117"/>
        <v>492</v>
      </c>
      <c r="BZ407" s="170">
        <f t="shared" si="1117"/>
        <v>494</v>
      </c>
      <c r="CA407" s="170">
        <f t="shared" si="1117"/>
        <v>495</v>
      </c>
      <c r="CB407" s="170">
        <f t="shared" si="1117"/>
        <v>497</v>
      </c>
      <c r="CC407" s="170">
        <f t="shared" si="1117"/>
        <v>499</v>
      </c>
    </row>
    <row r="408" spans="1:81">
      <c r="A408" s="170" t="str">
        <f t="shared" ref="A408:B408" si="1118">A304</f>
        <v>87</v>
      </c>
      <c r="B408" s="170" t="str">
        <f t="shared" si="1118"/>
        <v>Haute-Vienne</v>
      </c>
      <c r="C408" s="145">
        <f t="shared" si="1030"/>
        <v>0</v>
      </c>
      <c r="D408" s="145"/>
      <c r="E408" s="145"/>
      <c r="F408" s="170">
        <f t="shared" ref="F408:AV408" si="1119">F304</f>
        <v>352.45499999999998</v>
      </c>
      <c r="G408" s="170">
        <f t="shared" si="1119"/>
        <v>352.75299999999999</v>
      </c>
      <c r="H408" s="170">
        <f t="shared" si="1119"/>
        <v>353.31599999999997</v>
      </c>
      <c r="I408" s="170">
        <f t="shared" si="1119"/>
        <v>353.8</v>
      </c>
      <c r="J408" s="170">
        <f t="shared" si="1119"/>
        <v>354.11200000000002</v>
      </c>
      <c r="K408" s="170">
        <f t="shared" si="1119"/>
        <v>354.45699999999999</v>
      </c>
      <c r="L408" s="170">
        <f t="shared" si="1119"/>
        <v>355.15</v>
      </c>
      <c r="M408" s="170">
        <f t="shared" si="1119"/>
        <v>355.68799999999999</v>
      </c>
      <c r="N408" s="170">
        <f t="shared" si="1119"/>
        <v>357.00599999999997</v>
      </c>
      <c r="O408" s="170">
        <f t="shared" si="1119"/>
        <v>358.30399999999997</v>
      </c>
      <c r="P408" s="170">
        <f t="shared" si="1119"/>
        <v>358.01799999999997</v>
      </c>
      <c r="Q408" s="170">
        <f t="shared" si="1119"/>
        <v>357.17700000000002</v>
      </c>
      <c r="R408" s="170">
        <f t="shared" si="1119"/>
        <v>355.93200000000002</v>
      </c>
      <c r="S408" s="170">
        <f t="shared" si="1119"/>
        <v>354.46699999999998</v>
      </c>
      <c r="T408" s="170">
        <f t="shared" si="1119"/>
        <v>354.197</v>
      </c>
      <c r="U408" s="170">
        <f t="shared" si="1119"/>
        <v>353.82400000000001</v>
      </c>
      <c r="V408" s="170">
        <f t="shared" si="1119"/>
        <v>353.81799999999998</v>
      </c>
      <c r="W408" s="170">
        <f t="shared" si="1119"/>
        <v>354.33100000000002</v>
      </c>
      <c r="X408" s="170">
        <f t="shared" si="1119"/>
        <v>354.41800000000001</v>
      </c>
      <c r="Y408" s="170">
        <f t="shared" si="1119"/>
        <v>354.74400000000003</v>
      </c>
      <c r="Z408" s="170">
        <f t="shared" si="1119"/>
        <v>354.51799999999997</v>
      </c>
      <c r="AA408" s="170">
        <f t="shared" si="1119"/>
        <v>354.41500000000002</v>
      </c>
      <c r="AB408" s="170">
        <f t="shared" si="1119"/>
        <v>354.42399999999998</v>
      </c>
      <c r="AC408" s="170">
        <f t="shared" si="1119"/>
        <v>353.94099999999997</v>
      </c>
      <c r="AD408" s="170">
        <f t="shared" si="1119"/>
        <v>354.05500000000001</v>
      </c>
      <c r="AE408" s="170">
        <f t="shared" si="1119"/>
        <v>355.315</v>
      </c>
      <c r="AF408" s="170">
        <f t="shared" si="1119"/>
        <v>357.13400000000001</v>
      </c>
      <c r="AG408" s="170">
        <f t="shared" si="1119"/>
        <v>358.988</v>
      </c>
      <c r="AH408" s="170">
        <f t="shared" si="1119"/>
        <v>360.74900000000002</v>
      </c>
      <c r="AI408" s="170">
        <f t="shared" si="1119"/>
        <v>362.52199999999999</v>
      </c>
      <c r="AJ408" s="170">
        <f t="shared" si="1119"/>
        <v>364.87900000000002</v>
      </c>
      <c r="AK408" s="170">
        <f t="shared" si="1119"/>
        <v>367.15600000000001</v>
      </c>
      <c r="AL408" s="170">
        <f t="shared" si="1119"/>
        <v>371.10199999999998</v>
      </c>
      <c r="AM408" s="170">
        <f t="shared" si="1119"/>
        <v>373.94</v>
      </c>
      <c r="AN408" s="170">
        <f t="shared" si="1119"/>
        <v>374.84899999999999</v>
      </c>
      <c r="AO408" s="170">
        <f t="shared" si="1119"/>
        <v>376.19099999999997</v>
      </c>
      <c r="AP408" s="170">
        <f t="shared" si="1119"/>
        <v>376.05799999999999</v>
      </c>
      <c r="AQ408" s="170">
        <f t="shared" si="1119"/>
        <v>375.86900000000003</v>
      </c>
      <c r="AR408" s="170">
        <f t="shared" si="1119"/>
        <v>375.85599999999999</v>
      </c>
      <c r="AS408" s="170">
        <f t="shared" si="1119"/>
        <v>376.19900000000001</v>
      </c>
      <c r="AT408" s="170">
        <f t="shared" si="1119"/>
        <v>375.79500000000002</v>
      </c>
      <c r="AU408" s="170">
        <f t="shared" si="1119"/>
        <v>374.97800000000001</v>
      </c>
      <c r="AV408" s="170">
        <f t="shared" si="1119"/>
        <v>374.42599999999999</v>
      </c>
      <c r="AW408" s="170">
        <f t="shared" ref="AW408:BA408" si="1120">AW722</f>
        <v>373</v>
      </c>
      <c r="AX408" s="170">
        <f t="shared" si="1120"/>
        <v>372</v>
      </c>
      <c r="AY408" s="170">
        <f t="shared" si="1120"/>
        <v>371</v>
      </c>
      <c r="AZ408" s="170">
        <f t="shared" si="1120"/>
        <v>370</v>
      </c>
      <c r="BA408" s="170">
        <f t="shared" si="1120"/>
        <v>369</v>
      </c>
      <c r="BB408" s="170">
        <f t="shared" ref="BB408:CC408" si="1121">BB722</f>
        <v>369</v>
      </c>
      <c r="BC408" s="170">
        <f t="shared" si="1121"/>
        <v>369</v>
      </c>
      <c r="BD408" s="170">
        <f t="shared" si="1121"/>
        <v>368</v>
      </c>
      <c r="BE408" s="170">
        <f t="shared" si="1121"/>
        <v>368</v>
      </c>
      <c r="BF408" s="170">
        <f t="shared" si="1121"/>
        <v>368</v>
      </c>
      <c r="BG408" s="170">
        <f t="shared" si="1121"/>
        <v>368</v>
      </c>
      <c r="BH408" s="170">
        <f t="shared" si="1121"/>
        <v>368</v>
      </c>
      <c r="BI408" s="170">
        <f t="shared" si="1121"/>
        <v>368</v>
      </c>
      <c r="BJ408" s="170">
        <f t="shared" si="1121"/>
        <v>368</v>
      </c>
      <c r="BK408" s="170">
        <f t="shared" si="1121"/>
        <v>369</v>
      </c>
      <c r="BL408" s="170">
        <f t="shared" si="1121"/>
        <v>369</v>
      </c>
      <c r="BM408" s="170">
        <f t="shared" si="1121"/>
        <v>369</v>
      </c>
      <c r="BN408" s="170">
        <f t="shared" si="1121"/>
        <v>369</v>
      </c>
      <c r="BO408" s="170">
        <f t="shared" si="1121"/>
        <v>369</v>
      </c>
      <c r="BP408" s="170">
        <f t="shared" si="1121"/>
        <v>369</v>
      </c>
      <c r="BQ408" s="170">
        <f t="shared" si="1121"/>
        <v>369</v>
      </c>
      <c r="BR408" s="170">
        <f t="shared" si="1121"/>
        <v>369</v>
      </c>
      <c r="BS408" s="170">
        <f t="shared" si="1121"/>
        <v>369</v>
      </c>
      <c r="BT408" s="170">
        <f t="shared" si="1121"/>
        <v>369</v>
      </c>
      <c r="BU408" s="170">
        <f t="shared" si="1121"/>
        <v>369</v>
      </c>
      <c r="BV408" s="170">
        <f t="shared" si="1121"/>
        <v>369</v>
      </c>
      <c r="BW408" s="170">
        <f t="shared" si="1121"/>
        <v>369</v>
      </c>
      <c r="BX408" s="170">
        <f t="shared" si="1121"/>
        <v>369</v>
      </c>
      <c r="BY408" s="170">
        <f t="shared" si="1121"/>
        <v>369</v>
      </c>
      <c r="BZ408" s="170">
        <f t="shared" si="1121"/>
        <v>369</v>
      </c>
      <c r="CA408" s="170">
        <f t="shared" si="1121"/>
        <v>369</v>
      </c>
      <c r="CB408" s="170">
        <f t="shared" si="1121"/>
        <v>369</v>
      </c>
      <c r="CC408" s="170">
        <f t="shared" si="1121"/>
        <v>369</v>
      </c>
    </row>
    <row r="409" spans="1:81">
      <c r="A409" s="170" t="str">
        <f t="shared" ref="A409:B409" si="1122">A305</f>
        <v>88</v>
      </c>
      <c r="B409" s="170" t="str">
        <f t="shared" si="1122"/>
        <v>Vosges</v>
      </c>
      <c r="C409" s="145">
        <f t="shared" si="1030"/>
        <v>0</v>
      </c>
      <c r="D409" s="145"/>
      <c r="E409" s="145"/>
      <c r="F409" s="170">
        <f t="shared" ref="F409:AV409" si="1123">F305</f>
        <v>398.399</v>
      </c>
      <c r="G409" s="170">
        <f t="shared" si="1123"/>
        <v>397.89800000000002</v>
      </c>
      <c r="H409" s="170">
        <f t="shared" si="1123"/>
        <v>397.49599999999998</v>
      </c>
      <c r="I409" s="170">
        <f t="shared" si="1123"/>
        <v>397.286</v>
      </c>
      <c r="J409" s="170">
        <f t="shared" si="1123"/>
        <v>396.64800000000002</v>
      </c>
      <c r="K409" s="170">
        <f t="shared" si="1123"/>
        <v>396.34100000000001</v>
      </c>
      <c r="L409" s="170">
        <f t="shared" si="1123"/>
        <v>396.46300000000002</v>
      </c>
      <c r="M409" s="170">
        <f t="shared" si="1123"/>
        <v>396.53300000000002</v>
      </c>
      <c r="N409" s="170">
        <f t="shared" si="1123"/>
        <v>394.91300000000001</v>
      </c>
      <c r="O409" s="170">
        <f t="shared" si="1123"/>
        <v>393.79599999999999</v>
      </c>
      <c r="P409" s="170">
        <f t="shared" si="1123"/>
        <v>391.65800000000002</v>
      </c>
      <c r="Q409" s="170">
        <f t="shared" si="1123"/>
        <v>391.589</v>
      </c>
      <c r="R409" s="170">
        <f t="shared" si="1123"/>
        <v>389.43200000000002</v>
      </c>
      <c r="S409" s="170">
        <f t="shared" si="1123"/>
        <v>389.36599999999999</v>
      </c>
      <c r="T409" s="170">
        <f t="shared" si="1123"/>
        <v>388.05599999999998</v>
      </c>
      <c r="U409" s="170">
        <f t="shared" si="1123"/>
        <v>386.12799999999999</v>
      </c>
      <c r="V409" s="170">
        <f t="shared" si="1123"/>
        <v>385.065</v>
      </c>
      <c r="W409" s="170">
        <f t="shared" si="1123"/>
        <v>384.76799999999997</v>
      </c>
      <c r="X409" s="170">
        <f t="shared" si="1123"/>
        <v>384.459</v>
      </c>
      <c r="Y409" s="170">
        <f t="shared" si="1123"/>
        <v>384.28199999999998</v>
      </c>
      <c r="Z409" s="170">
        <f t="shared" si="1123"/>
        <v>383.90699999999998</v>
      </c>
      <c r="AA409" s="170">
        <f t="shared" si="1123"/>
        <v>383.70100000000002</v>
      </c>
      <c r="AB409" s="170">
        <f t="shared" si="1123"/>
        <v>382.94900000000001</v>
      </c>
      <c r="AC409" s="170">
        <f t="shared" si="1123"/>
        <v>381.791</v>
      </c>
      <c r="AD409" s="170">
        <f t="shared" si="1123"/>
        <v>381.154</v>
      </c>
      <c r="AE409" s="170">
        <f t="shared" si="1123"/>
        <v>381.02699999999999</v>
      </c>
      <c r="AF409" s="170">
        <f t="shared" si="1123"/>
        <v>380.95600000000002</v>
      </c>
      <c r="AG409" s="170">
        <f t="shared" si="1123"/>
        <v>380.87900000000002</v>
      </c>
      <c r="AH409" s="170">
        <f t="shared" si="1123"/>
        <v>380.63900000000001</v>
      </c>
      <c r="AI409" s="170">
        <f t="shared" si="1123"/>
        <v>380.392</v>
      </c>
      <c r="AJ409" s="170">
        <f t="shared" si="1123"/>
        <v>380.26600000000002</v>
      </c>
      <c r="AK409" s="170">
        <f t="shared" si="1123"/>
        <v>379.97500000000002</v>
      </c>
      <c r="AL409" s="170">
        <f t="shared" si="1123"/>
        <v>380.30399999999997</v>
      </c>
      <c r="AM409" s="170">
        <f t="shared" si="1123"/>
        <v>380.14499999999998</v>
      </c>
      <c r="AN409" s="170">
        <f t="shared" si="1123"/>
        <v>380.19200000000001</v>
      </c>
      <c r="AO409" s="170">
        <f t="shared" si="1123"/>
        <v>379.72399999999999</v>
      </c>
      <c r="AP409" s="170">
        <f t="shared" si="1123"/>
        <v>378.83</v>
      </c>
      <c r="AQ409" s="170">
        <f t="shared" si="1123"/>
        <v>377.28199999999998</v>
      </c>
      <c r="AR409" s="170">
        <f t="shared" si="1123"/>
        <v>375.226</v>
      </c>
      <c r="AS409" s="170">
        <f t="shared" si="1123"/>
        <v>373.56</v>
      </c>
      <c r="AT409" s="170">
        <f t="shared" si="1123"/>
        <v>372.01600000000002</v>
      </c>
      <c r="AU409" s="170">
        <f t="shared" si="1123"/>
        <v>369.64100000000002</v>
      </c>
      <c r="AV409" s="170">
        <f t="shared" si="1123"/>
        <v>367.673</v>
      </c>
      <c r="AW409" s="170">
        <f t="shared" ref="AW409:BA409" si="1124">AW723</f>
        <v>366</v>
      </c>
      <c r="AX409" s="170">
        <f t="shared" si="1124"/>
        <v>364</v>
      </c>
      <c r="AY409" s="170">
        <f t="shared" si="1124"/>
        <v>361</v>
      </c>
      <c r="AZ409" s="170">
        <f t="shared" si="1124"/>
        <v>359</v>
      </c>
      <c r="BA409" s="170">
        <f t="shared" si="1124"/>
        <v>357</v>
      </c>
      <c r="BB409" s="170">
        <f t="shared" ref="BB409:CC409" si="1125">BB723</f>
        <v>355</v>
      </c>
      <c r="BC409" s="170">
        <f t="shared" si="1125"/>
        <v>353</v>
      </c>
      <c r="BD409" s="170">
        <f t="shared" si="1125"/>
        <v>351</v>
      </c>
      <c r="BE409" s="170">
        <f t="shared" si="1125"/>
        <v>350</v>
      </c>
      <c r="BF409" s="170">
        <f t="shared" si="1125"/>
        <v>348</v>
      </c>
      <c r="BG409" s="170">
        <f t="shared" si="1125"/>
        <v>346</v>
      </c>
      <c r="BH409" s="170">
        <f t="shared" si="1125"/>
        <v>345</v>
      </c>
      <c r="BI409" s="170">
        <f t="shared" si="1125"/>
        <v>343</v>
      </c>
      <c r="BJ409" s="170">
        <f t="shared" si="1125"/>
        <v>342</v>
      </c>
      <c r="BK409" s="170">
        <f t="shared" si="1125"/>
        <v>341</v>
      </c>
      <c r="BL409" s="170">
        <f t="shared" si="1125"/>
        <v>339</v>
      </c>
      <c r="BM409" s="170">
        <f t="shared" si="1125"/>
        <v>338</v>
      </c>
      <c r="BN409" s="170">
        <f t="shared" si="1125"/>
        <v>337</v>
      </c>
      <c r="BO409" s="170">
        <f t="shared" si="1125"/>
        <v>335</v>
      </c>
      <c r="BP409" s="170">
        <f t="shared" si="1125"/>
        <v>334</v>
      </c>
      <c r="BQ409" s="170">
        <f t="shared" si="1125"/>
        <v>333</v>
      </c>
      <c r="BR409" s="170">
        <f t="shared" si="1125"/>
        <v>332</v>
      </c>
      <c r="BS409" s="170">
        <f t="shared" si="1125"/>
        <v>331</v>
      </c>
      <c r="BT409" s="170">
        <f t="shared" si="1125"/>
        <v>329</v>
      </c>
      <c r="BU409" s="170">
        <f t="shared" si="1125"/>
        <v>328</v>
      </c>
      <c r="BV409" s="170">
        <f t="shared" si="1125"/>
        <v>327</v>
      </c>
      <c r="BW409" s="170">
        <f t="shared" si="1125"/>
        <v>326</v>
      </c>
      <c r="BX409" s="170">
        <f t="shared" si="1125"/>
        <v>324</v>
      </c>
      <c r="BY409" s="170">
        <f t="shared" si="1125"/>
        <v>323</v>
      </c>
      <c r="BZ409" s="170">
        <f t="shared" si="1125"/>
        <v>322</v>
      </c>
      <c r="CA409" s="170">
        <f t="shared" si="1125"/>
        <v>320</v>
      </c>
      <c r="CB409" s="170">
        <f t="shared" si="1125"/>
        <v>319</v>
      </c>
      <c r="CC409" s="170">
        <f t="shared" si="1125"/>
        <v>318</v>
      </c>
    </row>
    <row r="410" spans="1:81">
      <c r="A410" s="170" t="str">
        <f t="shared" ref="A410:B410" si="1126">A306</f>
        <v>89</v>
      </c>
      <c r="B410" s="170" t="str">
        <f t="shared" si="1126"/>
        <v>Yonne</v>
      </c>
      <c r="C410" s="145">
        <f t="shared" si="1030"/>
        <v>0</v>
      </c>
      <c r="D410" s="145"/>
      <c r="E410" s="145"/>
      <c r="F410" s="170">
        <f t="shared" ref="F410:AV410" si="1127">F306</f>
        <v>299.93200000000002</v>
      </c>
      <c r="G410" s="170">
        <f t="shared" si="1127"/>
        <v>301.298</v>
      </c>
      <c r="H410" s="170">
        <f t="shared" si="1127"/>
        <v>302.71199999999999</v>
      </c>
      <c r="I410" s="170">
        <f t="shared" si="1127"/>
        <v>304.35199999999998</v>
      </c>
      <c r="J410" s="170">
        <f t="shared" si="1127"/>
        <v>305.63200000000001</v>
      </c>
      <c r="K410" s="170">
        <f t="shared" si="1127"/>
        <v>307.13</v>
      </c>
      <c r="L410" s="170">
        <f t="shared" si="1127"/>
        <v>309.09500000000003</v>
      </c>
      <c r="M410" s="170">
        <f t="shared" si="1127"/>
        <v>311.00200000000001</v>
      </c>
      <c r="N410" s="170">
        <f t="shared" si="1127"/>
        <v>312.67500000000001</v>
      </c>
      <c r="O410" s="170">
        <f t="shared" si="1127"/>
        <v>313.81400000000002</v>
      </c>
      <c r="P410" s="170">
        <f t="shared" si="1127"/>
        <v>315.52699999999999</v>
      </c>
      <c r="Q410" s="170">
        <f t="shared" si="1127"/>
        <v>317.11799999999999</v>
      </c>
      <c r="R410" s="170">
        <f t="shared" si="1127"/>
        <v>318.71100000000001</v>
      </c>
      <c r="S410" s="170">
        <f t="shared" si="1127"/>
        <v>319.77999999999997</v>
      </c>
      <c r="T410" s="170">
        <f t="shared" si="1127"/>
        <v>321.36799999999999</v>
      </c>
      <c r="U410" s="170">
        <f t="shared" si="1127"/>
        <v>323.11799999999999</v>
      </c>
      <c r="V410" s="170">
        <f t="shared" si="1127"/>
        <v>324.62299999999999</v>
      </c>
      <c r="W410" s="170">
        <f t="shared" si="1127"/>
        <v>326.24200000000002</v>
      </c>
      <c r="X410" s="170">
        <f t="shared" si="1127"/>
        <v>327.73899999999998</v>
      </c>
      <c r="Y410" s="170">
        <f t="shared" si="1127"/>
        <v>328.90699999999998</v>
      </c>
      <c r="Z410" s="170">
        <f t="shared" si="1127"/>
        <v>329.78399999999999</v>
      </c>
      <c r="AA410" s="170">
        <f t="shared" si="1127"/>
        <v>330.73</v>
      </c>
      <c r="AB410" s="170">
        <f t="shared" si="1127"/>
        <v>331.697</v>
      </c>
      <c r="AC410" s="170">
        <f t="shared" si="1127"/>
        <v>332.77300000000002</v>
      </c>
      <c r="AD410" s="170">
        <f t="shared" si="1127"/>
        <v>333.20600000000002</v>
      </c>
      <c r="AE410" s="170">
        <f t="shared" si="1127"/>
        <v>334.02600000000001</v>
      </c>
      <c r="AF410" s="170">
        <f t="shared" si="1127"/>
        <v>335.05599999999998</v>
      </c>
      <c r="AG410" s="170">
        <f t="shared" si="1127"/>
        <v>335.96300000000002</v>
      </c>
      <c r="AH410" s="170">
        <f t="shared" si="1127"/>
        <v>337.029</v>
      </c>
      <c r="AI410" s="170">
        <f t="shared" si="1127"/>
        <v>337.72399999999999</v>
      </c>
      <c r="AJ410" s="170">
        <f t="shared" si="1127"/>
        <v>338.983</v>
      </c>
      <c r="AK410" s="170">
        <f t="shared" si="1127"/>
        <v>340.08800000000002</v>
      </c>
      <c r="AL410" s="170">
        <f t="shared" si="1127"/>
        <v>341.41800000000001</v>
      </c>
      <c r="AM410" s="170">
        <f t="shared" si="1127"/>
        <v>342.35899999999998</v>
      </c>
      <c r="AN410" s="170">
        <f t="shared" si="1127"/>
        <v>343.37700000000001</v>
      </c>
      <c r="AO410" s="170">
        <f t="shared" si="1127"/>
        <v>342.51</v>
      </c>
      <c r="AP410" s="170">
        <f t="shared" si="1127"/>
        <v>342.46300000000002</v>
      </c>
      <c r="AQ410" s="170">
        <f t="shared" si="1127"/>
        <v>341.90199999999999</v>
      </c>
      <c r="AR410" s="170">
        <f t="shared" si="1127"/>
        <v>341.483</v>
      </c>
      <c r="AS410" s="170">
        <f t="shared" si="1127"/>
        <v>341.81400000000002</v>
      </c>
      <c r="AT410" s="170">
        <f t="shared" si="1127"/>
        <v>340.90300000000002</v>
      </c>
      <c r="AU410" s="170">
        <f t="shared" si="1127"/>
        <v>340.54399999999998</v>
      </c>
      <c r="AV410" s="170">
        <f t="shared" si="1127"/>
        <v>338.291</v>
      </c>
      <c r="AW410" s="170">
        <f t="shared" ref="AW410:BA410" si="1128">AW724</f>
        <v>338</v>
      </c>
      <c r="AX410" s="170">
        <f t="shared" si="1128"/>
        <v>336</v>
      </c>
      <c r="AY410" s="170">
        <f t="shared" si="1128"/>
        <v>335</v>
      </c>
      <c r="AZ410" s="170">
        <f t="shared" si="1128"/>
        <v>334</v>
      </c>
      <c r="BA410" s="170">
        <f t="shared" si="1128"/>
        <v>333</v>
      </c>
      <c r="BB410" s="170">
        <f t="shared" ref="BB410:CC410" si="1129">BB724</f>
        <v>332</v>
      </c>
      <c r="BC410" s="170">
        <f t="shared" si="1129"/>
        <v>331</v>
      </c>
      <c r="BD410" s="170">
        <f t="shared" si="1129"/>
        <v>331</v>
      </c>
      <c r="BE410" s="170">
        <f t="shared" si="1129"/>
        <v>330</v>
      </c>
      <c r="BF410" s="170">
        <f t="shared" si="1129"/>
        <v>330</v>
      </c>
      <c r="BG410" s="170">
        <f t="shared" si="1129"/>
        <v>329</v>
      </c>
      <c r="BH410" s="170">
        <f t="shared" si="1129"/>
        <v>329</v>
      </c>
      <c r="BI410" s="170">
        <f t="shared" si="1129"/>
        <v>328</v>
      </c>
      <c r="BJ410" s="170">
        <f t="shared" si="1129"/>
        <v>328</v>
      </c>
      <c r="BK410" s="170">
        <f t="shared" si="1129"/>
        <v>327</v>
      </c>
      <c r="BL410" s="170">
        <f t="shared" si="1129"/>
        <v>327</v>
      </c>
      <c r="BM410" s="170">
        <f t="shared" si="1129"/>
        <v>327</v>
      </c>
      <c r="BN410" s="170">
        <f t="shared" si="1129"/>
        <v>327</v>
      </c>
      <c r="BO410" s="170">
        <f t="shared" si="1129"/>
        <v>327</v>
      </c>
      <c r="BP410" s="170">
        <f t="shared" si="1129"/>
        <v>327</v>
      </c>
      <c r="BQ410" s="170">
        <f t="shared" si="1129"/>
        <v>327</v>
      </c>
      <c r="BR410" s="170">
        <f t="shared" si="1129"/>
        <v>327</v>
      </c>
      <c r="BS410" s="170">
        <f t="shared" si="1129"/>
        <v>326</v>
      </c>
      <c r="BT410" s="170">
        <f t="shared" si="1129"/>
        <v>326</v>
      </c>
      <c r="BU410" s="170">
        <f t="shared" si="1129"/>
        <v>326</v>
      </c>
      <c r="BV410" s="170">
        <f t="shared" si="1129"/>
        <v>326</v>
      </c>
      <c r="BW410" s="170">
        <f t="shared" si="1129"/>
        <v>326</v>
      </c>
      <c r="BX410" s="170">
        <f t="shared" si="1129"/>
        <v>326</v>
      </c>
      <c r="BY410" s="170">
        <f t="shared" si="1129"/>
        <v>326</v>
      </c>
      <c r="BZ410" s="170">
        <f t="shared" si="1129"/>
        <v>326</v>
      </c>
      <c r="CA410" s="170">
        <f t="shared" si="1129"/>
        <v>326</v>
      </c>
      <c r="CB410" s="170">
        <f t="shared" si="1129"/>
        <v>326</v>
      </c>
      <c r="CC410" s="170">
        <f t="shared" si="1129"/>
        <v>326</v>
      </c>
    </row>
    <row r="411" spans="1:81">
      <c r="A411" s="170" t="str">
        <f t="shared" ref="A411:B411" si="1130">A307</f>
        <v>90</v>
      </c>
      <c r="B411" s="170" t="str">
        <f t="shared" si="1130"/>
        <v>Territoire de Belfort</v>
      </c>
      <c r="C411" s="145">
        <f t="shared" si="1030"/>
        <v>0</v>
      </c>
      <c r="D411" s="145"/>
      <c r="E411" s="145"/>
      <c r="F411" s="170">
        <f t="shared" ref="F411:AV411" si="1131">F307</f>
        <v>128.28</v>
      </c>
      <c r="G411" s="170">
        <f t="shared" si="1131"/>
        <v>128.71100000000001</v>
      </c>
      <c r="H411" s="170">
        <f t="shared" si="1131"/>
        <v>129.21299999999999</v>
      </c>
      <c r="I411" s="170">
        <f t="shared" si="1131"/>
        <v>129.846</v>
      </c>
      <c r="J411" s="170">
        <f t="shared" si="1131"/>
        <v>130.262</v>
      </c>
      <c r="K411" s="170">
        <f t="shared" si="1131"/>
        <v>130.77199999999999</v>
      </c>
      <c r="L411" s="170">
        <f t="shared" si="1131"/>
        <v>131.45599999999999</v>
      </c>
      <c r="M411" s="170">
        <f t="shared" si="1131"/>
        <v>132.142</v>
      </c>
      <c r="N411" s="170">
        <f t="shared" si="1131"/>
        <v>132.53299999999999</v>
      </c>
      <c r="O411" s="170">
        <f t="shared" si="1131"/>
        <v>132.952</v>
      </c>
      <c r="P411" s="170">
        <f t="shared" si="1131"/>
        <v>133.47</v>
      </c>
      <c r="Q411" s="170">
        <f t="shared" si="1131"/>
        <v>132.93799999999999</v>
      </c>
      <c r="R411" s="170">
        <f t="shared" si="1131"/>
        <v>132.79900000000001</v>
      </c>
      <c r="S411" s="170">
        <f t="shared" si="1131"/>
        <v>133.709</v>
      </c>
      <c r="T411" s="170">
        <f t="shared" si="1131"/>
        <v>133.958</v>
      </c>
      <c r="U411" s="170">
        <f t="shared" si="1131"/>
        <v>133.97800000000001</v>
      </c>
      <c r="V411" s="170">
        <f t="shared" si="1131"/>
        <v>134.43899999999999</v>
      </c>
      <c r="W411" s="170">
        <f t="shared" si="1131"/>
        <v>134.892</v>
      </c>
      <c r="X411" s="170">
        <f t="shared" si="1131"/>
        <v>135.51</v>
      </c>
      <c r="Y411" s="170">
        <f t="shared" si="1131"/>
        <v>136.13999999999999</v>
      </c>
      <c r="Z411" s="170">
        <f t="shared" si="1131"/>
        <v>136.59200000000001</v>
      </c>
      <c r="AA411" s="170">
        <f t="shared" si="1131"/>
        <v>136.97499999999999</v>
      </c>
      <c r="AB411" s="170">
        <f t="shared" si="1131"/>
        <v>137.155</v>
      </c>
      <c r="AC411" s="170">
        <f t="shared" si="1131"/>
        <v>137.23400000000001</v>
      </c>
      <c r="AD411" s="170">
        <f t="shared" si="1131"/>
        <v>137.39699999999999</v>
      </c>
      <c r="AE411" s="170">
        <f t="shared" si="1131"/>
        <v>137.898</v>
      </c>
      <c r="AF411" s="170">
        <f t="shared" si="1131"/>
        <v>138.51300000000001</v>
      </c>
      <c r="AG411" s="170">
        <f t="shared" si="1131"/>
        <v>139.03399999999999</v>
      </c>
      <c r="AH411" s="170">
        <f t="shared" si="1131"/>
        <v>139.55000000000001</v>
      </c>
      <c r="AI411" s="170">
        <f t="shared" si="1131"/>
        <v>140.15700000000001</v>
      </c>
      <c r="AJ411" s="170">
        <f t="shared" si="1131"/>
        <v>140.672</v>
      </c>
      <c r="AK411" s="170">
        <f t="shared" si="1131"/>
        <v>141.20099999999999</v>
      </c>
      <c r="AL411" s="170">
        <f t="shared" si="1131"/>
        <v>142.44399999999999</v>
      </c>
      <c r="AM411" s="170">
        <f t="shared" si="1131"/>
        <v>141.958</v>
      </c>
      <c r="AN411" s="170">
        <f t="shared" si="1131"/>
        <v>142.46100000000001</v>
      </c>
      <c r="AO411" s="170">
        <f t="shared" si="1131"/>
        <v>142.911</v>
      </c>
      <c r="AP411" s="170">
        <f t="shared" si="1131"/>
        <v>143.34800000000001</v>
      </c>
      <c r="AQ411" s="170">
        <f t="shared" si="1131"/>
        <v>143.94</v>
      </c>
      <c r="AR411" s="170">
        <f t="shared" si="1131"/>
        <v>144.31800000000001</v>
      </c>
      <c r="AS411" s="170">
        <f t="shared" si="1131"/>
        <v>144.334</v>
      </c>
      <c r="AT411" s="170">
        <f t="shared" si="1131"/>
        <v>144.483</v>
      </c>
      <c r="AU411" s="170">
        <f t="shared" si="1131"/>
        <v>144.089</v>
      </c>
      <c r="AV411" s="170">
        <f t="shared" si="1131"/>
        <v>142.62200000000001</v>
      </c>
      <c r="AW411" s="170">
        <f t="shared" ref="AW411:BA411" si="1132">AW725</f>
        <v>142</v>
      </c>
      <c r="AX411" s="170">
        <f t="shared" si="1132"/>
        <v>140</v>
      </c>
      <c r="AY411" s="170">
        <f t="shared" si="1132"/>
        <v>139</v>
      </c>
      <c r="AZ411" s="170">
        <f t="shared" si="1132"/>
        <v>138</v>
      </c>
      <c r="BA411" s="170">
        <f t="shared" si="1132"/>
        <v>137</v>
      </c>
      <c r="BB411" s="170">
        <f t="shared" ref="BB411:CC411" si="1133">BB725</f>
        <v>136</v>
      </c>
      <c r="BC411" s="170">
        <f t="shared" si="1133"/>
        <v>135</v>
      </c>
      <c r="BD411" s="170">
        <f t="shared" si="1133"/>
        <v>135</v>
      </c>
      <c r="BE411" s="170">
        <f t="shared" si="1133"/>
        <v>134</v>
      </c>
      <c r="BF411" s="170">
        <f t="shared" si="1133"/>
        <v>134</v>
      </c>
      <c r="BG411" s="170">
        <f t="shared" si="1133"/>
        <v>133</v>
      </c>
      <c r="BH411" s="170">
        <f t="shared" si="1133"/>
        <v>132</v>
      </c>
      <c r="BI411" s="170">
        <f t="shared" si="1133"/>
        <v>132</v>
      </c>
      <c r="BJ411" s="170">
        <f t="shared" si="1133"/>
        <v>132</v>
      </c>
      <c r="BK411" s="170">
        <f t="shared" si="1133"/>
        <v>131</v>
      </c>
      <c r="BL411" s="170">
        <f t="shared" si="1133"/>
        <v>131</v>
      </c>
      <c r="BM411" s="170">
        <f t="shared" si="1133"/>
        <v>130</v>
      </c>
      <c r="BN411" s="170">
        <f t="shared" si="1133"/>
        <v>130</v>
      </c>
      <c r="BO411" s="170">
        <f t="shared" si="1133"/>
        <v>129</v>
      </c>
      <c r="BP411" s="170">
        <f t="shared" si="1133"/>
        <v>129</v>
      </c>
      <c r="BQ411" s="170">
        <f t="shared" si="1133"/>
        <v>128</v>
      </c>
      <c r="BR411" s="170">
        <f t="shared" si="1133"/>
        <v>128</v>
      </c>
      <c r="BS411" s="170">
        <f t="shared" si="1133"/>
        <v>128</v>
      </c>
      <c r="BT411" s="170">
        <f t="shared" si="1133"/>
        <v>127</v>
      </c>
      <c r="BU411" s="170">
        <f t="shared" si="1133"/>
        <v>127</v>
      </c>
      <c r="BV411" s="170">
        <f t="shared" si="1133"/>
        <v>126</v>
      </c>
      <c r="BW411" s="170">
        <f t="shared" si="1133"/>
        <v>126</v>
      </c>
      <c r="BX411" s="170">
        <f t="shared" si="1133"/>
        <v>126</v>
      </c>
      <c r="BY411" s="170">
        <f t="shared" si="1133"/>
        <v>125</v>
      </c>
      <c r="BZ411" s="170">
        <f t="shared" si="1133"/>
        <v>125</v>
      </c>
      <c r="CA411" s="170">
        <f t="shared" si="1133"/>
        <v>124</v>
      </c>
      <c r="CB411" s="170">
        <f t="shared" si="1133"/>
        <v>124</v>
      </c>
      <c r="CC411" s="170">
        <f t="shared" si="1133"/>
        <v>124</v>
      </c>
    </row>
    <row r="412" spans="1:81">
      <c r="A412" s="170" t="str">
        <f t="shared" ref="A412:B412" si="1134">A308</f>
        <v>91</v>
      </c>
      <c r="B412" s="170" t="str">
        <f t="shared" si="1134"/>
        <v>Essonne</v>
      </c>
      <c r="C412" s="145">
        <f t="shared" si="1030"/>
        <v>0</v>
      </c>
      <c r="D412" s="145"/>
      <c r="E412" s="145"/>
      <c r="F412" s="170">
        <f t="shared" ref="F412:AV412" si="1135">F308</f>
        <v>918.577</v>
      </c>
      <c r="G412" s="170">
        <f t="shared" si="1135"/>
        <v>928.06899999999996</v>
      </c>
      <c r="H412" s="170">
        <f t="shared" si="1135"/>
        <v>937.49300000000005</v>
      </c>
      <c r="I412" s="170">
        <f t="shared" si="1135"/>
        <v>947.76900000000001</v>
      </c>
      <c r="J412" s="170">
        <f t="shared" si="1135"/>
        <v>956.94</v>
      </c>
      <c r="K412" s="170">
        <f t="shared" si="1135"/>
        <v>966.80899999999997</v>
      </c>
      <c r="L412" s="170">
        <f t="shared" si="1135"/>
        <v>977.28499999999997</v>
      </c>
      <c r="M412" s="170">
        <f t="shared" si="1135"/>
        <v>987.37099999999998</v>
      </c>
      <c r="N412" s="170">
        <f t="shared" si="1135"/>
        <v>995.37099999999998</v>
      </c>
      <c r="O412" s="170">
        <f t="shared" si="1135"/>
        <v>1004.049</v>
      </c>
      <c r="P412" s="170">
        <f t="shared" si="1135"/>
        <v>1014.761</v>
      </c>
      <c r="Q412" s="170">
        <f t="shared" si="1135"/>
        <v>1026.373</v>
      </c>
      <c r="R412" s="170">
        <f t="shared" si="1135"/>
        <v>1038.4000000000001</v>
      </c>
      <c r="S412" s="170">
        <f t="shared" si="1135"/>
        <v>1057.0920000000001</v>
      </c>
      <c r="T412" s="170">
        <f t="shared" si="1135"/>
        <v>1069.797</v>
      </c>
      <c r="U412" s="170">
        <f t="shared" si="1135"/>
        <v>1083.2449999999999</v>
      </c>
      <c r="V412" s="170">
        <f t="shared" si="1135"/>
        <v>1093.6579999999999</v>
      </c>
      <c r="W412" s="170">
        <f t="shared" si="1135"/>
        <v>1105.9739999999999</v>
      </c>
      <c r="X412" s="170">
        <f t="shared" si="1135"/>
        <v>1115.4000000000001</v>
      </c>
      <c r="Y412" s="170">
        <f t="shared" si="1135"/>
        <v>1122.1030000000001</v>
      </c>
      <c r="Z412" s="170">
        <f t="shared" si="1135"/>
        <v>1127.6469999999999</v>
      </c>
      <c r="AA412" s="170">
        <f t="shared" si="1135"/>
        <v>1131.3989999999999</v>
      </c>
      <c r="AB412" s="170">
        <f t="shared" si="1135"/>
        <v>1131.5139999999999</v>
      </c>
      <c r="AC412" s="170">
        <f t="shared" si="1135"/>
        <v>1133.653</v>
      </c>
      <c r="AD412" s="170">
        <f t="shared" si="1135"/>
        <v>1133.836</v>
      </c>
      <c r="AE412" s="170">
        <f t="shared" si="1135"/>
        <v>1142.3309999999999</v>
      </c>
      <c r="AF412" s="170">
        <f t="shared" si="1135"/>
        <v>1151.521</v>
      </c>
      <c r="AG412" s="170">
        <f t="shared" si="1135"/>
        <v>1160.665</v>
      </c>
      <c r="AH412" s="170">
        <f t="shared" si="1135"/>
        <v>1169.54</v>
      </c>
      <c r="AI412" s="170">
        <f t="shared" si="1135"/>
        <v>1178.2139999999999</v>
      </c>
      <c r="AJ412" s="170">
        <f t="shared" si="1135"/>
        <v>1188.3510000000001</v>
      </c>
      <c r="AK412" s="170">
        <f t="shared" si="1135"/>
        <v>1198.2729999999999</v>
      </c>
      <c r="AL412" s="170">
        <f t="shared" si="1135"/>
        <v>1201.9939999999999</v>
      </c>
      <c r="AM412" s="170">
        <f t="shared" si="1135"/>
        <v>1205.8499999999999</v>
      </c>
      <c r="AN412" s="170">
        <f t="shared" si="1135"/>
        <v>1208.0039999999999</v>
      </c>
      <c r="AO412" s="170">
        <f t="shared" si="1135"/>
        <v>1215.3399999999999</v>
      </c>
      <c r="AP412" s="170">
        <f t="shared" si="1135"/>
        <v>1225.191</v>
      </c>
      <c r="AQ412" s="170">
        <f t="shared" si="1135"/>
        <v>1237.5070000000001</v>
      </c>
      <c r="AR412" s="170">
        <f t="shared" si="1135"/>
        <v>1253.931</v>
      </c>
      <c r="AS412" s="170">
        <f t="shared" si="1135"/>
        <v>1268.2280000000001</v>
      </c>
      <c r="AT412" s="170">
        <f t="shared" si="1135"/>
        <v>1276.2329999999999</v>
      </c>
      <c r="AU412" s="170">
        <f t="shared" si="1135"/>
        <v>1287.33</v>
      </c>
      <c r="AV412" s="170">
        <f t="shared" si="1135"/>
        <v>1296.1300000000001</v>
      </c>
      <c r="AW412" s="170">
        <f t="shared" ref="AW412:BA412" si="1136">AW726</f>
        <v>1297</v>
      </c>
      <c r="AX412" s="170">
        <f t="shared" si="1136"/>
        <v>1300</v>
      </c>
      <c r="AY412" s="170">
        <f t="shared" si="1136"/>
        <v>1303</v>
      </c>
      <c r="AZ412" s="170">
        <f t="shared" si="1136"/>
        <v>1306</v>
      </c>
      <c r="BA412" s="170">
        <f t="shared" si="1136"/>
        <v>1310</v>
      </c>
      <c r="BB412" s="170">
        <f t="shared" ref="BB412:CC412" si="1137">BB726</f>
        <v>1315</v>
      </c>
      <c r="BC412" s="170">
        <f t="shared" si="1137"/>
        <v>1320</v>
      </c>
      <c r="BD412" s="170">
        <f t="shared" si="1137"/>
        <v>1324</v>
      </c>
      <c r="BE412" s="170">
        <f t="shared" si="1137"/>
        <v>1329</v>
      </c>
      <c r="BF412" s="170">
        <f t="shared" si="1137"/>
        <v>1334</v>
      </c>
      <c r="BG412" s="170">
        <f t="shared" si="1137"/>
        <v>1339</v>
      </c>
      <c r="BH412" s="170">
        <f t="shared" si="1137"/>
        <v>1344</v>
      </c>
      <c r="BI412" s="170">
        <f t="shared" si="1137"/>
        <v>1349</v>
      </c>
      <c r="BJ412" s="170">
        <f t="shared" si="1137"/>
        <v>1354</v>
      </c>
      <c r="BK412" s="170">
        <f t="shared" si="1137"/>
        <v>1359</v>
      </c>
      <c r="BL412" s="170">
        <f t="shared" si="1137"/>
        <v>1364</v>
      </c>
      <c r="BM412" s="170">
        <f t="shared" si="1137"/>
        <v>1369</v>
      </c>
      <c r="BN412" s="170">
        <f t="shared" si="1137"/>
        <v>1374</v>
      </c>
      <c r="BO412" s="170">
        <f t="shared" si="1137"/>
        <v>1379</v>
      </c>
      <c r="BP412" s="170">
        <f t="shared" si="1137"/>
        <v>1384</v>
      </c>
      <c r="BQ412" s="170">
        <f t="shared" si="1137"/>
        <v>1389</v>
      </c>
      <c r="BR412" s="170">
        <f t="shared" si="1137"/>
        <v>1394</v>
      </c>
      <c r="BS412" s="170">
        <f t="shared" si="1137"/>
        <v>1399</v>
      </c>
      <c r="BT412" s="170">
        <f t="shared" si="1137"/>
        <v>1403</v>
      </c>
      <c r="BU412" s="170">
        <f t="shared" si="1137"/>
        <v>1408</v>
      </c>
      <c r="BV412" s="170">
        <f t="shared" si="1137"/>
        <v>1412</v>
      </c>
      <c r="BW412" s="170">
        <f t="shared" si="1137"/>
        <v>1417</v>
      </c>
      <c r="BX412" s="170">
        <f t="shared" si="1137"/>
        <v>1421</v>
      </c>
      <c r="BY412" s="170">
        <f t="shared" si="1137"/>
        <v>1426</v>
      </c>
      <c r="BZ412" s="170">
        <f t="shared" si="1137"/>
        <v>1430</v>
      </c>
      <c r="CA412" s="170">
        <f t="shared" si="1137"/>
        <v>1434</v>
      </c>
      <c r="CB412" s="170">
        <f t="shared" si="1137"/>
        <v>1438</v>
      </c>
      <c r="CC412" s="170">
        <f t="shared" si="1137"/>
        <v>1442</v>
      </c>
    </row>
    <row r="413" spans="1:81">
      <c r="A413" s="170" t="str">
        <f t="shared" ref="A413:B413" si="1138">A309</f>
        <v>92</v>
      </c>
      <c r="B413" s="170" t="str">
        <f t="shared" si="1138"/>
        <v>Hauts-de-Seine</v>
      </c>
      <c r="C413" s="145">
        <f t="shared" si="1030"/>
        <v>0</v>
      </c>
      <c r="D413" s="145"/>
      <c r="E413" s="145"/>
      <c r="F413" s="170">
        <f t="shared" ref="F413:AV413" si="1139">F309</f>
        <v>1440.056</v>
      </c>
      <c r="G413" s="170">
        <f t="shared" si="1139"/>
        <v>1430.5260000000001</v>
      </c>
      <c r="H413" s="170">
        <f t="shared" si="1139"/>
        <v>1423.0640000000001</v>
      </c>
      <c r="I413" s="170">
        <f t="shared" si="1139"/>
        <v>1416.2429999999999</v>
      </c>
      <c r="J413" s="170">
        <f t="shared" si="1139"/>
        <v>1407.75</v>
      </c>
      <c r="K413" s="170">
        <f t="shared" si="1139"/>
        <v>1400.547</v>
      </c>
      <c r="L413" s="170">
        <f t="shared" si="1139"/>
        <v>1394.6859999999999</v>
      </c>
      <c r="M413" s="170">
        <f t="shared" si="1139"/>
        <v>1389.403</v>
      </c>
      <c r="N413" s="170">
        <f t="shared" si="1139"/>
        <v>1385.8409999999999</v>
      </c>
      <c r="O413" s="170">
        <f t="shared" si="1139"/>
        <v>1384.675</v>
      </c>
      <c r="P413" s="170">
        <f t="shared" si="1139"/>
        <v>1386.2449999999999</v>
      </c>
      <c r="Q413" s="170">
        <f t="shared" si="1139"/>
        <v>1387.3409999999999</v>
      </c>
      <c r="R413" s="170">
        <f t="shared" si="1139"/>
        <v>1388.479</v>
      </c>
      <c r="S413" s="170">
        <f t="shared" si="1139"/>
        <v>1389.3820000000001</v>
      </c>
      <c r="T413" s="170">
        <f t="shared" si="1139"/>
        <v>1390.9770000000001</v>
      </c>
      <c r="U413" s="170">
        <f t="shared" si="1139"/>
        <v>1389.4159999999999</v>
      </c>
      <c r="V413" s="170">
        <f t="shared" si="1139"/>
        <v>1392.3689999999999</v>
      </c>
      <c r="W413" s="170">
        <f t="shared" si="1139"/>
        <v>1394.91</v>
      </c>
      <c r="X413" s="170">
        <f t="shared" si="1139"/>
        <v>1395.461</v>
      </c>
      <c r="Y413" s="170">
        <f t="shared" si="1139"/>
        <v>1399.1569999999999</v>
      </c>
      <c r="Z413" s="170">
        <f t="shared" si="1139"/>
        <v>1403.0809999999999</v>
      </c>
      <c r="AA413" s="170">
        <f t="shared" si="1139"/>
        <v>1406.9490000000001</v>
      </c>
      <c r="AB413" s="170">
        <f t="shared" si="1139"/>
        <v>1412.2919999999999</v>
      </c>
      <c r="AC413" s="170">
        <f t="shared" si="1139"/>
        <v>1419.11</v>
      </c>
      <c r="AD413" s="170">
        <f t="shared" si="1139"/>
        <v>1427.8879999999999</v>
      </c>
      <c r="AE413" s="170">
        <f t="shared" si="1139"/>
        <v>1442.087</v>
      </c>
      <c r="AF413" s="170">
        <f t="shared" si="1139"/>
        <v>1457.7380000000001</v>
      </c>
      <c r="AG413" s="170">
        <f t="shared" si="1139"/>
        <v>1473.08</v>
      </c>
      <c r="AH413" s="170">
        <f t="shared" si="1139"/>
        <v>1488.605</v>
      </c>
      <c r="AI413" s="170">
        <f t="shared" si="1139"/>
        <v>1503.568</v>
      </c>
      <c r="AJ413" s="170">
        <f t="shared" si="1139"/>
        <v>1520.106</v>
      </c>
      <c r="AK413" s="170">
        <f t="shared" si="1139"/>
        <v>1536.1</v>
      </c>
      <c r="AL413" s="170">
        <f t="shared" si="1139"/>
        <v>1544.4110000000001</v>
      </c>
      <c r="AM413" s="170">
        <f t="shared" si="1139"/>
        <v>1549.6189999999999</v>
      </c>
      <c r="AN413" s="170">
        <f t="shared" si="1139"/>
        <v>1561.7449999999999</v>
      </c>
      <c r="AO413" s="170">
        <f t="shared" si="1139"/>
        <v>1572.49</v>
      </c>
      <c r="AP413" s="170">
        <f t="shared" si="1139"/>
        <v>1581.6279999999999</v>
      </c>
      <c r="AQ413" s="170">
        <f t="shared" si="1139"/>
        <v>1586.434</v>
      </c>
      <c r="AR413" s="170">
        <f t="shared" si="1139"/>
        <v>1591.403</v>
      </c>
      <c r="AS413" s="170">
        <f t="shared" si="1139"/>
        <v>1597.77</v>
      </c>
      <c r="AT413" s="170">
        <f t="shared" si="1139"/>
        <v>1601.569</v>
      </c>
      <c r="AU413" s="170">
        <f t="shared" si="1139"/>
        <v>1603.268</v>
      </c>
      <c r="AV413" s="170">
        <f t="shared" si="1139"/>
        <v>1609.306</v>
      </c>
      <c r="AW413" s="170">
        <f t="shared" ref="AW413:BA413" si="1140">AW727</f>
        <v>1619</v>
      </c>
      <c r="AX413" s="170">
        <f t="shared" si="1140"/>
        <v>1622</v>
      </c>
      <c r="AY413" s="170">
        <f t="shared" si="1140"/>
        <v>1624</v>
      </c>
      <c r="AZ413" s="170">
        <f t="shared" si="1140"/>
        <v>1627</v>
      </c>
      <c r="BA413" s="170">
        <f t="shared" si="1140"/>
        <v>1632</v>
      </c>
      <c r="BB413" s="170">
        <f t="shared" ref="BB413:CC413" si="1141">BB727</f>
        <v>1638</v>
      </c>
      <c r="BC413" s="170">
        <f t="shared" si="1141"/>
        <v>1645</v>
      </c>
      <c r="BD413" s="170">
        <f t="shared" si="1141"/>
        <v>1652</v>
      </c>
      <c r="BE413" s="170">
        <f t="shared" si="1141"/>
        <v>1659</v>
      </c>
      <c r="BF413" s="170">
        <f t="shared" si="1141"/>
        <v>1666</v>
      </c>
      <c r="BG413" s="170">
        <f t="shared" si="1141"/>
        <v>1673</v>
      </c>
      <c r="BH413" s="170">
        <f t="shared" si="1141"/>
        <v>1681</v>
      </c>
      <c r="BI413" s="170">
        <f t="shared" si="1141"/>
        <v>1689</v>
      </c>
      <c r="BJ413" s="170">
        <f t="shared" si="1141"/>
        <v>1696</v>
      </c>
      <c r="BK413" s="170">
        <f t="shared" si="1141"/>
        <v>1704</v>
      </c>
      <c r="BL413" s="170">
        <f t="shared" si="1141"/>
        <v>1712</v>
      </c>
      <c r="BM413" s="170">
        <f t="shared" si="1141"/>
        <v>1719</v>
      </c>
      <c r="BN413" s="170">
        <f t="shared" si="1141"/>
        <v>1726</v>
      </c>
      <c r="BO413" s="170">
        <f t="shared" si="1141"/>
        <v>1733</v>
      </c>
      <c r="BP413" s="170">
        <f t="shared" si="1141"/>
        <v>1740</v>
      </c>
      <c r="BQ413" s="170">
        <f t="shared" si="1141"/>
        <v>1746</v>
      </c>
      <c r="BR413" s="170">
        <f t="shared" si="1141"/>
        <v>1753</v>
      </c>
      <c r="BS413" s="170">
        <f t="shared" si="1141"/>
        <v>1759</v>
      </c>
      <c r="BT413" s="170">
        <f t="shared" si="1141"/>
        <v>1765</v>
      </c>
      <c r="BU413" s="170">
        <f t="shared" si="1141"/>
        <v>1771</v>
      </c>
      <c r="BV413" s="170">
        <f t="shared" si="1141"/>
        <v>1776</v>
      </c>
      <c r="BW413" s="170">
        <f t="shared" si="1141"/>
        <v>1782</v>
      </c>
      <c r="BX413" s="170">
        <f t="shared" si="1141"/>
        <v>1787</v>
      </c>
      <c r="BY413" s="170">
        <f t="shared" si="1141"/>
        <v>1792</v>
      </c>
      <c r="BZ413" s="170">
        <f t="shared" si="1141"/>
        <v>1797</v>
      </c>
      <c r="CA413" s="170">
        <f t="shared" si="1141"/>
        <v>1802</v>
      </c>
      <c r="CB413" s="170">
        <f t="shared" si="1141"/>
        <v>1807</v>
      </c>
      <c r="CC413" s="170">
        <f t="shared" si="1141"/>
        <v>1811</v>
      </c>
    </row>
    <row r="414" spans="1:81">
      <c r="A414" s="170" t="str">
        <f t="shared" ref="A414:B414" si="1142">A310</f>
        <v>93</v>
      </c>
      <c r="B414" s="170" t="str">
        <f t="shared" si="1142"/>
        <v>Seine-Saint-Denis</v>
      </c>
      <c r="C414" s="145">
        <f t="shared" si="1030"/>
        <v>0</v>
      </c>
      <c r="D414" s="145"/>
      <c r="E414" s="145"/>
      <c r="F414" s="170">
        <f t="shared" ref="F414:AV414" si="1143">F310</f>
        <v>1321.4649999999999</v>
      </c>
      <c r="G414" s="170">
        <f t="shared" si="1143"/>
        <v>1319.6969999999999</v>
      </c>
      <c r="H414" s="170">
        <f t="shared" si="1143"/>
        <v>1319.1220000000001</v>
      </c>
      <c r="I414" s="170">
        <f t="shared" si="1143"/>
        <v>1319.7560000000001</v>
      </c>
      <c r="J414" s="170">
        <f t="shared" si="1143"/>
        <v>1319.1679999999999</v>
      </c>
      <c r="K414" s="170">
        <f t="shared" si="1143"/>
        <v>1319.56</v>
      </c>
      <c r="L414" s="170">
        <f t="shared" si="1143"/>
        <v>1321.8150000000001</v>
      </c>
      <c r="M414" s="170">
        <f t="shared" si="1143"/>
        <v>1324.8430000000001</v>
      </c>
      <c r="N414" s="170">
        <f t="shared" si="1143"/>
        <v>1331.7170000000001</v>
      </c>
      <c r="O414" s="170">
        <f t="shared" si="1143"/>
        <v>1333.36</v>
      </c>
      <c r="P414" s="170">
        <f t="shared" si="1143"/>
        <v>1340.2750000000001</v>
      </c>
      <c r="Q414" s="170">
        <f t="shared" si="1143"/>
        <v>1347.6559999999999</v>
      </c>
      <c r="R414" s="170">
        <f t="shared" si="1143"/>
        <v>1360.152</v>
      </c>
      <c r="S414" s="170">
        <f t="shared" si="1143"/>
        <v>1365.3720000000001</v>
      </c>
      <c r="T414" s="170">
        <f t="shared" si="1143"/>
        <v>1372.768</v>
      </c>
      <c r="U414" s="170">
        <f t="shared" si="1143"/>
        <v>1378.576</v>
      </c>
      <c r="V414" s="170">
        <f t="shared" si="1143"/>
        <v>1380.953</v>
      </c>
      <c r="W414" s="170">
        <f t="shared" si="1143"/>
        <v>1384.9079999999999</v>
      </c>
      <c r="X414" s="170">
        <f t="shared" si="1143"/>
        <v>1387.4269999999999</v>
      </c>
      <c r="Y414" s="170">
        <f t="shared" si="1143"/>
        <v>1389.787</v>
      </c>
      <c r="Z414" s="170">
        <f t="shared" si="1143"/>
        <v>1389.9760000000001</v>
      </c>
      <c r="AA414" s="170">
        <f t="shared" si="1143"/>
        <v>1389.6679999999999</v>
      </c>
      <c r="AB414" s="170">
        <f t="shared" si="1143"/>
        <v>1388.8040000000001</v>
      </c>
      <c r="AC414" s="170">
        <f t="shared" si="1143"/>
        <v>1386.0229999999999</v>
      </c>
      <c r="AD414" s="170">
        <f t="shared" si="1143"/>
        <v>1383.319</v>
      </c>
      <c r="AE414" s="170">
        <f t="shared" si="1143"/>
        <v>1396.942</v>
      </c>
      <c r="AF414" s="170">
        <f t="shared" si="1143"/>
        <v>1411.789</v>
      </c>
      <c r="AG414" s="170">
        <f t="shared" si="1143"/>
        <v>1427.204</v>
      </c>
      <c r="AH414" s="170">
        <f t="shared" si="1143"/>
        <v>1442.9290000000001</v>
      </c>
      <c r="AI414" s="170">
        <f t="shared" si="1143"/>
        <v>1458.0809999999999</v>
      </c>
      <c r="AJ414" s="170">
        <f t="shared" si="1143"/>
        <v>1474.92</v>
      </c>
      <c r="AK414" s="170">
        <f t="shared" si="1143"/>
        <v>1491.97</v>
      </c>
      <c r="AL414" s="170">
        <f t="shared" si="1143"/>
        <v>1502.34</v>
      </c>
      <c r="AM414" s="170">
        <f t="shared" si="1143"/>
        <v>1506.4659999999999</v>
      </c>
      <c r="AN414" s="170">
        <f t="shared" si="1143"/>
        <v>1515.9829999999999</v>
      </c>
      <c r="AO414" s="170">
        <f t="shared" si="1143"/>
        <v>1522.048</v>
      </c>
      <c r="AP414" s="170">
        <f t="shared" si="1143"/>
        <v>1529.9280000000001</v>
      </c>
      <c r="AQ414" s="170">
        <f t="shared" si="1143"/>
        <v>1538.7260000000001</v>
      </c>
      <c r="AR414" s="170">
        <f t="shared" si="1143"/>
        <v>1552.482</v>
      </c>
      <c r="AS414" s="170">
        <f t="shared" si="1143"/>
        <v>1571.028</v>
      </c>
      <c r="AT414" s="170">
        <f t="shared" si="1143"/>
        <v>1592.663</v>
      </c>
      <c r="AU414" s="170">
        <f t="shared" si="1143"/>
        <v>1606.66</v>
      </c>
      <c r="AV414" s="170">
        <f t="shared" si="1143"/>
        <v>1623.1110000000001</v>
      </c>
      <c r="AW414" s="170">
        <f t="shared" ref="AW414:BA414" si="1144">AW728</f>
        <v>1633</v>
      </c>
      <c r="AX414" s="170">
        <f t="shared" si="1144"/>
        <v>1639</v>
      </c>
      <c r="AY414" s="170">
        <f t="shared" si="1144"/>
        <v>1645</v>
      </c>
      <c r="AZ414" s="170">
        <f t="shared" si="1144"/>
        <v>1651</v>
      </c>
      <c r="BA414" s="170">
        <f t="shared" si="1144"/>
        <v>1657</v>
      </c>
      <c r="BB414" s="170">
        <f t="shared" ref="BB414:CC414" si="1145">BB728</f>
        <v>1664</v>
      </c>
      <c r="BC414" s="170">
        <f t="shared" si="1145"/>
        <v>1671</v>
      </c>
      <c r="BD414" s="170">
        <f t="shared" si="1145"/>
        <v>1679</v>
      </c>
      <c r="BE414" s="170">
        <f t="shared" si="1145"/>
        <v>1686</v>
      </c>
      <c r="BF414" s="170">
        <f t="shared" si="1145"/>
        <v>1694</v>
      </c>
      <c r="BG414" s="170">
        <f t="shared" si="1145"/>
        <v>1701</v>
      </c>
      <c r="BH414" s="170">
        <f t="shared" si="1145"/>
        <v>1709</v>
      </c>
      <c r="BI414" s="170">
        <f t="shared" si="1145"/>
        <v>1717</v>
      </c>
      <c r="BJ414" s="170">
        <f t="shared" si="1145"/>
        <v>1725</v>
      </c>
      <c r="BK414" s="170">
        <f t="shared" si="1145"/>
        <v>1733</v>
      </c>
      <c r="BL414" s="170">
        <f t="shared" si="1145"/>
        <v>1740</v>
      </c>
      <c r="BM414" s="170">
        <f t="shared" si="1145"/>
        <v>1748</v>
      </c>
      <c r="BN414" s="170">
        <f t="shared" si="1145"/>
        <v>1755</v>
      </c>
      <c r="BO414" s="170">
        <f t="shared" si="1145"/>
        <v>1762</v>
      </c>
      <c r="BP414" s="170">
        <f t="shared" si="1145"/>
        <v>1770</v>
      </c>
      <c r="BQ414" s="170">
        <f t="shared" si="1145"/>
        <v>1777</v>
      </c>
      <c r="BR414" s="170">
        <f t="shared" si="1145"/>
        <v>1783</v>
      </c>
      <c r="BS414" s="170">
        <f t="shared" si="1145"/>
        <v>1790</v>
      </c>
      <c r="BT414" s="170">
        <f t="shared" si="1145"/>
        <v>1797</v>
      </c>
      <c r="BU414" s="170">
        <f t="shared" si="1145"/>
        <v>1803</v>
      </c>
      <c r="BV414" s="170">
        <f t="shared" si="1145"/>
        <v>1809</v>
      </c>
      <c r="BW414" s="170">
        <f t="shared" si="1145"/>
        <v>1816</v>
      </c>
      <c r="BX414" s="170">
        <f t="shared" si="1145"/>
        <v>1821</v>
      </c>
      <c r="BY414" s="170">
        <f t="shared" si="1145"/>
        <v>1827</v>
      </c>
      <c r="BZ414" s="170">
        <f t="shared" si="1145"/>
        <v>1833</v>
      </c>
      <c r="CA414" s="170">
        <f t="shared" si="1145"/>
        <v>1838</v>
      </c>
      <c r="CB414" s="170">
        <f t="shared" si="1145"/>
        <v>1844</v>
      </c>
      <c r="CC414" s="170">
        <f t="shared" si="1145"/>
        <v>1849</v>
      </c>
    </row>
    <row r="415" spans="1:81">
      <c r="A415" s="170" t="str">
        <f t="shared" ref="A415:B415" si="1146">A311</f>
        <v>94</v>
      </c>
      <c r="B415" s="170" t="str">
        <f t="shared" si="1146"/>
        <v>Val-de-Marne</v>
      </c>
      <c r="C415" s="145">
        <f t="shared" si="1030"/>
        <v>0</v>
      </c>
      <c r="D415" s="145"/>
      <c r="E415" s="145"/>
      <c r="F415" s="170">
        <f t="shared" ref="F415:AV415" si="1147">F311</f>
        <v>1214.712</v>
      </c>
      <c r="G415" s="170">
        <f t="shared" si="1147"/>
        <v>1210.395</v>
      </c>
      <c r="H415" s="170">
        <f t="shared" si="1147"/>
        <v>1207.213</v>
      </c>
      <c r="I415" s="170">
        <f t="shared" si="1147"/>
        <v>1204.6600000000001</v>
      </c>
      <c r="J415" s="170">
        <f t="shared" si="1147"/>
        <v>1200.664</v>
      </c>
      <c r="K415" s="170">
        <f t="shared" si="1147"/>
        <v>1197.53</v>
      </c>
      <c r="L415" s="170">
        <f t="shared" si="1147"/>
        <v>1195.3050000000001</v>
      </c>
      <c r="M415" s="170">
        <f t="shared" si="1147"/>
        <v>1193.3889999999999</v>
      </c>
      <c r="N415" s="170">
        <f t="shared" si="1147"/>
        <v>1198.174</v>
      </c>
      <c r="O415" s="170">
        <f t="shared" si="1147"/>
        <v>1199.08</v>
      </c>
      <c r="P415" s="170">
        <f t="shared" si="1147"/>
        <v>1198.807</v>
      </c>
      <c r="Q415" s="170">
        <f t="shared" si="1147"/>
        <v>1200.7339999999999</v>
      </c>
      <c r="R415" s="170">
        <f t="shared" si="1147"/>
        <v>1203.7339999999999</v>
      </c>
      <c r="S415" s="170">
        <f t="shared" si="1147"/>
        <v>1208.297</v>
      </c>
      <c r="T415" s="170">
        <f t="shared" si="1147"/>
        <v>1211.9849999999999</v>
      </c>
      <c r="U415" s="170">
        <f t="shared" si="1147"/>
        <v>1213.4459999999999</v>
      </c>
      <c r="V415" s="170">
        <f t="shared" si="1147"/>
        <v>1215.154</v>
      </c>
      <c r="W415" s="170">
        <f t="shared" si="1147"/>
        <v>1218.45</v>
      </c>
      <c r="X415" s="170">
        <f t="shared" si="1147"/>
        <v>1221.1579999999999</v>
      </c>
      <c r="Y415" s="170">
        <f t="shared" si="1147"/>
        <v>1222.2139999999999</v>
      </c>
      <c r="Z415" s="170">
        <f t="shared" si="1147"/>
        <v>1221.9179999999999</v>
      </c>
      <c r="AA415" s="170">
        <f t="shared" si="1147"/>
        <v>1221.145</v>
      </c>
      <c r="AB415" s="170">
        <f t="shared" si="1147"/>
        <v>1222.4290000000001</v>
      </c>
      <c r="AC415" s="170">
        <f t="shared" si="1147"/>
        <v>1225.473</v>
      </c>
      <c r="AD415" s="170">
        <f t="shared" si="1147"/>
        <v>1227.03</v>
      </c>
      <c r="AE415" s="170">
        <f t="shared" si="1147"/>
        <v>1236.443</v>
      </c>
      <c r="AF415" s="170">
        <f t="shared" si="1147"/>
        <v>1246.7239999999999</v>
      </c>
      <c r="AG415" s="170">
        <f t="shared" si="1147"/>
        <v>1256.5150000000001</v>
      </c>
      <c r="AH415" s="170">
        <f t="shared" si="1147"/>
        <v>1266.69</v>
      </c>
      <c r="AI415" s="170">
        <f t="shared" si="1147"/>
        <v>1276.1569999999999</v>
      </c>
      <c r="AJ415" s="170">
        <f t="shared" si="1147"/>
        <v>1287.3499999999999</v>
      </c>
      <c r="AK415" s="170">
        <f t="shared" si="1147"/>
        <v>1298.3399999999999</v>
      </c>
      <c r="AL415" s="170">
        <f t="shared" si="1147"/>
        <v>1302.8889999999999</v>
      </c>
      <c r="AM415" s="170">
        <f t="shared" si="1147"/>
        <v>1310.876</v>
      </c>
      <c r="AN415" s="170">
        <f t="shared" si="1147"/>
        <v>1318.537</v>
      </c>
      <c r="AO415" s="170">
        <f t="shared" si="1147"/>
        <v>1327.732</v>
      </c>
      <c r="AP415" s="170">
        <f t="shared" si="1147"/>
        <v>1333.702</v>
      </c>
      <c r="AQ415" s="170">
        <f t="shared" si="1147"/>
        <v>1341.8309999999999</v>
      </c>
      <c r="AR415" s="170">
        <f t="shared" si="1147"/>
        <v>1354.0050000000001</v>
      </c>
      <c r="AS415" s="170">
        <f t="shared" si="1147"/>
        <v>1365.039</v>
      </c>
      <c r="AT415" s="170">
        <f t="shared" si="1147"/>
        <v>1372.3889999999999</v>
      </c>
      <c r="AU415" s="170">
        <f t="shared" si="1147"/>
        <v>1378.1510000000001</v>
      </c>
      <c r="AV415" s="170">
        <f t="shared" si="1147"/>
        <v>1387.9259999999999</v>
      </c>
      <c r="AW415" s="170">
        <f t="shared" ref="AW415:BA415" si="1148">AW729</f>
        <v>1397</v>
      </c>
      <c r="AX415" s="170">
        <f t="shared" si="1148"/>
        <v>1402</v>
      </c>
      <c r="AY415" s="170">
        <f t="shared" si="1148"/>
        <v>1407</v>
      </c>
      <c r="AZ415" s="170">
        <f t="shared" si="1148"/>
        <v>1412</v>
      </c>
      <c r="BA415" s="170">
        <f t="shared" si="1148"/>
        <v>1417</v>
      </c>
      <c r="BB415" s="170">
        <f t="shared" ref="BB415:CC415" si="1149">BB729</f>
        <v>1423</v>
      </c>
      <c r="BC415" s="170">
        <f t="shared" si="1149"/>
        <v>1430</v>
      </c>
      <c r="BD415" s="170">
        <f t="shared" si="1149"/>
        <v>1436</v>
      </c>
      <c r="BE415" s="170">
        <f t="shared" si="1149"/>
        <v>1442</v>
      </c>
      <c r="BF415" s="170">
        <f t="shared" si="1149"/>
        <v>1449</v>
      </c>
      <c r="BG415" s="170">
        <f t="shared" si="1149"/>
        <v>1455</v>
      </c>
      <c r="BH415" s="170">
        <f t="shared" si="1149"/>
        <v>1462</v>
      </c>
      <c r="BI415" s="170">
        <f t="shared" si="1149"/>
        <v>1469</v>
      </c>
      <c r="BJ415" s="170">
        <f t="shared" si="1149"/>
        <v>1475</v>
      </c>
      <c r="BK415" s="170">
        <f t="shared" si="1149"/>
        <v>1482</v>
      </c>
      <c r="BL415" s="170">
        <f t="shared" si="1149"/>
        <v>1489</v>
      </c>
      <c r="BM415" s="170">
        <f t="shared" si="1149"/>
        <v>1495</v>
      </c>
      <c r="BN415" s="170">
        <f t="shared" si="1149"/>
        <v>1502</v>
      </c>
      <c r="BO415" s="170">
        <f t="shared" si="1149"/>
        <v>1508</v>
      </c>
      <c r="BP415" s="170">
        <f t="shared" si="1149"/>
        <v>1514</v>
      </c>
      <c r="BQ415" s="170">
        <f t="shared" si="1149"/>
        <v>1521</v>
      </c>
      <c r="BR415" s="170">
        <f t="shared" si="1149"/>
        <v>1527</v>
      </c>
      <c r="BS415" s="170">
        <f t="shared" si="1149"/>
        <v>1532</v>
      </c>
      <c r="BT415" s="170">
        <f t="shared" si="1149"/>
        <v>1538</v>
      </c>
      <c r="BU415" s="170">
        <f t="shared" si="1149"/>
        <v>1543</v>
      </c>
      <c r="BV415" s="170">
        <f t="shared" si="1149"/>
        <v>1549</v>
      </c>
      <c r="BW415" s="170">
        <f t="shared" si="1149"/>
        <v>1554</v>
      </c>
      <c r="BX415" s="170">
        <f t="shared" si="1149"/>
        <v>1559</v>
      </c>
      <c r="BY415" s="170">
        <f t="shared" si="1149"/>
        <v>1564</v>
      </c>
      <c r="BZ415" s="170">
        <f t="shared" si="1149"/>
        <v>1569</v>
      </c>
      <c r="CA415" s="170">
        <f t="shared" si="1149"/>
        <v>1573</v>
      </c>
      <c r="CB415" s="170">
        <f t="shared" si="1149"/>
        <v>1578</v>
      </c>
      <c r="CC415" s="170">
        <f t="shared" si="1149"/>
        <v>1582</v>
      </c>
    </row>
    <row r="416" spans="1:81">
      <c r="A416" s="170" t="str">
        <f t="shared" ref="A416:B416" si="1150">A312</f>
        <v>95</v>
      </c>
      <c r="B416" s="170" t="str">
        <f t="shared" si="1150"/>
        <v>Val-d'Oise</v>
      </c>
      <c r="C416" s="145">
        <f t="shared" si="1030"/>
        <v>0</v>
      </c>
      <c r="D416" s="145"/>
      <c r="E416" s="145"/>
      <c r="F416" s="170">
        <f t="shared" ref="F416:AV416" si="1151">F312</f>
        <v>838.29499999999996</v>
      </c>
      <c r="G416" s="170">
        <f t="shared" si="1151"/>
        <v>849.03399999999999</v>
      </c>
      <c r="H416" s="170">
        <f t="shared" si="1151"/>
        <v>859.69100000000003</v>
      </c>
      <c r="I416" s="170">
        <f t="shared" si="1151"/>
        <v>871.52499999999998</v>
      </c>
      <c r="J416" s="170">
        <f t="shared" si="1151"/>
        <v>882.36500000000001</v>
      </c>
      <c r="K416" s="170">
        <f t="shared" si="1151"/>
        <v>893.76</v>
      </c>
      <c r="L416" s="170">
        <f t="shared" si="1151"/>
        <v>906.577</v>
      </c>
      <c r="M416" s="170">
        <f t="shared" si="1151"/>
        <v>919.60400000000004</v>
      </c>
      <c r="N416" s="170">
        <f t="shared" si="1151"/>
        <v>931.78899999999999</v>
      </c>
      <c r="O416" s="170">
        <f t="shared" si="1151"/>
        <v>943.81299999999999</v>
      </c>
      <c r="P416" s="170">
        <f t="shared" si="1151"/>
        <v>958.03</v>
      </c>
      <c r="Q416" s="170">
        <f t="shared" si="1151"/>
        <v>974.61599999999999</v>
      </c>
      <c r="R416" s="170">
        <f t="shared" si="1151"/>
        <v>993.428</v>
      </c>
      <c r="S416" s="170">
        <f t="shared" si="1151"/>
        <v>1012.643</v>
      </c>
      <c r="T416" s="170">
        <f t="shared" si="1151"/>
        <v>1029.7249999999999</v>
      </c>
      <c r="U416" s="170">
        <f t="shared" si="1151"/>
        <v>1047.5530000000001</v>
      </c>
      <c r="V416" s="170">
        <f t="shared" si="1151"/>
        <v>1057.3499999999999</v>
      </c>
      <c r="W416" s="170">
        <f t="shared" si="1151"/>
        <v>1067.6990000000001</v>
      </c>
      <c r="X416" s="170">
        <f t="shared" si="1151"/>
        <v>1076.5</v>
      </c>
      <c r="Y416" s="170">
        <f t="shared" si="1151"/>
        <v>1082.848</v>
      </c>
      <c r="Z416" s="170">
        <f t="shared" si="1151"/>
        <v>1090.9159999999999</v>
      </c>
      <c r="AA416" s="170">
        <f t="shared" si="1151"/>
        <v>1097.809</v>
      </c>
      <c r="AB416" s="170">
        <f t="shared" si="1151"/>
        <v>1100.05</v>
      </c>
      <c r="AC416" s="170">
        <f t="shared" si="1151"/>
        <v>1100.7819999999999</v>
      </c>
      <c r="AD416" s="170">
        <f t="shared" si="1151"/>
        <v>1104.5329999999999</v>
      </c>
      <c r="AE416" s="170">
        <f t="shared" si="1151"/>
        <v>1111.0719999999999</v>
      </c>
      <c r="AF416" s="170">
        <f t="shared" si="1151"/>
        <v>1118.3009999999999</v>
      </c>
      <c r="AG416" s="170">
        <f t="shared" si="1151"/>
        <v>1125.74</v>
      </c>
      <c r="AH416" s="170">
        <f t="shared" si="1151"/>
        <v>1133.0139999999999</v>
      </c>
      <c r="AI416" s="170">
        <f t="shared" si="1151"/>
        <v>1140.328</v>
      </c>
      <c r="AJ416" s="170">
        <f t="shared" si="1151"/>
        <v>1148.7639999999999</v>
      </c>
      <c r="AK416" s="170">
        <f t="shared" si="1151"/>
        <v>1157.0519999999999</v>
      </c>
      <c r="AL416" s="170">
        <f t="shared" si="1151"/>
        <v>1160.721</v>
      </c>
      <c r="AM416" s="170">
        <f t="shared" si="1151"/>
        <v>1165.3969999999999</v>
      </c>
      <c r="AN416" s="170">
        <f t="shared" si="1151"/>
        <v>1168.8920000000001</v>
      </c>
      <c r="AO416" s="170">
        <f t="shared" si="1151"/>
        <v>1171.1610000000001</v>
      </c>
      <c r="AP416" s="170">
        <f t="shared" si="1151"/>
        <v>1180.365</v>
      </c>
      <c r="AQ416" s="170">
        <f t="shared" si="1151"/>
        <v>1187.0809999999999</v>
      </c>
      <c r="AR416" s="170">
        <f t="shared" si="1151"/>
        <v>1194.681</v>
      </c>
      <c r="AS416" s="170">
        <f t="shared" si="1151"/>
        <v>1205.539</v>
      </c>
      <c r="AT416" s="170">
        <f t="shared" si="1151"/>
        <v>1215.3900000000001</v>
      </c>
      <c r="AU416" s="170">
        <f t="shared" si="1151"/>
        <v>1221.923</v>
      </c>
      <c r="AV416" s="170">
        <f t="shared" si="1151"/>
        <v>1228.6179999999999</v>
      </c>
      <c r="AW416" s="170">
        <f t="shared" ref="AW416:BA416" si="1152">AW730</f>
        <v>1239</v>
      </c>
      <c r="AX416" s="170">
        <f t="shared" si="1152"/>
        <v>1245</v>
      </c>
      <c r="AY416" s="170">
        <f t="shared" si="1152"/>
        <v>1251</v>
      </c>
      <c r="AZ416" s="170">
        <f t="shared" si="1152"/>
        <v>1257</v>
      </c>
      <c r="BA416" s="170">
        <f t="shared" si="1152"/>
        <v>1262</v>
      </c>
      <c r="BB416" s="170">
        <f t="shared" ref="BB416:CC416" si="1153">BB730</f>
        <v>1268</v>
      </c>
      <c r="BC416" s="170">
        <f t="shared" si="1153"/>
        <v>1275</v>
      </c>
      <c r="BD416" s="170">
        <f t="shared" si="1153"/>
        <v>1281</v>
      </c>
      <c r="BE416" s="170">
        <f t="shared" si="1153"/>
        <v>1287</v>
      </c>
      <c r="BF416" s="170">
        <f t="shared" si="1153"/>
        <v>1293</v>
      </c>
      <c r="BG416" s="170">
        <f t="shared" si="1153"/>
        <v>1299</v>
      </c>
      <c r="BH416" s="170">
        <f t="shared" si="1153"/>
        <v>1305</v>
      </c>
      <c r="BI416" s="170">
        <f t="shared" si="1153"/>
        <v>1311</v>
      </c>
      <c r="BJ416" s="170">
        <f t="shared" si="1153"/>
        <v>1317</v>
      </c>
      <c r="BK416" s="170">
        <f t="shared" si="1153"/>
        <v>1323</v>
      </c>
      <c r="BL416" s="170">
        <f t="shared" si="1153"/>
        <v>1329</v>
      </c>
      <c r="BM416" s="170">
        <f t="shared" si="1153"/>
        <v>1335</v>
      </c>
      <c r="BN416" s="170">
        <f t="shared" si="1153"/>
        <v>1341</v>
      </c>
      <c r="BO416" s="170">
        <f t="shared" si="1153"/>
        <v>1347</v>
      </c>
      <c r="BP416" s="170">
        <f t="shared" si="1153"/>
        <v>1352</v>
      </c>
      <c r="BQ416" s="170">
        <f t="shared" si="1153"/>
        <v>1358</v>
      </c>
      <c r="BR416" s="170">
        <f t="shared" si="1153"/>
        <v>1364</v>
      </c>
      <c r="BS416" s="170">
        <f t="shared" si="1153"/>
        <v>1369</v>
      </c>
      <c r="BT416" s="170">
        <f t="shared" si="1153"/>
        <v>1375</v>
      </c>
      <c r="BU416" s="170">
        <f t="shared" si="1153"/>
        <v>1380</v>
      </c>
      <c r="BV416" s="170">
        <f t="shared" si="1153"/>
        <v>1386</v>
      </c>
      <c r="BW416" s="170">
        <f t="shared" si="1153"/>
        <v>1391</v>
      </c>
      <c r="BX416" s="170">
        <f t="shared" si="1153"/>
        <v>1396</v>
      </c>
      <c r="BY416" s="170">
        <f t="shared" si="1153"/>
        <v>1401</v>
      </c>
      <c r="BZ416" s="170">
        <f t="shared" si="1153"/>
        <v>1406</v>
      </c>
      <c r="CA416" s="170">
        <f t="shared" si="1153"/>
        <v>1410</v>
      </c>
      <c r="CB416" s="170">
        <f t="shared" si="1153"/>
        <v>1415</v>
      </c>
      <c r="CC416" s="170">
        <f t="shared" si="1153"/>
        <v>1419</v>
      </c>
    </row>
    <row r="417" spans="1:101">
      <c r="A417" s="170">
        <f t="shared" ref="A417:B417" si="1154">A313</f>
        <v>971</v>
      </c>
      <c r="B417" s="170" t="str">
        <f t="shared" si="1154"/>
        <v xml:space="preserve">Guadeloupe </v>
      </c>
      <c r="C417" s="145">
        <f t="shared" si="1030"/>
        <v>0</v>
      </c>
      <c r="D417" s="145"/>
      <c r="E417" s="145"/>
      <c r="F417" s="170" t="str">
        <f t="shared" ref="F417:AV417" si="1155">F313</f>
        <v xml:space="preserve"> </v>
      </c>
      <c r="G417" s="170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>
        <f t="shared" si="1155"/>
        <v>351.84399999999999</v>
      </c>
      <c r="V417" s="170">
        <f t="shared" si="1155"/>
        <v>354.536</v>
      </c>
      <c r="W417" s="170">
        <f t="shared" si="1155"/>
        <v>357.48200000000003</v>
      </c>
      <c r="X417" s="170">
        <f t="shared" si="1155"/>
        <v>360.68099999999998</v>
      </c>
      <c r="Y417" s="170">
        <f t="shared" si="1155"/>
        <v>364.14</v>
      </c>
      <c r="Z417" s="170">
        <f t="shared" si="1155"/>
        <v>367.86700000000002</v>
      </c>
      <c r="AA417" s="170">
        <f t="shared" si="1155"/>
        <v>371.87299999999999</v>
      </c>
      <c r="AB417" s="170">
        <f t="shared" si="1155"/>
        <v>376.16399999999999</v>
      </c>
      <c r="AC417" s="170">
        <f t="shared" si="1155"/>
        <v>380.738</v>
      </c>
      <c r="AD417" s="170">
        <f t="shared" si="1155"/>
        <v>385.60899999999998</v>
      </c>
      <c r="AE417" s="170">
        <f t="shared" si="1155"/>
        <v>388.04500000000002</v>
      </c>
      <c r="AF417" s="170">
        <f t="shared" si="1155"/>
        <v>390.67200000000003</v>
      </c>
      <c r="AG417" s="170">
        <f t="shared" si="1155"/>
        <v>393.024</v>
      </c>
      <c r="AH417" s="170">
        <f t="shared" si="1155"/>
        <v>394.88099999999997</v>
      </c>
      <c r="AI417" s="170">
        <f t="shared" si="1155"/>
        <v>396.99200000000002</v>
      </c>
      <c r="AJ417" s="170">
        <f t="shared" si="1155"/>
        <v>399.178</v>
      </c>
      <c r="AK417" s="170">
        <f t="shared" si="1155"/>
        <v>400.73599999999999</v>
      </c>
      <c r="AL417" s="170">
        <f t="shared" si="1155"/>
        <v>400.584</v>
      </c>
      <c r="AM417" s="170">
        <f t="shared" si="1155"/>
        <v>401.78399999999999</v>
      </c>
      <c r="AN417" s="170">
        <f t="shared" si="1155"/>
        <v>401.55399999999997</v>
      </c>
      <c r="AO417" s="170">
        <f t="shared" si="1155"/>
        <v>403.35500000000002</v>
      </c>
      <c r="AP417" s="170">
        <f t="shared" si="1155"/>
        <v>404.63499999999999</v>
      </c>
      <c r="AQ417" s="170">
        <f t="shared" si="1155"/>
        <v>403.31400000000002</v>
      </c>
      <c r="AR417" s="170">
        <f t="shared" si="1155"/>
        <v>402.11900000000003</v>
      </c>
      <c r="AS417" s="170">
        <f t="shared" si="1155"/>
        <v>400.18599999999998</v>
      </c>
      <c r="AT417" s="170">
        <f t="shared" si="1155"/>
        <v>397.99</v>
      </c>
      <c r="AU417" s="170">
        <f t="shared" si="1155"/>
        <v>394.11</v>
      </c>
      <c r="AV417" s="170">
        <f t="shared" si="1155"/>
        <v>390.25299999999999</v>
      </c>
      <c r="AW417" s="170">
        <f t="shared" ref="AW417:BA417" si="1156">AW731</f>
        <v>388</v>
      </c>
      <c r="AX417" s="170">
        <f t="shared" si="1156"/>
        <v>386</v>
      </c>
      <c r="AY417" s="170">
        <f t="shared" si="1156"/>
        <v>384</v>
      </c>
      <c r="AZ417" s="170">
        <f t="shared" si="1156"/>
        <v>382</v>
      </c>
      <c r="BA417" s="170">
        <f t="shared" si="1156"/>
        <v>380</v>
      </c>
      <c r="BB417" s="170">
        <f t="shared" ref="BB417:CC417" si="1157">BB731</f>
        <v>378</v>
      </c>
      <c r="BC417" s="170">
        <f t="shared" si="1157"/>
        <v>377</v>
      </c>
      <c r="BD417" s="170">
        <f t="shared" si="1157"/>
        <v>375</v>
      </c>
      <c r="BE417" s="170">
        <f t="shared" si="1157"/>
        <v>374</v>
      </c>
      <c r="BF417" s="170">
        <f t="shared" si="1157"/>
        <v>373</v>
      </c>
      <c r="BG417" s="170">
        <f t="shared" si="1157"/>
        <v>372</v>
      </c>
      <c r="BH417" s="170">
        <f t="shared" si="1157"/>
        <v>371</v>
      </c>
      <c r="BI417" s="170">
        <f t="shared" si="1157"/>
        <v>371</v>
      </c>
      <c r="BJ417" s="170">
        <f t="shared" si="1157"/>
        <v>370</v>
      </c>
      <c r="BK417" s="170">
        <f t="shared" si="1157"/>
        <v>369</v>
      </c>
      <c r="BL417" s="170">
        <f t="shared" si="1157"/>
        <v>369</v>
      </c>
      <c r="BM417" s="170">
        <f t="shared" si="1157"/>
        <v>368</v>
      </c>
      <c r="BN417" s="170">
        <f t="shared" si="1157"/>
        <v>368</v>
      </c>
      <c r="BO417" s="170">
        <f t="shared" si="1157"/>
        <v>367</v>
      </c>
      <c r="BP417" s="170">
        <f t="shared" si="1157"/>
        <v>367</v>
      </c>
      <c r="BQ417" s="170">
        <f t="shared" si="1157"/>
        <v>366</v>
      </c>
      <c r="BR417" s="170">
        <f t="shared" si="1157"/>
        <v>366</v>
      </c>
      <c r="BS417" s="170">
        <f t="shared" si="1157"/>
        <v>365</v>
      </c>
      <c r="BT417" s="170">
        <f t="shared" si="1157"/>
        <v>365</v>
      </c>
      <c r="BU417" s="170">
        <f t="shared" si="1157"/>
        <v>364</v>
      </c>
      <c r="BV417" s="170">
        <f t="shared" si="1157"/>
        <v>363</v>
      </c>
      <c r="BW417" s="170">
        <f t="shared" si="1157"/>
        <v>363</v>
      </c>
      <c r="BX417" s="170">
        <f t="shared" si="1157"/>
        <v>362</v>
      </c>
      <c r="BY417" s="170">
        <f t="shared" si="1157"/>
        <v>361</v>
      </c>
      <c r="BZ417" s="170">
        <f t="shared" si="1157"/>
        <v>361</v>
      </c>
      <c r="CA417" s="170">
        <f t="shared" si="1157"/>
        <v>360</v>
      </c>
      <c r="CB417" s="170">
        <f t="shared" si="1157"/>
        <v>359</v>
      </c>
      <c r="CC417" s="170">
        <f t="shared" si="1157"/>
        <v>358</v>
      </c>
    </row>
    <row r="418" spans="1:101">
      <c r="A418" s="170">
        <f t="shared" ref="A418:B418" si="1158">A314</f>
        <v>972</v>
      </c>
      <c r="B418" s="170" t="str">
        <f t="shared" si="1158"/>
        <v xml:space="preserve">Martinique </v>
      </c>
      <c r="C418" s="145">
        <f t="shared" si="1030"/>
        <v>0</v>
      </c>
      <c r="D418" s="145"/>
      <c r="E418" s="145"/>
      <c r="F418" s="170" t="str">
        <f t="shared" ref="F418:AV418" si="1159">F314</f>
        <v xml:space="preserve"> </v>
      </c>
      <c r="G418" s="170"/>
      <c r="H418" s="170"/>
      <c r="I418" s="170"/>
      <c r="J418" s="170"/>
      <c r="K418" s="170"/>
      <c r="L418" s="170"/>
      <c r="M418" s="170"/>
      <c r="N418" s="170"/>
      <c r="O418" s="170"/>
      <c r="P418" s="170"/>
      <c r="Q418" s="170"/>
      <c r="R418" s="170"/>
      <c r="S418" s="170"/>
      <c r="T418" s="170"/>
      <c r="U418" s="170">
        <f t="shared" si="1159"/>
        <v>358.40600000000001</v>
      </c>
      <c r="V418" s="170">
        <f t="shared" si="1159"/>
        <v>359.774</v>
      </c>
      <c r="W418" s="170">
        <f t="shared" si="1159"/>
        <v>361.42</v>
      </c>
      <c r="X418" s="170">
        <f t="shared" si="1159"/>
        <v>363.34399999999999</v>
      </c>
      <c r="Y418" s="170">
        <f t="shared" si="1159"/>
        <v>365.55399999999997</v>
      </c>
      <c r="Z418" s="170">
        <f t="shared" si="1159"/>
        <v>368.04500000000002</v>
      </c>
      <c r="AA418" s="170">
        <f t="shared" si="1159"/>
        <v>370.81799999999998</v>
      </c>
      <c r="AB418" s="170">
        <f t="shared" si="1159"/>
        <v>373.87299999999999</v>
      </c>
      <c r="AC418" s="170">
        <f t="shared" si="1159"/>
        <v>377.221</v>
      </c>
      <c r="AD418" s="170">
        <f t="shared" si="1159"/>
        <v>380.863</v>
      </c>
      <c r="AE418" s="170">
        <f t="shared" si="1159"/>
        <v>383.57499999999999</v>
      </c>
      <c r="AF418" s="170">
        <f t="shared" si="1159"/>
        <v>386.54199999999997</v>
      </c>
      <c r="AG418" s="170">
        <f t="shared" si="1159"/>
        <v>389.30200000000002</v>
      </c>
      <c r="AH418" s="170">
        <f t="shared" si="1159"/>
        <v>391.67599999999999</v>
      </c>
      <c r="AI418" s="170">
        <f t="shared" si="1159"/>
        <v>393.85199999999998</v>
      </c>
      <c r="AJ418" s="170">
        <f t="shared" si="1159"/>
        <v>395.98200000000003</v>
      </c>
      <c r="AK418" s="170">
        <f t="shared" si="1159"/>
        <v>397.73200000000003</v>
      </c>
      <c r="AL418" s="170">
        <f t="shared" si="1159"/>
        <v>397.73</v>
      </c>
      <c r="AM418" s="170">
        <f t="shared" si="1159"/>
        <v>397.69299999999998</v>
      </c>
      <c r="AN418" s="170">
        <f t="shared" si="1159"/>
        <v>396.404</v>
      </c>
      <c r="AO418" s="170">
        <f t="shared" si="1159"/>
        <v>394.173</v>
      </c>
      <c r="AP418" s="170">
        <f t="shared" si="1159"/>
        <v>392.291</v>
      </c>
      <c r="AQ418" s="170">
        <f t="shared" si="1159"/>
        <v>388.36399999999998</v>
      </c>
      <c r="AR418" s="170">
        <f t="shared" si="1159"/>
        <v>385.55099999999999</v>
      </c>
      <c r="AS418" s="170">
        <f t="shared" si="1159"/>
        <v>383.911</v>
      </c>
      <c r="AT418" s="170">
        <f t="shared" si="1159"/>
        <v>380.87700000000001</v>
      </c>
      <c r="AU418" s="170">
        <f t="shared" si="1159"/>
        <v>376.48</v>
      </c>
      <c r="AV418" s="170">
        <f t="shared" si="1159"/>
        <v>372.59399999999999</v>
      </c>
      <c r="AW418" s="170">
        <f t="shared" ref="AW418:BA418" si="1160">AW732</f>
        <v>369</v>
      </c>
      <c r="AX418" s="170">
        <f t="shared" si="1160"/>
        <v>366</v>
      </c>
      <c r="AY418" s="170">
        <f t="shared" si="1160"/>
        <v>364</v>
      </c>
      <c r="AZ418" s="170">
        <f t="shared" si="1160"/>
        <v>361</v>
      </c>
      <c r="BA418" s="170">
        <f t="shared" si="1160"/>
        <v>359</v>
      </c>
      <c r="BB418" s="170">
        <f t="shared" ref="BB418:CC418" si="1161">BB732</f>
        <v>358</v>
      </c>
      <c r="BC418" s="170">
        <f t="shared" si="1161"/>
        <v>356</v>
      </c>
      <c r="BD418" s="170">
        <f t="shared" si="1161"/>
        <v>355</v>
      </c>
      <c r="BE418" s="170">
        <f t="shared" si="1161"/>
        <v>353</v>
      </c>
      <c r="BF418" s="170">
        <f t="shared" si="1161"/>
        <v>352</v>
      </c>
      <c r="BG418" s="170">
        <f t="shared" si="1161"/>
        <v>351</v>
      </c>
      <c r="BH418" s="170">
        <f t="shared" si="1161"/>
        <v>350</v>
      </c>
      <c r="BI418" s="170">
        <f t="shared" si="1161"/>
        <v>349</v>
      </c>
      <c r="BJ418" s="170">
        <f t="shared" si="1161"/>
        <v>349</v>
      </c>
      <c r="BK418" s="170">
        <f t="shared" si="1161"/>
        <v>348</v>
      </c>
      <c r="BL418" s="170">
        <f t="shared" si="1161"/>
        <v>347</v>
      </c>
      <c r="BM418" s="170">
        <f t="shared" si="1161"/>
        <v>347</v>
      </c>
      <c r="BN418" s="170">
        <f t="shared" si="1161"/>
        <v>346</v>
      </c>
      <c r="BO418" s="170">
        <f t="shared" si="1161"/>
        <v>346</v>
      </c>
      <c r="BP418" s="170">
        <f t="shared" si="1161"/>
        <v>345</v>
      </c>
      <c r="BQ418" s="170">
        <f t="shared" si="1161"/>
        <v>344</v>
      </c>
      <c r="BR418" s="170">
        <f t="shared" si="1161"/>
        <v>344</v>
      </c>
      <c r="BS418" s="170">
        <f t="shared" si="1161"/>
        <v>343</v>
      </c>
      <c r="BT418" s="170">
        <f t="shared" si="1161"/>
        <v>343</v>
      </c>
      <c r="BU418" s="170">
        <f t="shared" si="1161"/>
        <v>342</v>
      </c>
      <c r="BV418" s="170">
        <f t="shared" si="1161"/>
        <v>342</v>
      </c>
      <c r="BW418" s="170">
        <f t="shared" si="1161"/>
        <v>341</v>
      </c>
      <c r="BX418" s="170">
        <f t="shared" si="1161"/>
        <v>340</v>
      </c>
      <c r="BY418" s="170">
        <f t="shared" si="1161"/>
        <v>340</v>
      </c>
      <c r="BZ418" s="170">
        <f t="shared" si="1161"/>
        <v>339</v>
      </c>
      <c r="CA418" s="170">
        <f t="shared" si="1161"/>
        <v>338</v>
      </c>
      <c r="CB418" s="170">
        <f t="shared" si="1161"/>
        <v>338</v>
      </c>
      <c r="CC418" s="170">
        <f t="shared" si="1161"/>
        <v>337</v>
      </c>
    </row>
    <row r="419" spans="1:101">
      <c r="A419" s="170">
        <f t="shared" ref="A419:B419" si="1162">A315</f>
        <v>973</v>
      </c>
      <c r="B419" s="170" t="str">
        <f t="shared" si="1162"/>
        <v>Guyane</v>
      </c>
      <c r="C419" s="145">
        <f t="shared" si="1030"/>
        <v>0</v>
      </c>
      <c r="D419" s="145"/>
      <c r="E419" s="145"/>
      <c r="F419" s="170" t="str">
        <f t="shared" ref="F419:AV419" si="1163">F315</f>
        <v xml:space="preserve"> </v>
      </c>
      <c r="G419" s="170"/>
      <c r="H419" s="170"/>
      <c r="I419" s="170"/>
      <c r="J419" s="170"/>
      <c r="K419" s="170"/>
      <c r="L419" s="170"/>
      <c r="M419" s="170"/>
      <c r="N419" s="170"/>
      <c r="O419" s="170"/>
      <c r="P419" s="170"/>
      <c r="Q419" s="170"/>
      <c r="R419" s="170"/>
      <c r="S419" s="170"/>
      <c r="T419" s="170"/>
      <c r="U419" s="170">
        <f t="shared" si="1163"/>
        <v>113.351</v>
      </c>
      <c r="V419" s="170">
        <f t="shared" si="1163"/>
        <v>117.327</v>
      </c>
      <c r="W419" s="170">
        <f t="shared" si="1163"/>
        <v>121.46899999999999</v>
      </c>
      <c r="X419" s="170">
        <f t="shared" si="1163"/>
        <v>125.786</v>
      </c>
      <c r="Y419" s="170">
        <f t="shared" si="1163"/>
        <v>130.28200000000001</v>
      </c>
      <c r="Z419" s="170">
        <f t="shared" si="1163"/>
        <v>134.96799999999999</v>
      </c>
      <c r="AA419" s="170">
        <f t="shared" si="1163"/>
        <v>139.84800000000001</v>
      </c>
      <c r="AB419" s="170">
        <f t="shared" si="1163"/>
        <v>144.93700000000001</v>
      </c>
      <c r="AC419" s="170">
        <f t="shared" si="1163"/>
        <v>150.24199999999999</v>
      </c>
      <c r="AD419" s="170">
        <f t="shared" si="1163"/>
        <v>155.76</v>
      </c>
      <c r="AE419" s="170">
        <f t="shared" si="1163"/>
        <v>162.018</v>
      </c>
      <c r="AF419" s="170">
        <f t="shared" si="1163"/>
        <v>168.614</v>
      </c>
      <c r="AG419" s="170">
        <f t="shared" si="1163"/>
        <v>176.63800000000001</v>
      </c>
      <c r="AH419" s="170">
        <f t="shared" si="1163"/>
        <v>184.792</v>
      </c>
      <c r="AI419" s="170">
        <f t="shared" si="1163"/>
        <v>193.167</v>
      </c>
      <c r="AJ419" s="170">
        <f t="shared" si="1163"/>
        <v>199.20599999999999</v>
      </c>
      <c r="AK419" s="170">
        <f t="shared" si="1163"/>
        <v>205.95400000000001</v>
      </c>
      <c r="AL419" s="170">
        <f t="shared" si="1163"/>
        <v>213.03100000000001</v>
      </c>
      <c r="AM419" s="170">
        <f t="shared" si="1163"/>
        <v>219.26599999999999</v>
      </c>
      <c r="AN419" s="170">
        <f t="shared" si="1163"/>
        <v>224.46899999999999</v>
      </c>
      <c r="AO419" s="170">
        <f t="shared" si="1163"/>
        <v>229.04</v>
      </c>
      <c r="AP419" s="170">
        <f t="shared" si="1163"/>
        <v>237.54900000000001</v>
      </c>
      <c r="AQ419" s="170">
        <f t="shared" si="1163"/>
        <v>239.648</v>
      </c>
      <c r="AR419" s="170">
        <f t="shared" si="1163"/>
        <v>244.11799999999999</v>
      </c>
      <c r="AS419" s="170">
        <f t="shared" si="1163"/>
        <v>252.33799999999999</v>
      </c>
      <c r="AT419" s="170">
        <f t="shared" si="1163"/>
        <v>259.86500000000001</v>
      </c>
      <c r="AU419" s="170">
        <f t="shared" si="1163"/>
        <v>269.35199999999998</v>
      </c>
      <c r="AV419" s="170">
        <f t="shared" si="1163"/>
        <v>268.7</v>
      </c>
      <c r="AW419" s="170">
        <f t="shared" ref="AW419:BA419" si="1164">AW733</f>
        <v>276</v>
      </c>
      <c r="AX419" s="170">
        <f t="shared" si="1164"/>
        <v>282</v>
      </c>
      <c r="AY419" s="170">
        <f t="shared" si="1164"/>
        <v>288</v>
      </c>
      <c r="AZ419" s="170">
        <f t="shared" si="1164"/>
        <v>293</v>
      </c>
      <c r="BA419" s="170">
        <f t="shared" si="1164"/>
        <v>299</v>
      </c>
      <c r="BB419" s="170">
        <f t="shared" ref="BB419:CC419" si="1165">BB733</f>
        <v>304</v>
      </c>
      <c r="BC419" s="170">
        <f t="shared" si="1165"/>
        <v>310</v>
      </c>
      <c r="BD419" s="170">
        <f t="shared" si="1165"/>
        <v>316</v>
      </c>
      <c r="BE419" s="170">
        <f t="shared" si="1165"/>
        <v>321</v>
      </c>
      <c r="BF419" s="170">
        <f t="shared" si="1165"/>
        <v>327</v>
      </c>
      <c r="BG419" s="170">
        <f t="shared" si="1165"/>
        <v>333</v>
      </c>
      <c r="BH419" s="170">
        <f t="shared" si="1165"/>
        <v>339</v>
      </c>
      <c r="BI419" s="170">
        <f t="shared" si="1165"/>
        <v>345</v>
      </c>
      <c r="BJ419" s="170">
        <f t="shared" si="1165"/>
        <v>351</v>
      </c>
      <c r="BK419" s="170">
        <f t="shared" si="1165"/>
        <v>357</v>
      </c>
      <c r="BL419" s="170">
        <f t="shared" si="1165"/>
        <v>363</v>
      </c>
      <c r="BM419" s="170">
        <f t="shared" si="1165"/>
        <v>368</v>
      </c>
      <c r="BN419" s="170">
        <f t="shared" si="1165"/>
        <v>374</v>
      </c>
      <c r="BO419" s="170">
        <f t="shared" si="1165"/>
        <v>380</v>
      </c>
      <c r="BP419" s="170">
        <f t="shared" si="1165"/>
        <v>386</v>
      </c>
      <c r="BQ419" s="170">
        <f t="shared" si="1165"/>
        <v>392</v>
      </c>
      <c r="BR419" s="170">
        <f t="shared" si="1165"/>
        <v>398</v>
      </c>
      <c r="BS419" s="170">
        <f t="shared" si="1165"/>
        <v>403</v>
      </c>
      <c r="BT419" s="170">
        <f t="shared" si="1165"/>
        <v>409</v>
      </c>
      <c r="BU419" s="170">
        <f t="shared" si="1165"/>
        <v>415</v>
      </c>
      <c r="BV419" s="170">
        <f t="shared" si="1165"/>
        <v>420</v>
      </c>
      <c r="BW419" s="170">
        <f t="shared" si="1165"/>
        <v>426</v>
      </c>
      <c r="BX419" s="170">
        <f t="shared" si="1165"/>
        <v>431</v>
      </c>
      <c r="BY419" s="170">
        <f t="shared" si="1165"/>
        <v>437</v>
      </c>
      <c r="BZ419" s="170">
        <f t="shared" si="1165"/>
        <v>442</v>
      </c>
      <c r="CA419" s="170">
        <f t="shared" si="1165"/>
        <v>447</v>
      </c>
      <c r="CB419" s="170">
        <f t="shared" si="1165"/>
        <v>453</v>
      </c>
      <c r="CC419" s="170">
        <f t="shared" si="1165"/>
        <v>458</v>
      </c>
    </row>
    <row r="420" spans="1:101">
      <c r="A420" s="170">
        <f t="shared" ref="A420:B420" si="1166">A316</f>
        <v>974</v>
      </c>
      <c r="B420" s="170" t="str">
        <f t="shared" si="1166"/>
        <v>La Réunion</v>
      </c>
      <c r="C420" s="145">
        <f t="shared" si="1030"/>
        <v>0</v>
      </c>
      <c r="D420" s="145"/>
      <c r="E420" s="145"/>
      <c r="F420" s="170" t="str">
        <f t="shared" ref="F420:AV420" si="1167">F316</f>
        <v xml:space="preserve"> </v>
      </c>
      <c r="G420" s="170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70"/>
      <c r="T420" s="170"/>
      <c r="U420" s="170">
        <f t="shared" si="1167"/>
        <v>597.82799999999997</v>
      </c>
      <c r="V420" s="170">
        <f t="shared" si="1167"/>
        <v>607.83699999999999</v>
      </c>
      <c r="W420" s="170">
        <f t="shared" si="1167"/>
        <v>620.33299999999997</v>
      </c>
      <c r="X420" s="170">
        <f t="shared" si="1167"/>
        <v>633.03</v>
      </c>
      <c r="Y420" s="170">
        <f t="shared" si="1167"/>
        <v>645.09299999999996</v>
      </c>
      <c r="Z420" s="170">
        <f t="shared" si="1167"/>
        <v>657.16200000000003</v>
      </c>
      <c r="AA420" s="170">
        <f t="shared" si="1167"/>
        <v>668.91499999999996</v>
      </c>
      <c r="AB420" s="170">
        <f t="shared" si="1167"/>
        <v>680.18499999999995</v>
      </c>
      <c r="AC420" s="170">
        <f t="shared" si="1167"/>
        <v>692.18399999999997</v>
      </c>
      <c r="AD420" s="170">
        <f t="shared" si="1167"/>
        <v>703.82</v>
      </c>
      <c r="AE420" s="170">
        <f t="shared" si="1167"/>
        <v>716.31399999999996</v>
      </c>
      <c r="AF420" s="170">
        <f t="shared" si="1167"/>
        <v>729.01</v>
      </c>
      <c r="AG420" s="170">
        <f t="shared" si="1167"/>
        <v>740.20699999999999</v>
      </c>
      <c r="AH420" s="170">
        <f t="shared" si="1167"/>
        <v>750.84</v>
      </c>
      <c r="AI420" s="170">
        <f t="shared" si="1167"/>
        <v>761.63</v>
      </c>
      <c r="AJ420" s="170">
        <f t="shared" si="1167"/>
        <v>772.90700000000004</v>
      </c>
      <c r="AK420" s="170">
        <f t="shared" si="1167"/>
        <v>781.96199999999999</v>
      </c>
      <c r="AL420" s="170">
        <f t="shared" si="1167"/>
        <v>794.10699999999997</v>
      </c>
      <c r="AM420" s="170">
        <f t="shared" si="1167"/>
        <v>808.25</v>
      </c>
      <c r="AN420" s="170">
        <f t="shared" si="1167"/>
        <v>816.36400000000003</v>
      </c>
      <c r="AO420" s="170">
        <f t="shared" si="1167"/>
        <v>821.13599999999997</v>
      </c>
      <c r="AP420" s="170">
        <f t="shared" si="1167"/>
        <v>828.58100000000002</v>
      </c>
      <c r="AQ420" s="170">
        <f t="shared" si="1167"/>
        <v>833.94399999999996</v>
      </c>
      <c r="AR420" s="170">
        <f t="shared" si="1167"/>
        <v>835.10299999999995</v>
      </c>
      <c r="AS420" s="170">
        <f t="shared" si="1167"/>
        <v>842.76700000000005</v>
      </c>
      <c r="AT420" s="170">
        <f t="shared" si="1167"/>
        <v>850.72699999999998</v>
      </c>
      <c r="AU420" s="170">
        <f t="shared" si="1167"/>
        <v>852.92399999999998</v>
      </c>
      <c r="AV420" s="170">
        <f t="shared" si="1167"/>
        <v>853.65899999999999</v>
      </c>
      <c r="AW420" s="170">
        <f t="shared" ref="AW420:BA420" si="1168">AW734</f>
        <v>856</v>
      </c>
      <c r="AX420" s="170">
        <f t="shared" si="1168"/>
        <v>861</v>
      </c>
      <c r="AY420" s="170">
        <f t="shared" si="1168"/>
        <v>866</v>
      </c>
      <c r="AZ420" s="170">
        <f t="shared" si="1168"/>
        <v>870</v>
      </c>
      <c r="BA420" s="170">
        <f t="shared" si="1168"/>
        <v>875</v>
      </c>
      <c r="BB420" s="170">
        <f t="shared" ref="BB420:CC420" si="1169">BB734</f>
        <v>880</v>
      </c>
      <c r="BC420" s="170">
        <f t="shared" si="1169"/>
        <v>885</v>
      </c>
      <c r="BD420" s="170">
        <f t="shared" si="1169"/>
        <v>890</v>
      </c>
      <c r="BE420" s="170">
        <f t="shared" si="1169"/>
        <v>896</v>
      </c>
      <c r="BF420" s="170">
        <f t="shared" si="1169"/>
        <v>901</v>
      </c>
      <c r="BG420" s="170">
        <f t="shared" si="1169"/>
        <v>906</v>
      </c>
      <c r="BH420" s="170">
        <f t="shared" si="1169"/>
        <v>912</v>
      </c>
      <c r="BI420" s="170">
        <f t="shared" si="1169"/>
        <v>917</v>
      </c>
      <c r="BJ420" s="170">
        <f t="shared" si="1169"/>
        <v>923</v>
      </c>
      <c r="BK420" s="170">
        <f t="shared" si="1169"/>
        <v>928</v>
      </c>
      <c r="BL420" s="170">
        <f t="shared" si="1169"/>
        <v>934</v>
      </c>
      <c r="BM420" s="170">
        <f t="shared" si="1169"/>
        <v>939</v>
      </c>
      <c r="BN420" s="170">
        <f t="shared" si="1169"/>
        <v>945</v>
      </c>
      <c r="BO420" s="170">
        <f t="shared" si="1169"/>
        <v>950</v>
      </c>
      <c r="BP420" s="170">
        <f t="shared" si="1169"/>
        <v>955</v>
      </c>
      <c r="BQ420" s="170">
        <f t="shared" si="1169"/>
        <v>960</v>
      </c>
      <c r="BR420" s="170">
        <f t="shared" si="1169"/>
        <v>965</v>
      </c>
      <c r="BS420" s="170">
        <f t="shared" si="1169"/>
        <v>970</v>
      </c>
      <c r="BT420" s="170">
        <f t="shared" si="1169"/>
        <v>974</v>
      </c>
      <c r="BU420" s="170">
        <f t="shared" si="1169"/>
        <v>979</v>
      </c>
      <c r="BV420" s="170">
        <f t="shared" si="1169"/>
        <v>983</v>
      </c>
      <c r="BW420" s="170">
        <f t="shared" si="1169"/>
        <v>987</v>
      </c>
      <c r="BX420" s="170">
        <f t="shared" si="1169"/>
        <v>991</v>
      </c>
      <c r="BY420" s="170">
        <f t="shared" si="1169"/>
        <v>995</v>
      </c>
      <c r="BZ420" s="170">
        <f t="shared" si="1169"/>
        <v>999</v>
      </c>
      <c r="CA420" s="170">
        <f t="shared" si="1169"/>
        <v>1002</v>
      </c>
      <c r="CB420" s="170">
        <f t="shared" si="1169"/>
        <v>1006</v>
      </c>
      <c r="CC420" s="170">
        <f t="shared" si="1169"/>
        <v>1009</v>
      </c>
    </row>
    <row r="421" spans="1:101">
      <c r="A421" s="170">
        <f t="shared" ref="A421:B421" si="1170">A317</f>
        <v>976</v>
      </c>
      <c r="B421" s="170" t="str">
        <f t="shared" si="1170"/>
        <v>Mayotte</v>
      </c>
      <c r="C421" s="145">
        <f t="shared" si="1030"/>
        <v>0</v>
      </c>
      <c r="D421" s="145"/>
      <c r="E421" s="145"/>
      <c r="F421" s="170" t="str">
        <f t="shared" ref="F421:AV421" si="1171">F317</f>
        <v xml:space="preserve"> </v>
      </c>
      <c r="G421" s="170"/>
      <c r="H421" s="170"/>
      <c r="I421" s="170"/>
      <c r="J421" s="170"/>
      <c r="K421" s="170"/>
      <c r="L421" s="170"/>
      <c r="M421" s="170"/>
      <c r="N421" s="170"/>
      <c r="O421" s="170"/>
      <c r="P421" s="170"/>
      <c r="Q421" s="170"/>
      <c r="R421" s="170"/>
      <c r="S421" s="170"/>
      <c r="T421" s="170"/>
      <c r="U421" s="170"/>
      <c r="V421" s="170"/>
      <c r="W421" s="170"/>
      <c r="X421" s="170"/>
      <c r="Y421" s="170"/>
      <c r="Z421" s="170"/>
      <c r="AA421" s="170"/>
      <c r="AB421" s="170"/>
      <c r="AC421" s="170"/>
      <c r="AD421" s="170"/>
      <c r="AE421" s="170"/>
      <c r="AF421" s="170"/>
      <c r="AG421" s="170"/>
      <c r="AH421" s="170"/>
      <c r="AI421" s="170"/>
      <c r="AJ421" s="170"/>
      <c r="AK421" s="170"/>
      <c r="AL421" s="170"/>
      <c r="AM421" s="170"/>
      <c r="AN421" s="170"/>
      <c r="AO421" s="170"/>
      <c r="AP421" s="170"/>
      <c r="AQ421" s="170"/>
      <c r="AR421" s="170"/>
      <c r="AS421" s="170">
        <f t="shared" si="1171"/>
        <v>223.71299999999999</v>
      </c>
      <c r="AT421" s="170">
        <f t="shared" si="1171"/>
        <v>232.18899999999999</v>
      </c>
      <c r="AU421" s="170">
        <f t="shared" si="1171"/>
        <v>240.98699999999999</v>
      </c>
      <c r="AV421" s="170">
        <f t="shared" si="1171"/>
        <v>250.143</v>
      </c>
      <c r="AW421" s="170">
        <f t="shared" ref="AW421:BA421" si="1172">AW735</f>
        <v>260</v>
      </c>
      <c r="AX421" s="170">
        <f t="shared" si="1172"/>
        <v>268</v>
      </c>
      <c r="AY421" s="170">
        <f t="shared" si="1172"/>
        <v>277</v>
      </c>
      <c r="AZ421" s="170">
        <f t="shared" si="1172"/>
        <v>286</v>
      </c>
      <c r="BA421" s="170">
        <f t="shared" si="1172"/>
        <v>295</v>
      </c>
      <c r="BB421" s="170">
        <f t="shared" ref="BB421:CC421" si="1173">BB735</f>
        <v>305</v>
      </c>
      <c r="BC421" s="170">
        <f t="shared" si="1173"/>
        <v>315</v>
      </c>
      <c r="BD421" s="170">
        <f t="shared" si="1173"/>
        <v>325</v>
      </c>
      <c r="BE421" s="170">
        <f t="shared" si="1173"/>
        <v>336</v>
      </c>
      <c r="BF421" s="170">
        <f t="shared" si="1173"/>
        <v>347</v>
      </c>
      <c r="BG421" s="170">
        <f t="shared" si="1173"/>
        <v>359</v>
      </c>
      <c r="BH421" s="170">
        <f t="shared" si="1173"/>
        <v>372</v>
      </c>
      <c r="BI421" s="170">
        <f t="shared" si="1173"/>
        <v>385</v>
      </c>
      <c r="BJ421" s="170">
        <f t="shared" si="1173"/>
        <v>399</v>
      </c>
      <c r="BK421" s="170">
        <f t="shared" si="1173"/>
        <v>413</v>
      </c>
      <c r="BL421" s="170">
        <f t="shared" si="1173"/>
        <v>428</v>
      </c>
      <c r="BM421" s="170">
        <f t="shared" si="1173"/>
        <v>443</v>
      </c>
      <c r="BN421" s="170">
        <f t="shared" si="1173"/>
        <v>458</v>
      </c>
      <c r="BO421" s="170">
        <f t="shared" si="1173"/>
        <v>474</v>
      </c>
      <c r="BP421" s="170">
        <f t="shared" si="1173"/>
        <v>491</v>
      </c>
      <c r="BQ421" s="170">
        <f t="shared" si="1173"/>
        <v>507</v>
      </c>
      <c r="BR421" s="170">
        <f t="shared" si="1173"/>
        <v>525</v>
      </c>
      <c r="BS421" s="170">
        <f t="shared" si="1173"/>
        <v>543</v>
      </c>
      <c r="BT421" s="170">
        <f t="shared" si="1173"/>
        <v>561</v>
      </c>
      <c r="BU421" s="170">
        <f t="shared" si="1173"/>
        <v>579</v>
      </c>
      <c r="BV421" s="170">
        <f t="shared" si="1173"/>
        <v>598</v>
      </c>
      <c r="BW421" s="170">
        <f t="shared" si="1173"/>
        <v>618</v>
      </c>
      <c r="BX421" s="170">
        <f t="shared" si="1173"/>
        <v>638</v>
      </c>
      <c r="BY421" s="170">
        <f t="shared" si="1173"/>
        <v>658</v>
      </c>
      <c r="BZ421" s="170">
        <f t="shared" si="1173"/>
        <v>679</v>
      </c>
      <c r="CA421" s="170">
        <f t="shared" si="1173"/>
        <v>701</v>
      </c>
      <c r="CB421" s="170">
        <f t="shared" si="1173"/>
        <v>723</v>
      </c>
      <c r="CC421" s="170">
        <f t="shared" si="1173"/>
        <v>746</v>
      </c>
    </row>
    <row r="422" spans="1:101">
      <c r="AW422" s="277"/>
      <c r="AX422" s="277"/>
      <c r="AY422" s="277"/>
      <c r="AZ422" s="277"/>
      <c r="BA422" s="277"/>
    </row>
    <row r="423" spans="1:101">
      <c r="AW423" s="277"/>
      <c r="AX423" s="277"/>
      <c r="AY423" s="277"/>
      <c r="AZ423" s="277"/>
      <c r="BA423" s="277"/>
    </row>
    <row r="424" spans="1:101" ht="18.75">
      <c r="A424" s="151" t="s">
        <v>79</v>
      </c>
    </row>
    <row r="425" spans="1:101" ht="15.75">
      <c r="A425" s="150" t="s">
        <v>317</v>
      </c>
    </row>
    <row r="426" spans="1:101">
      <c r="A426" s="157" t="s">
        <v>334</v>
      </c>
      <c r="B426" s="140"/>
      <c r="C426" s="140" t="s">
        <v>3</v>
      </c>
      <c r="D426" s="140" t="s">
        <v>14</v>
      </c>
      <c r="E426" s="140" t="s">
        <v>4</v>
      </c>
      <c r="F426" s="162">
        <f t="shared" ref="F426" si="1174">G426-1</f>
        <v>1975</v>
      </c>
      <c r="G426" s="162">
        <f t="shared" ref="G426" si="1175">H426-1</f>
        <v>1976</v>
      </c>
      <c r="H426" s="162">
        <f t="shared" ref="H426" si="1176">I426-1</f>
        <v>1977</v>
      </c>
      <c r="I426" s="162">
        <f t="shared" ref="I426" si="1177">J426-1</f>
        <v>1978</v>
      </c>
      <c r="J426" s="162">
        <f>K426-1</f>
        <v>1979</v>
      </c>
      <c r="K426" s="162">
        <v>1980</v>
      </c>
      <c r="L426" s="162">
        <f t="shared" ref="L426" si="1178">K426+1</f>
        <v>1981</v>
      </c>
      <c r="M426" s="162">
        <f t="shared" ref="M426" si="1179">L426+1</f>
        <v>1982</v>
      </c>
      <c r="N426" s="162">
        <f t="shared" ref="N426" si="1180">M426+1</f>
        <v>1983</v>
      </c>
      <c r="O426" s="162">
        <f t="shared" ref="O426" si="1181">N426+1</f>
        <v>1984</v>
      </c>
      <c r="P426" s="162">
        <f t="shared" ref="P426" si="1182">O426+1</f>
        <v>1985</v>
      </c>
      <c r="Q426" s="162">
        <f t="shared" ref="Q426" si="1183">P426+1</f>
        <v>1986</v>
      </c>
      <c r="R426" s="162">
        <f t="shared" ref="R426" si="1184">Q426+1</f>
        <v>1987</v>
      </c>
      <c r="S426" s="162">
        <f t="shared" ref="S426" si="1185">R426+1</f>
        <v>1988</v>
      </c>
      <c r="T426" s="162">
        <f t="shared" ref="T426" si="1186">S426+1</f>
        <v>1989</v>
      </c>
      <c r="U426" s="162">
        <f t="shared" ref="U426" si="1187">T426+1</f>
        <v>1990</v>
      </c>
      <c r="V426" s="162">
        <f t="shared" ref="V426" si="1188">U426+1</f>
        <v>1991</v>
      </c>
      <c r="W426" s="162">
        <f>V426+1</f>
        <v>1992</v>
      </c>
      <c r="X426" s="162">
        <f t="shared" ref="X426" si="1189">W426+1</f>
        <v>1993</v>
      </c>
      <c r="Y426" s="162">
        <f t="shared" ref="Y426" si="1190">X426+1</f>
        <v>1994</v>
      </c>
      <c r="Z426" s="162">
        <f t="shared" ref="Z426" si="1191">Y426+1</f>
        <v>1995</v>
      </c>
      <c r="AA426" s="162">
        <f t="shared" ref="AA426" si="1192">Z426+1</f>
        <v>1996</v>
      </c>
      <c r="AB426" s="162">
        <f t="shared" ref="AB426" si="1193">AA426+1</f>
        <v>1997</v>
      </c>
      <c r="AC426" s="162">
        <f t="shared" ref="AC426" si="1194">AB426+1</f>
        <v>1998</v>
      </c>
      <c r="AD426" s="162">
        <f t="shared" ref="AD426" si="1195">AC426+1</f>
        <v>1999</v>
      </c>
      <c r="AE426" s="162">
        <f t="shared" ref="AE426" si="1196">AD426+1</f>
        <v>2000</v>
      </c>
      <c r="AF426" s="162">
        <f t="shared" ref="AF426" si="1197">AE426+1</f>
        <v>2001</v>
      </c>
      <c r="AG426" s="162">
        <f t="shared" ref="AG426" si="1198">AF426+1</f>
        <v>2002</v>
      </c>
      <c r="AH426" s="162">
        <f t="shared" ref="AH426" si="1199">AG426+1</f>
        <v>2003</v>
      </c>
      <c r="AI426" s="162">
        <f t="shared" ref="AI426" si="1200">AH426+1</f>
        <v>2004</v>
      </c>
      <c r="AJ426" s="162">
        <f t="shared" ref="AJ426" si="1201">AI426+1</f>
        <v>2005</v>
      </c>
      <c r="AK426" s="162">
        <f t="shared" ref="AK426" si="1202">AJ426+1</f>
        <v>2006</v>
      </c>
      <c r="AL426" s="162">
        <f t="shared" ref="AL426" si="1203">AK426+1</f>
        <v>2007</v>
      </c>
      <c r="AM426" s="162">
        <f t="shared" ref="AM426" si="1204">AL426+1</f>
        <v>2008</v>
      </c>
      <c r="AN426" s="162">
        <f t="shared" ref="AN426" si="1205">AM426+1</f>
        <v>2009</v>
      </c>
      <c r="AO426" s="162">
        <f t="shared" ref="AO426" si="1206">AN426+1</f>
        <v>2010</v>
      </c>
      <c r="AP426" s="162">
        <f t="shared" ref="AP426" si="1207">AO426+1</f>
        <v>2011</v>
      </c>
      <c r="AQ426" s="162">
        <f t="shared" ref="AQ426" si="1208">AP426+1</f>
        <v>2012</v>
      </c>
      <c r="AR426" s="162">
        <f t="shared" ref="AR426" si="1209">AQ426+1</f>
        <v>2013</v>
      </c>
      <c r="AS426" s="162">
        <f t="shared" ref="AS426" si="1210">AR426+1</f>
        <v>2014</v>
      </c>
      <c r="AT426" s="162">
        <f t="shared" ref="AT426" si="1211">AS426+1</f>
        <v>2015</v>
      </c>
      <c r="AU426" s="162">
        <f t="shared" ref="AU426" si="1212">AT426+1</f>
        <v>2016</v>
      </c>
      <c r="AV426" s="162">
        <f t="shared" ref="AV426" si="1213">AU426+1</f>
        <v>2017</v>
      </c>
      <c r="AW426" s="162">
        <f t="shared" ref="AW426" si="1214">AV426+1</f>
        <v>2018</v>
      </c>
      <c r="AX426" s="162">
        <f t="shared" ref="AX426" si="1215">AW426+1</f>
        <v>2019</v>
      </c>
      <c r="AY426" s="162">
        <f t="shared" ref="AY426" si="1216">AX426+1</f>
        <v>2020</v>
      </c>
      <c r="AZ426" s="162">
        <f t="shared" ref="AZ426" si="1217">AY426+1</f>
        <v>2021</v>
      </c>
      <c r="BA426" s="162">
        <f t="shared" ref="BA426" si="1218">AZ426+1</f>
        <v>2022</v>
      </c>
      <c r="BB426" s="162">
        <f t="shared" ref="BB426" si="1219">BA426+1</f>
        <v>2023</v>
      </c>
      <c r="BC426" s="162">
        <f t="shared" ref="BC426" si="1220">BB426+1</f>
        <v>2024</v>
      </c>
      <c r="BD426" s="162">
        <f t="shared" ref="BD426" si="1221">BC426+1</f>
        <v>2025</v>
      </c>
      <c r="BE426" s="162">
        <f t="shared" ref="BE426" si="1222">BD426+1</f>
        <v>2026</v>
      </c>
      <c r="BF426" s="162">
        <f t="shared" ref="BF426" si="1223">BE426+1</f>
        <v>2027</v>
      </c>
      <c r="BG426" s="162">
        <f t="shared" ref="BG426" si="1224">BF426+1</f>
        <v>2028</v>
      </c>
      <c r="BH426" s="162">
        <f t="shared" ref="BH426" si="1225">BG426+1</f>
        <v>2029</v>
      </c>
      <c r="BI426" s="162">
        <f t="shared" ref="BI426" si="1226">BH426+1</f>
        <v>2030</v>
      </c>
      <c r="BJ426" s="162">
        <f t="shared" ref="BJ426" si="1227">BI426+1</f>
        <v>2031</v>
      </c>
      <c r="BK426" s="162">
        <f t="shared" ref="BK426" si="1228">BJ426+1</f>
        <v>2032</v>
      </c>
      <c r="BL426" s="162">
        <f t="shared" ref="BL426" si="1229">BK426+1</f>
        <v>2033</v>
      </c>
      <c r="BM426" s="162">
        <f t="shared" ref="BM426" si="1230">BL426+1</f>
        <v>2034</v>
      </c>
      <c r="BN426" s="162">
        <f t="shared" ref="BN426" si="1231">BM426+1</f>
        <v>2035</v>
      </c>
      <c r="BO426" s="162">
        <f t="shared" ref="BO426" si="1232">BN426+1</f>
        <v>2036</v>
      </c>
      <c r="BP426" s="162">
        <f t="shared" ref="BP426" si="1233">BO426+1</f>
        <v>2037</v>
      </c>
      <c r="BQ426" s="162">
        <f t="shared" ref="BQ426" si="1234">BP426+1</f>
        <v>2038</v>
      </c>
      <c r="BR426" s="162">
        <f t="shared" ref="BR426" si="1235">BQ426+1</f>
        <v>2039</v>
      </c>
      <c r="BS426" s="162">
        <f t="shared" ref="BS426" si="1236">BR426+1</f>
        <v>2040</v>
      </c>
      <c r="BT426" s="162">
        <f t="shared" ref="BT426" si="1237">BS426+1</f>
        <v>2041</v>
      </c>
      <c r="BU426" s="162">
        <f t="shared" ref="BU426" si="1238">BT426+1</f>
        <v>2042</v>
      </c>
      <c r="BV426" s="162">
        <f t="shared" ref="BV426" si="1239">BU426+1</f>
        <v>2043</v>
      </c>
      <c r="BW426" s="162">
        <f t="shared" ref="BW426" si="1240">BV426+1</f>
        <v>2044</v>
      </c>
      <c r="BX426" s="162">
        <f t="shared" ref="BX426" si="1241">BW426+1</f>
        <v>2045</v>
      </c>
      <c r="BY426" s="162">
        <f t="shared" ref="BY426" si="1242">BX426+1</f>
        <v>2046</v>
      </c>
      <c r="BZ426" s="162">
        <f t="shared" ref="BZ426" si="1243">BY426+1</f>
        <v>2047</v>
      </c>
      <c r="CA426" s="162">
        <f t="shared" ref="CA426" si="1244">BZ426+1</f>
        <v>2048</v>
      </c>
      <c r="CB426" s="162">
        <f t="shared" ref="CB426" si="1245">CA426+1</f>
        <v>2049</v>
      </c>
      <c r="CC426" s="162">
        <f t="shared" ref="CC426" si="1246">CB426+1</f>
        <v>2050</v>
      </c>
      <c r="CD426" s="162">
        <f t="shared" ref="CD426" si="1247">CC426+1</f>
        <v>2051</v>
      </c>
      <c r="CE426" s="162">
        <f t="shared" ref="CE426" si="1248">CD426+1</f>
        <v>2052</v>
      </c>
      <c r="CF426" s="162">
        <f t="shared" ref="CF426" si="1249">CE426+1</f>
        <v>2053</v>
      </c>
      <c r="CG426" s="162">
        <f t="shared" ref="CG426" si="1250">CF426+1</f>
        <v>2054</v>
      </c>
      <c r="CH426" s="162">
        <f t="shared" ref="CH426" si="1251">CG426+1</f>
        <v>2055</v>
      </c>
      <c r="CI426" s="162">
        <f t="shared" ref="CI426" si="1252">CH426+1</f>
        <v>2056</v>
      </c>
      <c r="CJ426" s="162">
        <f t="shared" ref="CJ426" si="1253">CI426+1</f>
        <v>2057</v>
      </c>
      <c r="CK426" s="162">
        <f t="shared" ref="CK426" si="1254">CJ426+1</f>
        <v>2058</v>
      </c>
      <c r="CL426" s="162">
        <f t="shared" ref="CL426" si="1255">CK426+1</f>
        <v>2059</v>
      </c>
      <c r="CM426" s="162">
        <f t="shared" ref="CM426" si="1256">CL426+1</f>
        <v>2060</v>
      </c>
      <c r="CN426" s="162">
        <f t="shared" ref="CN426" si="1257">CM426+1</f>
        <v>2061</v>
      </c>
      <c r="CO426" s="162">
        <f t="shared" ref="CO426" si="1258">CN426+1</f>
        <v>2062</v>
      </c>
      <c r="CP426" s="162">
        <f t="shared" ref="CP426" si="1259">CO426+1</f>
        <v>2063</v>
      </c>
      <c r="CQ426" s="162">
        <f t="shared" ref="CQ426" si="1260">CP426+1</f>
        <v>2064</v>
      </c>
      <c r="CR426" s="162">
        <f t="shared" ref="CR426" si="1261">CQ426+1</f>
        <v>2065</v>
      </c>
      <c r="CS426" s="162">
        <f t="shared" ref="CS426" si="1262">CR426+1</f>
        <v>2066</v>
      </c>
      <c r="CT426" s="162">
        <f t="shared" ref="CT426" si="1263">CS426+1</f>
        <v>2067</v>
      </c>
      <c r="CU426" s="162">
        <f t="shared" ref="CU426" si="1264">CT426+1</f>
        <v>2068</v>
      </c>
      <c r="CV426" s="162">
        <f t="shared" ref="CV426" si="1265">CU426+1</f>
        <v>2069</v>
      </c>
      <c r="CW426" s="162">
        <f t="shared" ref="CW426" si="1266">CV426+1</f>
        <v>2070</v>
      </c>
    </row>
    <row r="427" spans="1:101">
      <c r="A427" s="140" t="s">
        <v>88</v>
      </c>
      <c r="B427" s="140" t="s">
        <v>89</v>
      </c>
      <c r="C427" s="145" t="s">
        <v>411</v>
      </c>
      <c r="D427" s="140"/>
      <c r="E427" s="140" t="s">
        <v>309</v>
      </c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  <c r="AE427" s="140"/>
      <c r="AF427" s="140"/>
      <c r="AG427" s="140"/>
      <c r="AH427" s="140"/>
      <c r="AI427" s="140"/>
      <c r="AJ427" s="140"/>
      <c r="AK427" s="140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>
        <v>648</v>
      </c>
      <c r="AX427" s="154">
        <v>653</v>
      </c>
      <c r="AY427" s="154">
        <v>659</v>
      </c>
      <c r="AZ427" s="154">
        <v>664</v>
      </c>
      <c r="BA427" s="154">
        <v>668</v>
      </c>
      <c r="BB427" s="154">
        <v>673</v>
      </c>
      <c r="BC427" s="154">
        <v>678</v>
      </c>
      <c r="BD427" s="154">
        <v>683</v>
      </c>
      <c r="BE427" s="154">
        <v>687</v>
      </c>
      <c r="BF427" s="154">
        <v>691</v>
      </c>
      <c r="BG427" s="154">
        <v>695</v>
      </c>
      <c r="BH427" s="154">
        <v>699</v>
      </c>
      <c r="BI427" s="154">
        <v>702</v>
      </c>
      <c r="BJ427" s="154">
        <v>706</v>
      </c>
      <c r="BK427" s="154">
        <v>709</v>
      </c>
      <c r="BL427" s="154">
        <v>712</v>
      </c>
      <c r="BM427" s="154">
        <v>714</v>
      </c>
      <c r="BN427" s="154">
        <v>717</v>
      </c>
      <c r="BO427" s="154">
        <v>720</v>
      </c>
      <c r="BP427" s="154">
        <v>722</v>
      </c>
      <c r="BQ427" s="154">
        <v>725</v>
      </c>
      <c r="BR427" s="154">
        <v>727</v>
      </c>
      <c r="BS427" s="154">
        <v>730</v>
      </c>
      <c r="BT427" s="140">
        <v>732</v>
      </c>
      <c r="BU427" s="140">
        <v>734</v>
      </c>
      <c r="BV427" s="140">
        <v>736</v>
      </c>
      <c r="BW427" s="140">
        <v>738</v>
      </c>
      <c r="BX427" s="140">
        <v>740</v>
      </c>
      <c r="BY427" s="140">
        <v>742</v>
      </c>
      <c r="BZ427" s="140">
        <v>744</v>
      </c>
      <c r="CA427" s="140">
        <v>746</v>
      </c>
      <c r="CB427" s="140">
        <v>747</v>
      </c>
      <c r="CC427" s="140">
        <v>749</v>
      </c>
      <c r="CD427" s="140">
        <v>750</v>
      </c>
      <c r="CE427" s="140">
        <v>751</v>
      </c>
      <c r="CF427" s="140">
        <v>752</v>
      </c>
      <c r="CG427" s="140">
        <v>753</v>
      </c>
      <c r="CH427" s="140">
        <v>753</v>
      </c>
      <c r="CI427" s="140">
        <v>754</v>
      </c>
      <c r="CJ427" s="140">
        <v>754</v>
      </c>
      <c r="CK427" s="140">
        <v>754</v>
      </c>
      <c r="CL427" s="140">
        <v>755</v>
      </c>
      <c r="CM427" s="140">
        <v>755</v>
      </c>
      <c r="CN427" s="140">
        <v>755</v>
      </c>
      <c r="CO427" s="140">
        <v>754</v>
      </c>
      <c r="CP427" s="140">
        <v>754</v>
      </c>
      <c r="CQ427" s="140">
        <v>754</v>
      </c>
      <c r="CR427" s="140">
        <v>754</v>
      </c>
      <c r="CS427" s="140">
        <v>754</v>
      </c>
      <c r="CT427" s="140">
        <v>754</v>
      </c>
      <c r="CU427" s="140">
        <v>754</v>
      </c>
      <c r="CV427" s="140">
        <v>754</v>
      </c>
      <c r="CW427" s="140">
        <v>754</v>
      </c>
    </row>
    <row r="428" spans="1:101">
      <c r="A428" s="140" t="s">
        <v>90</v>
      </c>
      <c r="B428" s="140" t="s">
        <v>91</v>
      </c>
      <c r="C428" s="140"/>
      <c r="D428" s="140"/>
      <c r="E428" s="140" t="s">
        <v>309</v>
      </c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  <c r="AE428" s="140"/>
      <c r="AF428" s="140"/>
      <c r="AG428" s="140"/>
      <c r="AH428" s="140"/>
      <c r="AI428" s="140"/>
      <c r="AJ428" s="140"/>
      <c r="AK428" s="140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>
        <v>533</v>
      </c>
      <c r="AX428" s="154">
        <v>531</v>
      </c>
      <c r="AY428" s="154">
        <v>529</v>
      </c>
      <c r="AZ428" s="154">
        <v>527</v>
      </c>
      <c r="BA428" s="154">
        <v>525</v>
      </c>
      <c r="BB428" s="154">
        <v>523</v>
      </c>
      <c r="BC428" s="154">
        <v>521</v>
      </c>
      <c r="BD428" s="154">
        <v>519</v>
      </c>
      <c r="BE428" s="154">
        <v>517</v>
      </c>
      <c r="BF428" s="154">
        <v>516</v>
      </c>
      <c r="BG428" s="154">
        <v>514</v>
      </c>
      <c r="BH428" s="154">
        <v>512</v>
      </c>
      <c r="BI428" s="154">
        <v>510</v>
      </c>
      <c r="BJ428" s="154">
        <v>508</v>
      </c>
      <c r="BK428" s="154">
        <v>506</v>
      </c>
      <c r="BL428" s="154">
        <v>504</v>
      </c>
      <c r="BM428" s="154">
        <v>502</v>
      </c>
      <c r="BN428" s="154">
        <v>500</v>
      </c>
      <c r="BO428" s="154">
        <v>498</v>
      </c>
      <c r="BP428" s="154">
        <v>497</v>
      </c>
      <c r="BQ428" s="154">
        <v>495</v>
      </c>
      <c r="BR428" s="154">
        <v>493</v>
      </c>
      <c r="BS428" s="154">
        <v>491</v>
      </c>
      <c r="BT428" s="140">
        <v>489</v>
      </c>
      <c r="BU428" s="140">
        <v>487</v>
      </c>
      <c r="BV428" s="140">
        <v>485</v>
      </c>
      <c r="BW428" s="140">
        <v>483</v>
      </c>
      <c r="BX428" s="140">
        <v>481</v>
      </c>
      <c r="BY428" s="140">
        <v>479</v>
      </c>
      <c r="BZ428" s="140">
        <v>477</v>
      </c>
      <c r="CA428" s="140">
        <v>475</v>
      </c>
      <c r="CB428" s="140">
        <v>473</v>
      </c>
      <c r="CC428" s="140">
        <v>471</v>
      </c>
      <c r="CD428" s="140">
        <v>469</v>
      </c>
      <c r="CE428" s="140">
        <v>467</v>
      </c>
      <c r="CF428" s="140">
        <v>465</v>
      </c>
      <c r="CG428" s="140">
        <v>463</v>
      </c>
      <c r="CH428" s="140">
        <v>461</v>
      </c>
      <c r="CI428" s="140">
        <v>459</v>
      </c>
      <c r="CJ428" s="140">
        <v>457</v>
      </c>
      <c r="CK428" s="140">
        <v>455</v>
      </c>
      <c r="CL428" s="140">
        <v>454</v>
      </c>
      <c r="CM428" s="140">
        <v>452</v>
      </c>
      <c r="CN428" s="140">
        <v>450</v>
      </c>
      <c r="CO428" s="140">
        <v>448</v>
      </c>
      <c r="CP428" s="140">
        <v>447</v>
      </c>
      <c r="CQ428" s="140">
        <v>445</v>
      </c>
      <c r="CR428" s="140">
        <v>443</v>
      </c>
      <c r="CS428" s="140">
        <v>442</v>
      </c>
      <c r="CT428" s="140">
        <v>440</v>
      </c>
      <c r="CU428" s="140">
        <v>439</v>
      </c>
      <c r="CV428" s="140">
        <v>438</v>
      </c>
      <c r="CW428" s="140">
        <v>436</v>
      </c>
    </row>
    <row r="429" spans="1:101">
      <c r="A429" s="140" t="s">
        <v>92</v>
      </c>
      <c r="B429" s="140" t="s">
        <v>93</v>
      </c>
      <c r="C429" s="140"/>
      <c r="D429" s="140"/>
      <c r="E429" s="140" t="s">
        <v>309</v>
      </c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  <c r="AE429" s="140"/>
      <c r="AF429" s="140"/>
      <c r="AG429" s="140"/>
      <c r="AH429" s="140"/>
      <c r="AI429" s="140"/>
      <c r="AJ429" s="140"/>
      <c r="AK429" s="140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>
        <v>337</v>
      </c>
      <c r="AX429" s="154">
        <v>336</v>
      </c>
      <c r="AY429" s="154">
        <v>335</v>
      </c>
      <c r="AZ429" s="154">
        <v>334</v>
      </c>
      <c r="BA429" s="154">
        <v>332</v>
      </c>
      <c r="BB429" s="154">
        <v>331</v>
      </c>
      <c r="BC429" s="154">
        <v>330</v>
      </c>
      <c r="BD429" s="154">
        <v>329</v>
      </c>
      <c r="BE429" s="154">
        <v>329</v>
      </c>
      <c r="BF429" s="154">
        <v>328</v>
      </c>
      <c r="BG429" s="154">
        <v>327</v>
      </c>
      <c r="BH429" s="154">
        <v>326</v>
      </c>
      <c r="BI429" s="154">
        <v>325</v>
      </c>
      <c r="BJ429" s="154">
        <v>324</v>
      </c>
      <c r="BK429" s="154">
        <v>323</v>
      </c>
      <c r="BL429" s="154">
        <v>323</v>
      </c>
      <c r="BM429" s="154">
        <v>322</v>
      </c>
      <c r="BN429" s="154">
        <v>321</v>
      </c>
      <c r="BO429" s="154">
        <v>320</v>
      </c>
      <c r="BP429" s="154">
        <v>319</v>
      </c>
      <c r="BQ429" s="154">
        <v>318</v>
      </c>
      <c r="BR429" s="154">
        <v>318</v>
      </c>
      <c r="BS429" s="154">
        <v>317</v>
      </c>
      <c r="BT429" s="140">
        <v>316</v>
      </c>
      <c r="BU429" s="140">
        <v>315</v>
      </c>
      <c r="BV429" s="140">
        <v>314</v>
      </c>
      <c r="BW429" s="140">
        <v>313</v>
      </c>
      <c r="BX429" s="140">
        <v>312</v>
      </c>
      <c r="BY429" s="140">
        <v>311</v>
      </c>
      <c r="BZ429" s="140">
        <v>311</v>
      </c>
      <c r="CA429" s="140">
        <v>310</v>
      </c>
      <c r="CB429" s="140">
        <v>309</v>
      </c>
      <c r="CC429" s="140">
        <v>308</v>
      </c>
      <c r="CD429" s="140">
        <v>307</v>
      </c>
      <c r="CE429" s="140">
        <v>306</v>
      </c>
      <c r="CF429" s="140">
        <v>306</v>
      </c>
      <c r="CG429" s="140">
        <v>305</v>
      </c>
      <c r="CH429" s="140">
        <v>304</v>
      </c>
      <c r="CI429" s="140">
        <v>303</v>
      </c>
      <c r="CJ429" s="140">
        <v>302</v>
      </c>
      <c r="CK429" s="140">
        <v>302</v>
      </c>
      <c r="CL429" s="140">
        <v>301</v>
      </c>
      <c r="CM429" s="140">
        <v>300</v>
      </c>
      <c r="CN429" s="140">
        <v>300</v>
      </c>
      <c r="CO429" s="140">
        <v>299</v>
      </c>
      <c r="CP429" s="140">
        <v>298</v>
      </c>
      <c r="CQ429" s="140">
        <v>298</v>
      </c>
      <c r="CR429" s="140">
        <v>297</v>
      </c>
      <c r="CS429" s="140">
        <v>297</v>
      </c>
      <c r="CT429" s="140">
        <v>296</v>
      </c>
      <c r="CU429" s="140">
        <v>296</v>
      </c>
      <c r="CV429" s="140">
        <v>296</v>
      </c>
      <c r="CW429" s="140">
        <v>295</v>
      </c>
    </row>
    <row r="430" spans="1:101">
      <c r="A430" s="140" t="s">
        <v>94</v>
      </c>
      <c r="B430" s="140" t="s">
        <v>95</v>
      </c>
      <c r="C430" s="140"/>
      <c r="D430" s="140"/>
      <c r="E430" s="140" t="s">
        <v>309</v>
      </c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  <c r="AE430" s="140"/>
      <c r="AF430" s="140"/>
      <c r="AG430" s="140"/>
      <c r="AH430" s="140"/>
      <c r="AI430" s="140"/>
      <c r="AJ430" s="140"/>
      <c r="AK430" s="140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>
        <v>164</v>
      </c>
      <c r="AX430" s="154">
        <v>164</v>
      </c>
      <c r="AY430" s="154">
        <v>165</v>
      </c>
      <c r="AZ430" s="154">
        <v>165</v>
      </c>
      <c r="BA430" s="154">
        <v>165</v>
      </c>
      <c r="BB430" s="154">
        <v>165</v>
      </c>
      <c r="BC430" s="154">
        <v>165</v>
      </c>
      <c r="BD430" s="154">
        <v>166</v>
      </c>
      <c r="BE430" s="154">
        <v>166</v>
      </c>
      <c r="BF430" s="154">
        <v>166</v>
      </c>
      <c r="BG430" s="154">
        <v>166</v>
      </c>
      <c r="BH430" s="154">
        <v>166</v>
      </c>
      <c r="BI430" s="154">
        <v>166</v>
      </c>
      <c r="BJ430" s="154">
        <v>166</v>
      </c>
      <c r="BK430" s="154">
        <v>166</v>
      </c>
      <c r="BL430" s="154">
        <v>166</v>
      </c>
      <c r="BM430" s="154">
        <v>166</v>
      </c>
      <c r="BN430" s="154">
        <v>166</v>
      </c>
      <c r="BO430" s="154">
        <v>166</v>
      </c>
      <c r="BP430" s="154">
        <v>166</v>
      </c>
      <c r="BQ430" s="154">
        <v>165</v>
      </c>
      <c r="BR430" s="154">
        <v>165</v>
      </c>
      <c r="BS430" s="154">
        <v>165</v>
      </c>
      <c r="BT430" s="140">
        <v>165</v>
      </c>
      <c r="BU430" s="140">
        <v>165</v>
      </c>
      <c r="BV430" s="140">
        <v>165</v>
      </c>
      <c r="BW430" s="140">
        <v>165</v>
      </c>
      <c r="BX430" s="140">
        <v>164</v>
      </c>
      <c r="BY430" s="140">
        <v>164</v>
      </c>
      <c r="BZ430" s="140">
        <v>164</v>
      </c>
      <c r="CA430" s="140">
        <v>164</v>
      </c>
      <c r="CB430" s="140">
        <v>164</v>
      </c>
      <c r="CC430" s="140">
        <v>164</v>
      </c>
      <c r="CD430" s="140">
        <v>164</v>
      </c>
      <c r="CE430" s="140">
        <v>163</v>
      </c>
      <c r="CF430" s="140">
        <v>163</v>
      </c>
      <c r="CG430" s="140">
        <v>163</v>
      </c>
      <c r="CH430" s="140">
        <v>163</v>
      </c>
      <c r="CI430" s="140">
        <v>163</v>
      </c>
      <c r="CJ430" s="140">
        <v>162</v>
      </c>
      <c r="CK430" s="140">
        <v>162</v>
      </c>
      <c r="CL430" s="140">
        <v>162</v>
      </c>
      <c r="CM430" s="140">
        <v>162</v>
      </c>
      <c r="CN430" s="140">
        <v>161</v>
      </c>
      <c r="CO430" s="140">
        <v>161</v>
      </c>
      <c r="CP430" s="140">
        <v>161</v>
      </c>
      <c r="CQ430" s="140">
        <v>161</v>
      </c>
      <c r="CR430" s="140">
        <v>161</v>
      </c>
      <c r="CS430" s="140">
        <v>160</v>
      </c>
      <c r="CT430" s="140">
        <v>160</v>
      </c>
      <c r="CU430" s="140">
        <v>160</v>
      </c>
      <c r="CV430" s="140">
        <v>160</v>
      </c>
      <c r="CW430" s="140">
        <v>160</v>
      </c>
    </row>
    <row r="431" spans="1:101">
      <c r="A431" s="140" t="s">
        <v>96</v>
      </c>
      <c r="B431" s="140" t="s">
        <v>97</v>
      </c>
      <c r="C431" s="140"/>
      <c r="D431" s="140"/>
      <c r="E431" s="140" t="s">
        <v>309</v>
      </c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  <c r="AE431" s="140"/>
      <c r="AF431" s="140"/>
      <c r="AG431" s="140"/>
      <c r="AH431" s="140"/>
      <c r="AI431" s="140"/>
      <c r="AJ431" s="140"/>
      <c r="AK431" s="140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>
        <v>141</v>
      </c>
      <c r="AX431" s="154">
        <v>141</v>
      </c>
      <c r="AY431" s="154">
        <v>141</v>
      </c>
      <c r="AZ431" s="154">
        <v>141</v>
      </c>
      <c r="BA431" s="154">
        <v>140</v>
      </c>
      <c r="BB431" s="154">
        <v>140</v>
      </c>
      <c r="BC431" s="154">
        <v>140</v>
      </c>
      <c r="BD431" s="154">
        <v>140</v>
      </c>
      <c r="BE431" s="154">
        <v>140</v>
      </c>
      <c r="BF431" s="154">
        <v>140</v>
      </c>
      <c r="BG431" s="154">
        <v>140</v>
      </c>
      <c r="BH431" s="154">
        <v>140</v>
      </c>
      <c r="BI431" s="154">
        <v>140</v>
      </c>
      <c r="BJ431" s="154">
        <v>139</v>
      </c>
      <c r="BK431" s="154">
        <v>139</v>
      </c>
      <c r="BL431" s="154">
        <v>139</v>
      </c>
      <c r="BM431" s="154">
        <v>139</v>
      </c>
      <c r="BN431" s="154">
        <v>138</v>
      </c>
      <c r="BO431" s="154">
        <v>138</v>
      </c>
      <c r="BP431" s="154">
        <v>138</v>
      </c>
      <c r="BQ431" s="154">
        <v>138</v>
      </c>
      <c r="BR431" s="154">
        <v>137</v>
      </c>
      <c r="BS431" s="154">
        <v>137</v>
      </c>
      <c r="BT431" s="140">
        <v>137</v>
      </c>
      <c r="BU431" s="140">
        <v>137</v>
      </c>
      <c r="BV431" s="140">
        <v>136</v>
      </c>
      <c r="BW431" s="140">
        <v>136</v>
      </c>
      <c r="BX431" s="140">
        <v>136</v>
      </c>
      <c r="BY431" s="140">
        <v>135</v>
      </c>
      <c r="BZ431" s="140">
        <v>135</v>
      </c>
      <c r="CA431" s="140">
        <v>135</v>
      </c>
      <c r="CB431" s="140">
        <v>134</v>
      </c>
      <c r="CC431" s="140">
        <v>134</v>
      </c>
      <c r="CD431" s="140">
        <v>134</v>
      </c>
      <c r="CE431" s="140">
        <v>133</v>
      </c>
      <c r="CF431" s="140">
        <v>133</v>
      </c>
      <c r="CG431" s="140">
        <v>133</v>
      </c>
      <c r="CH431" s="140">
        <v>132</v>
      </c>
      <c r="CI431" s="140">
        <v>132</v>
      </c>
      <c r="CJ431" s="140">
        <v>132</v>
      </c>
      <c r="CK431" s="140">
        <v>131</v>
      </c>
      <c r="CL431" s="140">
        <v>131</v>
      </c>
      <c r="CM431" s="140">
        <v>130</v>
      </c>
      <c r="CN431" s="140">
        <v>130</v>
      </c>
      <c r="CO431" s="140">
        <v>130</v>
      </c>
      <c r="CP431" s="140">
        <v>129</v>
      </c>
      <c r="CQ431" s="140">
        <v>129</v>
      </c>
      <c r="CR431" s="140">
        <v>129</v>
      </c>
      <c r="CS431" s="140">
        <v>128</v>
      </c>
      <c r="CT431" s="140">
        <v>128</v>
      </c>
      <c r="CU431" s="140">
        <v>128</v>
      </c>
      <c r="CV431" s="140">
        <v>128</v>
      </c>
      <c r="CW431" s="140">
        <v>128</v>
      </c>
    </row>
    <row r="432" spans="1:101">
      <c r="A432" s="140" t="s">
        <v>98</v>
      </c>
      <c r="B432" s="140" t="s">
        <v>99</v>
      </c>
      <c r="C432" s="140"/>
      <c r="D432" s="140"/>
      <c r="E432" s="140" t="s">
        <v>309</v>
      </c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  <c r="AE432" s="140"/>
      <c r="AF432" s="140"/>
      <c r="AG432" s="140"/>
      <c r="AH432" s="140"/>
      <c r="AI432" s="140"/>
      <c r="AJ432" s="140"/>
      <c r="AK432" s="140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>
        <v>1086</v>
      </c>
      <c r="AX432" s="154">
        <v>1088</v>
      </c>
      <c r="AY432" s="154">
        <v>1089</v>
      </c>
      <c r="AZ432" s="154">
        <v>1090</v>
      </c>
      <c r="BA432" s="154">
        <v>1091</v>
      </c>
      <c r="BB432" s="154">
        <v>1092</v>
      </c>
      <c r="BC432" s="154">
        <v>1093</v>
      </c>
      <c r="BD432" s="154">
        <v>1095</v>
      </c>
      <c r="BE432" s="154">
        <v>1096</v>
      </c>
      <c r="BF432" s="154">
        <v>1096</v>
      </c>
      <c r="BG432" s="154">
        <v>1097</v>
      </c>
      <c r="BH432" s="154">
        <v>1098</v>
      </c>
      <c r="BI432" s="154">
        <v>1098</v>
      </c>
      <c r="BJ432" s="154">
        <v>1099</v>
      </c>
      <c r="BK432" s="154">
        <v>1099</v>
      </c>
      <c r="BL432" s="154">
        <v>1099</v>
      </c>
      <c r="BM432" s="154">
        <v>1099</v>
      </c>
      <c r="BN432" s="154">
        <v>1099</v>
      </c>
      <c r="BO432" s="154">
        <v>1099</v>
      </c>
      <c r="BP432" s="154">
        <v>1099</v>
      </c>
      <c r="BQ432" s="154">
        <v>1099</v>
      </c>
      <c r="BR432" s="154">
        <v>1099</v>
      </c>
      <c r="BS432" s="154">
        <v>1098</v>
      </c>
      <c r="BT432" s="140">
        <v>1098</v>
      </c>
      <c r="BU432" s="140">
        <v>1097</v>
      </c>
      <c r="BV432" s="140">
        <v>1097</v>
      </c>
      <c r="BW432" s="140">
        <v>1096</v>
      </c>
      <c r="BX432" s="140">
        <v>1096</v>
      </c>
      <c r="BY432" s="140">
        <v>1095</v>
      </c>
      <c r="BZ432" s="140">
        <v>1095</v>
      </c>
      <c r="CA432" s="140">
        <v>1095</v>
      </c>
      <c r="CB432" s="140">
        <v>1094</v>
      </c>
      <c r="CC432" s="140">
        <v>1094</v>
      </c>
      <c r="CD432" s="140">
        <v>1093</v>
      </c>
      <c r="CE432" s="140">
        <v>1093</v>
      </c>
      <c r="CF432" s="140">
        <v>1092</v>
      </c>
      <c r="CG432" s="140">
        <v>1092</v>
      </c>
      <c r="CH432" s="140">
        <v>1091</v>
      </c>
      <c r="CI432" s="140">
        <v>1090</v>
      </c>
      <c r="CJ432" s="140">
        <v>1089</v>
      </c>
      <c r="CK432" s="140">
        <v>1088</v>
      </c>
      <c r="CL432" s="140">
        <v>1087</v>
      </c>
      <c r="CM432" s="140">
        <v>1086</v>
      </c>
      <c r="CN432" s="140">
        <v>1085</v>
      </c>
      <c r="CO432" s="140">
        <v>1084</v>
      </c>
      <c r="CP432" s="140">
        <v>1083</v>
      </c>
      <c r="CQ432" s="140">
        <v>1082</v>
      </c>
      <c r="CR432" s="140">
        <v>1081</v>
      </c>
      <c r="CS432" s="140">
        <v>1080</v>
      </c>
      <c r="CT432" s="140">
        <v>1080</v>
      </c>
      <c r="CU432" s="140">
        <v>1079</v>
      </c>
      <c r="CV432" s="140">
        <v>1078</v>
      </c>
      <c r="CW432" s="140">
        <v>1077</v>
      </c>
    </row>
    <row r="433" spans="1:101">
      <c r="A433" s="140" t="s">
        <v>100</v>
      </c>
      <c r="B433" s="140" t="s">
        <v>101</v>
      </c>
      <c r="C433" s="140"/>
      <c r="D433" s="140"/>
      <c r="E433" s="140" t="s">
        <v>309</v>
      </c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  <c r="AE433" s="140"/>
      <c r="AF433" s="140"/>
      <c r="AG433" s="140"/>
      <c r="AH433" s="140"/>
      <c r="AI433" s="140"/>
      <c r="AJ433" s="140"/>
      <c r="AK433" s="140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>
        <v>327</v>
      </c>
      <c r="AX433" s="154">
        <v>327</v>
      </c>
      <c r="AY433" s="154">
        <v>328</v>
      </c>
      <c r="AZ433" s="154">
        <v>328</v>
      </c>
      <c r="BA433" s="154">
        <v>329</v>
      </c>
      <c r="BB433" s="154">
        <v>330</v>
      </c>
      <c r="BC433" s="154">
        <v>330</v>
      </c>
      <c r="BD433" s="154">
        <v>331</v>
      </c>
      <c r="BE433" s="154">
        <v>332</v>
      </c>
      <c r="BF433" s="154">
        <v>332</v>
      </c>
      <c r="BG433" s="154">
        <v>333</v>
      </c>
      <c r="BH433" s="154">
        <v>333</v>
      </c>
      <c r="BI433" s="154">
        <v>334</v>
      </c>
      <c r="BJ433" s="154">
        <v>334</v>
      </c>
      <c r="BK433" s="154">
        <v>335</v>
      </c>
      <c r="BL433" s="154">
        <v>335</v>
      </c>
      <c r="BM433" s="154">
        <v>336</v>
      </c>
      <c r="BN433" s="154">
        <v>336</v>
      </c>
      <c r="BO433" s="154">
        <v>336</v>
      </c>
      <c r="BP433" s="154">
        <v>337</v>
      </c>
      <c r="BQ433" s="154">
        <v>337</v>
      </c>
      <c r="BR433" s="154">
        <v>337</v>
      </c>
      <c r="BS433" s="154">
        <v>338</v>
      </c>
      <c r="BT433" s="140">
        <v>338</v>
      </c>
      <c r="BU433" s="140">
        <v>338</v>
      </c>
      <c r="BV433" s="140">
        <v>338</v>
      </c>
      <c r="BW433" s="140">
        <v>338</v>
      </c>
      <c r="BX433" s="140">
        <v>338</v>
      </c>
      <c r="BY433" s="140">
        <v>338</v>
      </c>
      <c r="BZ433" s="140">
        <v>339</v>
      </c>
      <c r="CA433" s="140">
        <v>339</v>
      </c>
      <c r="CB433" s="140">
        <v>339</v>
      </c>
      <c r="CC433" s="140">
        <v>339</v>
      </c>
      <c r="CD433" s="140">
        <v>338</v>
      </c>
      <c r="CE433" s="140">
        <v>338</v>
      </c>
      <c r="CF433" s="140">
        <v>338</v>
      </c>
      <c r="CG433" s="140">
        <v>338</v>
      </c>
      <c r="CH433" s="140">
        <v>338</v>
      </c>
      <c r="CI433" s="140">
        <v>337</v>
      </c>
      <c r="CJ433" s="140">
        <v>337</v>
      </c>
      <c r="CK433" s="140">
        <v>337</v>
      </c>
      <c r="CL433" s="140">
        <v>337</v>
      </c>
      <c r="CM433" s="140">
        <v>336</v>
      </c>
      <c r="CN433" s="140">
        <v>336</v>
      </c>
      <c r="CO433" s="140">
        <v>336</v>
      </c>
      <c r="CP433" s="140">
        <v>335</v>
      </c>
      <c r="CQ433" s="140">
        <v>335</v>
      </c>
      <c r="CR433" s="140">
        <v>335</v>
      </c>
      <c r="CS433" s="140">
        <v>335</v>
      </c>
      <c r="CT433" s="140">
        <v>334</v>
      </c>
      <c r="CU433" s="140">
        <v>334</v>
      </c>
      <c r="CV433" s="140">
        <v>334</v>
      </c>
      <c r="CW433" s="140">
        <v>334</v>
      </c>
    </row>
    <row r="434" spans="1:101">
      <c r="A434" s="140" t="s">
        <v>102</v>
      </c>
      <c r="B434" s="140" t="s">
        <v>103</v>
      </c>
      <c r="C434" s="140"/>
      <c r="D434" s="140"/>
      <c r="E434" s="140" t="s">
        <v>309</v>
      </c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  <c r="AE434" s="140"/>
      <c r="AF434" s="140"/>
      <c r="AG434" s="140"/>
      <c r="AH434" s="140"/>
      <c r="AI434" s="140"/>
      <c r="AJ434" s="140"/>
      <c r="AK434" s="140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>
        <v>272</v>
      </c>
      <c r="AX434" s="154">
        <v>270</v>
      </c>
      <c r="AY434" s="154">
        <v>268</v>
      </c>
      <c r="AZ434" s="154">
        <v>266</v>
      </c>
      <c r="BA434" s="154">
        <v>264</v>
      </c>
      <c r="BB434" s="154">
        <v>262</v>
      </c>
      <c r="BC434" s="154">
        <v>261</v>
      </c>
      <c r="BD434" s="154">
        <v>259</v>
      </c>
      <c r="BE434" s="154">
        <v>257</v>
      </c>
      <c r="BF434" s="154">
        <v>255</v>
      </c>
      <c r="BG434" s="154">
        <v>253</v>
      </c>
      <c r="BH434" s="154">
        <v>252</v>
      </c>
      <c r="BI434" s="154">
        <v>250</v>
      </c>
      <c r="BJ434" s="154">
        <v>248</v>
      </c>
      <c r="BK434" s="154">
        <v>246</v>
      </c>
      <c r="BL434" s="154">
        <v>245</v>
      </c>
      <c r="BM434" s="154">
        <v>243</v>
      </c>
      <c r="BN434" s="154">
        <v>241</v>
      </c>
      <c r="BO434" s="154">
        <v>240</v>
      </c>
      <c r="BP434" s="154">
        <v>238</v>
      </c>
      <c r="BQ434" s="154">
        <v>236</v>
      </c>
      <c r="BR434" s="154">
        <v>235</v>
      </c>
      <c r="BS434" s="154">
        <v>233</v>
      </c>
      <c r="BT434" s="140">
        <v>231</v>
      </c>
      <c r="BU434" s="140">
        <v>230</v>
      </c>
      <c r="BV434" s="140">
        <v>228</v>
      </c>
      <c r="BW434" s="140">
        <v>226</v>
      </c>
      <c r="BX434" s="140">
        <v>225</v>
      </c>
      <c r="BY434" s="140">
        <v>223</v>
      </c>
      <c r="BZ434" s="140">
        <v>221</v>
      </c>
      <c r="CA434" s="140">
        <v>220</v>
      </c>
      <c r="CB434" s="140">
        <v>218</v>
      </c>
      <c r="CC434" s="140">
        <v>217</v>
      </c>
      <c r="CD434" s="140">
        <v>215</v>
      </c>
      <c r="CE434" s="140">
        <v>213</v>
      </c>
      <c r="CF434" s="140">
        <v>212</v>
      </c>
      <c r="CG434" s="140">
        <v>210</v>
      </c>
      <c r="CH434" s="140">
        <v>209</v>
      </c>
      <c r="CI434" s="140">
        <v>207</v>
      </c>
      <c r="CJ434" s="140">
        <v>206</v>
      </c>
      <c r="CK434" s="140">
        <v>205</v>
      </c>
      <c r="CL434" s="140">
        <v>203</v>
      </c>
      <c r="CM434" s="140">
        <v>202</v>
      </c>
      <c r="CN434" s="140">
        <v>201</v>
      </c>
      <c r="CO434" s="140">
        <v>199</v>
      </c>
      <c r="CP434" s="140">
        <v>198</v>
      </c>
      <c r="CQ434" s="140">
        <v>197</v>
      </c>
      <c r="CR434" s="140">
        <v>196</v>
      </c>
      <c r="CS434" s="140">
        <v>195</v>
      </c>
      <c r="CT434" s="140">
        <v>194</v>
      </c>
      <c r="CU434" s="140">
        <v>193</v>
      </c>
      <c r="CV434" s="140">
        <v>192</v>
      </c>
      <c r="CW434" s="140">
        <v>191</v>
      </c>
    </row>
    <row r="435" spans="1:101">
      <c r="A435" s="140" t="s">
        <v>104</v>
      </c>
      <c r="B435" s="140" t="s">
        <v>105</v>
      </c>
      <c r="C435" s="140"/>
      <c r="D435" s="140"/>
      <c r="E435" s="140" t="s">
        <v>309</v>
      </c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  <c r="AJ435" s="140"/>
      <c r="AK435" s="140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>
        <v>153</v>
      </c>
      <c r="AX435" s="154">
        <v>153</v>
      </c>
      <c r="AY435" s="154">
        <v>153</v>
      </c>
      <c r="AZ435" s="154">
        <v>153</v>
      </c>
      <c r="BA435" s="154">
        <v>153</v>
      </c>
      <c r="BB435" s="154">
        <v>153</v>
      </c>
      <c r="BC435" s="154">
        <v>153</v>
      </c>
      <c r="BD435" s="154">
        <v>153</v>
      </c>
      <c r="BE435" s="154">
        <v>153</v>
      </c>
      <c r="BF435" s="154">
        <v>153</v>
      </c>
      <c r="BG435" s="154">
        <v>154</v>
      </c>
      <c r="BH435" s="154">
        <v>154</v>
      </c>
      <c r="BI435" s="154">
        <v>154</v>
      </c>
      <c r="BJ435" s="154">
        <v>154</v>
      </c>
      <c r="BK435" s="154">
        <v>154</v>
      </c>
      <c r="BL435" s="154">
        <v>154</v>
      </c>
      <c r="BM435" s="154">
        <v>154</v>
      </c>
      <c r="BN435" s="154">
        <v>154</v>
      </c>
      <c r="BO435" s="154">
        <v>154</v>
      </c>
      <c r="BP435" s="154">
        <v>154</v>
      </c>
      <c r="BQ435" s="154">
        <v>154</v>
      </c>
      <c r="BR435" s="154">
        <v>155</v>
      </c>
      <c r="BS435" s="154">
        <v>155</v>
      </c>
      <c r="BT435" s="140">
        <v>155</v>
      </c>
      <c r="BU435" s="140">
        <v>155</v>
      </c>
      <c r="BV435" s="140">
        <v>155</v>
      </c>
      <c r="BW435" s="140">
        <v>155</v>
      </c>
      <c r="BX435" s="140">
        <v>155</v>
      </c>
      <c r="BY435" s="140">
        <v>155</v>
      </c>
      <c r="BZ435" s="140">
        <v>155</v>
      </c>
      <c r="CA435" s="140">
        <v>155</v>
      </c>
      <c r="CB435" s="140">
        <v>155</v>
      </c>
      <c r="CC435" s="140">
        <v>155</v>
      </c>
      <c r="CD435" s="140">
        <v>155</v>
      </c>
      <c r="CE435" s="140">
        <v>155</v>
      </c>
      <c r="CF435" s="140">
        <v>155</v>
      </c>
      <c r="CG435" s="140">
        <v>155</v>
      </c>
      <c r="CH435" s="140">
        <v>155</v>
      </c>
      <c r="CI435" s="140">
        <v>155</v>
      </c>
      <c r="CJ435" s="140">
        <v>155</v>
      </c>
      <c r="CK435" s="140">
        <v>155</v>
      </c>
      <c r="CL435" s="140">
        <v>155</v>
      </c>
      <c r="CM435" s="140">
        <v>155</v>
      </c>
      <c r="CN435" s="140">
        <v>155</v>
      </c>
      <c r="CO435" s="140">
        <v>155</v>
      </c>
      <c r="CP435" s="140">
        <v>155</v>
      </c>
      <c r="CQ435" s="140">
        <v>155</v>
      </c>
      <c r="CR435" s="140">
        <v>155</v>
      </c>
      <c r="CS435" s="140">
        <v>155</v>
      </c>
      <c r="CT435" s="140">
        <v>155</v>
      </c>
      <c r="CU435" s="140">
        <v>155</v>
      </c>
      <c r="CV435" s="140">
        <v>155</v>
      </c>
      <c r="CW435" s="140">
        <v>156</v>
      </c>
    </row>
    <row r="436" spans="1:101">
      <c r="A436" s="140" t="s">
        <v>106</v>
      </c>
      <c r="B436" s="140" t="s">
        <v>107</v>
      </c>
      <c r="C436" s="140"/>
      <c r="D436" s="140"/>
      <c r="E436" s="140" t="s">
        <v>309</v>
      </c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  <c r="AJ436" s="140"/>
      <c r="AK436" s="140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>
        <v>310</v>
      </c>
      <c r="AX436" s="154">
        <v>310</v>
      </c>
      <c r="AY436" s="154">
        <v>310</v>
      </c>
      <c r="AZ436" s="154">
        <v>310</v>
      </c>
      <c r="BA436" s="154">
        <v>310</v>
      </c>
      <c r="BB436" s="154">
        <v>310</v>
      </c>
      <c r="BC436" s="154">
        <v>311</v>
      </c>
      <c r="BD436" s="154">
        <v>311</v>
      </c>
      <c r="BE436" s="154">
        <v>311</v>
      </c>
      <c r="BF436" s="154">
        <v>310</v>
      </c>
      <c r="BG436" s="154">
        <v>310</v>
      </c>
      <c r="BH436" s="154">
        <v>310</v>
      </c>
      <c r="BI436" s="154">
        <v>310</v>
      </c>
      <c r="BJ436" s="154">
        <v>310</v>
      </c>
      <c r="BK436" s="154">
        <v>309</v>
      </c>
      <c r="BL436" s="154">
        <v>309</v>
      </c>
      <c r="BM436" s="154">
        <v>309</v>
      </c>
      <c r="BN436" s="154">
        <v>309</v>
      </c>
      <c r="BO436" s="154">
        <v>308</v>
      </c>
      <c r="BP436" s="154">
        <v>308</v>
      </c>
      <c r="BQ436" s="154">
        <v>308</v>
      </c>
      <c r="BR436" s="154">
        <v>307</v>
      </c>
      <c r="BS436" s="154">
        <v>307</v>
      </c>
      <c r="BT436" s="140">
        <v>306</v>
      </c>
      <c r="BU436" s="140">
        <v>306</v>
      </c>
      <c r="BV436" s="140">
        <v>305</v>
      </c>
      <c r="BW436" s="140">
        <v>305</v>
      </c>
      <c r="BX436" s="140">
        <v>304</v>
      </c>
      <c r="BY436" s="140">
        <v>303</v>
      </c>
      <c r="BZ436" s="140">
        <v>303</v>
      </c>
      <c r="CA436" s="140">
        <v>302</v>
      </c>
      <c r="CB436" s="140">
        <v>302</v>
      </c>
      <c r="CC436" s="140">
        <v>301</v>
      </c>
      <c r="CD436" s="140">
        <v>300</v>
      </c>
      <c r="CE436" s="140">
        <v>300</v>
      </c>
      <c r="CF436" s="140">
        <v>299</v>
      </c>
      <c r="CG436" s="140">
        <v>298</v>
      </c>
      <c r="CH436" s="140">
        <v>297</v>
      </c>
      <c r="CI436" s="140">
        <v>297</v>
      </c>
      <c r="CJ436" s="140">
        <v>296</v>
      </c>
      <c r="CK436" s="140">
        <v>295</v>
      </c>
      <c r="CL436" s="140">
        <v>295</v>
      </c>
      <c r="CM436" s="140">
        <v>294</v>
      </c>
      <c r="CN436" s="140">
        <v>293</v>
      </c>
      <c r="CO436" s="140">
        <v>293</v>
      </c>
      <c r="CP436" s="140">
        <v>292</v>
      </c>
      <c r="CQ436" s="140">
        <v>291</v>
      </c>
      <c r="CR436" s="140">
        <v>291</v>
      </c>
      <c r="CS436" s="140">
        <v>290</v>
      </c>
      <c r="CT436" s="140">
        <v>289</v>
      </c>
      <c r="CU436" s="140">
        <v>289</v>
      </c>
      <c r="CV436" s="140">
        <v>288</v>
      </c>
      <c r="CW436" s="140">
        <v>288</v>
      </c>
    </row>
    <row r="437" spans="1:101">
      <c r="A437" s="140" t="s">
        <v>108</v>
      </c>
      <c r="B437" s="140" t="s">
        <v>109</v>
      </c>
      <c r="C437" s="140"/>
      <c r="D437" s="140"/>
      <c r="E437" s="140" t="s">
        <v>309</v>
      </c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  <c r="AJ437" s="140"/>
      <c r="AK437" s="140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>
        <v>373</v>
      </c>
      <c r="AX437" s="154">
        <v>374</v>
      </c>
      <c r="AY437" s="154">
        <v>375</v>
      </c>
      <c r="AZ437" s="154">
        <v>376</v>
      </c>
      <c r="BA437" s="154">
        <v>377</v>
      </c>
      <c r="BB437" s="154">
        <v>378</v>
      </c>
      <c r="BC437" s="154">
        <v>379</v>
      </c>
      <c r="BD437" s="154">
        <v>380</v>
      </c>
      <c r="BE437" s="154">
        <v>381</v>
      </c>
      <c r="BF437" s="154">
        <v>382</v>
      </c>
      <c r="BG437" s="154">
        <v>383</v>
      </c>
      <c r="BH437" s="154">
        <v>384</v>
      </c>
      <c r="BI437" s="154">
        <v>385</v>
      </c>
      <c r="BJ437" s="154">
        <v>386</v>
      </c>
      <c r="BK437" s="154">
        <v>387</v>
      </c>
      <c r="BL437" s="154">
        <v>387</v>
      </c>
      <c r="BM437" s="154">
        <v>388</v>
      </c>
      <c r="BN437" s="154">
        <v>389</v>
      </c>
      <c r="BO437" s="154">
        <v>389</v>
      </c>
      <c r="BP437" s="154">
        <v>390</v>
      </c>
      <c r="BQ437" s="154">
        <v>390</v>
      </c>
      <c r="BR437" s="154">
        <v>391</v>
      </c>
      <c r="BS437" s="154">
        <v>391</v>
      </c>
      <c r="BT437" s="140">
        <v>392</v>
      </c>
      <c r="BU437" s="140">
        <v>392</v>
      </c>
      <c r="BV437" s="140">
        <v>393</v>
      </c>
      <c r="BW437" s="140">
        <v>393</v>
      </c>
      <c r="BX437" s="140">
        <v>393</v>
      </c>
      <c r="BY437" s="140">
        <v>393</v>
      </c>
      <c r="BZ437" s="140">
        <v>394</v>
      </c>
      <c r="CA437" s="140">
        <v>394</v>
      </c>
      <c r="CB437" s="140">
        <v>394</v>
      </c>
      <c r="CC437" s="140">
        <v>394</v>
      </c>
      <c r="CD437" s="140">
        <v>395</v>
      </c>
      <c r="CE437" s="140">
        <v>395</v>
      </c>
      <c r="CF437" s="140">
        <v>395</v>
      </c>
      <c r="CG437" s="140">
        <v>395</v>
      </c>
      <c r="CH437" s="140">
        <v>395</v>
      </c>
      <c r="CI437" s="140">
        <v>395</v>
      </c>
      <c r="CJ437" s="140">
        <v>395</v>
      </c>
      <c r="CK437" s="140">
        <v>395</v>
      </c>
      <c r="CL437" s="140">
        <v>395</v>
      </c>
      <c r="CM437" s="140">
        <v>395</v>
      </c>
      <c r="CN437" s="140">
        <v>395</v>
      </c>
      <c r="CO437" s="140">
        <v>395</v>
      </c>
      <c r="CP437" s="140">
        <v>395</v>
      </c>
      <c r="CQ437" s="140">
        <v>395</v>
      </c>
      <c r="CR437" s="140">
        <v>394</v>
      </c>
      <c r="CS437" s="140">
        <v>394</v>
      </c>
      <c r="CT437" s="140">
        <v>395</v>
      </c>
      <c r="CU437" s="140">
        <v>395</v>
      </c>
      <c r="CV437" s="140">
        <v>395</v>
      </c>
      <c r="CW437" s="140">
        <v>395</v>
      </c>
    </row>
    <row r="438" spans="1:101">
      <c r="A438" s="140" t="s">
        <v>110</v>
      </c>
      <c r="B438" s="140" t="s">
        <v>111</v>
      </c>
      <c r="C438" s="140"/>
      <c r="D438" s="140"/>
      <c r="E438" s="140" t="s">
        <v>309</v>
      </c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  <c r="AE438" s="140"/>
      <c r="AF438" s="140"/>
      <c r="AG438" s="140"/>
      <c r="AH438" s="140"/>
      <c r="AI438" s="140"/>
      <c r="AJ438" s="140"/>
      <c r="AK438" s="140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>
        <v>279</v>
      </c>
      <c r="AX438" s="154">
        <v>280</v>
      </c>
      <c r="AY438" s="154">
        <v>280</v>
      </c>
      <c r="AZ438" s="154">
        <v>280</v>
      </c>
      <c r="BA438" s="154">
        <v>280</v>
      </c>
      <c r="BB438" s="154">
        <v>280</v>
      </c>
      <c r="BC438" s="154">
        <v>280</v>
      </c>
      <c r="BD438" s="154">
        <v>281</v>
      </c>
      <c r="BE438" s="154">
        <v>281</v>
      </c>
      <c r="BF438" s="154">
        <v>281</v>
      </c>
      <c r="BG438" s="154">
        <v>281</v>
      </c>
      <c r="BH438" s="154">
        <v>282</v>
      </c>
      <c r="BI438" s="154">
        <v>282</v>
      </c>
      <c r="BJ438" s="154">
        <v>282</v>
      </c>
      <c r="BK438" s="154">
        <v>282</v>
      </c>
      <c r="BL438" s="154">
        <v>282</v>
      </c>
      <c r="BM438" s="154">
        <v>283</v>
      </c>
      <c r="BN438" s="154">
        <v>283</v>
      </c>
      <c r="BO438" s="154">
        <v>283</v>
      </c>
      <c r="BP438" s="154">
        <v>283</v>
      </c>
      <c r="BQ438" s="154">
        <v>283</v>
      </c>
      <c r="BR438" s="154">
        <v>283</v>
      </c>
      <c r="BS438" s="154">
        <v>283</v>
      </c>
      <c r="BT438" s="140">
        <v>283</v>
      </c>
      <c r="BU438" s="140">
        <v>283</v>
      </c>
      <c r="BV438" s="140">
        <v>283</v>
      </c>
      <c r="BW438" s="140">
        <v>283</v>
      </c>
      <c r="BX438" s="140">
        <v>283</v>
      </c>
      <c r="BY438" s="140">
        <v>283</v>
      </c>
      <c r="BZ438" s="140">
        <v>283</v>
      </c>
      <c r="CA438" s="140">
        <v>282</v>
      </c>
      <c r="CB438" s="140">
        <v>282</v>
      </c>
      <c r="CC438" s="140">
        <v>282</v>
      </c>
      <c r="CD438" s="140">
        <v>282</v>
      </c>
      <c r="CE438" s="140">
        <v>281</v>
      </c>
      <c r="CF438" s="140">
        <v>281</v>
      </c>
      <c r="CG438" s="140">
        <v>281</v>
      </c>
      <c r="CH438" s="140">
        <v>281</v>
      </c>
      <c r="CI438" s="140">
        <v>280</v>
      </c>
      <c r="CJ438" s="140">
        <v>280</v>
      </c>
      <c r="CK438" s="140">
        <v>279</v>
      </c>
      <c r="CL438" s="140">
        <v>279</v>
      </c>
      <c r="CM438" s="140">
        <v>279</v>
      </c>
      <c r="CN438" s="140">
        <v>278</v>
      </c>
      <c r="CO438" s="140">
        <v>278</v>
      </c>
      <c r="CP438" s="140">
        <v>278</v>
      </c>
      <c r="CQ438" s="140">
        <v>277</v>
      </c>
      <c r="CR438" s="140">
        <v>277</v>
      </c>
      <c r="CS438" s="140">
        <v>277</v>
      </c>
      <c r="CT438" s="140">
        <v>277</v>
      </c>
      <c r="CU438" s="140">
        <v>277</v>
      </c>
      <c r="CV438" s="140">
        <v>276</v>
      </c>
      <c r="CW438" s="140">
        <v>276</v>
      </c>
    </row>
    <row r="439" spans="1:101">
      <c r="A439" s="140" t="s">
        <v>112</v>
      </c>
      <c r="B439" s="140" t="s">
        <v>113</v>
      </c>
      <c r="C439" s="140"/>
      <c r="D439" s="140"/>
      <c r="E439" s="140" t="s">
        <v>309</v>
      </c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  <c r="AE439" s="140"/>
      <c r="AF439" s="140"/>
      <c r="AG439" s="140"/>
      <c r="AH439" s="140"/>
      <c r="AI439" s="140"/>
      <c r="AJ439" s="140"/>
      <c r="AK439" s="140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>
        <v>2034</v>
      </c>
      <c r="AX439" s="154">
        <v>2039</v>
      </c>
      <c r="AY439" s="154">
        <v>2043</v>
      </c>
      <c r="AZ439" s="154">
        <v>2046</v>
      </c>
      <c r="BA439" s="154">
        <v>2050</v>
      </c>
      <c r="BB439" s="154">
        <v>2054</v>
      </c>
      <c r="BC439" s="154">
        <v>2059</v>
      </c>
      <c r="BD439" s="154">
        <v>2063</v>
      </c>
      <c r="BE439" s="154">
        <v>2067</v>
      </c>
      <c r="BF439" s="154">
        <v>2071</v>
      </c>
      <c r="BG439" s="154">
        <v>2075</v>
      </c>
      <c r="BH439" s="154">
        <v>2078</v>
      </c>
      <c r="BI439" s="154">
        <v>2081</v>
      </c>
      <c r="BJ439" s="154">
        <v>2084</v>
      </c>
      <c r="BK439" s="154">
        <v>2087</v>
      </c>
      <c r="BL439" s="154">
        <v>2090</v>
      </c>
      <c r="BM439" s="154">
        <v>2092</v>
      </c>
      <c r="BN439" s="154">
        <v>2094</v>
      </c>
      <c r="BO439" s="154">
        <v>2096</v>
      </c>
      <c r="BP439" s="154">
        <v>2098</v>
      </c>
      <c r="BQ439" s="154">
        <v>2099</v>
      </c>
      <c r="BR439" s="154">
        <v>2101</v>
      </c>
      <c r="BS439" s="154">
        <v>2102</v>
      </c>
      <c r="BT439" s="140">
        <v>2103</v>
      </c>
      <c r="BU439" s="140">
        <v>2104</v>
      </c>
      <c r="BV439" s="140">
        <v>2105</v>
      </c>
      <c r="BW439" s="140">
        <v>2105</v>
      </c>
      <c r="BX439" s="140">
        <v>2106</v>
      </c>
      <c r="BY439" s="140">
        <v>2107</v>
      </c>
      <c r="BZ439" s="140">
        <v>2107</v>
      </c>
      <c r="CA439" s="140">
        <v>2107</v>
      </c>
      <c r="CB439" s="140">
        <v>2108</v>
      </c>
      <c r="CC439" s="140">
        <v>2108</v>
      </c>
      <c r="CD439" s="140">
        <v>2108</v>
      </c>
      <c r="CE439" s="140">
        <v>2108</v>
      </c>
      <c r="CF439" s="140">
        <v>2107</v>
      </c>
      <c r="CG439" s="140">
        <v>2107</v>
      </c>
      <c r="CH439" s="140">
        <v>2106</v>
      </c>
      <c r="CI439" s="140">
        <v>2106</v>
      </c>
      <c r="CJ439" s="140">
        <v>2105</v>
      </c>
      <c r="CK439" s="140">
        <v>2104</v>
      </c>
      <c r="CL439" s="140">
        <v>2102</v>
      </c>
      <c r="CM439" s="140">
        <v>2101</v>
      </c>
      <c r="CN439" s="140">
        <v>2100</v>
      </c>
      <c r="CO439" s="140">
        <v>2099</v>
      </c>
      <c r="CP439" s="140">
        <v>2097</v>
      </c>
      <c r="CQ439" s="140">
        <v>2096</v>
      </c>
      <c r="CR439" s="140">
        <v>2095</v>
      </c>
      <c r="CS439" s="140">
        <v>2094</v>
      </c>
      <c r="CT439" s="140">
        <v>2093</v>
      </c>
      <c r="CU439" s="140">
        <v>2092</v>
      </c>
      <c r="CV439" s="140">
        <v>2091</v>
      </c>
      <c r="CW439" s="140">
        <v>2090</v>
      </c>
    </row>
    <row r="440" spans="1:101">
      <c r="A440" s="140" t="s">
        <v>114</v>
      </c>
      <c r="B440" s="140" t="s">
        <v>115</v>
      </c>
      <c r="C440" s="140"/>
      <c r="D440" s="140"/>
      <c r="E440" s="140" t="s">
        <v>309</v>
      </c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  <c r="AE440" s="140"/>
      <c r="AF440" s="140"/>
      <c r="AG440" s="140"/>
      <c r="AH440" s="140"/>
      <c r="AI440" s="140"/>
      <c r="AJ440" s="140"/>
      <c r="AK440" s="140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>
        <v>694</v>
      </c>
      <c r="AX440" s="154">
        <v>695</v>
      </c>
      <c r="AY440" s="154">
        <v>695</v>
      </c>
      <c r="AZ440" s="154">
        <v>695</v>
      </c>
      <c r="BA440" s="154">
        <v>695</v>
      </c>
      <c r="BB440" s="154">
        <v>695</v>
      </c>
      <c r="BC440" s="154">
        <v>695</v>
      </c>
      <c r="BD440" s="154">
        <v>696</v>
      </c>
      <c r="BE440" s="154">
        <v>696</v>
      </c>
      <c r="BF440" s="154">
        <v>696</v>
      </c>
      <c r="BG440" s="154">
        <v>696</v>
      </c>
      <c r="BH440" s="154">
        <v>696</v>
      </c>
      <c r="BI440" s="154">
        <v>696</v>
      </c>
      <c r="BJ440" s="154">
        <v>696</v>
      </c>
      <c r="BK440" s="154">
        <v>695</v>
      </c>
      <c r="BL440" s="154">
        <v>695</v>
      </c>
      <c r="BM440" s="154">
        <v>694</v>
      </c>
      <c r="BN440" s="154">
        <v>694</v>
      </c>
      <c r="BO440" s="154">
        <v>693</v>
      </c>
      <c r="BP440" s="154">
        <v>692</v>
      </c>
      <c r="BQ440" s="154">
        <v>691</v>
      </c>
      <c r="BR440" s="154">
        <v>690</v>
      </c>
      <c r="BS440" s="154">
        <v>689</v>
      </c>
      <c r="BT440" s="140">
        <v>687</v>
      </c>
      <c r="BU440" s="140">
        <v>686</v>
      </c>
      <c r="BV440" s="140">
        <v>685</v>
      </c>
      <c r="BW440" s="140">
        <v>683</v>
      </c>
      <c r="BX440" s="140">
        <v>681</v>
      </c>
      <c r="BY440" s="140">
        <v>680</v>
      </c>
      <c r="BZ440" s="140">
        <v>678</v>
      </c>
      <c r="CA440" s="140">
        <v>676</v>
      </c>
      <c r="CB440" s="140">
        <v>675</v>
      </c>
      <c r="CC440" s="140">
        <v>673</v>
      </c>
      <c r="CD440" s="140">
        <v>671</v>
      </c>
      <c r="CE440" s="140">
        <v>669</v>
      </c>
      <c r="CF440" s="140">
        <v>667</v>
      </c>
      <c r="CG440" s="140">
        <v>665</v>
      </c>
      <c r="CH440" s="140">
        <v>663</v>
      </c>
      <c r="CI440" s="140">
        <v>661</v>
      </c>
      <c r="CJ440" s="140">
        <v>659</v>
      </c>
      <c r="CK440" s="140">
        <v>657</v>
      </c>
      <c r="CL440" s="140">
        <v>655</v>
      </c>
      <c r="CM440" s="140">
        <v>653</v>
      </c>
      <c r="CN440" s="140">
        <v>651</v>
      </c>
      <c r="CO440" s="140">
        <v>649</v>
      </c>
      <c r="CP440" s="140">
        <v>648</v>
      </c>
      <c r="CQ440" s="140">
        <v>646</v>
      </c>
      <c r="CR440" s="140">
        <v>644</v>
      </c>
      <c r="CS440" s="140">
        <v>642</v>
      </c>
      <c r="CT440" s="140">
        <v>640</v>
      </c>
      <c r="CU440" s="140">
        <v>638</v>
      </c>
      <c r="CV440" s="140">
        <v>637</v>
      </c>
      <c r="CW440" s="140">
        <v>635</v>
      </c>
    </row>
    <row r="441" spans="1:101">
      <c r="A441" s="140" t="s">
        <v>116</v>
      </c>
      <c r="B441" s="140" t="s">
        <v>117</v>
      </c>
      <c r="C441" s="140"/>
      <c r="D441" s="140"/>
      <c r="E441" s="140" t="s">
        <v>309</v>
      </c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  <c r="AE441" s="140"/>
      <c r="AF441" s="140"/>
      <c r="AG441" s="140"/>
      <c r="AH441" s="140"/>
      <c r="AI441" s="140"/>
      <c r="AJ441" s="140"/>
      <c r="AK441" s="140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>
        <v>145</v>
      </c>
      <c r="AX441" s="154">
        <v>145</v>
      </c>
      <c r="AY441" s="154">
        <v>144</v>
      </c>
      <c r="AZ441" s="154">
        <v>144</v>
      </c>
      <c r="BA441" s="154">
        <v>143</v>
      </c>
      <c r="BB441" s="154">
        <v>143</v>
      </c>
      <c r="BC441" s="154">
        <v>143</v>
      </c>
      <c r="BD441" s="154">
        <v>143</v>
      </c>
      <c r="BE441" s="154">
        <v>142</v>
      </c>
      <c r="BF441" s="154">
        <v>142</v>
      </c>
      <c r="BG441" s="154">
        <v>142</v>
      </c>
      <c r="BH441" s="154">
        <v>142</v>
      </c>
      <c r="BI441" s="154">
        <v>141</v>
      </c>
      <c r="BJ441" s="154">
        <v>141</v>
      </c>
      <c r="BK441" s="154">
        <v>141</v>
      </c>
      <c r="BL441" s="154">
        <v>141</v>
      </c>
      <c r="BM441" s="154">
        <v>140</v>
      </c>
      <c r="BN441" s="154">
        <v>140</v>
      </c>
      <c r="BO441" s="154">
        <v>140</v>
      </c>
      <c r="BP441" s="154">
        <v>140</v>
      </c>
      <c r="BQ441" s="154">
        <v>139</v>
      </c>
      <c r="BR441" s="154">
        <v>139</v>
      </c>
      <c r="BS441" s="154">
        <v>139</v>
      </c>
      <c r="BT441" s="140">
        <v>138</v>
      </c>
      <c r="BU441" s="140">
        <v>138</v>
      </c>
      <c r="BV441" s="140">
        <v>138</v>
      </c>
      <c r="BW441" s="140">
        <v>137</v>
      </c>
      <c r="BX441" s="140">
        <v>137</v>
      </c>
      <c r="BY441" s="140">
        <v>137</v>
      </c>
      <c r="BZ441" s="140">
        <v>136</v>
      </c>
      <c r="CA441" s="140">
        <v>136</v>
      </c>
      <c r="CB441" s="140">
        <v>136</v>
      </c>
      <c r="CC441" s="140">
        <v>135</v>
      </c>
      <c r="CD441" s="140">
        <v>135</v>
      </c>
      <c r="CE441" s="140">
        <v>135</v>
      </c>
      <c r="CF441" s="140">
        <v>134</v>
      </c>
      <c r="CG441" s="140">
        <v>134</v>
      </c>
      <c r="CH441" s="140">
        <v>134</v>
      </c>
      <c r="CI441" s="140">
        <v>133</v>
      </c>
      <c r="CJ441" s="140">
        <v>133</v>
      </c>
      <c r="CK441" s="140">
        <v>133</v>
      </c>
      <c r="CL441" s="140">
        <v>132</v>
      </c>
      <c r="CM441" s="140">
        <v>132</v>
      </c>
      <c r="CN441" s="140">
        <v>132</v>
      </c>
      <c r="CO441" s="140">
        <v>131</v>
      </c>
      <c r="CP441" s="140">
        <v>131</v>
      </c>
      <c r="CQ441" s="140">
        <v>131</v>
      </c>
      <c r="CR441" s="140">
        <v>130</v>
      </c>
      <c r="CS441" s="140">
        <v>130</v>
      </c>
      <c r="CT441" s="140">
        <v>130</v>
      </c>
      <c r="CU441" s="140">
        <v>130</v>
      </c>
      <c r="CV441" s="140">
        <v>130</v>
      </c>
      <c r="CW441" s="140">
        <v>130</v>
      </c>
    </row>
    <row r="442" spans="1:101">
      <c r="A442" s="140" t="s">
        <v>118</v>
      </c>
      <c r="B442" s="140" t="s">
        <v>119</v>
      </c>
      <c r="C442" s="140"/>
      <c r="D442" s="140"/>
      <c r="E442" s="140" t="s">
        <v>309</v>
      </c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  <c r="AE442" s="140"/>
      <c r="AF442" s="140"/>
      <c r="AG442" s="140"/>
      <c r="AH442" s="140"/>
      <c r="AI442" s="140"/>
      <c r="AJ442" s="140"/>
      <c r="AK442" s="140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>
        <v>352</v>
      </c>
      <c r="AX442" s="154">
        <v>351</v>
      </c>
      <c r="AY442" s="154">
        <v>350</v>
      </c>
      <c r="AZ442" s="154">
        <v>349</v>
      </c>
      <c r="BA442" s="154">
        <v>348</v>
      </c>
      <c r="BB442" s="154">
        <v>348</v>
      </c>
      <c r="BC442" s="154">
        <v>347</v>
      </c>
      <c r="BD442" s="154">
        <v>347</v>
      </c>
      <c r="BE442" s="154">
        <v>346</v>
      </c>
      <c r="BF442" s="154">
        <v>346</v>
      </c>
      <c r="BG442" s="154">
        <v>345</v>
      </c>
      <c r="BH442" s="154">
        <v>345</v>
      </c>
      <c r="BI442" s="154">
        <v>344</v>
      </c>
      <c r="BJ442" s="154">
        <v>343</v>
      </c>
      <c r="BK442" s="154">
        <v>343</v>
      </c>
      <c r="BL442" s="154">
        <v>342</v>
      </c>
      <c r="BM442" s="154">
        <v>341</v>
      </c>
      <c r="BN442" s="154">
        <v>341</v>
      </c>
      <c r="BO442" s="154">
        <v>340</v>
      </c>
      <c r="BP442" s="154">
        <v>339</v>
      </c>
      <c r="BQ442" s="154">
        <v>339</v>
      </c>
      <c r="BR442" s="154">
        <v>338</v>
      </c>
      <c r="BS442" s="154">
        <v>337</v>
      </c>
      <c r="BT442" s="140">
        <v>336</v>
      </c>
      <c r="BU442" s="140">
        <v>336</v>
      </c>
      <c r="BV442" s="140">
        <v>335</v>
      </c>
      <c r="BW442" s="140">
        <v>334</v>
      </c>
      <c r="BX442" s="140">
        <v>333</v>
      </c>
      <c r="BY442" s="140">
        <v>332</v>
      </c>
      <c r="BZ442" s="140">
        <v>331</v>
      </c>
      <c r="CA442" s="140">
        <v>330</v>
      </c>
      <c r="CB442" s="140">
        <v>329</v>
      </c>
      <c r="CC442" s="140">
        <v>328</v>
      </c>
      <c r="CD442" s="140">
        <v>327</v>
      </c>
      <c r="CE442" s="140">
        <v>326</v>
      </c>
      <c r="CF442" s="140">
        <v>325</v>
      </c>
      <c r="CG442" s="140">
        <v>324</v>
      </c>
      <c r="CH442" s="140">
        <v>324</v>
      </c>
      <c r="CI442" s="140">
        <v>323</v>
      </c>
      <c r="CJ442" s="140">
        <v>322</v>
      </c>
      <c r="CK442" s="140">
        <v>321</v>
      </c>
      <c r="CL442" s="140">
        <v>320</v>
      </c>
      <c r="CM442" s="140">
        <v>319</v>
      </c>
      <c r="CN442" s="140">
        <v>318</v>
      </c>
      <c r="CO442" s="140">
        <v>317</v>
      </c>
      <c r="CP442" s="140">
        <v>316</v>
      </c>
      <c r="CQ442" s="140">
        <v>316</v>
      </c>
      <c r="CR442" s="140">
        <v>315</v>
      </c>
      <c r="CS442" s="140">
        <v>314</v>
      </c>
      <c r="CT442" s="140">
        <v>314</v>
      </c>
      <c r="CU442" s="140">
        <v>313</v>
      </c>
      <c r="CV442" s="140">
        <v>312</v>
      </c>
      <c r="CW442" s="140">
        <v>312</v>
      </c>
    </row>
    <row r="443" spans="1:101">
      <c r="A443" s="140" t="s">
        <v>120</v>
      </c>
      <c r="B443" s="140" t="s">
        <v>121</v>
      </c>
      <c r="C443" s="140"/>
      <c r="D443" s="140"/>
      <c r="E443" s="140" t="s">
        <v>309</v>
      </c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  <c r="AE443" s="140"/>
      <c r="AF443" s="140"/>
      <c r="AG443" s="140"/>
      <c r="AH443" s="140"/>
      <c r="AI443" s="140"/>
      <c r="AJ443" s="140"/>
      <c r="AK443" s="140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>
        <v>647</v>
      </c>
      <c r="AX443" s="154">
        <v>651</v>
      </c>
      <c r="AY443" s="154">
        <v>655</v>
      </c>
      <c r="AZ443" s="154">
        <v>658</v>
      </c>
      <c r="BA443" s="154">
        <v>662</v>
      </c>
      <c r="BB443" s="154">
        <v>666</v>
      </c>
      <c r="BC443" s="154">
        <v>669</v>
      </c>
      <c r="BD443" s="154">
        <v>673</v>
      </c>
      <c r="BE443" s="154">
        <v>676</v>
      </c>
      <c r="BF443" s="154">
        <v>680</v>
      </c>
      <c r="BG443" s="154">
        <v>683</v>
      </c>
      <c r="BH443" s="154">
        <v>686</v>
      </c>
      <c r="BI443" s="154">
        <v>689</v>
      </c>
      <c r="BJ443" s="154">
        <v>692</v>
      </c>
      <c r="BK443" s="154">
        <v>694</v>
      </c>
      <c r="BL443" s="154">
        <v>697</v>
      </c>
      <c r="BM443" s="154">
        <v>699</v>
      </c>
      <c r="BN443" s="154">
        <v>701</v>
      </c>
      <c r="BO443" s="154">
        <v>703</v>
      </c>
      <c r="BP443" s="154">
        <v>705</v>
      </c>
      <c r="BQ443" s="154">
        <v>706</v>
      </c>
      <c r="BR443" s="154">
        <v>708</v>
      </c>
      <c r="BS443" s="154">
        <v>709</v>
      </c>
      <c r="BT443" s="140">
        <v>710</v>
      </c>
      <c r="BU443" s="140">
        <v>712</v>
      </c>
      <c r="BV443" s="140">
        <v>713</v>
      </c>
      <c r="BW443" s="140">
        <v>713</v>
      </c>
      <c r="BX443" s="140">
        <v>714</v>
      </c>
      <c r="BY443" s="140">
        <v>715</v>
      </c>
      <c r="BZ443" s="140">
        <v>716</v>
      </c>
      <c r="CA443" s="140">
        <v>716</v>
      </c>
      <c r="CB443" s="140">
        <v>717</v>
      </c>
      <c r="CC443" s="140">
        <v>717</v>
      </c>
      <c r="CD443" s="140">
        <v>717</v>
      </c>
      <c r="CE443" s="140">
        <v>718</v>
      </c>
      <c r="CF443" s="140">
        <v>718</v>
      </c>
      <c r="CG443" s="140">
        <v>718</v>
      </c>
      <c r="CH443" s="140">
        <v>718</v>
      </c>
      <c r="CI443" s="140">
        <v>718</v>
      </c>
      <c r="CJ443" s="140">
        <v>718</v>
      </c>
      <c r="CK443" s="140">
        <v>718</v>
      </c>
      <c r="CL443" s="140">
        <v>717</v>
      </c>
      <c r="CM443" s="140">
        <v>717</v>
      </c>
      <c r="CN443" s="140">
        <v>717</v>
      </c>
      <c r="CO443" s="140">
        <v>717</v>
      </c>
      <c r="CP443" s="140">
        <v>716</v>
      </c>
      <c r="CQ443" s="140">
        <v>716</v>
      </c>
      <c r="CR443" s="140">
        <v>716</v>
      </c>
      <c r="CS443" s="140">
        <v>715</v>
      </c>
      <c r="CT443" s="140">
        <v>715</v>
      </c>
      <c r="CU443" s="140">
        <v>715</v>
      </c>
      <c r="CV443" s="140">
        <v>715</v>
      </c>
      <c r="CW443" s="140">
        <v>715</v>
      </c>
    </row>
    <row r="444" spans="1:101">
      <c r="A444" s="140" t="s">
        <v>122</v>
      </c>
      <c r="B444" s="140" t="s">
        <v>123</v>
      </c>
      <c r="C444" s="140"/>
      <c r="D444" s="140"/>
      <c r="E444" s="140" t="s">
        <v>309</v>
      </c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  <c r="AE444" s="140"/>
      <c r="AF444" s="140"/>
      <c r="AG444" s="140"/>
      <c r="AH444" s="140"/>
      <c r="AI444" s="140"/>
      <c r="AJ444" s="140"/>
      <c r="AK444" s="140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>
        <v>303</v>
      </c>
      <c r="AX444" s="154">
        <v>302</v>
      </c>
      <c r="AY444" s="154">
        <v>300</v>
      </c>
      <c r="AZ444" s="154">
        <v>299</v>
      </c>
      <c r="BA444" s="154">
        <v>297</v>
      </c>
      <c r="BB444" s="154">
        <v>296</v>
      </c>
      <c r="BC444" s="154">
        <v>295</v>
      </c>
      <c r="BD444" s="154">
        <v>294</v>
      </c>
      <c r="BE444" s="154">
        <v>292</v>
      </c>
      <c r="BF444" s="154">
        <v>291</v>
      </c>
      <c r="BG444" s="154">
        <v>290</v>
      </c>
      <c r="BH444" s="154">
        <v>289</v>
      </c>
      <c r="BI444" s="154">
        <v>287</v>
      </c>
      <c r="BJ444" s="154">
        <v>286</v>
      </c>
      <c r="BK444" s="154">
        <v>285</v>
      </c>
      <c r="BL444" s="154">
        <v>284</v>
      </c>
      <c r="BM444" s="154">
        <v>283</v>
      </c>
      <c r="BN444" s="154">
        <v>282</v>
      </c>
      <c r="BO444" s="154">
        <v>280</v>
      </c>
      <c r="BP444" s="154">
        <v>279</v>
      </c>
      <c r="BQ444" s="154">
        <v>278</v>
      </c>
      <c r="BR444" s="154">
        <v>277</v>
      </c>
      <c r="BS444" s="154">
        <v>276</v>
      </c>
      <c r="BT444" s="140">
        <v>275</v>
      </c>
      <c r="BU444" s="140">
        <v>274</v>
      </c>
      <c r="BV444" s="140">
        <v>273</v>
      </c>
      <c r="BW444" s="140">
        <v>272</v>
      </c>
      <c r="BX444" s="140">
        <v>271</v>
      </c>
      <c r="BY444" s="140">
        <v>270</v>
      </c>
      <c r="BZ444" s="140">
        <v>269</v>
      </c>
      <c r="CA444" s="140">
        <v>268</v>
      </c>
      <c r="CB444" s="140">
        <v>267</v>
      </c>
      <c r="CC444" s="140">
        <v>266</v>
      </c>
      <c r="CD444" s="140">
        <v>265</v>
      </c>
      <c r="CE444" s="140">
        <v>264</v>
      </c>
      <c r="CF444" s="140">
        <v>263</v>
      </c>
      <c r="CG444" s="140">
        <v>262</v>
      </c>
      <c r="CH444" s="140">
        <v>261</v>
      </c>
      <c r="CI444" s="140">
        <v>260</v>
      </c>
      <c r="CJ444" s="140">
        <v>259</v>
      </c>
      <c r="CK444" s="140">
        <v>258</v>
      </c>
      <c r="CL444" s="140">
        <v>257</v>
      </c>
      <c r="CM444" s="140">
        <v>256</v>
      </c>
      <c r="CN444" s="140">
        <v>256</v>
      </c>
      <c r="CO444" s="140">
        <v>255</v>
      </c>
      <c r="CP444" s="140">
        <v>254</v>
      </c>
      <c r="CQ444" s="140">
        <v>253</v>
      </c>
      <c r="CR444" s="140">
        <v>253</v>
      </c>
      <c r="CS444" s="140">
        <v>252</v>
      </c>
      <c r="CT444" s="140">
        <v>251</v>
      </c>
      <c r="CU444" s="140">
        <v>251</v>
      </c>
      <c r="CV444" s="140">
        <v>250</v>
      </c>
      <c r="CW444" s="140">
        <v>250</v>
      </c>
    </row>
    <row r="445" spans="1:101">
      <c r="A445" s="140" t="s">
        <v>124</v>
      </c>
      <c r="B445" s="140" t="s">
        <v>125</v>
      </c>
      <c r="C445" s="140"/>
      <c r="D445" s="140"/>
      <c r="E445" s="140" t="s">
        <v>309</v>
      </c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  <c r="AE445" s="140"/>
      <c r="AF445" s="140"/>
      <c r="AG445" s="140"/>
      <c r="AH445" s="140"/>
      <c r="AI445" s="140"/>
      <c r="AJ445" s="140"/>
      <c r="AK445" s="140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>
        <v>241</v>
      </c>
      <c r="AX445" s="154">
        <v>240</v>
      </c>
      <c r="AY445" s="154">
        <v>240</v>
      </c>
      <c r="AZ445" s="154">
        <v>240</v>
      </c>
      <c r="BA445" s="154">
        <v>240</v>
      </c>
      <c r="BB445" s="154">
        <v>239</v>
      </c>
      <c r="BC445" s="154">
        <v>239</v>
      </c>
      <c r="BD445" s="154">
        <v>239</v>
      </c>
      <c r="BE445" s="154">
        <v>239</v>
      </c>
      <c r="BF445" s="154">
        <v>239</v>
      </c>
      <c r="BG445" s="154">
        <v>239</v>
      </c>
      <c r="BH445" s="154">
        <v>238</v>
      </c>
      <c r="BI445" s="154">
        <v>238</v>
      </c>
      <c r="BJ445" s="154">
        <v>238</v>
      </c>
      <c r="BK445" s="154">
        <v>238</v>
      </c>
      <c r="BL445" s="154">
        <v>238</v>
      </c>
      <c r="BM445" s="154">
        <v>237</v>
      </c>
      <c r="BN445" s="154">
        <v>237</v>
      </c>
      <c r="BO445" s="154">
        <v>237</v>
      </c>
      <c r="BP445" s="154">
        <v>236</v>
      </c>
      <c r="BQ445" s="154">
        <v>236</v>
      </c>
      <c r="BR445" s="154">
        <v>236</v>
      </c>
      <c r="BS445" s="154">
        <v>235</v>
      </c>
      <c r="BT445" s="140">
        <v>235</v>
      </c>
      <c r="BU445" s="140">
        <v>235</v>
      </c>
      <c r="BV445" s="140">
        <v>234</v>
      </c>
      <c r="BW445" s="140">
        <v>234</v>
      </c>
      <c r="BX445" s="140">
        <v>233</v>
      </c>
      <c r="BY445" s="140">
        <v>233</v>
      </c>
      <c r="BZ445" s="140">
        <v>232</v>
      </c>
      <c r="CA445" s="140">
        <v>232</v>
      </c>
      <c r="CB445" s="140">
        <v>231</v>
      </c>
      <c r="CC445" s="140">
        <v>231</v>
      </c>
      <c r="CD445" s="140">
        <v>230</v>
      </c>
      <c r="CE445" s="140">
        <v>230</v>
      </c>
      <c r="CF445" s="140">
        <v>229</v>
      </c>
      <c r="CG445" s="140">
        <v>229</v>
      </c>
      <c r="CH445" s="140">
        <v>228</v>
      </c>
      <c r="CI445" s="140">
        <v>228</v>
      </c>
      <c r="CJ445" s="140">
        <v>227</v>
      </c>
      <c r="CK445" s="140">
        <v>227</v>
      </c>
      <c r="CL445" s="140">
        <v>226</v>
      </c>
      <c r="CM445" s="140">
        <v>226</v>
      </c>
      <c r="CN445" s="140">
        <v>225</v>
      </c>
      <c r="CO445" s="140">
        <v>225</v>
      </c>
      <c r="CP445" s="140">
        <v>224</v>
      </c>
      <c r="CQ445" s="140">
        <v>224</v>
      </c>
      <c r="CR445" s="140">
        <v>223</v>
      </c>
      <c r="CS445" s="140">
        <v>223</v>
      </c>
      <c r="CT445" s="140">
        <v>223</v>
      </c>
      <c r="CU445" s="140">
        <v>222</v>
      </c>
      <c r="CV445" s="140">
        <v>222</v>
      </c>
      <c r="CW445" s="140">
        <v>222</v>
      </c>
    </row>
    <row r="446" spans="1:101">
      <c r="A446" s="140" t="s">
        <v>130</v>
      </c>
      <c r="B446" s="140" t="s">
        <v>131</v>
      </c>
      <c r="C446" s="140"/>
      <c r="D446" s="140"/>
      <c r="E446" s="140" t="s">
        <v>309</v>
      </c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  <c r="AE446" s="140"/>
      <c r="AF446" s="140"/>
      <c r="AG446" s="140"/>
      <c r="AH446" s="140"/>
      <c r="AI446" s="140"/>
      <c r="AJ446" s="140"/>
      <c r="AK446" s="140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>
        <v>533</v>
      </c>
      <c r="AX446" s="154">
        <v>534</v>
      </c>
      <c r="AY446" s="154">
        <v>534</v>
      </c>
      <c r="AZ446" s="154">
        <v>534</v>
      </c>
      <c r="BA446" s="154">
        <v>534</v>
      </c>
      <c r="BB446" s="154">
        <v>534</v>
      </c>
      <c r="BC446" s="154">
        <v>535</v>
      </c>
      <c r="BD446" s="154">
        <v>535</v>
      </c>
      <c r="BE446" s="154">
        <v>535</v>
      </c>
      <c r="BF446" s="154">
        <v>536</v>
      </c>
      <c r="BG446" s="154">
        <v>536</v>
      </c>
      <c r="BH446" s="154">
        <v>536</v>
      </c>
      <c r="BI446" s="154">
        <v>537</v>
      </c>
      <c r="BJ446" s="154">
        <v>537</v>
      </c>
      <c r="BK446" s="154">
        <v>537</v>
      </c>
      <c r="BL446" s="154">
        <v>537</v>
      </c>
      <c r="BM446" s="154">
        <v>537</v>
      </c>
      <c r="BN446" s="154">
        <v>536</v>
      </c>
      <c r="BO446" s="154">
        <v>536</v>
      </c>
      <c r="BP446" s="154">
        <v>535</v>
      </c>
      <c r="BQ446" s="154">
        <v>535</v>
      </c>
      <c r="BR446" s="154">
        <v>534</v>
      </c>
      <c r="BS446" s="154">
        <v>533</v>
      </c>
      <c r="BT446" s="140">
        <v>533</v>
      </c>
      <c r="BU446" s="140">
        <v>532</v>
      </c>
      <c r="BV446" s="140">
        <v>531</v>
      </c>
      <c r="BW446" s="140">
        <v>529</v>
      </c>
      <c r="BX446" s="140">
        <v>528</v>
      </c>
      <c r="BY446" s="140">
        <v>527</v>
      </c>
      <c r="BZ446" s="140">
        <v>526</v>
      </c>
      <c r="CA446" s="140">
        <v>525</v>
      </c>
      <c r="CB446" s="140">
        <v>524</v>
      </c>
      <c r="CC446" s="140">
        <v>523</v>
      </c>
      <c r="CD446" s="140">
        <v>521</v>
      </c>
      <c r="CE446" s="140">
        <v>520</v>
      </c>
      <c r="CF446" s="140">
        <v>519</v>
      </c>
      <c r="CG446" s="140">
        <v>517</v>
      </c>
      <c r="CH446" s="140">
        <v>516</v>
      </c>
      <c r="CI446" s="140">
        <v>515</v>
      </c>
      <c r="CJ446" s="140">
        <v>514</v>
      </c>
      <c r="CK446" s="140">
        <v>512</v>
      </c>
      <c r="CL446" s="140">
        <v>511</v>
      </c>
      <c r="CM446" s="140">
        <v>510</v>
      </c>
      <c r="CN446" s="140">
        <v>508</v>
      </c>
      <c r="CO446" s="140">
        <v>507</v>
      </c>
      <c r="CP446" s="140">
        <v>506</v>
      </c>
      <c r="CQ446" s="140">
        <v>504</v>
      </c>
      <c r="CR446" s="140">
        <v>503</v>
      </c>
      <c r="CS446" s="140">
        <v>502</v>
      </c>
      <c r="CT446" s="140">
        <v>501</v>
      </c>
      <c r="CU446" s="140">
        <v>500</v>
      </c>
      <c r="CV446" s="140">
        <v>498</v>
      </c>
      <c r="CW446" s="140">
        <v>497</v>
      </c>
    </row>
    <row r="447" spans="1:101">
      <c r="A447" s="140" t="s">
        <v>132</v>
      </c>
      <c r="B447" s="140" t="s">
        <v>133</v>
      </c>
      <c r="C447" s="140"/>
      <c r="D447" s="140"/>
      <c r="E447" s="140" t="s">
        <v>309</v>
      </c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  <c r="AE447" s="140"/>
      <c r="AF447" s="140"/>
      <c r="AG447" s="140"/>
      <c r="AH447" s="140"/>
      <c r="AI447" s="140"/>
      <c r="AJ447" s="140"/>
      <c r="AK447" s="140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>
        <v>600</v>
      </c>
      <c r="AX447" s="154">
        <v>600</v>
      </c>
      <c r="AY447" s="154">
        <v>601</v>
      </c>
      <c r="AZ447" s="154">
        <v>601</v>
      </c>
      <c r="BA447" s="154">
        <v>601</v>
      </c>
      <c r="BB447" s="154">
        <v>602</v>
      </c>
      <c r="BC447" s="154">
        <v>602</v>
      </c>
      <c r="BD447" s="154">
        <v>603</v>
      </c>
      <c r="BE447" s="154">
        <v>603</v>
      </c>
      <c r="BF447" s="154">
        <v>604</v>
      </c>
      <c r="BG447" s="154">
        <v>604</v>
      </c>
      <c r="BH447" s="154">
        <v>604</v>
      </c>
      <c r="BI447" s="154">
        <v>605</v>
      </c>
      <c r="BJ447" s="154">
        <v>605</v>
      </c>
      <c r="BK447" s="154">
        <v>605</v>
      </c>
      <c r="BL447" s="154">
        <v>606</v>
      </c>
      <c r="BM447" s="154">
        <v>606</v>
      </c>
      <c r="BN447" s="154">
        <v>606</v>
      </c>
      <c r="BO447" s="154">
        <v>607</v>
      </c>
      <c r="BP447" s="154">
        <v>607</v>
      </c>
      <c r="BQ447" s="154">
        <v>607</v>
      </c>
      <c r="BR447" s="154">
        <v>607</v>
      </c>
      <c r="BS447" s="154">
        <v>607</v>
      </c>
      <c r="BT447" s="140">
        <v>607</v>
      </c>
      <c r="BU447" s="140">
        <v>607</v>
      </c>
      <c r="BV447" s="140">
        <v>607</v>
      </c>
      <c r="BW447" s="140">
        <v>607</v>
      </c>
      <c r="BX447" s="140">
        <v>606</v>
      </c>
      <c r="BY447" s="140">
        <v>606</v>
      </c>
      <c r="BZ447" s="140">
        <v>606</v>
      </c>
      <c r="CA447" s="140">
        <v>605</v>
      </c>
      <c r="CB447" s="140">
        <v>605</v>
      </c>
      <c r="CC447" s="140">
        <v>604</v>
      </c>
      <c r="CD447" s="140">
        <v>604</v>
      </c>
      <c r="CE447" s="140">
        <v>603</v>
      </c>
      <c r="CF447" s="140">
        <v>603</v>
      </c>
      <c r="CG447" s="140">
        <v>602</v>
      </c>
      <c r="CH447" s="140">
        <v>601</v>
      </c>
      <c r="CI447" s="140">
        <v>601</v>
      </c>
      <c r="CJ447" s="140">
        <v>600</v>
      </c>
      <c r="CK447" s="140">
        <v>599</v>
      </c>
      <c r="CL447" s="140">
        <v>598</v>
      </c>
      <c r="CM447" s="140">
        <v>597</v>
      </c>
      <c r="CN447" s="140">
        <v>596</v>
      </c>
      <c r="CO447" s="140">
        <v>596</v>
      </c>
      <c r="CP447" s="140">
        <v>595</v>
      </c>
      <c r="CQ447" s="140">
        <v>594</v>
      </c>
      <c r="CR447" s="140">
        <v>594</v>
      </c>
      <c r="CS447" s="140">
        <v>593</v>
      </c>
      <c r="CT447" s="140">
        <v>592</v>
      </c>
      <c r="CU447" s="140">
        <v>592</v>
      </c>
      <c r="CV447" s="140">
        <v>592</v>
      </c>
      <c r="CW447" s="140">
        <v>591</v>
      </c>
    </row>
    <row r="448" spans="1:101">
      <c r="A448" s="140" t="s">
        <v>134</v>
      </c>
      <c r="B448" s="140" t="s">
        <v>135</v>
      </c>
      <c r="C448" s="140"/>
      <c r="D448" s="140"/>
      <c r="E448" s="140" t="s">
        <v>309</v>
      </c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  <c r="AE448" s="140"/>
      <c r="AF448" s="140"/>
      <c r="AG448" s="140"/>
      <c r="AH448" s="140"/>
      <c r="AI448" s="140"/>
      <c r="AJ448" s="140"/>
      <c r="AK448" s="140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>
        <v>118</v>
      </c>
      <c r="AX448" s="154">
        <v>117</v>
      </c>
      <c r="AY448" s="154">
        <v>116</v>
      </c>
      <c r="AZ448" s="154">
        <v>115</v>
      </c>
      <c r="BA448" s="154">
        <v>114</v>
      </c>
      <c r="BB448" s="154">
        <v>113</v>
      </c>
      <c r="BC448" s="154">
        <v>113</v>
      </c>
      <c r="BD448" s="154">
        <v>112</v>
      </c>
      <c r="BE448" s="154">
        <v>111</v>
      </c>
      <c r="BF448" s="154">
        <v>111</v>
      </c>
      <c r="BG448" s="154">
        <v>110</v>
      </c>
      <c r="BH448" s="154">
        <v>110</v>
      </c>
      <c r="BI448" s="154">
        <v>109</v>
      </c>
      <c r="BJ448" s="154">
        <v>109</v>
      </c>
      <c r="BK448" s="154">
        <v>108</v>
      </c>
      <c r="BL448" s="154">
        <v>107</v>
      </c>
      <c r="BM448" s="154">
        <v>107</v>
      </c>
      <c r="BN448" s="154">
        <v>106</v>
      </c>
      <c r="BO448" s="154">
        <v>106</v>
      </c>
      <c r="BP448" s="154">
        <v>105</v>
      </c>
      <c r="BQ448" s="154">
        <v>105</v>
      </c>
      <c r="BR448" s="154">
        <v>104</v>
      </c>
      <c r="BS448" s="154">
        <v>104</v>
      </c>
      <c r="BT448" s="140">
        <v>103</v>
      </c>
      <c r="BU448" s="140">
        <v>103</v>
      </c>
      <c r="BV448" s="140">
        <v>102</v>
      </c>
      <c r="BW448" s="140">
        <v>102</v>
      </c>
      <c r="BX448" s="140">
        <v>101</v>
      </c>
      <c r="BY448" s="140">
        <v>101</v>
      </c>
      <c r="BZ448" s="140">
        <v>100</v>
      </c>
      <c r="CA448" s="140">
        <v>100</v>
      </c>
      <c r="CB448" s="140">
        <v>99</v>
      </c>
      <c r="CC448" s="140">
        <v>99</v>
      </c>
      <c r="CD448" s="140">
        <v>98</v>
      </c>
      <c r="CE448" s="140">
        <v>98</v>
      </c>
      <c r="CF448" s="140">
        <v>98</v>
      </c>
      <c r="CG448" s="140">
        <v>97</v>
      </c>
      <c r="CH448" s="140">
        <v>97</v>
      </c>
      <c r="CI448" s="140">
        <v>96</v>
      </c>
      <c r="CJ448" s="140">
        <v>96</v>
      </c>
      <c r="CK448" s="140">
        <v>96</v>
      </c>
      <c r="CL448" s="140">
        <v>95</v>
      </c>
      <c r="CM448" s="140">
        <v>95</v>
      </c>
      <c r="CN448" s="140">
        <v>95</v>
      </c>
      <c r="CO448" s="140">
        <v>94</v>
      </c>
      <c r="CP448" s="140">
        <v>94</v>
      </c>
      <c r="CQ448" s="140">
        <v>94</v>
      </c>
      <c r="CR448" s="140">
        <v>93</v>
      </c>
      <c r="CS448" s="140">
        <v>93</v>
      </c>
      <c r="CT448" s="140">
        <v>93</v>
      </c>
      <c r="CU448" s="140">
        <v>93</v>
      </c>
      <c r="CV448" s="140">
        <v>92</v>
      </c>
      <c r="CW448" s="140">
        <v>92</v>
      </c>
    </row>
    <row r="449" spans="1:101">
      <c r="A449" s="140" t="s">
        <v>136</v>
      </c>
      <c r="B449" s="140" t="s">
        <v>137</v>
      </c>
      <c r="C449" s="140"/>
      <c r="D449" s="140"/>
      <c r="E449" s="140" t="s">
        <v>309</v>
      </c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  <c r="AE449" s="140"/>
      <c r="AF449" s="140"/>
      <c r="AG449" s="140"/>
      <c r="AH449" s="140"/>
      <c r="AI449" s="140"/>
      <c r="AJ449" s="140"/>
      <c r="AK449" s="140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>
        <v>413</v>
      </c>
      <c r="AX449" s="154">
        <v>413</v>
      </c>
      <c r="AY449" s="154">
        <v>412</v>
      </c>
      <c r="AZ449" s="154">
        <v>411</v>
      </c>
      <c r="BA449" s="154">
        <v>410</v>
      </c>
      <c r="BB449" s="154">
        <v>409</v>
      </c>
      <c r="BC449" s="154">
        <v>409</v>
      </c>
      <c r="BD449" s="154">
        <v>408</v>
      </c>
      <c r="BE449" s="154">
        <v>408</v>
      </c>
      <c r="BF449" s="154">
        <v>407</v>
      </c>
      <c r="BG449" s="154">
        <v>407</v>
      </c>
      <c r="BH449" s="154">
        <v>406</v>
      </c>
      <c r="BI449" s="154">
        <v>406</v>
      </c>
      <c r="BJ449" s="154">
        <v>405</v>
      </c>
      <c r="BK449" s="154">
        <v>404</v>
      </c>
      <c r="BL449" s="154">
        <v>404</v>
      </c>
      <c r="BM449" s="154">
        <v>403</v>
      </c>
      <c r="BN449" s="154">
        <v>402</v>
      </c>
      <c r="BO449" s="154">
        <v>402</v>
      </c>
      <c r="BP449" s="154">
        <v>401</v>
      </c>
      <c r="BQ449" s="154">
        <v>400</v>
      </c>
      <c r="BR449" s="154">
        <v>399</v>
      </c>
      <c r="BS449" s="154">
        <v>398</v>
      </c>
      <c r="BT449" s="140">
        <v>397</v>
      </c>
      <c r="BU449" s="140">
        <v>396</v>
      </c>
      <c r="BV449" s="140">
        <v>396</v>
      </c>
      <c r="BW449" s="140">
        <v>395</v>
      </c>
      <c r="BX449" s="140">
        <v>394</v>
      </c>
      <c r="BY449" s="140">
        <v>393</v>
      </c>
      <c r="BZ449" s="140">
        <v>392</v>
      </c>
      <c r="CA449" s="140">
        <v>391</v>
      </c>
      <c r="CB449" s="140">
        <v>390</v>
      </c>
      <c r="CC449" s="140">
        <v>389</v>
      </c>
      <c r="CD449" s="140">
        <v>388</v>
      </c>
      <c r="CE449" s="140">
        <v>387</v>
      </c>
      <c r="CF449" s="140">
        <v>386</v>
      </c>
      <c r="CG449" s="140">
        <v>385</v>
      </c>
      <c r="CH449" s="140">
        <v>384</v>
      </c>
      <c r="CI449" s="140">
        <v>383</v>
      </c>
      <c r="CJ449" s="140">
        <v>382</v>
      </c>
      <c r="CK449" s="140">
        <v>381</v>
      </c>
      <c r="CL449" s="140">
        <v>380</v>
      </c>
      <c r="CM449" s="140">
        <v>379</v>
      </c>
      <c r="CN449" s="140">
        <v>378</v>
      </c>
      <c r="CO449" s="140">
        <v>377</v>
      </c>
      <c r="CP449" s="140">
        <v>376</v>
      </c>
      <c r="CQ449" s="140">
        <v>375</v>
      </c>
      <c r="CR449" s="140">
        <v>375</v>
      </c>
      <c r="CS449" s="140">
        <v>374</v>
      </c>
      <c r="CT449" s="140">
        <v>373</v>
      </c>
      <c r="CU449" s="140">
        <v>373</v>
      </c>
      <c r="CV449" s="140">
        <v>372</v>
      </c>
      <c r="CW449" s="140">
        <v>372</v>
      </c>
    </row>
    <row r="450" spans="1:101">
      <c r="A450" s="140" t="s">
        <v>138</v>
      </c>
      <c r="B450" s="140" t="s">
        <v>139</v>
      </c>
      <c r="C450" s="140"/>
      <c r="D450" s="140"/>
      <c r="E450" s="140" t="s">
        <v>309</v>
      </c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  <c r="AE450" s="140"/>
      <c r="AF450" s="140"/>
      <c r="AG450" s="140"/>
      <c r="AH450" s="140"/>
      <c r="AI450" s="140"/>
      <c r="AJ450" s="140"/>
      <c r="AK450" s="140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>
        <v>541</v>
      </c>
      <c r="AX450" s="154">
        <v>542</v>
      </c>
      <c r="AY450" s="154">
        <v>543</v>
      </c>
      <c r="AZ450" s="154">
        <v>544</v>
      </c>
      <c r="BA450" s="154">
        <v>544</v>
      </c>
      <c r="BB450" s="154">
        <v>544</v>
      </c>
      <c r="BC450" s="154">
        <v>545</v>
      </c>
      <c r="BD450" s="154">
        <v>545</v>
      </c>
      <c r="BE450" s="154">
        <v>545</v>
      </c>
      <c r="BF450" s="154">
        <v>545</v>
      </c>
      <c r="BG450" s="154">
        <v>545</v>
      </c>
      <c r="BH450" s="154">
        <v>545</v>
      </c>
      <c r="BI450" s="154">
        <v>545</v>
      </c>
      <c r="BJ450" s="154">
        <v>545</v>
      </c>
      <c r="BK450" s="154">
        <v>544</v>
      </c>
      <c r="BL450" s="154">
        <v>544</v>
      </c>
      <c r="BM450" s="154">
        <v>543</v>
      </c>
      <c r="BN450" s="154">
        <v>543</v>
      </c>
      <c r="BO450" s="154">
        <v>542</v>
      </c>
      <c r="BP450" s="154">
        <v>541</v>
      </c>
      <c r="BQ450" s="154">
        <v>540</v>
      </c>
      <c r="BR450" s="154">
        <v>539</v>
      </c>
      <c r="BS450" s="154">
        <v>538</v>
      </c>
      <c r="BT450" s="140">
        <v>537</v>
      </c>
      <c r="BU450" s="140">
        <v>536</v>
      </c>
      <c r="BV450" s="140">
        <v>535</v>
      </c>
      <c r="BW450" s="140">
        <v>534</v>
      </c>
      <c r="BX450" s="140">
        <v>533</v>
      </c>
      <c r="BY450" s="140">
        <v>532</v>
      </c>
      <c r="BZ450" s="140">
        <v>530</v>
      </c>
      <c r="CA450" s="140">
        <v>529</v>
      </c>
      <c r="CB450" s="140">
        <v>528</v>
      </c>
      <c r="CC450" s="140">
        <v>526</v>
      </c>
      <c r="CD450" s="140">
        <v>525</v>
      </c>
      <c r="CE450" s="140">
        <v>523</v>
      </c>
      <c r="CF450" s="140">
        <v>522</v>
      </c>
      <c r="CG450" s="140">
        <v>520</v>
      </c>
      <c r="CH450" s="140">
        <v>519</v>
      </c>
      <c r="CI450" s="140">
        <v>517</v>
      </c>
      <c r="CJ450" s="140">
        <v>516</v>
      </c>
      <c r="CK450" s="140">
        <v>514</v>
      </c>
      <c r="CL450" s="140">
        <v>513</v>
      </c>
      <c r="CM450" s="140">
        <v>511</v>
      </c>
      <c r="CN450" s="140">
        <v>509</v>
      </c>
      <c r="CO450" s="140">
        <v>508</v>
      </c>
      <c r="CP450" s="140">
        <v>506</v>
      </c>
      <c r="CQ450" s="140">
        <v>504</v>
      </c>
      <c r="CR450" s="140">
        <v>503</v>
      </c>
      <c r="CS450" s="140">
        <v>501</v>
      </c>
      <c r="CT450" s="140">
        <v>500</v>
      </c>
      <c r="CU450" s="140">
        <v>498</v>
      </c>
      <c r="CV450" s="140">
        <v>497</v>
      </c>
      <c r="CW450" s="140">
        <v>495</v>
      </c>
    </row>
    <row r="451" spans="1:101">
      <c r="A451" s="140" t="s">
        <v>140</v>
      </c>
      <c r="B451" s="140" t="s">
        <v>141</v>
      </c>
      <c r="C451" s="140"/>
      <c r="D451" s="140"/>
      <c r="E451" s="140" t="s">
        <v>309</v>
      </c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  <c r="AE451" s="140"/>
      <c r="AF451" s="140"/>
      <c r="AG451" s="140"/>
      <c r="AH451" s="140"/>
      <c r="AI451" s="140"/>
      <c r="AJ451" s="140"/>
      <c r="AK451" s="140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>
        <v>515</v>
      </c>
      <c r="AX451" s="154">
        <v>518</v>
      </c>
      <c r="AY451" s="154">
        <v>521</v>
      </c>
      <c r="AZ451" s="154">
        <v>524</v>
      </c>
      <c r="BA451" s="154">
        <v>526</v>
      </c>
      <c r="BB451" s="154">
        <v>529</v>
      </c>
      <c r="BC451" s="154">
        <v>532</v>
      </c>
      <c r="BD451" s="154">
        <v>534</v>
      </c>
      <c r="BE451" s="154">
        <v>536</v>
      </c>
      <c r="BF451" s="154">
        <v>539</v>
      </c>
      <c r="BG451" s="154">
        <v>541</v>
      </c>
      <c r="BH451" s="154">
        <v>542</v>
      </c>
      <c r="BI451" s="154">
        <v>544</v>
      </c>
      <c r="BJ451" s="154">
        <v>546</v>
      </c>
      <c r="BK451" s="154">
        <v>548</v>
      </c>
      <c r="BL451" s="154">
        <v>549</v>
      </c>
      <c r="BM451" s="154">
        <v>551</v>
      </c>
      <c r="BN451" s="154">
        <v>552</v>
      </c>
      <c r="BO451" s="154">
        <v>554</v>
      </c>
      <c r="BP451" s="154">
        <v>555</v>
      </c>
      <c r="BQ451" s="154">
        <v>557</v>
      </c>
      <c r="BR451" s="154">
        <v>558</v>
      </c>
      <c r="BS451" s="154">
        <v>559</v>
      </c>
      <c r="BT451" s="140">
        <v>560</v>
      </c>
      <c r="BU451" s="140">
        <v>561</v>
      </c>
      <c r="BV451" s="140">
        <v>562</v>
      </c>
      <c r="BW451" s="140">
        <v>563</v>
      </c>
      <c r="BX451" s="140">
        <v>564</v>
      </c>
      <c r="BY451" s="140">
        <v>565</v>
      </c>
      <c r="BZ451" s="140">
        <v>566</v>
      </c>
      <c r="CA451" s="140">
        <v>567</v>
      </c>
      <c r="CB451" s="140">
        <v>567</v>
      </c>
      <c r="CC451" s="140">
        <v>568</v>
      </c>
      <c r="CD451" s="140">
        <v>568</v>
      </c>
      <c r="CE451" s="140">
        <v>569</v>
      </c>
      <c r="CF451" s="140">
        <v>569</v>
      </c>
      <c r="CG451" s="140">
        <v>569</v>
      </c>
      <c r="CH451" s="140">
        <v>570</v>
      </c>
      <c r="CI451" s="140">
        <v>570</v>
      </c>
      <c r="CJ451" s="140">
        <v>570</v>
      </c>
      <c r="CK451" s="140">
        <v>569</v>
      </c>
      <c r="CL451" s="140">
        <v>569</v>
      </c>
      <c r="CM451" s="140">
        <v>569</v>
      </c>
      <c r="CN451" s="140">
        <v>569</v>
      </c>
      <c r="CO451" s="140">
        <v>569</v>
      </c>
      <c r="CP451" s="140">
        <v>569</v>
      </c>
      <c r="CQ451" s="140">
        <v>568</v>
      </c>
      <c r="CR451" s="140">
        <v>568</v>
      </c>
      <c r="CS451" s="140">
        <v>568</v>
      </c>
      <c r="CT451" s="140">
        <v>568</v>
      </c>
      <c r="CU451" s="140">
        <v>568</v>
      </c>
      <c r="CV451" s="140">
        <v>568</v>
      </c>
      <c r="CW451" s="140">
        <v>568</v>
      </c>
    </row>
    <row r="452" spans="1:101">
      <c r="A452" s="140" t="s">
        <v>142</v>
      </c>
      <c r="B452" s="140" t="s">
        <v>143</v>
      </c>
      <c r="C452" s="140"/>
      <c r="D452" s="140"/>
      <c r="E452" s="140" t="s">
        <v>309</v>
      </c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  <c r="AE452" s="140"/>
      <c r="AF452" s="140"/>
      <c r="AG452" s="140"/>
      <c r="AH452" s="140"/>
      <c r="AI452" s="140"/>
      <c r="AJ452" s="140"/>
      <c r="AK452" s="140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>
        <v>600</v>
      </c>
      <c r="AX452" s="154">
        <v>597</v>
      </c>
      <c r="AY452" s="154">
        <v>595</v>
      </c>
      <c r="AZ452" s="154">
        <v>592</v>
      </c>
      <c r="BA452" s="154">
        <v>589</v>
      </c>
      <c r="BB452" s="154">
        <v>587</v>
      </c>
      <c r="BC452" s="154">
        <v>585</v>
      </c>
      <c r="BD452" s="154">
        <v>582</v>
      </c>
      <c r="BE452" s="154">
        <v>580</v>
      </c>
      <c r="BF452" s="154">
        <v>578</v>
      </c>
      <c r="BG452" s="154">
        <v>575</v>
      </c>
      <c r="BH452" s="154">
        <v>572</v>
      </c>
      <c r="BI452" s="154">
        <v>570</v>
      </c>
      <c r="BJ452" s="154">
        <v>567</v>
      </c>
      <c r="BK452" s="154">
        <v>565</v>
      </c>
      <c r="BL452" s="154">
        <v>562</v>
      </c>
      <c r="BM452" s="154">
        <v>559</v>
      </c>
      <c r="BN452" s="154">
        <v>557</v>
      </c>
      <c r="BO452" s="154">
        <v>554</v>
      </c>
      <c r="BP452" s="154">
        <v>552</v>
      </c>
      <c r="BQ452" s="154">
        <v>549</v>
      </c>
      <c r="BR452" s="154">
        <v>547</v>
      </c>
      <c r="BS452" s="154">
        <v>545</v>
      </c>
      <c r="BT452" s="140">
        <v>542</v>
      </c>
      <c r="BU452" s="140">
        <v>540</v>
      </c>
      <c r="BV452" s="140">
        <v>538</v>
      </c>
      <c r="BW452" s="140">
        <v>535</v>
      </c>
      <c r="BX452" s="140">
        <v>533</v>
      </c>
      <c r="BY452" s="140">
        <v>530</v>
      </c>
      <c r="BZ452" s="140">
        <v>528</v>
      </c>
      <c r="CA452" s="140">
        <v>526</v>
      </c>
      <c r="CB452" s="140">
        <v>523</v>
      </c>
      <c r="CC452" s="140">
        <v>521</v>
      </c>
      <c r="CD452" s="140">
        <v>518</v>
      </c>
      <c r="CE452" s="140">
        <v>516</v>
      </c>
      <c r="CF452" s="140">
        <v>513</v>
      </c>
      <c r="CG452" s="140">
        <v>511</v>
      </c>
      <c r="CH452" s="140">
        <v>508</v>
      </c>
      <c r="CI452" s="140">
        <v>505</v>
      </c>
      <c r="CJ452" s="140">
        <v>503</v>
      </c>
      <c r="CK452" s="140">
        <v>500</v>
      </c>
      <c r="CL452" s="140">
        <v>498</v>
      </c>
      <c r="CM452" s="140">
        <v>495</v>
      </c>
      <c r="CN452" s="140">
        <v>493</v>
      </c>
      <c r="CO452" s="140">
        <v>490</v>
      </c>
      <c r="CP452" s="140">
        <v>488</v>
      </c>
      <c r="CQ452" s="140">
        <v>485</v>
      </c>
      <c r="CR452" s="140">
        <v>483</v>
      </c>
      <c r="CS452" s="140">
        <v>481</v>
      </c>
      <c r="CT452" s="140">
        <v>479</v>
      </c>
      <c r="CU452" s="140">
        <v>477</v>
      </c>
      <c r="CV452" s="140">
        <v>475</v>
      </c>
      <c r="CW452" s="140">
        <v>473</v>
      </c>
    </row>
    <row r="453" spans="1:101">
      <c r="A453" s="140" t="s">
        <v>144</v>
      </c>
      <c r="B453" s="140" t="s">
        <v>145</v>
      </c>
      <c r="C453" s="140"/>
      <c r="D453" s="140"/>
      <c r="E453" s="140" t="s">
        <v>309</v>
      </c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  <c r="AE453" s="140"/>
      <c r="AF453" s="140"/>
      <c r="AG453" s="140"/>
      <c r="AH453" s="140"/>
      <c r="AI453" s="140"/>
      <c r="AJ453" s="140"/>
      <c r="AK453" s="140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>
        <v>432</v>
      </c>
      <c r="AX453" s="154">
        <v>431</v>
      </c>
      <c r="AY453" s="154">
        <v>430</v>
      </c>
      <c r="AZ453" s="154">
        <v>429</v>
      </c>
      <c r="BA453" s="154">
        <v>428</v>
      </c>
      <c r="BB453" s="154">
        <v>427</v>
      </c>
      <c r="BC453" s="154">
        <v>426</v>
      </c>
      <c r="BD453" s="154">
        <v>425</v>
      </c>
      <c r="BE453" s="154">
        <v>424</v>
      </c>
      <c r="BF453" s="154">
        <v>422</v>
      </c>
      <c r="BG453" s="154">
        <v>421</v>
      </c>
      <c r="BH453" s="154">
        <v>420</v>
      </c>
      <c r="BI453" s="154">
        <v>419</v>
      </c>
      <c r="BJ453" s="154">
        <v>417</v>
      </c>
      <c r="BK453" s="154">
        <v>416</v>
      </c>
      <c r="BL453" s="154">
        <v>415</v>
      </c>
      <c r="BM453" s="154">
        <v>414</v>
      </c>
      <c r="BN453" s="154">
        <v>413</v>
      </c>
      <c r="BO453" s="154">
        <v>412</v>
      </c>
      <c r="BP453" s="154">
        <v>410</v>
      </c>
      <c r="BQ453" s="154">
        <v>409</v>
      </c>
      <c r="BR453" s="154">
        <v>408</v>
      </c>
      <c r="BS453" s="154">
        <v>407</v>
      </c>
      <c r="BT453" s="140">
        <v>406</v>
      </c>
      <c r="BU453" s="140">
        <v>405</v>
      </c>
      <c r="BV453" s="140">
        <v>404</v>
      </c>
      <c r="BW453" s="140">
        <v>403</v>
      </c>
      <c r="BX453" s="140">
        <v>402</v>
      </c>
      <c r="BY453" s="140">
        <v>401</v>
      </c>
      <c r="BZ453" s="140">
        <v>400</v>
      </c>
      <c r="CA453" s="140">
        <v>399</v>
      </c>
      <c r="CB453" s="140">
        <v>398</v>
      </c>
      <c r="CC453" s="140">
        <v>397</v>
      </c>
      <c r="CD453" s="140">
        <v>395</v>
      </c>
      <c r="CE453" s="140">
        <v>394</v>
      </c>
      <c r="CF453" s="140">
        <v>393</v>
      </c>
      <c r="CG453" s="140">
        <v>392</v>
      </c>
      <c r="CH453" s="140">
        <v>391</v>
      </c>
      <c r="CI453" s="140">
        <v>390</v>
      </c>
      <c r="CJ453" s="140">
        <v>388</v>
      </c>
      <c r="CK453" s="140">
        <v>387</v>
      </c>
      <c r="CL453" s="140">
        <v>386</v>
      </c>
      <c r="CM453" s="140">
        <v>385</v>
      </c>
      <c r="CN453" s="140">
        <v>383</v>
      </c>
      <c r="CO453" s="140">
        <v>382</v>
      </c>
      <c r="CP453" s="140">
        <v>381</v>
      </c>
      <c r="CQ453" s="140">
        <v>380</v>
      </c>
      <c r="CR453" s="140">
        <v>379</v>
      </c>
      <c r="CS453" s="140">
        <v>378</v>
      </c>
      <c r="CT453" s="140">
        <v>377</v>
      </c>
      <c r="CU453" s="140">
        <v>376</v>
      </c>
      <c r="CV453" s="140">
        <v>375</v>
      </c>
      <c r="CW453" s="140">
        <v>374</v>
      </c>
    </row>
    <row r="454" spans="1:101">
      <c r="A454" s="140" t="s">
        <v>146</v>
      </c>
      <c r="B454" s="140" t="s">
        <v>147</v>
      </c>
      <c r="C454" s="140"/>
      <c r="D454" s="140"/>
      <c r="E454" s="140" t="s">
        <v>309</v>
      </c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  <c r="AE454" s="140"/>
      <c r="AF454" s="140"/>
      <c r="AG454" s="140"/>
      <c r="AH454" s="140"/>
      <c r="AI454" s="140"/>
      <c r="AJ454" s="140"/>
      <c r="AK454" s="140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>
        <v>912</v>
      </c>
      <c r="AX454" s="154">
        <v>913</v>
      </c>
      <c r="AY454" s="154">
        <v>915</v>
      </c>
      <c r="AZ454" s="154">
        <v>916</v>
      </c>
      <c r="BA454" s="154">
        <v>916</v>
      </c>
      <c r="BB454" s="154">
        <v>918</v>
      </c>
      <c r="BC454" s="154">
        <v>920</v>
      </c>
      <c r="BD454" s="154">
        <v>921</v>
      </c>
      <c r="BE454" s="154">
        <v>923</v>
      </c>
      <c r="BF454" s="154">
        <v>924</v>
      </c>
      <c r="BG454" s="154">
        <v>926</v>
      </c>
      <c r="BH454" s="154">
        <v>927</v>
      </c>
      <c r="BI454" s="154">
        <v>928</v>
      </c>
      <c r="BJ454" s="154">
        <v>929</v>
      </c>
      <c r="BK454" s="154">
        <v>931</v>
      </c>
      <c r="BL454" s="154">
        <v>932</v>
      </c>
      <c r="BM454" s="154">
        <v>933</v>
      </c>
      <c r="BN454" s="154">
        <v>934</v>
      </c>
      <c r="BO454" s="154">
        <v>935</v>
      </c>
      <c r="BP454" s="154">
        <v>935</v>
      </c>
      <c r="BQ454" s="154">
        <v>936</v>
      </c>
      <c r="BR454" s="154">
        <v>936</v>
      </c>
      <c r="BS454" s="154">
        <v>936</v>
      </c>
      <c r="BT454" s="140">
        <v>937</v>
      </c>
      <c r="BU454" s="140">
        <v>937</v>
      </c>
      <c r="BV454" s="140">
        <v>936</v>
      </c>
      <c r="BW454" s="140">
        <v>936</v>
      </c>
      <c r="BX454" s="140">
        <v>936</v>
      </c>
      <c r="BY454" s="140">
        <v>935</v>
      </c>
      <c r="BZ454" s="140">
        <v>935</v>
      </c>
      <c r="CA454" s="140">
        <v>934</v>
      </c>
      <c r="CB454" s="140">
        <v>934</v>
      </c>
      <c r="CC454" s="140">
        <v>933</v>
      </c>
      <c r="CD454" s="140">
        <v>932</v>
      </c>
      <c r="CE454" s="140">
        <v>931</v>
      </c>
      <c r="CF454" s="140">
        <v>930</v>
      </c>
      <c r="CG454" s="140">
        <v>929</v>
      </c>
      <c r="CH454" s="140">
        <v>928</v>
      </c>
      <c r="CI454" s="140">
        <v>927</v>
      </c>
      <c r="CJ454" s="140">
        <v>926</v>
      </c>
      <c r="CK454" s="140">
        <v>924</v>
      </c>
      <c r="CL454" s="140">
        <v>923</v>
      </c>
      <c r="CM454" s="140">
        <v>922</v>
      </c>
      <c r="CN454" s="140">
        <v>921</v>
      </c>
      <c r="CO454" s="140">
        <v>920</v>
      </c>
      <c r="CP454" s="140">
        <v>918</v>
      </c>
      <c r="CQ454" s="140">
        <v>917</v>
      </c>
      <c r="CR454" s="140">
        <v>916</v>
      </c>
      <c r="CS454" s="140">
        <v>915</v>
      </c>
      <c r="CT454" s="140">
        <v>915</v>
      </c>
      <c r="CU454" s="140">
        <v>914</v>
      </c>
      <c r="CV454" s="140">
        <v>913</v>
      </c>
      <c r="CW454" s="140">
        <v>913</v>
      </c>
    </row>
    <row r="455" spans="1:101">
      <c r="A455" s="140" t="s">
        <v>126</v>
      </c>
      <c r="B455" s="140" t="s">
        <v>127</v>
      </c>
      <c r="C455" s="140"/>
      <c r="D455" s="140"/>
      <c r="E455" s="140" t="s">
        <v>309</v>
      </c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  <c r="AE455" s="140"/>
      <c r="AF455" s="140"/>
      <c r="AG455" s="140"/>
      <c r="AH455" s="140"/>
      <c r="AI455" s="140"/>
      <c r="AJ455" s="140"/>
      <c r="AK455" s="140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>
        <v>158</v>
      </c>
      <c r="AX455" s="154">
        <v>159</v>
      </c>
      <c r="AY455" s="154">
        <v>160</v>
      </c>
      <c r="AZ455" s="154">
        <v>160</v>
      </c>
      <c r="BA455" s="154">
        <v>161</v>
      </c>
      <c r="BB455" s="154">
        <v>162</v>
      </c>
      <c r="BC455" s="154">
        <v>162</v>
      </c>
      <c r="BD455" s="154">
        <v>163</v>
      </c>
      <c r="BE455" s="154">
        <v>164</v>
      </c>
      <c r="BF455" s="154">
        <v>164</v>
      </c>
      <c r="BG455" s="154">
        <v>164</v>
      </c>
      <c r="BH455" s="154">
        <v>165</v>
      </c>
      <c r="BI455" s="154">
        <v>165</v>
      </c>
      <c r="BJ455" s="154">
        <v>165</v>
      </c>
      <c r="BK455" s="154">
        <v>165</v>
      </c>
      <c r="BL455" s="154">
        <v>166</v>
      </c>
      <c r="BM455" s="154">
        <v>166</v>
      </c>
      <c r="BN455" s="154">
        <v>166</v>
      </c>
      <c r="BO455" s="154">
        <v>166</v>
      </c>
      <c r="BP455" s="154">
        <v>166</v>
      </c>
      <c r="BQ455" s="154">
        <v>166</v>
      </c>
      <c r="BR455" s="154">
        <v>166</v>
      </c>
      <c r="BS455" s="154">
        <v>166</v>
      </c>
      <c r="BT455" s="140">
        <v>166</v>
      </c>
      <c r="BU455" s="140">
        <v>166</v>
      </c>
      <c r="BV455" s="140">
        <v>166</v>
      </c>
      <c r="BW455" s="140">
        <v>166</v>
      </c>
      <c r="BX455" s="140">
        <v>166</v>
      </c>
      <c r="BY455" s="140">
        <v>167</v>
      </c>
      <c r="BZ455" s="140">
        <v>167</v>
      </c>
      <c r="CA455" s="140">
        <v>167</v>
      </c>
      <c r="CB455" s="140">
        <v>167</v>
      </c>
      <c r="CC455" s="140">
        <v>167</v>
      </c>
      <c r="CD455" s="140">
        <v>167</v>
      </c>
      <c r="CE455" s="140">
        <v>167</v>
      </c>
      <c r="CF455" s="140">
        <v>167</v>
      </c>
      <c r="CG455" s="140">
        <v>167</v>
      </c>
      <c r="CH455" s="140">
        <v>167</v>
      </c>
      <c r="CI455" s="140">
        <v>166</v>
      </c>
      <c r="CJ455" s="140">
        <v>166</v>
      </c>
      <c r="CK455" s="140">
        <v>166</v>
      </c>
      <c r="CL455" s="140">
        <v>166</v>
      </c>
      <c r="CM455" s="140">
        <v>166</v>
      </c>
      <c r="CN455" s="140">
        <v>166</v>
      </c>
      <c r="CO455" s="140">
        <v>165</v>
      </c>
      <c r="CP455" s="140">
        <v>165</v>
      </c>
      <c r="CQ455" s="140">
        <v>165</v>
      </c>
      <c r="CR455" s="140">
        <v>165</v>
      </c>
      <c r="CS455" s="140">
        <v>165</v>
      </c>
      <c r="CT455" s="140">
        <v>164</v>
      </c>
      <c r="CU455" s="140">
        <v>164</v>
      </c>
      <c r="CV455" s="140">
        <v>164</v>
      </c>
      <c r="CW455" s="140">
        <v>164</v>
      </c>
    </row>
    <row r="456" spans="1:101">
      <c r="A456" s="140" t="s">
        <v>128</v>
      </c>
      <c r="B456" s="140" t="s">
        <v>129</v>
      </c>
      <c r="C456" s="140"/>
      <c r="D456" s="140"/>
      <c r="E456" s="140" t="s">
        <v>309</v>
      </c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  <c r="AE456" s="140"/>
      <c r="AF456" s="140"/>
      <c r="AG456" s="140"/>
      <c r="AH456" s="140"/>
      <c r="AI456" s="140"/>
      <c r="AJ456" s="140"/>
      <c r="AK456" s="140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>
        <v>181</v>
      </c>
      <c r="AX456" s="154">
        <v>182</v>
      </c>
      <c r="AY456" s="154">
        <v>183</v>
      </c>
      <c r="AZ456" s="154">
        <v>184</v>
      </c>
      <c r="BA456" s="154">
        <v>186</v>
      </c>
      <c r="BB456" s="154">
        <v>187</v>
      </c>
      <c r="BC456" s="154">
        <v>188</v>
      </c>
      <c r="BD456" s="154">
        <v>189</v>
      </c>
      <c r="BE456" s="154">
        <v>190</v>
      </c>
      <c r="BF456" s="154">
        <v>191</v>
      </c>
      <c r="BG456" s="154">
        <v>192</v>
      </c>
      <c r="BH456" s="154">
        <v>193</v>
      </c>
      <c r="BI456" s="154">
        <v>194</v>
      </c>
      <c r="BJ456" s="154">
        <v>195</v>
      </c>
      <c r="BK456" s="154">
        <v>196</v>
      </c>
      <c r="BL456" s="154">
        <v>197</v>
      </c>
      <c r="BM456" s="154">
        <v>198</v>
      </c>
      <c r="BN456" s="154">
        <v>198</v>
      </c>
      <c r="BO456" s="154">
        <v>199</v>
      </c>
      <c r="BP456" s="154">
        <v>200</v>
      </c>
      <c r="BQ456" s="154">
        <v>200</v>
      </c>
      <c r="BR456" s="154">
        <v>201</v>
      </c>
      <c r="BS456" s="154">
        <v>201</v>
      </c>
      <c r="BT456" s="140">
        <v>202</v>
      </c>
      <c r="BU456" s="140">
        <v>203</v>
      </c>
      <c r="BV456" s="140">
        <v>203</v>
      </c>
      <c r="BW456" s="140">
        <v>203</v>
      </c>
      <c r="BX456" s="140">
        <v>204</v>
      </c>
      <c r="BY456" s="140">
        <v>204</v>
      </c>
      <c r="BZ456" s="140">
        <v>205</v>
      </c>
      <c r="CA456" s="140">
        <v>205</v>
      </c>
      <c r="CB456" s="140">
        <v>205</v>
      </c>
      <c r="CC456" s="140">
        <v>206</v>
      </c>
      <c r="CD456" s="140">
        <v>206</v>
      </c>
      <c r="CE456" s="140">
        <v>206</v>
      </c>
      <c r="CF456" s="140">
        <v>206</v>
      </c>
      <c r="CG456" s="140">
        <v>207</v>
      </c>
      <c r="CH456" s="140">
        <v>207</v>
      </c>
      <c r="CI456" s="140">
        <v>207</v>
      </c>
      <c r="CJ456" s="140">
        <v>207</v>
      </c>
      <c r="CK456" s="140">
        <v>207</v>
      </c>
      <c r="CL456" s="140">
        <v>207</v>
      </c>
      <c r="CM456" s="140">
        <v>207</v>
      </c>
      <c r="CN456" s="140">
        <v>207</v>
      </c>
      <c r="CO456" s="140">
        <v>207</v>
      </c>
      <c r="CP456" s="140">
        <v>207</v>
      </c>
      <c r="CQ456" s="140">
        <v>207</v>
      </c>
      <c r="CR456" s="140">
        <v>207</v>
      </c>
      <c r="CS456" s="140">
        <v>207</v>
      </c>
      <c r="CT456" s="140">
        <v>207</v>
      </c>
      <c r="CU456" s="140">
        <v>207</v>
      </c>
      <c r="CV456" s="140">
        <v>207</v>
      </c>
      <c r="CW456" s="140">
        <v>207</v>
      </c>
    </row>
    <row r="457" spans="1:101">
      <c r="A457" s="140" t="s">
        <v>148</v>
      </c>
      <c r="B457" s="140" t="s">
        <v>149</v>
      </c>
      <c r="C457" s="140"/>
      <c r="D457" s="140"/>
      <c r="E457" s="140" t="s">
        <v>309</v>
      </c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  <c r="AE457" s="140"/>
      <c r="AF457" s="140"/>
      <c r="AG457" s="140"/>
      <c r="AH457" s="140"/>
      <c r="AI457" s="140"/>
      <c r="AJ457" s="140"/>
      <c r="AK457" s="140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>
        <v>745</v>
      </c>
      <c r="AX457" s="154">
        <v>747</v>
      </c>
      <c r="AY457" s="154">
        <v>748</v>
      </c>
      <c r="AZ457" s="154">
        <v>750</v>
      </c>
      <c r="BA457" s="154">
        <v>751</v>
      </c>
      <c r="BB457" s="154">
        <v>752</v>
      </c>
      <c r="BC457" s="154">
        <v>754</v>
      </c>
      <c r="BD457" s="154">
        <v>755</v>
      </c>
      <c r="BE457" s="154">
        <v>757</v>
      </c>
      <c r="BF457" s="154">
        <v>758</v>
      </c>
      <c r="BG457" s="154">
        <v>760</v>
      </c>
      <c r="BH457" s="154">
        <v>761</v>
      </c>
      <c r="BI457" s="154">
        <v>762</v>
      </c>
      <c r="BJ457" s="154">
        <v>763</v>
      </c>
      <c r="BK457" s="154">
        <v>764</v>
      </c>
      <c r="BL457" s="154">
        <v>765</v>
      </c>
      <c r="BM457" s="154">
        <v>766</v>
      </c>
      <c r="BN457" s="154">
        <v>766</v>
      </c>
      <c r="BO457" s="154">
        <v>767</v>
      </c>
      <c r="BP457" s="154">
        <v>768</v>
      </c>
      <c r="BQ457" s="154">
        <v>768</v>
      </c>
      <c r="BR457" s="154">
        <v>769</v>
      </c>
      <c r="BS457" s="154">
        <v>769</v>
      </c>
      <c r="BT457" s="140">
        <v>770</v>
      </c>
      <c r="BU457" s="140">
        <v>770</v>
      </c>
      <c r="BV457" s="140">
        <v>770</v>
      </c>
      <c r="BW457" s="140">
        <v>770</v>
      </c>
      <c r="BX457" s="140">
        <v>770</v>
      </c>
      <c r="BY457" s="140">
        <v>770</v>
      </c>
      <c r="BZ457" s="140">
        <v>770</v>
      </c>
      <c r="CA457" s="140">
        <v>770</v>
      </c>
      <c r="CB457" s="140">
        <v>770</v>
      </c>
      <c r="CC457" s="140">
        <v>770</v>
      </c>
      <c r="CD457" s="140">
        <v>770</v>
      </c>
      <c r="CE457" s="140">
        <v>770</v>
      </c>
      <c r="CF457" s="140">
        <v>770</v>
      </c>
      <c r="CG457" s="140">
        <v>769</v>
      </c>
      <c r="CH457" s="140">
        <v>769</v>
      </c>
      <c r="CI457" s="140">
        <v>768</v>
      </c>
      <c r="CJ457" s="140">
        <v>768</v>
      </c>
      <c r="CK457" s="140">
        <v>767</v>
      </c>
      <c r="CL457" s="140">
        <v>767</v>
      </c>
      <c r="CM457" s="140">
        <v>766</v>
      </c>
      <c r="CN457" s="140">
        <v>766</v>
      </c>
      <c r="CO457" s="140">
        <v>765</v>
      </c>
      <c r="CP457" s="140">
        <v>765</v>
      </c>
      <c r="CQ457" s="140">
        <v>764</v>
      </c>
      <c r="CR457" s="140">
        <v>764</v>
      </c>
      <c r="CS457" s="140">
        <v>763</v>
      </c>
      <c r="CT457" s="140">
        <v>763</v>
      </c>
      <c r="CU457" s="140">
        <v>763</v>
      </c>
      <c r="CV457" s="140">
        <v>763</v>
      </c>
      <c r="CW457" s="140">
        <v>763</v>
      </c>
    </row>
    <row r="458" spans="1:101">
      <c r="A458" s="140" t="s">
        <v>150</v>
      </c>
      <c r="B458" s="140" t="s">
        <v>151</v>
      </c>
      <c r="C458" s="140"/>
      <c r="D458" s="140"/>
      <c r="E458" s="140" t="s">
        <v>309</v>
      </c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  <c r="AE458" s="140"/>
      <c r="AF458" s="140"/>
      <c r="AG458" s="140"/>
      <c r="AH458" s="140"/>
      <c r="AI458" s="140"/>
      <c r="AJ458" s="140"/>
      <c r="AK458" s="140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>
        <v>1381</v>
      </c>
      <c r="AX458" s="154">
        <v>1395</v>
      </c>
      <c r="AY458" s="154">
        <v>1409</v>
      </c>
      <c r="AZ458" s="154">
        <v>1423</v>
      </c>
      <c r="BA458" s="154">
        <v>1436</v>
      </c>
      <c r="BB458" s="154">
        <v>1450</v>
      </c>
      <c r="BC458" s="154">
        <v>1464</v>
      </c>
      <c r="BD458" s="154">
        <v>1478</v>
      </c>
      <c r="BE458" s="154">
        <v>1491</v>
      </c>
      <c r="BF458" s="154">
        <v>1505</v>
      </c>
      <c r="BG458" s="154">
        <v>1518</v>
      </c>
      <c r="BH458" s="154">
        <v>1531</v>
      </c>
      <c r="BI458" s="154">
        <v>1543</v>
      </c>
      <c r="BJ458" s="154">
        <v>1556</v>
      </c>
      <c r="BK458" s="154">
        <v>1567</v>
      </c>
      <c r="BL458" s="154">
        <v>1579</v>
      </c>
      <c r="BM458" s="154">
        <v>1590</v>
      </c>
      <c r="BN458" s="154">
        <v>1600</v>
      </c>
      <c r="BO458" s="154">
        <v>1610</v>
      </c>
      <c r="BP458" s="154">
        <v>1619</v>
      </c>
      <c r="BQ458" s="154">
        <v>1628</v>
      </c>
      <c r="BR458" s="154">
        <v>1636</v>
      </c>
      <c r="BS458" s="154">
        <v>1644</v>
      </c>
      <c r="BT458" s="140">
        <v>1652</v>
      </c>
      <c r="BU458" s="140">
        <v>1659</v>
      </c>
      <c r="BV458" s="140">
        <v>1666</v>
      </c>
      <c r="BW458" s="140">
        <v>1673</v>
      </c>
      <c r="BX458" s="140">
        <v>1679</v>
      </c>
      <c r="BY458" s="140">
        <v>1685</v>
      </c>
      <c r="BZ458" s="140">
        <v>1691</v>
      </c>
      <c r="CA458" s="140">
        <v>1697</v>
      </c>
      <c r="CB458" s="140">
        <v>1702</v>
      </c>
      <c r="CC458" s="140">
        <v>1707</v>
      </c>
      <c r="CD458" s="140">
        <v>1711</v>
      </c>
      <c r="CE458" s="140">
        <v>1716</v>
      </c>
      <c r="CF458" s="140">
        <v>1720</v>
      </c>
      <c r="CG458" s="140">
        <v>1724</v>
      </c>
      <c r="CH458" s="140">
        <v>1727</v>
      </c>
      <c r="CI458" s="140">
        <v>1731</v>
      </c>
      <c r="CJ458" s="140">
        <v>1734</v>
      </c>
      <c r="CK458" s="140">
        <v>1736</v>
      </c>
      <c r="CL458" s="140">
        <v>1739</v>
      </c>
      <c r="CM458" s="140">
        <v>1741</v>
      </c>
      <c r="CN458" s="140">
        <v>1743</v>
      </c>
      <c r="CO458" s="140">
        <v>1745</v>
      </c>
      <c r="CP458" s="140">
        <v>1747</v>
      </c>
      <c r="CQ458" s="140">
        <v>1749</v>
      </c>
      <c r="CR458" s="140">
        <v>1750</v>
      </c>
      <c r="CS458" s="140">
        <v>1752</v>
      </c>
      <c r="CT458" s="140">
        <v>1753</v>
      </c>
      <c r="CU458" s="140">
        <v>1755</v>
      </c>
      <c r="CV458" s="140">
        <v>1756</v>
      </c>
      <c r="CW458" s="140">
        <v>1757</v>
      </c>
    </row>
    <row r="459" spans="1:101">
      <c r="A459" s="140" t="s">
        <v>152</v>
      </c>
      <c r="B459" s="140" t="s">
        <v>153</v>
      </c>
      <c r="C459" s="140"/>
      <c r="D459" s="140"/>
      <c r="E459" s="140" t="s">
        <v>309</v>
      </c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  <c r="AE459" s="140"/>
      <c r="AF459" s="140"/>
      <c r="AG459" s="140"/>
      <c r="AH459" s="140"/>
      <c r="AI459" s="140"/>
      <c r="AJ459" s="140"/>
      <c r="AK459" s="140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>
        <v>191</v>
      </c>
      <c r="AX459" s="154">
        <v>191</v>
      </c>
      <c r="AY459" s="154">
        <v>192</v>
      </c>
      <c r="AZ459" s="154">
        <v>192</v>
      </c>
      <c r="BA459" s="154">
        <v>192</v>
      </c>
      <c r="BB459" s="154">
        <v>192</v>
      </c>
      <c r="BC459" s="154">
        <v>192</v>
      </c>
      <c r="BD459" s="154">
        <v>192</v>
      </c>
      <c r="BE459" s="154">
        <v>193</v>
      </c>
      <c r="BF459" s="154">
        <v>193</v>
      </c>
      <c r="BG459" s="154">
        <v>193</v>
      </c>
      <c r="BH459" s="154">
        <v>193</v>
      </c>
      <c r="BI459" s="154">
        <v>193</v>
      </c>
      <c r="BJ459" s="154">
        <v>193</v>
      </c>
      <c r="BK459" s="154">
        <v>194</v>
      </c>
      <c r="BL459" s="154">
        <v>194</v>
      </c>
      <c r="BM459" s="154">
        <v>194</v>
      </c>
      <c r="BN459" s="154">
        <v>194</v>
      </c>
      <c r="BO459" s="154">
        <v>194</v>
      </c>
      <c r="BP459" s="154">
        <v>195</v>
      </c>
      <c r="BQ459" s="154">
        <v>195</v>
      </c>
      <c r="BR459" s="154">
        <v>195</v>
      </c>
      <c r="BS459" s="154">
        <v>195</v>
      </c>
      <c r="BT459" s="140">
        <v>195</v>
      </c>
      <c r="BU459" s="140">
        <v>195</v>
      </c>
      <c r="BV459" s="140">
        <v>195</v>
      </c>
      <c r="BW459" s="140">
        <v>195</v>
      </c>
      <c r="BX459" s="140">
        <v>195</v>
      </c>
      <c r="BY459" s="140">
        <v>195</v>
      </c>
      <c r="BZ459" s="140">
        <v>195</v>
      </c>
      <c r="CA459" s="140">
        <v>195</v>
      </c>
      <c r="CB459" s="140">
        <v>195</v>
      </c>
      <c r="CC459" s="140">
        <v>195</v>
      </c>
      <c r="CD459" s="140">
        <v>195</v>
      </c>
      <c r="CE459" s="140">
        <v>195</v>
      </c>
      <c r="CF459" s="140">
        <v>195</v>
      </c>
      <c r="CG459" s="140">
        <v>195</v>
      </c>
      <c r="CH459" s="140">
        <v>195</v>
      </c>
      <c r="CI459" s="140">
        <v>195</v>
      </c>
      <c r="CJ459" s="140">
        <v>195</v>
      </c>
      <c r="CK459" s="140">
        <v>195</v>
      </c>
      <c r="CL459" s="140">
        <v>195</v>
      </c>
      <c r="CM459" s="140">
        <v>194</v>
      </c>
      <c r="CN459" s="140">
        <v>194</v>
      </c>
      <c r="CO459" s="140">
        <v>194</v>
      </c>
      <c r="CP459" s="140">
        <v>194</v>
      </c>
      <c r="CQ459" s="140">
        <v>194</v>
      </c>
      <c r="CR459" s="140">
        <v>194</v>
      </c>
      <c r="CS459" s="140">
        <v>194</v>
      </c>
      <c r="CT459" s="140">
        <v>194</v>
      </c>
      <c r="CU459" s="140">
        <v>194</v>
      </c>
      <c r="CV459" s="140">
        <v>194</v>
      </c>
      <c r="CW459" s="140">
        <v>194</v>
      </c>
    </row>
    <row r="460" spans="1:101">
      <c r="A460" s="140" t="s">
        <v>154</v>
      </c>
      <c r="B460" s="140" t="s">
        <v>155</v>
      </c>
      <c r="C460" s="140"/>
      <c r="D460" s="140"/>
      <c r="E460" s="140" t="s">
        <v>309</v>
      </c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  <c r="AE460" s="140"/>
      <c r="AF460" s="140"/>
      <c r="AG460" s="140"/>
      <c r="AH460" s="140"/>
      <c r="AI460" s="140"/>
      <c r="AJ460" s="140"/>
      <c r="AK460" s="140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>
        <v>1602</v>
      </c>
      <c r="AX460" s="154">
        <v>1619</v>
      </c>
      <c r="AY460" s="154">
        <v>1636</v>
      </c>
      <c r="AZ460" s="154">
        <v>1653</v>
      </c>
      <c r="BA460" s="154">
        <v>1668</v>
      </c>
      <c r="BB460" s="154">
        <v>1685</v>
      </c>
      <c r="BC460" s="154">
        <v>1701</v>
      </c>
      <c r="BD460" s="154">
        <v>1717</v>
      </c>
      <c r="BE460" s="154">
        <v>1733</v>
      </c>
      <c r="BF460" s="154">
        <v>1749</v>
      </c>
      <c r="BG460" s="154">
        <v>1764</v>
      </c>
      <c r="BH460" s="154">
        <v>1778</v>
      </c>
      <c r="BI460" s="154">
        <v>1793</v>
      </c>
      <c r="BJ460" s="154">
        <v>1807</v>
      </c>
      <c r="BK460" s="154">
        <v>1820</v>
      </c>
      <c r="BL460" s="154">
        <v>1833</v>
      </c>
      <c r="BM460" s="154">
        <v>1845</v>
      </c>
      <c r="BN460" s="154">
        <v>1857</v>
      </c>
      <c r="BO460" s="154">
        <v>1869</v>
      </c>
      <c r="BP460" s="154">
        <v>1880</v>
      </c>
      <c r="BQ460" s="154">
        <v>1890</v>
      </c>
      <c r="BR460" s="154">
        <v>1900</v>
      </c>
      <c r="BS460" s="154">
        <v>1910</v>
      </c>
      <c r="BT460" s="140">
        <v>1919</v>
      </c>
      <c r="BU460" s="140">
        <v>1927</v>
      </c>
      <c r="BV460" s="140">
        <v>1936</v>
      </c>
      <c r="BW460" s="140">
        <v>1944</v>
      </c>
      <c r="BX460" s="140">
        <v>1951</v>
      </c>
      <c r="BY460" s="140">
        <v>1959</v>
      </c>
      <c r="BZ460" s="140">
        <v>1966</v>
      </c>
      <c r="CA460" s="140">
        <v>1972</v>
      </c>
      <c r="CB460" s="140">
        <v>1979</v>
      </c>
      <c r="CC460" s="140">
        <v>1985</v>
      </c>
      <c r="CD460" s="140">
        <v>1991</v>
      </c>
      <c r="CE460" s="140">
        <v>1997</v>
      </c>
      <c r="CF460" s="140">
        <v>2002</v>
      </c>
      <c r="CG460" s="140">
        <v>2007</v>
      </c>
      <c r="CH460" s="140">
        <v>2011</v>
      </c>
      <c r="CI460" s="140">
        <v>2015</v>
      </c>
      <c r="CJ460" s="140">
        <v>2019</v>
      </c>
      <c r="CK460" s="140">
        <v>2023</v>
      </c>
      <c r="CL460" s="140">
        <v>2026</v>
      </c>
      <c r="CM460" s="140">
        <v>2029</v>
      </c>
      <c r="CN460" s="140">
        <v>2031</v>
      </c>
      <c r="CO460" s="140">
        <v>2034</v>
      </c>
      <c r="CP460" s="140">
        <v>2036</v>
      </c>
      <c r="CQ460" s="140">
        <v>2038</v>
      </c>
      <c r="CR460" s="140">
        <v>2040</v>
      </c>
      <c r="CS460" s="140">
        <v>2042</v>
      </c>
      <c r="CT460" s="140">
        <v>2044</v>
      </c>
      <c r="CU460" s="140">
        <v>2045</v>
      </c>
      <c r="CV460" s="140">
        <v>2047</v>
      </c>
      <c r="CW460" s="140">
        <v>2048</v>
      </c>
    </row>
    <row r="461" spans="1:101">
      <c r="A461" s="140" t="s">
        <v>156</v>
      </c>
      <c r="B461" s="140" t="s">
        <v>157</v>
      </c>
      <c r="C461" s="140"/>
      <c r="D461" s="140"/>
      <c r="E461" s="140" t="s">
        <v>309</v>
      </c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  <c r="AE461" s="140"/>
      <c r="AF461" s="140"/>
      <c r="AG461" s="140"/>
      <c r="AH461" s="140"/>
      <c r="AI461" s="140"/>
      <c r="AJ461" s="140"/>
      <c r="AK461" s="140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>
        <v>1159</v>
      </c>
      <c r="AX461" s="154">
        <v>1172</v>
      </c>
      <c r="AY461" s="154">
        <v>1184</v>
      </c>
      <c r="AZ461" s="154">
        <v>1196</v>
      </c>
      <c r="BA461" s="154">
        <v>1207</v>
      </c>
      <c r="BB461" s="154">
        <v>1219</v>
      </c>
      <c r="BC461" s="154">
        <v>1231</v>
      </c>
      <c r="BD461" s="154">
        <v>1242</v>
      </c>
      <c r="BE461" s="154">
        <v>1253</v>
      </c>
      <c r="BF461" s="154">
        <v>1264</v>
      </c>
      <c r="BG461" s="154">
        <v>1275</v>
      </c>
      <c r="BH461" s="154">
        <v>1285</v>
      </c>
      <c r="BI461" s="154">
        <v>1296</v>
      </c>
      <c r="BJ461" s="154">
        <v>1306</v>
      </c>
      <c r="BK461" s="154">
        <v>1315</v>
      </c>
      <c r="BL461" s="154">
        <v>1324</v>
      </c>
      <c r="BM461" s="154">
        <v>1333</v>
      </c>
      <c r="BN461" s="154">
        <v>1342</v>
      </c>
      <c r="BO461" s="154">
        <v>1350</v>
      </c>
      <c r="BP461" s="154">
        <v>1357</v>
      </c>
      <c r="BQ461" s="154">
        <v>1365</v>
      </c>
      <c r="BR461" s="154">
        <v>1372</v>
      </c>
      <c r="BS461" s="154">
        <v>1378</v>
      </c>
      <c r="BT461" s="140">
        <v>1384</v>
      </c>
      <c r="BU461" s="140">
        <v>1390</v>
      </c>
      <c r="BV461" s="140">
        <v>1396</v>
      </c>
      <c r="BW461" s="140">
        <v>1401</v>
      </c>
      <c r="BX461" s="140">
        <v>1407</v>
      </c>
      <c r="BY461" s="140">
        <v>1412</v>
      </c>
      <c r="BZ461" s="140">
        <v>1416</v>
      </c>
      <c r="CA461" s="140">
        <v>1421</v>
      </c>
      <c r="CB461" s="140">
        <v>1425</v>
      </c>
      <c r="CC461" s="140">
        <v>1430</v>
      </c>
      <c r="CD461" s="140">
        <v>1434</v>
      </c>
      <c r="CE461" s="140">
        <v>1437</v>
      </c>
      <c r="CF461" s="140">
        <v>1441</v>
      </c>
      <c r="CG461" s="140">
        <v>1444</v>
      </c>
      <c r="CH461" s="140">
        <v>1448</v>
      </c>
      <c r="CI461" s="140">
        <v>1451</v>
      </c>
      <c r="CJ461" s="140">
        <v>1453</v>
      </c>
      <c r="CK461" s="140">
        <v>1456</v>
      </c>
      <c r="CL461" s="140">
        <v>1458</v>
      </c>
      <c r="CM461" s="140">
        <v>1461</v>
      </c>
      <c r="CN461" s="140">
        <v>1463</v>
      </c>
      <c r="CO461" s="140">
        <v>1465</v>
      </c>
      <c r="CP461" s="140">
        <v>1467</v>
      </c>
      <c r="CQ461" s="140">
        <v>1469</v>
      </c>
      <c r="CR461" s="140">
        <v>1470</v>
      </c>
      <c r="CS461" s="140">
        <v>1472</v>
      </c>
      <c r="CT461" s="140">
        <v>1474</v>
      </c>
      <c r="CU461" s="140">
        <v>1476</v>
      </c>
      <c r="CV461" s="140">
        <v>1477</v>
      </c>
      <c r="CW461" s="140">
        <v>1479</v>
      </c>
    </row>
    <row r="462" spans="1:101">
      <c r="A462" s="140" t="s">
        <v>158</v>
      </c>
      <c r="B462" s="140" t="s">
        <v>159</v>
      </c>
      <c r="C462" s="140"/>
      <c r="D462" s="140"/>
      <c r="E462" s="140" t="s">
        <v>309</v>
      </c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  <c r="AE462" s="140"/>
      <c r="AF462" s="140"/>
      <c r="AG462" s="140"/>
      <c r="AH462" s="140"/>
      <c r="AI462" s="140"/>
      <c r="AJ462" s="140"/>
      <c r="AK462" s="140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>
        <v>1069</v>
      </c>
      <c r="AX462" s="154">
        <v>1079</v>
      </c>
      <c r="AY462" s="154">
        <v>1088</v>
      </c>
      <c r="AZ462" s="154">
        <v>1096</v>
      </c>
      <c r="BA462" s="154">
        <v>1105</v>
      </c>
      <c r="BB462" s="154">
        <v>1113</v>
      </c>
      <c r="BC462" s="154">
        <v>1122</v>
      </c>
      <c r="BD462" s="154">
        <v>1131</v>
      </c>
      <c r="BE462" s="154">
        <v>1139</v>
      </c>
      <c r="BF462" s="154">
        <v>1147</v>
      </c>
      <c r="BG462" s="154">
        <v>1155</v>
      </c>
      <c r="BH462" s="154">
        <v>1163</v>
      </c>
      <c r="BI462" s="154">
        <v>1171</v>
      </c>
      <c r="BJ462" s="154">
        <v>1178</v>
      </c>
      <c r="BK462" s="154">
        <v>1185</v>
      </c>
      <c r="BL462" s="154">
        <v>1192</v>
      </c>
      <c r="BM462" s="154">
        <v>1199</v>
      </c>
      <c r="BN462" s="154">
        <v>1205</v>
      </c>
      <c r="BO462" s="154">
        <v>1211</v>
      </c>
      <c r="BP462" s="154">
        <v>1217</v>
      </c>
      <c r="BQ462" s="154">
        <v>1223</v>
      </c>
      <c r="BR462" s="154">
        <v>1228</v>
      </c>
      <c r="BS462" s="154">
        <v>1233</v>
      </c>
      <c r="BT462" s="140">
        <v>1238</v>
      </c>
      <c r="BU462" s="140">
        <v>1243</v>
      </c>
      <c r="BV462" s="140">
        <v>1247</v>
      </c>
      <c r="BW462" s="140">
        <v>1251</v>
      </c>
      <c r="BX462" s="140">
        <v>1255</v>
      </c>
      <c r="BY462" s="140">
        <v>1259</v>
      </c>
      <c r="BZ462" s="140">
        <v>1262</v>
      </c>
      <c r="CA462" s="140">
        <v>1266</v>
      </c>
      <c r="CB462" s="140">
        <v>1269</v>
      </c>
      <c r="CC462" s="140">
        <v>1272</v>
      </c>
      <c r="CD462" s="140">
        <v>1274</v>
      </c>
      <c r="CE462" s="140">
        <v>1277</v>
      </c>
      <c r="CF462" s="140">
        <v>1279</v>
      </c>
      <c r="CG462" s="140">
        <v>1281</v>
      </c>
      <c r="CH462" s="140">
        <v>1283</v>
      </c>
      <c r="CI462" s="140">
        <v>1284</v>
      </c>
      <c r="CJ462" s="140">
        <v>1285</v>
      </c>
      <c r="CK462" s="140">
        <v>1286</v>
      </c>
      <c r="CL462" s="140">
        <v>1287</v>
      </c>
      <c r="CM462" s="140">
        <v>1288</v>
      </c>
      <c r="CN462" s="140">
        <v>1289</v>
      </c>
      <c r="CO462" s="140">
        <v>1289</v>
      </c>
      <c r="CP462" s="140">
        <v>1290</v>
      </c>
      <c r="CQ462" s="140">
        <v>1290</v>
      </c>
      <c r="CR462" s="140">
        <v>1290</v>
      </c>
      <c r="CS462" s="140">
        <v>1290</v>
      </c>
      <c r="CT462" s="140">
        <v>1291</v>
      </c>
      <c r="CU462" s="140">
        <v>1291</v>
      </c>
      <c r="CV462" s="140">
        <v>1291</v>
      </c>
      <c r="CW462" s="140">
        <v>1291</v>
      </c>
    </row>
    <row r="463" spans="1:101">
      <c r="A463" s="140" t="s">
        <v>160</v>
      </c>
      <c r="B463" s="140" t="s">
        <v>161</v>
      </c>
      <c r="C463" s="140"/>
      <c r="D463" s="140"/>
      <c r="E463" s="140" t="s">
        <v>309</v>
      </c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  <c r="AE463" s="140"/>
      <c r="AF463" s="140"/>
      <c r="AG463" s="140"/>
      <c r="AH463" s="140"/>
      <c r="AI463" s="140"/>
      <c r="AJ463" s="140"/>
      <c r="AK463" s="140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>
        <v>221</v>
      </c>
      <c r="AX463" s="154">
        <v>219</v>
      </c>
      <c r="AY463" s="154">
        <v>218</v>
      </c>
      <c r="AZ463" s="154">
        <v>217</v>
      </c>
      <c r="BA463" s="154">
        <v>216</v>
      </c>
      <c r="BB463" s="154">
        <v>215</v>
      </c>
      <c r="BC463" s="154">
        <v>214</v>
      </c>
      <c r="BD463" s="154">
        <v>213</v>
      </c>
      <c r="BE463" s="154">
        <v>212</v>
      </c>
      <c r="BF463" s="154">
        <v>211</v>
      </c>
      <c r="BG463" s="154">
        <v>210</v>
      </c>
      <c r="BH463" s="154">
        <v>209</v>
      </c>
      <c r="BI463" s="154">
        <v>209</v>
      </c>
      <c r="BJ463" s="154">
        <v>208</v>
      </c>
      <c r="BK463" s="154">
        <v>207</v>
      </c>
      <c r="BL463" s="154">
        <v>206</v>
      </c>
      <c r="BM463" s="154">
        <v>206</v>
      </c>
      <c r="BN463" s="154">
        <v>205</v>
      </c>
      <c r="BO463" s="154">
        <v>204</v>
      </c>
      <c r="BP463" s="154">
        <v>203</v>
      </c>
      <c r="BQ463" s="154">
        <v>203</v>
      </c>
      <c r="BR463" s="154">
        <v>202</v>
      </c>
      <c r="BS463" s="154">
        <v>201</v>
      </c>
      <c r="BT463" s="140">
        <v>200</v>
      </c>
      <c r="BU463" s="140">
        <v>199</v>
      </c>
      <c r="BV463" s="140">
        <v>199</v>
      </c>
      <c r="BW463" s="140">
        <v>198</v>
      </c>
      <c r="BX463" s="140">
        <v>197</v>
      </c>
      <c r="BY463" s="140">
        <v>196</v>
      </c>
      <c r="BZ463" s="140">
        <v>196</v>
      </c>
      <c r="CA463" s="140">
        <v>195</v>
      </c>
      <c r="CB463" s="140">
        <v>194</v>
      </c>
      <c r="CC463" s="140">
        <v>193</v>
      </c>
      <c r="CD463" s="140">
        <v>193</v>
      </c>
      <c r="CE463" s="140">
        <v>192</v>
      </c>
      <c r="CF463" s="140">
        <v>191</v>
      </c>
      <c r="CG463" s="140">
        <v>190</v>
      </c>
      <c r="CH463" s="140">
        <v>190</v>
      </c>
      <c r="CI463" s="140">
        <v>189</v>
      </c>
      <c r="CJ463" s="140">
        <v>188</v>
      </c>
      <c r="CK463" s="140">
        <v>188</v>
      </c>
      <c r="CL463" s="140">
        <v>187</v>
      </c>
      <c r="CM463" s="140">
        <v>186</v>
      </c>
      <c r="CN463" s="140">
        <v>186</v>
      </c>
      <c r="CO463" s="140">
        <v>185</v>
      </c>
      <c r="CP463" s="140">
        <v>184</v>
      </c>
      <c r="CQ463" s="140">
        <v>184</v>
      </c>
      <c r="CR463" s="140">
        <v>183</v>
      </c>
      <c r="CS463" s="140">
        <v>183</v>
      </c>
      <c r="CT463" s="140">
        <v>183</v>
      </c>
      <c r="CU463" s="140">
        <v>182</v>
      </c>
      <c r="CV463" s="140">
        <v>182</v>
      </c>
      <c r="CW463" s="140">
        <v>182</v>
      </c>
    </row>
    <row r="464" spans="1:101">
      <c r="A464" s="140" t="s">
        <v>162</v>
      </c>
      <c r="B464" s="140" t="s">
        <v>163</v>
      </c>
      <c r="C464" s="140"/>
      <c r="D464" s="140"/>
      <c r="E464" s="140" t="s">
        <v>309</v>
      </c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  <c r="AE464" s="140"/>
      <c r="AF464" s="140"/>
      <c r="AG464" s="140"/>
      <c r="AH464" s="140"/>
      <c r="AI464" s="140"/>
      <c r="AJ464" s="140"/>
      <c r="AK464" s="140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>
        <v>608</v>
      </c>
      <c r="AX464" s="154">
        <v>610</v>
      </c>
      <c r="AY464" s="154">
        <v>612</v>
      </c>
      <c r="AZ464" s="154">
        <v>614</v>
      </c>
      <c r="BA464" s="154">
        <v>615</v>
      </c>
      <c r="BB464" s="154">
        <v>617</v>
      </c>
      <c r="BC464" s="154">
        <v>619</v>
      </c>
      <c r="BD464" s="154">
        <v>621</v>
      </c>
      <c r="BE464" s="154">
        <v>623</v>
      </c>
      <c r="BF464" s="154">
        <v>625</v>
      </c>
      <c r="BG464" s="154">
        <v>626</v>
      </c>
      <c r="BH464" s="154">
        <v>628</v>
      </c>
      <c r="BI464" s="154">
        <v>629</v>
      </c>
      <c r="BJ464" s="154">
        <v>631</v>
      </c>
      <c r="BK464" s="154">
        <v>632</v>
      </c>
      <c r="BL464" s="154">
        <v>633</v>
      </c>
      <c r="BM464" s="154">
        <v>634</v>
      </c>
      <c r="BN464" s="154">
        <v>635</v>
      </c>
      <c r="BO464" s="154">
        <v>636</v>
      </c>
      <c r="BP464" s="154">
        <v>637</v>
      </c>
      <c r="BQ464" s="154">
        <v>638</v>
      </c>
      <c r="BR464" s="154">
        <v>638</v>
      </c>
      <c r="BS464" s="154">
        <v>639</v>
      </c>
      <c r="BT464" s="140">
        <v>639</v>
      </c>
      <c r="BU464" s="140">
        <v>639</v>
      </c>
      <c r="BV464" s="140">
        <v>640</v>
      </c>
      <c r="BW464" s="140">
        <v>640</v>
      </c>
      <c r="BX464" s="140">
        <v>640</v>
      </c>
      <c r="BY464" s="140">
        <v>640</v>
      </c>
      <c r="BZ464" s="140">
        <v>640</v>
      </c>
      <c r="CA464" s="140">
        <v>640</v>
      </c>
      <c r="CB464" s="140">
        <v>640</v>
      </c>
      <c r="CC464" s="140">
        <v>639</v>
      </c>
      <c r="CD464" s="140">
        <v>639</v>
      </c>
      <c r="CE464" s="140">
        <v>639</v>
      </c>
      <c r="CF464" s="140">
        <v>638</v>
      </c>
      <c r="CG464" s="140">
        <v>638</v>
      </c>
      <c r="CH464" s="140">
        <v>637</v>
      </c>
      <c r="CI464" s="140">
        <v>637</v>
      </c>
      <c r="CJ464" s="140">
        <v>636</v>
      </c>
      <c r="CK464" s="140">
        <v>635</v>
      </c>
      <c r="CL464" s="140">
        <v>635</v>
      </c>
      <c r="CM464" s="140">
        <v>634</v>
      </c>
      <c r="CN464" s="140">
        <v>633</v>
      </c>
      <c r="CO464" s="140">
        <v>633</v>
      </c>
      <c r="CP464" s="140">
        <v>632</v>
      </c>
      <c r="CQ464" s="140">
        <v>631</v>
      </c>
      <c r="CR464" s="140">
        <v>630</v>
      </c>
      <c r="CS464" s="140">
        <v>630</v>
      </c>
      <c r="CT464" s="140">
        <v>629</v>
      </c>
      <c r="CU464" s="140">
        <v>628</v>
      </c>
      <c r="CV464" s="140">
        <v>628</v>
      </c>
      <c r="CW464" s="140">
        <v>627</v>
      </c>
    </row>
    <row r="465" spans="1:101">
      <c r="A465" s="140" t="s">
        <v>164</v>
      </c>
      <c r="B465" s="140" t="s">
        <v>165</v>
      </c>
      <c r="C465" s="140"/>
      <c r="D465" s="140"/>
      <c r="E465" s="140" t="s">
        <v>309</v>
      </c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  <c r="AE465" s="140"/>
      <c r="AF465" s="140"/>
      <c r="AG465" s="140"/>
      <c r="AH465" s="140"/>
      <c r="AI465" s="140"/>
      <c r="AJ465" s="140"/>
      <c r="AK465" s="140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>
        <v>1264</v>
      </c>
      <c r="AX465" s="154">
        <v>1269</v>
      </c>
      <c r="AY465" s="154">
        <v>1274</v>
      </c>
      <c r="AZ465" s="154">
        <v>1279</v>
      </c>
      <c r="BA465" s="154">
        <v>1283</v>
      </c>
      <c r="BB465" s="154">
        <v>1288</v>
      </c>
      <c r="BC465" s="154">
        <v>1293</v>
      </c>
      <c r="BD465" s="154">
        <v>1298</v>
      </c>
      <c r="BE465" s="154">
        <v>1303</v>
      </c>
      <c r="BF465" s="154">
        <v>1308</v>
      </c>
      <c r="BG465" s="154">
        <v>1312</v>
      </c>
      <c r="BH465" s="154">
        <v>1317</v>
      </c>
      <c r="BI465" s="154">
        <v>1321</v>
      </c>
      <c r="BJ465" s="154">
        <v>1325</v>
      </c>
      <c r="BK465" s="154">
        <v>1329</v>
      </c>
      <c r="BL465" s="154">
        <v>1332</v>
      </c>
      <c r="BM465" s="154">
        <v>1336</v>
      </c>
      <c r="BN465" s="154">
        <v>1339</v>
      </c>
      <c r="BO465" s="154">
        <v>1343</v>
      </c>
      <c r="BP465" s="154">
        <v>1346</v>
      </c>
      <c r="BQ465" s="154">
        <v>1349</v>
      </c>
      <c r="BR465" s="154">
        <v>1351</v>
      </c>
      <c r="BS465" s="154">
        <v>1354</v>
      </c>
      <c r="BT465" s="140">
        <v>1357</v>
      </c>
      <c r="BU465" s="140">
        <v>1359</v>
      </c>
      <c r="BV465" s="140">
        <v>1362</v>
      </c>
      <c r="BW465" s="140">
        <v>1364</v>
      </c>
      <c r="BX465" s="140">
        <v>1366</v>
      </c>
      <c r="BY465" s="140">
        <v>1368</v>
      </c>
      <c r="BZ465" s="140">
        <v>1370</v>
      </c>
      <c r="CA465" s="140">
        <v>1371</v>
      </c>
      <c r="CB465" s="140">
        <v>1373</v>
      </c>
      <c r="CC465" s="140">
        <v>1374</v>
      </c>
      <c r="CD465" s="140">
        <v>1375</v>
      </c>
      <c r="CE465" s="140">
        <v>1376</v>
      </c>
      <c r="CF465" s="140">
        <v>1377</v>
      </c>
      <c r="CG465" s="140">
        <v>1377</v>
      </c>
      <c r="CH465" s="140">
        <v>1378</v>
      </c>
      <c r="CI465" s="140">
        <v>1378</v>
      </c>
      <c r="CJ465" s="140">
        <v>1378</v>
      </c>
      <c r="CK465" s="140">
        <v>1377</v>
      </c>
      <c r="CL465" s="140">
        <v>1377</v>
      </c>
      <c r="CM465" s="140">
        <v>1377</v>
      </c>
      <c r="CN465" s="140">
        <v>1376</v>
      </c>
      <c r="CO465" s="140">
        <v>1376</v>
      </c>
      <c r="CP465" s="140">
        <v>1375</v>
      </c>
      <c r="CQ465" s="140">
        <v>1375</v>
      </c>
      <c r="CR465" s="140">
        <v>1374</v>
      </c>
      <c r="CS465" s="140">
        <v>1374</v>
      </c>
      <c r="CT465" s="140">
        <v>1373</v>
      </c>
      <c r="CU465" s="140">
        <v>1373</v>
      </c>
      <c r="CV465" s="140">
        <v>1372</v>
      </c>
      <c r="CW465" s="140">
        <v>1372</v>
      </c>
    </row>
    <row r="466" spans="1:101">
      <c r="A466" s="140" t="s">
        <v>166</v>
      </c>
      <c r="B466" s="140" t="s">
        <v>167</v>
      </c>
      <c r="C466" s="140"/>
      <c r="D466" s="140"/>
      <c r="E466" s="140" t="s">
        <v>309</v>
      </c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  <c r="AE466" s="140"/>
      <c r="AF466" s="140"/>
      <c r="AG466" s="140"/>
      <c r="AH466" s="140"/>
      <c r="AI466" s="140"/>
      <c r="AJ466" s="140"/>
      <c r="AK466" s="140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>
        <v>260</v>
      </c>
      <c r="AX466" s="154">
        <v>259</v>
      </c>
      <c r="AY466" s="154">
        <v>259</v>
      </c>
      <c r="AZ466" s="154">
        <v>258</v>
      </c>
      <c r="BA466" s="154">
        <v>258</v>
      </c>
      <c r="BB466" s="154">
        <v>257</v>
      </c>
      <c r="BC466" s="154">
        <v>257</v>
      </c>
      <c r="BD466" s="154">
        <v>256</v>
      </c>
      <c r="BE466" s="154">
        <v>256</v>
      </c>
      <c r="BF466" s="154">
        <v>256</v>
      </c>
      <c r="BG466" s="154">
        <v>255</v>
      </c>
      <c r="BH466" s="154">
        <v>255</v>
      </c>
      <c r="BI466" s="154">
        <v>254</v>
      </c>
      <c r="BJ466" s="154">
        <v>254</v>
      </c>
      <c r="BK466" s="154">
        <v>253</v>
      </c>
      <c r="BL466" s="154">
        <v>253</v>
      </c>
      <c r="BM466" s="154">
        <v>252</v>
      </c>
      <c r="BN466" s="154">
        <v>252</v>
      </c>
      <c r="BO466" s="154">
        <v>251</v>
      </c>
      <c r="BP466" s="154">
        <v>251</v>
      </c>
      <c r="BQ466" s="154">
        <v>250</v>
      </c>
      <c r="BR466" s="154">
        <v>250</v>
      </c>
      <c r="BS466" s="154">
        <v>249</v>
      </c>
      <c r="BT466" s="140">
        <v>249</v>
      </c>
      <c r="BU466" s="140">
        <v>248</v>
      </c>
      <c r="BV466" s="140">
        <v>248</v>
      </c>
      <c r="BW466" s="140">
        <v>247</v>
      </c>
      <c r="BX466" s="140">
        <v>246</v>
      </c>
      <c r="BY466" s="140">
        <v>246</v>
      </c>
      <c r="BZ466" s="140">
        <v>245</v>
      </c>
      <c r="CA466" s="140">
        <v>244</v>
      </c>
      <c r="CB466" s="140">
        <v>244</v>
      </c>
      <c r="CC466" s="140">
        <v>243</v>
      </c>
      <c r="CD466" s="140">
        <v>242</v>
      </c>
      <c r="CE466" s="140">
        <v>241</v>
      </c>
      <c r="CF466" s="140">
        <v>241</v>
      </c>
      <c r="CG466" s="140">
        <v>240</v>
      </c>
      <c r="CH466" s="140">
        <v>239</v>
      </c>
      <c r="CI466" s="140">
        <v>238</v>
      </c>
      <c r="CJ466" s="140">
        <v>237</v>
      </c>
      <c r="CK466" s="140">
        <v>237</v>
      </c>
      <c r="CL466" s="140">
        <v>236</v>
      </c>
      <c r="CM466" s="140">
        <v>235</v>
      </c>
      <c r="CN466" s="140">
        <v>234</v>
      </c>
      <c r="CO466" s="140">
        <v>233</v>
      </c>
      <c r="CP466" s="140">
        <v>233</v>
      </c>
      <c r="CQ466" s="140">
        <v>232</v>
      </c>
      <c r="CR466" s="140">
        <v>231</v>
      </c>
      <c r="CS466" s="140">
        <v>230</v>
      </c>
      <c r="CT466" s="140">
        <v>230</v>
      </c>
      <c r="CU466" s="140">
        <v>229</v>
      </c>
      <c r="CV466" s="140">
        <v>229</v>
      </c>
      <c r="CW466" s="140">
        <v>228</v>
      </c>
    </row>
    <row r="467" spans="1:101">
      <c r="A467" s="140" t="s">
        <v>168</v>
      </c>
      <c r="B467" s="140" t="s">
        <v>169</v>
      </c>
      <c r="C467" s="140"/>
      <c r="D467" s="140"/>
      <c r="E467" s="140" t="s">
        <v>309</v>
      </c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  <c r="AE467" s="140"/>
      <c r="AF467" s="140"/>
      <c r="AG467" s="140"/>
      <c r="AH467" s="140"/>
      <c r="AI467" s="140"/>
      <c r="AJ467" s="140"/>
      <c r="AK467" s="140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>
        <v>410</v>
      </c>
      <c r="AX467" s="154">
        <v>413</v>
      </c>
      <c r="AY467" s="154">
        <v>415</v>
      </c>
      <c r="AZ467" s="154">
        <v>417</v>
      </c>
      <c r="BA467" s="154">
        <v>419</v>
      </c>
      <c r="BB467" s="154">
        <v>421</v>
      </c>
      <c r="BC467" s="154">
        <v>424</v>
      </c>
      <c r="BD467" s="154">
        <v>426</v>
      </c>
      <c r="BE467" s="154">
        <v>428</v>
      </c>
      <c r="BF467" s="154">
        <v>429</v>
      </c>
      <c r="BG467" s="154">
        <v>431</v>
      </c>
      <c r="BH467" s="154">
        <v>433</v>
      </c>
      <c r="BI467" s="154">
        <v>434</v>
      </c>
      <c r="BJ467" s="154">
        <v>436</v>
      </c>
      <c r="BK467" s="154">
        <v>437</v>
      </c>
      <c r="BL467" s="154">
        <v>439</v>
      </c>
      <c r="BM467" s="154">
        <v>440</v>
      </c>
      <c r="BN467" s="154">
        <v>441</v>
      </c>
      <c r="BO467" s="154">
        <v>443</v>
      </c>
      <c r="BP467" s="154">
        <v>444</v>
      </c>
      <c r="BQ467" s="154">
        <v>445</v>
      </c>
      <c r="BR467" s="154">
        <v>446</v>
      </c>
      <c r="BS467" s="154">
        <v>447</v>
      </c>
      <c r="BT467" s="140">
        <v>448</v>
      </c>
      <c r="BU467" s="140">
        <v>449</v>
      </c>
      <c r="BV467" s="140">
        <v>450</v>
      </c>
      <c r="BW467" s="140">
        <v>450</v>
      </c>
      <c r="BX467" s="140">
        <v>451</v>
      </c>
      <c r="BY467" s="140">
        <v>452</v>
      </c>
      <c r="BZ467" s="140">
        <v>452</v>
      </c>
      <c r="CA467" s="140">
        <v>453</v>
      </c>
      <c r="CB467" s="140">
        <v>454</v>
      </c>
      <c r="CC467" s="140">
        <v>454</v>
      </c>
      <c r="CD467" s="140">
        <v>455</v>
      </c>
      <c r="CE467" s="140">
        <v>455</v>
      </c>
      <c r="CF467" s="140">
        <v>455</v>
      </c>
      <c r="CG467" s="140">
        <v>456</v>
      </c>
      <c r="CH467" s="140">
        <v>456</v>
      </c>
      <c r="CI467" s="140">
        <v>456</v>
      </c>
      <c r="CJ467" s="140">
        <v>456</v>
      </c>
      <c r="CK467" s="140">
        <v>456</v>
      </c>
      <c r="CL467" s="140">
        <v>456</v>
      </c>
      <c r="CM467" s="140">
        <v>456</v>
      </c>
      <c r="CN467" s="140">
        <v>456</v>
      </c>
      <c r="CO467" s="140">
        <v>456</v>
      </c>
      <c r="CP467" s="140">
        <v>455</v>
      </c>
      <c r="CQ467" s="140">
        <v>455</v>
      </c>
      <c r="CR467" s="140">
        <v>455</v>
      </c>
      <c r="CS467" s="140">
        <v>455</v>
      </c>
      <c r="CT467" s="140">
        <v>455</v>
      </c>
      <c r="CU467" s="140">
        <v>455</v>
      </c>
      <c r="CV467" s="140">
        <v>455</v>
      </c>
      <c r="CW467" s="140">
        <v>455</v>
      </c>
    </row>
    <row r="468" spans="1:101">
      <c r="A468" s="140" t="s">
        <v>170</v>
      </c>
      <c r="B468" s="140" t="s">
        <v>171</v>
      </c>
      <c r="C468" s="140"/>
      <c r="D468" s="140"/>
      <c r="E468" s="140" t="s">
        <v>309</v>
      </c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  <c r="AE468" s="140"/>
      <c r="AF468" s="140"/>
      <c r="AG468" s="140"/>
      <c r="AH468" s="140"/>
      <c r="AI468" s="140"/>
      <c r="AJ468" s="140"/>
      <c r="AK468" s="140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>
        <v>330</v>
      </c>
      <c r="AX468" s="154">
        <v>329</v>
      </c>
      <c r="AY468" s="154">
        <v>328</v>
      </c>
      <c r="AZ468" s="154">
        <v>326</v>
      </c>
      <c r="BA468" s="154">
        <v>325</v>
      </c>
      <c r="BB468" s="154">
        <v>324</v>
      </c>
      <c r="BC468" s="154">
        <v>323</v>
      </c>
      <c r="BD468" s="154">
        <v>322</v>
      </c>
      <c r="BE468" s="154">
        <v>321</v>
      </c>
      <c r="BF468" s="154">
        <v>320</v>
      </c>
      <c r="BG468" s="154">
        <v>319</v>
      </c>
      <c r="BH468" s="154">
        <v>318</v>
      </c>
      <c r="BI468" s="154">
        <v>317</v>
      </c>
      <c r="BJ468" s="154">
        <v>316</v>
      </c>
      <c r="BK468" s="154">
        <v>315</v>
      </c>
      <c r="BL468" s="154">
        <v>314</v>
      </c>
      <c r="BM468" s="154">
        <v>313</v>
      </c>
      <c r="BN468" s="154">
        <v>313</v>
      </c>
      <c r="BO468" s="154">
        <v>312</v>
      </c>
      <c r="BP468" s="154">
        <v>311</v>
      </c>
      <c r="BQ468" s="154">
        <v>310</v>
      </c>
      <c r="BR468" s="154">
        <v>310</v>
      </c>
      <c r="BS468" s="154">
        <v>309</v>
      </c>
      <c r="BT468" s="140">
        <v>308</v>
      </c>
      <c r="BU468" s="140">
        <v>307</v>
      </c>
      <c r="BV468" s="140">
        <v>306</v>
      </c>
      <c r="BW468" s="140">
        <v>306</v>
      </c>
      <c r="BX468" s="140">
        <v>305</v>
      </c>
      <c r="BY468" s="140">
        <v>304</v>
      </c>
      <c r="BZ468" s="140">
        <v>303</v>
      </c>
      <c r="CA468" s="140">
        <v>302</v>
      </c>
      <c r="CB468" s="140">
        <v>302</v>
      </c>
      <c r="CC468" s="140">
        <v>301</v>
      </c>
      <c r="CD468" s="140">
        <v>300</v>
      </c>
      <c r="CE468" s="140">
        <v>299</v>
      </c>
      <c r="CF468" s="140">
        <v>298</v>
      </c>
      <c r="CG468" s="140">
        <v>298</v>
      </c>
      <c r="CH468" s="140">
        <v>297</v>
      </c>
      <c r="CI468" s="140">
        <v>296</v>
      </c>
      <c r="CJ468" s="140">
        <v>295</v>
      </c>
      <c r="CK468" s="140">
        <v>294</v>
      </c>
      <c r="CL468" s="140">
        <v>294</v>
      </c>
      <c r="CM468" s="140">
        <v>293</v>
      </c>
      <c r="CN468" s="140">
        <v>292</v>
      </c>
      <c r="CO468" s="140">
        <v>291</v>
      </c>
      <c r="CP468" s="140">
        <v>291</v>
      </c>
      <c r="CQ468" s="140">
        <v>290</v>
      </c>
      <c r="CR468" s="140">
        <v>289</v>
      </c>
      <c r="CS468" s="140">
        <v>289</v>
      </c>
      <c r="CT468" s="140">
        <v>288</v>
      </c>
      <c r="CU468" s="140">
        <v>288</v>
      </c>
      <c r="CV468" s="140">
        <v>287</v>
      </c>
      <c r="CW468" s="140">
        <v>287</v>
      </c>
    </row>
    <row r="469" spans="1:101">
      <c r="A469" s="140" t="s">
        <v>172</v>
      </c>
      <c r="B469" s="140" t="s">
        <v>173</v>
      </c>
      <c r="C469" s="140"/>
      <c r="D469" s="140"/>
      <c r="E469" s="140" t="s">
        <v>309</v>
      </c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  <c r="AE469" s="140"/>
      <c r="AF469" s="140"/>
      <c r="AG469" s="140"/>
      <c r="AH469" s="140"/>
      <c r="AI469" s="140"/>
      <c r="AJ469" s="140"/>
      <c r="AK469" s="140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>
        <v>763</v>
      </c>
      <c r="AX469" s="154">
        <v>765</v>
      </c>
      <c r="AY469" s="154">
        <v>766</v>
      </c>
      <c r="AZ469" s="154">
        <v>767</v>
      </c>
      <c r="BA469" s="154">
        <v>768</v>
      </c>
      <c r="BB469" s="154">
        <v>769</v>
      </c>
      <c r="BC469" s="154">
        <v>771</v>
      </c>
      <c r="BD469" s="154">
        <v>772</v>
      </c>
      <c r="BE469" s="154">
        <v>773</v>
      </c>
      <c r="BF469" s="154">
        <v>775</v>
      </c>
      <c r="BG469" s="154">
        <v>776</v>
      </c>
      <c r="BH469" s="154">
        <v>777</v>
      </c>
      <c r="BI469" s="154">
        <v>778</v>
      </c>
      <c r="BJ469" s="154">
        <v>778</v>
      </c>
      <c r="BK469" s="154">
        <v>779</v>
      </c>
      <c r="BL469" s="154">
        <v>780</v>
      </c>
      <c r="BM469" s="154">
        <v>781</v>
      </c>
      <c r="BN469" s="154">
        <v>781</v>
      </c>
      <c r="BO469" s="154">
        <v>782</v>
      </c>
      <c r="BP469" s="154">
        <v>782</v>
      </c>
      <c r="BQ469" s="154">
        <v>783</v>
      </c>
      <c r="BR469" s="154">
        <v>783</v>
      </c>
      <c r="BS469" s="154">
        <v>784</v>
      </c>
      <c r="BT469" s="140">
        <v>784</v>
      </c>
      <c r="BU469" s="140">
        <v>784</v>
      </c>
      <c r="BV469" s="140">
        <v>785</v>
      </c>
      <c r="BW469" s="140">
        <v>785</v>
      </c>
      <c r="BX469" s="140">
        <v>785</v>
      </c>
      <c r="BY469" s="140">
        <v>785</v>
      </c>
      <c r="BZ469" s="140">
        <v>785</v>
      </c>
      <c r="CA469" s="140">
        <v>785</v>
      </c>
      <c r="CB469" s="140">
        <v>785</v>
      </c>
      <c r="CC469" s="140">
        <v>785</v>
      </c>
      <c r="CD469" s="140">
        <v>785</v>
      </c>
      <c r="CE469" s="140">
        <v>785</v>
      </c>
      <c r="CF469" s="140">
        <v>785</v>
      </c>
      <c r="CG469" s="140">
        <v>785</v>
      </c>
      <c r="CH469" s="140">
        <v>785</v>
      </c>
      <c r="CI469" s="140">
        <v>785</v>
      </c>
      <c r="CJ469" s="140">
        <v>784</v>
      </c>
      <c r="CK469" s="140">
        <v>784</v>
      </c>
      <c r="CL469" s="140">
        <v>784</v>
      </c>
      <c r="CM469" s="140">
        <v>783</v>
      </c>
      <c r="CN469" s="140">
        <v>783</v>
      </c>
      <c r="CO469" s="140">
        <v>782</v>
      </c>
      <c r="CP469" s="140">
        <v>782</v>
      </c>
      <c r="CQ469" s="140">
        <v>782</v>
      </c>
      <c r="CR469" s="140">
        <v>781</v>
      </c>
      <c r="CS469" s="140">
        <v>781</v>
      </c>
      <c r="CT469" s="140">
        <v>781</v>
      </c>
      <c r="CU469" s="140">
        <v>781</v>
      </c>
      <c r="CV469" s="140">
        <v>780</v>
      </c>
      <c r="CW469" s="140">
        <v>780</v>
      </c>
    </row>
    <row r="470" spans="1:101">
      <c r="A470" s="140" t="s">
        <v>174</v>
      </c>
      <c r="B470" s="140" t="s">
        <v>175</v>
      </c>
      <c r="C470" s="140"/>
      <c r="D470" s="140"/>
      <c r="E470" s="140" t="s">
        <v>309</v>
      </c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  <c r="AE470" s="140"/>
      <c r="AF470" s="140"/>
      <c r="AG470" s="140"/>
      <c r="AH470" s="140"/>
      <c r="AI470" s="140"/>
      <c r="AJ470" s="140"/>
      <c r="AK470" s="140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>
        <v>228</v>
      </c>
      <c r="AX470" s="154">
        <v>228</v>
      </c>
      <c r="AY470" s="154">
        <v>228</v>
      </c>
      <c r="AZ470" s="154">
        <v>228</v>
      </c>
      <c r="BA470" s="154">
        <v>227</v>
      </c>
      <c r="BB470" s="154">
        <v>227</v>
      </c>
      <c r="BC470" s="154">
        <v>228</v>
      </c>
      <c r="BD470" s="154">
        <v>228</v>
      </c>
      <c r="BE470" s="154">
        <v>228</v>
      </c>
      <c r="BF470" s="154">
        <v>228</v>
      </c>
      <c r="BG470" s="154">
        <v>228</v>
      </c>
      <c r="BH470" s="154">
        <v>228</v>
      </c>
      <c r="BI470" s="154">
        <v>228</v>
      </c>
      <c r="BJ470" s="154">
        <v>228</v>
      </c>
      <c r="BK470" s="154">
        <v>228</v>
      </c>
      <c r="BL470" s="154">
        <v>228</v>
      </c>
      <c r="BM470" s="154">
        <v>228</v>
      </c>
      <c r="BN470" s="154">
        <v>228</v>
      </c>
      <c r="BO470" s="154">
        <v>228</v>
      </c>
      <c r="BP470" s="154">
        <v>228</v>
      </c>
      <c r="BQ470" s="154">
        <v>228</v>
      </c>
      <c r="BR470" s="154">
        <v>228</v>
      </c>
      <c r="BS470" s="154">
        <v>228</v>
      </c>
      <c r="BT470" s="140">
        <v>228</v>
      </c>
      <c r="BU470" s="140">
        <v>228</v>
      </c>
      <c r="BV470" s="140">
        <v>228</v>
      </c>
      <c r="BW470" s="140">
        <v>228</v>
      </c>
      <c r="BX470" s="140">
        <v>228</v>
      </c>
      <c r="BY470" s="140">
        <v>228</v>
      </c>
      <c r="BZ470" s="140">
        <v>227</v>
      </c>
      <c r="CA470" s="140">
        <v>227</v>
      </c>
      <c r="CB470" s="140">
        <v>227</v>
      </c>
      <c r="CC470" s="140">
        <v>227</v>
      </c>
      <c r="CD470" s="140">
        <v>227</v>
      </c>
      <c r="CE470" s="140">
        <v>226</v>
      </c>
      <c r="CF470" s="140">
        <v>226</v>
      </c>
      <c r="CG470" s="140">
        <v>226</v>
      </c>
      <c r="CH470" s="140">
        <v>226</v>
      </c>
      <c r="CI470" s="140">
        <v>225</v>
      </c>
      <c r="CJ470" s="140">
        <v>225</v>
      </c>
      <c r="CK470" s="140">
        <v>225</v>
      </c>
      <c r="CL470" s="140">
        <v>224</v>
      </c>
      <c r="CM470" s="140">
        <v>224</v>
      </c>
      <c r="CN470" s="140">
        <v>224</v>
      </c>
      <c r="CO470" s="140">
        <v>223</v>
      </c>
      <c r="CP470" s="140">
        <v>223</v>
      </c>
      <c r="CQ470" s="140">
        <v>223</v>
      </c>
      <c r="CR470" s="140">
        <v>223</v>
      </c>
      <c r="CS470" s="140">
        <v>222</v>
      </c>
      <c r="CT470" s="140">
        <v>222</v>
      </c>
      <c r="CU470" s="140">
        <v>222</v>
      </c>
      <c r="CV470" s="140">
        <v>222</v>
      </c>
      <c r="CW470" s="140">
        <v>222</v>
      </c>
    </row>
    <row r="471" spans="1:101">
      <c r="A471" s="140" t="s">
        <v>176</v>
      </c>
      <c r="B471" s="140" t="s">
        <v>177</v>
      </c>
      <c r="C471" s="140"/>
      <c r="D471" s="140"/>
      <c r="E471" s="140" t="s">
        <v>309</v>
      </c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  <c r="AE471" s="140"/>
      <c r="AF471" s="140"/>
      <c r="AG471" s="140"/>
      <c r="AH471" s="140"/>
      <c r="AI471" s="140"/>
      <c r="AJ471" s="140"/>
      <c r="AK471" s="140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>
        <v>1412</v>
      </c>
      <c r="AX471" s="154">
        <v>1427</v>
      </c>
      <c r="AY471" s="154">
        <v>1442</v>
      </c>
      <c r="AZ471" s="154">
        <v>1456</v>
      </c>
      <c r="BA471" s="154">
        <v>1469</v>
      </c>
      <c r="BB471" s="154">
        <v>1483</v>
      </c>
      <c r="BC471" s="154">
        <v>1497</v>
      </c>
      <c r="BD471" s="154">
        <v>1511</v>
      </c>
      <c r="BE471" s="154">
        <v>1525</v>
      </c>
      <c r="BF471" s="154">
        <v>1538</v>
      </c>
      <c r="BG471" s="154">
        <v>1551</v>
      </c>
      <c r="BH471" s="154">
        <v>1564</v>
      </c>
      <c r="BI471" s="154">
        <v>1576</v>
      </c>
      <c r="BJ471" s="154">
        <v>1588</v>
      </c>
      <c r="BK471" s="154">
        <v>1600</v>
      </c>
      <c r="BL471" s="154">
        <v>1612</v>
      </c>
      <c r="BM471" s="154">
        <v>1623</v>
      </c>
      <c r="BN471" s="154">
        <v>1634</v>
      </c>
      <c r="BO471" s="154">
        <v>1645</v>
      </c>
      <c r="BP471" s="154">
        <v>1655</v>
      </c>
      <c r="BQ471" s="154">
        <v>1665</v>
      </c>
      <c r="BR471" s="154">
        <v>1674</v>
      </c>
      <c r="BS471" s="154">
        <v>1683</v>
      </c>
      <c r="BT471" s="140">
        <v>1692</v>
      </c>
      <c r="BU471" s="140">
        <v>1701</v>
      </c>
      <c r="BV471" s="140">
        <v>1709</v>
      </c>
      <c r="BW471" s="140">
        <v>1717</v>
      </c>
      <c r="BX471" s="140">
        <v>1724</v>
      </c>
      <c r="BY471" s="140">
        <v>1731</v>
      </c>
      <c r="BZ471" s="140">
        <v>1738</v>
      </c>
      <c r="CA471" s="140">
        <v>1744</v>
      </c>
      <c r="CB471" s="140">
        <v>1751</v>
      </c>
      <c r="CC471" s="140">
        <v>1756</v>
      </c>
      <c r="CD471" s="140">
        <v>1762</v>
      </c>
      <c r="CE471" s="140">
        <v>1767</v>
      </c>
      <c r="CF471" s="140">
        <v>1772</v>
      </c>
      <c r="CG471" s="140">
        <v>1776</v>
      </c>
      <c r="CH471" s="140">
        <v>1780</v>
      </c>
      <c r="CI471" s="140">
        <v>1784</v>
      </c>
      <c r="CJ471" s="140">
        <v>1788</v>
      </c>
      <c r="CK471" s="140">
        <v>1791</v>
      </c>
      <c r="CL471" s="140">
        <v>1794</v>
      </c>
      <c r="CM471" s="140">
        <v>1797</v>
      </c>
      <c r="CN471" s="140">
        <v>1800</v>
      </c>
      <c r="CO471" s="140">
        <v>1802</v>
      </c>
      <c r="CP471" s="140">
        <v>1804</v>
      </c>
      <c r="CQ471" s="140">
        <v>1807</v>
      </c>
      <c r="CR471" s="140">
        <v>1809</v>
      </c>
      <c r="CS471" s="140">
        <v>1811</v>
      </c>
      <c r="CT471" s="140">
        <v>1813</v>
      </c>
      <c r="CU471" s="140">
        <v>1815</v>
      </c>
      <c r="CV471" s="140">
        <v>1817</v>
      </c>
      <c r="CW471" s="140">
        <v>1819</v>
      </c>
    </row>
    <row r="472" spans="1:101">
      <c r="A472" s="140" t="s">
        <v>178</v>
      </c>
      <c r="B472" s="140" t="s">
        <v>179</v>
      </c>
      <c r="C472" s="140"/>
      <c r="D472" s="140"/>
      <c r="E472" s="140" t="s">
        <v>309</v>
      </c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  <c r="AE472" s="140"/>
      <c r="AF472" s="140"/>
      <c r="AG472" s="140"/>
      <c r="AH472" s="140"/>
      <c r="AI472" s="140"/>
      <c r="AJ472" s="140"/>
      <c r="AK472" s="140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>
        <v>679</v>
      </c>
      <c r="AX472" s="154">
        <v>681</v>
      </c>
      <c r="AY472" s="154">
        <v>683</v>
      </c>
      <c r="AZ472" s="154">
        <v>685</v>
      </c>
      <c r="BA472" s="154">
        <v>687</v>
      </c>
      <c r="BB472" s="154">
        <v>689</v>
      </c>
      <c r="BC472" s="154">
        <v>691</v>
      </c>
      <c r="BD472" s="154">
        <v>692</v>
      </c>
      <c r="BE472" s="154">
        <v>694</v>
      </c>
      <c r="BF472" s="154">
        <v>695</v>
      </c>
      <c r="BG472" s="154">
        <v>697</v>
      </c>
      <c r="BH472" s="154">
        <v>698</v>
      </c>
      <c r="BI472" s="154">
        <v>699</v>
      </c>
      <c r="BJ472" s="154">
        <v>700</v>
      </c>
      <c r="BK472" s="154">
        <v>701</v>
      </c>
      <c r="BL472" s="154">
        <v>702</v>
      </c>
      <c r="BM472" s="154">
        <v>703</v>
      </c>
      <c r="BN472" s="154">
        <v>704</v>
      </c>
      <c r="BO472" s="154">
        <v>705</v>
      </c>
      <c r="BP472" s="154">
        <v>705</v>
      </c>
      <c r="BQ472" s="154">
        <v>706</v>
      </c>
      <c r="BR472" s="154">
        <v>706</v>
      </c>
      <c r="BS472" s="154">
        <v>706</v>
      </c>
      <c r="BT472" s="140">
        <v>707</v>
      </c>
      <c r="BU472" s="140">
        <v>707</v>
      </c>
      <c r="BV472" s="140">
        <v>707</v>
      </c>
      <c r="BW472" s="140">
        <v>707</v>
      </c>
      <c r="BX472" s="140">
        <v>707</v>
      </c>
      <c r="BY472" s="140">
        <v>707</v>
      </c>
      <c r="BZ472" s="140">
        <v>706</v>
      </c>
      <c r="CA472" s="140">
        <v>706</v>
      </c>
      <c r="CB472" s="140">
        <v>706</v>
      </c>
      <c r="CC472" s="140">
        <v>706</v>
      </c>
      <c r="CD472" s="140">
        <v>705</v>
      </c>
      <c r="CE472" s="140">
        <v>705</v>
      </c>
      <c r="CF472" s="140">
        <v>704</v>
      </c>
      <c r="CG472" s="140">
        <v>703</v>
      </c>
      <c r="CH472" s="140">
        <v>703</v>
      </c>
      <c r="CI472" s="140">
        <v>702</v>
      </c>
      <c r="CJ472" s="140">
        <v>701</v>
      </c>
      <c r="CK472" s="140">
        <v>700</v>
      </c>
      <c r="CL472" s="140">
        <v>700</v>
      </c>
      <c r="CM472" s="140">
        <v>699</v>
      </c>
      <c r="CN472" s="140">
        <v>698</v>
      </c>
      <c r="CO472" s="140">
        <v>697</v>
      </c>
      <c r="CP472" s="140">
        <v>696</v>
      </c>
      <c r="CQ472" s="140">
        <v>695</v>
      </c>
      <c r="CR472" s="140">
        <v>694</v>
      </c>
      <c r="CS472" s="140">
        <v>694</v>
      </c>
      <c r="CT472" s="140">
        <v>693</v>
      </c>
      <c r="CU472" s="140">
        <v>692</v>
      </c>
      <c r="CV472" s="140">
        <v>691</v>
      </c>
      <c r="CW472" s="140">
        <v>691</v>
      </c>
    </row>
    <row r="473" spans="1:101">
      <c r="A473" s="140" t="s">
        <v>180</v>
      </c>
      <c r="B473" s="140" t="s">
        <v>181</v>
      </c>
      <c r="C473" s="140"/>
      <c r="D473" s="140"/>
      <c r="E473" s="140" t="s">
        <v>309</v>
      </c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  <c r="AE473" s="140"/>
      <c r="AF473" s="140"/>
      <c r="AG473" s="140"/>
      <c r="AH473" s="140"/>
      <c r="AI473" s="140"/>
      <c r="AJ473" s="140"/>
      <c r="AK473" s="140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>
        <v>174</v>
      </c>
      <c r="AX473" s="154">
        <v>174</v>
      </c>
      <c r="AY473" s="154">
        <v>174</v>
      </c>
      <c r="AZ473" s="154">
        <v>175</v>
      </c>
      <c r="BA473" s="154">
        <v>175</v>
      </c>
      <c r="BB473" s="154">
        <v>175</v>
      </c>
      <c r="BC473" s="154">
        <v>175</v>
      </c>
      <c r="BD473" s="154">
        <v>175</v>
      </c>
      <c r="BE473" s="154">
        <v>176</v>
      </c>
      <c r="BF473" s="154">
        <v>176</v>
      </c>
      <c r="BG473" s="154">
        <v>176</v>
      </c>
      <c r="BH473" s="154">
        <v>176</v>
      </c>
      <c r="BI473" s="154">
        <v>176</v>
      </c>
      <c r="BJ473" s="154">
        <v>177</v>
      </c>
      <c r="BK473" s="154">
        <v>177</v>
      </c>
      <c r="BL473" s="154">
        <v>177</v>
      </c>
      <c r="BM473" s="154">
        <v>177</v>
      </c>
      <c r="BN473" s="154">
        <v>177</v>
      </c>
      <c r="BO473" s="154">
        <v>177</v>
      </c>
      <c r="BP473" s="154">
        <v>177</v>
      </c>
      <c r="BQ473" s="154">
        <v>177</v>
      </c>
      <c r="BR473" s="154">
        <v>177</v>
      </c>
      <c r="BS473" s="154">
        <v>177</v>
      </c>
      <c r="BT473" s="140">
        <v>177</v>
      </c>
      <c r="BU473" s="140">
        <v>177</v>
      </c>
      <c r="BV473" s="140">
        <v>177</v>
      </c>
      <c r="BW473" s="140">
        <v>177</v>
      </c>
      <c r="BX473" s="140">
        <v>177</v>
      </c>
      <c r="BY473" s="140">
        <v>177</v>
      </c>
      <c r="BZ473" s="140">
        <v>176</v>
      </c>
      <c r="CA473" s="140">
        <v>176</v>
      </c>
      <c r="CB473" s="140">
        <v>176</v>
      </c>
      <c r="CC473" s="140">
        <v>176</v>
      </c>
      <c r="CD473" s="140">
        <v>176</v>
      </c>
      <c r="CE473" s="140">
        <v>176</v>
      </c>
      <c r="CF473" s="140">
        <v>175</v>
      </c>
      <c r="CG473" s="140">
        <v>175</v>
      </c>
      <c r="CH473" s="140">
        <v>175</v>
      </c>
      <c r="CI473" s="140">
        <v>175</v>
      </c>
      <c r="CJ473" s="140">
        <v>174</v>
      </c>
      <c r="CK473" s="140">
        <v>174</v>
      </c>
      <c r="CL473" s="140">
        <v>174</v>
      </c>
      <c r="CM473" s="140">
        <v>174</v>
      </c>
      <c r="CN473" s="140">
        <v>174</v>
      </c>
      <c r="CO473" s="140">
        <v>173</v>
      </c>
      <c r="CP473" s="140">
        <v>173</v>
      </c>
      <c r="CQ473" s="140">
        <v>173</v>
      </c>
      <c r="CR473" s="140">
        <v>173</v>
      </c>
      <c r="CS473" s="140">
        <v>173</v>
      </c>
      <c r="CT473" s="140">
        <v>173</v>
      </c>
      <c r="CU473" s="140">
        <v>173</v>
      </c>
      <c r="CV473" s="140">
        <v>173</v>
      </c>
      <c r="CW473" s="140">
        <v>173</v>
      </c>
    </row>
    <row r="474" spans="1:101">
      <c r="A474" s="140" t="s">
        <v>182</v>
      </c>
      <c r="B474" s="140" t="s">
        <v>183</v>
      </c>
      <c r="C474" s="140"/>
      <c r="D474" s="140"/>
      <c r="E474" s="140" t="s">
        <v>309</v>
      </c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  <c r="AE474" s="140"/>
      <c r="AF474" s="140"/>
      <c r="AG474" s="140"/>
      <c r="AH474" s="140"/>
      <c r="AI474" s="140"/>
      <c r="AJ474" s="140"/>
      <c r="AK474" s="140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>
        <v>332</v>
      </c>
      <c r="AX474" s="154">
        <v>331</v>
      </c>
      <c r="AY474" s="154">
        <v>330</v>
      </c>
      <c r="AZ474" s="154">
        <v>329</v>
      </c>
      <c r="BA474" s="154">
        <v>328</v>
      </c>
      <c r="BB474" s="154">
        <v>328</v>
      </c>
      <c r="BC474" s="154">
        <v>327</v>
      </c>
      <c r="BD474" s="154">
        <v>327</v>
      </c>
      <c r="BE474" s="154">
        <v>326</v>
      </c>
      <c r="BF474" s="154">
        <v>325</v>
      </c>
      <c r="BG474" s="154">
        <v>325</v>
      </c>
      <c r="BH474" s="154">
        <v>324</v>
      </c>
      <c r="BI474" s="154">
        <v>323</v>
      </c>
      <c r="BJ474" s="154">
        <v>323</v>
      </c>
      <c r="BK474" s="154">
        <v>322</v>
      </c>
      <c r="BL474" s="154">
        <v>321</v>
      </c>
      <c r="BM474" s="154">
        <v>321</v>
      </c>
      <c r="BN474" s="154">
        <v>320</v>
      </c>
      <c r="BO474" s="154">
        <v>319</v>
      </c>
      <c r="BP474" s="154">
        <v>319</v>
      </c>
      <c r="BQ474" s="154">
        <v>318</v>
      </c>
      <c r="BR474" s="154">
        <v>317</v>
      </c>
      <c r="BS474" s="154">
        <v>316</v>
      </c>
      <c r="BT474" s="140">
        <v>316</v>
      </c>
      <c r="BU474" s="140">
        <v>315</v>
      </c>
      <c r="BV474" s="140">
        <v>314</v>
      </c>
      <c r="BW474" s="140">
        <v>313</v>
      </c>
      <c r="BX474" s="140">
        <v>313</v>
      </c>
      <c r="BY474" s="140">
        <v>312</v>
      </c>
      <c r="BZ474" s="140">
        <v>311</v>
      </c>
      <c r="CA474" s="140">
        <v>310</v>
      </c>
      <c r="CB474" s="140">
        <v>310</v>
      </c>
      <c r="CC474" s="140">
        <v>309</v>
      </c>
      <c r="CD474" s="140">
        <v>308</v>
      </c>
      <c r="CE474" s="140">
        <v>307</v>
      </c>
      <c r="CF474" s="140">
        <v>307</v>
      </c>
      <c r="CG474" s="140">
        <v>306</v>
      </c>
      <c r="CH474" s="140">
        <v>305</v>
      </c>
      <c r="CI474" s="140">
        <v>304</v>
      </c>
      <c r="CJ474" s="140">
        <v>303</v>
      </c>
      <c r="CK474" s="140">
        <v>303</v>
      </c>
      <c r="CL474" s="140">
        <v>302</v>
      </c>
      <c r="CM474" s="140">
        <v>301</v>
      </c>
      <c r="CN474" s="140">
        <v>300</v>
      </c>
      <c r="CO474" s="140">
        <v>300</v>
      </c>
      <c r="CP474" s="140">
        <v>299</v>
      </c>
      <c r="CQ474" s="140">
        <v>298</v>
      </c>
      <c r="CR474" s="140">
        <v>298</v>
      </c>
      <c r="CS474" s="140">
        <v>297</v>
      </c>
      <c r="CT474" s="140">
        <v>296</v>
      </c>
      <c r="CU474" s="140">
        <v>296</v>
      </c>
      <c r="CV474" s="140">
        <v>296</v>
      </c>
      <c r="CW474" s="140">
        <v>295</v>
      </c>
    </row>
    <row r="475" spans="1:101">
      <c r="A475" s="140" t="s">
        <v>184</v>
      </c>
      <c r="B475" s="140" t="s">
        <v>185</v>
      </c>
      <c r="C475" s="140"/>
      <c r="D475" s="140"/>
      <c r="E475" s="140" t="s">
        <v>309</v>
      </c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  <c r="AE475" s="140"/>
      <c r="AF475" s="140"/>
      <c r="AG475" s="140"/>
      <c r="AH475" s="140"/>
      <c r="AI475" s="140"/>
      <c r="AJ475" s="140"/>
      <c r="AK475" s="140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>
        <v>77</v>
      </c>
      <c r="AX475" s="154">
        <v>77</v>
      </c>
      <c r="AY475" s="154">
        <v>77</v>
      </c>
      <c r="AZ475" s="154">
        <v>77</v>
      </c>
      <c r="BA475" s="154">
        <v>77</v>
      </c>
      <c r="BB475" s="154">
        <v>77</v>
      </c>
      <c r="BC475" s="154">
        <v>77</v>
      </c>
      <c r="BD475" s="154">
        <v>77</v>
      </c>
      <c r="BE475" s="154">
        <v>77</v>
      </c>
      <c r="BF475" s="154">
        <v>77</v>
      </c>
      <c r="BG475" s="154">
        <v>77</v>
      </c>
      <c r="BH475" s="154">
        <v>77</v>
      </c>
      <c r="BI475" s="154">
        <v>77</v>
      </c>
      <c r="BJ475" s="154">
        <v>77</v>
      </c>
      <c r="BK475" s="154">
        <v>77</v>
      </c>
      <c r="BL475" s="154">
        <v>77</v>
      </c>
      <c r="BM475" s="154">
        <v>77</v>
      </c>
      <c r="BN475" s="154">
        <v>77</v>
      </c>
      <c r="BO475" s="154">
        <v>77</v>
      </c>
      <c r="BP475" s="154">
        <v>77</v>
      </c>
      <c r="BQ475" s="154">
        <v>77</v>
      </c>
      <c r="BR475" s="154">
        <v>77</v>
      </c>
      <c r="BS475" s="154">
        <v>77</v>
      </c>
      <c r="BT475" s="140">
        <v>77</v>
      </c>
      <c r="BU475" s="140">
        <v>77</v>
      </c>
      <c r="BV475" s="140">
        <v>77</v>
      </c>
      <c r="BW475" s="140">
        <v>77</v>
      </c>
      <c r="BX475" s="140">
        <v>77</v>
      </c>
      <c r="BY475" s="140">
        <v>77</v>
      </c>
      <c r="BZ475" s="140">
        <v>77</v>
      </c>
      <c r="CA475" s="140">
        <v>77</v>
      </c>
      <c r="CB475" s="140">
        <v>77</v>
      </c>
      <c r="CC475" s="140">
        <v>77</v>
      </c>
      <c r="CD475" s="140">
        <v>77</v>
      </c>
      <c r="CE475" s="140">
        <v>77</v>
      </c>
      <c r="CF475" s="140">
        <v>77</v>
      </c>
      <c r="CG475" s="140">
        <v>77</v>
      </c>
      <c r="CH475" s="140">
        <v>77</v>
      </c>
      <c r="CI475" s="140">
        <v>77</v>
      </c>
      <c r="CJ475" s="140">
        <v>76</v>
      </c>
      <c r="CK475" s="140">
        <v>76</v>
      </c>
      <c r="CL475" s="140">
        <v>76</v>
      </c>
      <c r="CM475" s="140">
        <v>76</v>
      </c>
      <c r="CN475" s="140">
        <v>76</v>
      </c>
      <c r="CO475" s="140">
        <v>76</v>
      </c>
      <c r="CP475" s="140">
        <v>76</v>
      </c>
      <c r="CQ475" s="140">
        <v>76</v>
      </c>
      <c r="CR475" s="140">
        <v>76</v>
      </c>
      <c r="CS475" s="140">
        <v>76</v>
      </c>
      <c r="CT475" s="140">
        <v>76</v>
      </c>
      <c r="CU475" s="140">
        <v>76</v>
      </c>
      <c r="CV475" s="140">
        <v>76</v>
      </c>
      <c r="CW475" s="140">
        <v>76</v>
      </c>
    </row>
    <row r="476" spans="1:101">
      <c r="A476" s="140" t="s">
        <v>186</v>
      </c>
      <c r="B476" s="140" t="s">
        <v>187</v>
      </c>
      <c r="C476" s="140"/>
      <c r="D476" s="140"/>
      <c r="E476" s="140" t="s">
        <v>309</v>
      </c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  <c r="AE476" s="140"/>
      <c r="AF476" s="140"/>
      <c r="AG476" s="140"/>
      <c r="AH476" s="140"/>
      <c r="AI476" s="140"/>
      <c r="AJ476" s="140"/>
      <c r="AK476" s="140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>
        <v>816</v>
      </c>
      <c r="AX476" s="154">
        <v>818</v>
      </c>
      <c r="AY476" s="154">
        <v>819</v>
      </c>
      <c r="AZ476" s="154">
        <v>821</v>
      </c>
      <c r="BA476" s="154">
        <v>822</v>
      </c>
      <c r="BB476" s="154">
        <v>824</v>
      </c>
      <c r="BC476" s="154">
        <v>827</v>
      </c>
      <c r="BD476" s="154">
        <v>829</v>
      </c>
      <c r="BE476" s="154">
        <v>831</v>
      </c>
      <c r="BF476" s="154">
        <v>833</v>
      </c>
      <c r="BG476" s="154">
        <v>835</v>
      </c>
      <c r="BH476" s="154">
        <v>837</v>
      </c>
      <c r="BI476" s="154">
        <v>839</v>
      </c>
      <c r="BJ476" s="154">
        <v>841</v>
      </c>
      <c r="BK476" s="154">
        <v>843</v>
      </c>
      <c r="BL476" s="154">
        <v>845</v>
      </c>
      <c r="BM476" s="154">
        <v>847</v>
      </c>
      <c r="BN476" s="154">
        <v>848</v>
      </c>
      <c r="BO476" s="154">
        <v>850</v>
      </c>
      <c r="BP476" s="154">
        <v>851</v>
      </c>
      <c r="BQ476" s="154">
        <v>852</v>
      </c>
      <c r="BR476" s="154">
        <v>854</v>
      </c>
      <c r="BS476" s="154">
        <v>855</v>
      </c>
      <c r="BT476" s="140">
        <v>856</v>
      </c>
      <c r="BU476" s="140">
        <v>856</v>
      </c>
      <c r="BV476" s="140">
        <v>857</v>
      </c>
      <c r="BW476" s="140">
        <v>858</v>
      </c>
      <c r="BX476" s="140">
        <v>858</v>
      </c>
      <c r="BY476" s="140">
        <v>859</v>
      </c>
      <c r="BZ476" s="140">
        <v>859</v>
      </c>
      <c r="CA476" s="140">
        <v>859</v>
      </c>
      <c r="CB476" s="140">
        <v>859</v>
      </c>
      <c r="CC476" s="140">
        <v>859</v>
      </c>
      <c r="CD476" s="140">
        <v>859</v>
      </c>
      <c r="CE476" s="140">
        <v>859</v>
      </c>
      <c r="CF476" s="140">
        <v>859</v>
      </c>
      <c r="CG476" s="140">
        <v>858</v>
      </c>
      <c r="CH476" s="140">
        <v>858</v>
      </c>
      <c r="CI476" s="140">
        <v>857</v>
      </c>
      <c r="CJ476" s="140">
        <v>857</v>
      </c>
      <c r="CK476" s="140">
        <v>856</v>
      </c>
      <c r="CL476" s="140">
        <v>855</v>
      </c>
      <c r="CM476" s="140">
        <v>854</v>
      </c>
      <c r="CN476" s="140">
        <v>854</v>
      </c>
      <c r="CO476" s="140">
        <v>853</v>
      </c>
      <c r="CP476" s="140">
        <v>852</v>
      </c>
      <c r="CQ476" s="140">
        <v>851</v>
      </c>
      <c r="CR476" s="140">
        <v>850</v>
      </c>
      <c r="CS476" s="140">
        <v>850</v>
      </c>
      <c r="CT476" s="140">
        <v>849</v>
      </c>
      <c r="CU476" s="140">
        <v>848</v>
      </c>
      <c r="CV476" s="140">
        <v>847</v>
      </c>
      <c r="CW476" s="140">
        <v>847</v>
      </c>
    </row>
    <row r="477" spans="1:101">
      <c r="A477" s="140" t="s">
        <v>188</v>
      </c>
      <c r="B477" s="140" t="s">
        <v>189</v>
      </c>
      <c r="C477" s="140"/>
      <c r="D477" s="140"/>
      <c r="E477" s="140" t="s">
        <v>309</v>
      </c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  <c r="AE477" s="140"/>
      <c r="AF477" s="140"/>
      <c r="AG477" s="140"/>
      <c r="AH477" s="140"/>
      <c r="AI477" s="140"/>
      <c r="AJ477" s="140"/>
      <c r="AK477" s="140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>
        <v>496</v>
      </c>
      <c r="AX477" s="154">
        <v>495</v>
      </c>
      <c r="AY477" s="154">
        <v>493</v>
      </c>
      <c r="AZ477" s="154">
        <v>492</v>
      </c>
      <c r="BA477" s="154">
        <v>490</v>
      </c>
      <c r="BB477" s="154">
        <v>489</v>
      </c>
      <c r="BC477" s="154">
        <v>488</v>
      </c>
      <c r="BD477" s="154">
        <v>487</v>
      </c>
      <c r="BE477" s="154">
        <v>486</v>
      </c>
      <c r="BF477" s="154">
        <v>485</v>
      </c>
      <c r="BG477" s="154">
        <v>483</v>
      </c>
      <c r="BH477" s="154">
        <v>482</v>
      </c>
      <c r="BI477" s="154">
        <v>481</v>
      </c>
      <c r="BJ477" s="154">
        <v>480</v>
      </c>
      <c r="BK477" s="154">
        <v>478</v>
      </c>
      <c r="BL477" s="154">
        <v>477</v>
      </c>
      <c r="BM477" s="154">
        <v>476</v>
      </c>
      <c r="BN477" s="154">
        <v>474</v>
      </c>
      <c r="BO477" s="154">
        <v>473</v>
      </c>
      <c r="BP477" s="154">
        <v>472</v>
      </c>
      <c r="BQ477" s="154">
        <v>470</v>
      </c>
      <c r="BR477" s="154">
        <v>469</v>
      </c>
      <c r="BS477" s="154">
        <v>467</v>
      </c>
      <c r="BT477" s="140">
        <v>466</v>
      </c>
      <c r="BU477" s="140">
        <v>464</v>
      </c>
      <c r="BV477" s="140">
        <v>462</v>
      </c>
      <c r="BW477" s="140">
        <v>461</v>
      </c>
      <c r="BX477" s="140">
        <v>459</v>
      </c>
      <c r="BY477" s="140">
        <v>457</v>
      </c>
      <c r="BZ477" s="140">
        <v>455</v>
      </c>
      <c r="CA477" s="140">
        <v>454</v>
      </c>
      <c r="CB477" s="140">
        <v>452</v>
      </c>
      <c r="CC477" s="140">
        <v>450</v>
      </c>
      <c r="CD477" s="140">
        <v>448</v>
      </c>
      <c r="CE477" s="140">
        <v>446</v>
      </c>
      <c r="CF477" s="140">
        <v>444</v>
      </c>
      <c r="CG477" s="140">
        <v>442</v>
      </c>
      <c r="CH477" s="140">
        <v>440</v>
      </c>
      <c r="CI477" s="140">
        <v>438</v>
      </c>
      <c r="CJ477" s="140">
        <v>436</v>
      </c>
      <c r="CK477" s="140">
        <v>434</v>
      </c>
      <c r="CL477" s="140">
        <v>432</v>
      </c>
      <c r="CM477" s="140">
        <v>430</v>
      </c>
      <c r="CN477" s="140">
        <v>428</v>
      </c>
      <c r="CO477" s="140">
        <v>426</v>
      </c>
      <c r="CP477" s="140">
        <v>425</v>
      </c>
      <c r="CQ477" s="140">
        <v>423</v>
      </c>
      <c r="CR477" s="140">
        <v>421</v>
      </c>
      <c r="CS477" s="140">
        <v>420</v>
      </c>
      <c r="CT477" s="140">
        <v>418</v>
      </c>
      <c r="CU477" s="140">
        <v>417</v>
      </c>
      <c r="CV477" s="140">
        <v>415</v>
      </c>
      <c r="CW477" s="140">
        <v>414</v>
      </c>
    </row>
    <row r="478" spans="1:101">
      <c r="A478" s="140" t="s">
        <v>190</v>
      </c>
      <c r="B478" s="140" t="s">
        <v>191</v>
      </c>
      <c r="C478" s="140"/>
      <c r="D478" s="140"/>
      <c r="E478" s="140" t="s">
        <v>309</v>
      </c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  <c r="AE478" s="140"/>
      <c r="AF478" s="140"/>
      <c r="AG478" s="140"/>
      <c r="AH478" s="140"/>
      <c r="AI478" s="140"/>
      <c r="AJ478" s="140"/>
      <c r="AK478" s="140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>
        <v>567</v>
      </c>
      <c r="AX478" s="154">
        <v>567</v>
      </c>
      <c r="AY478" s="154">
        <v>566</v>
      </c>
      <c r="AZ478" s="154">
        <v>565</v>
      </c>
      <c r="BA478" s="154">
        <v>563</v>
      </c>
      <c r="BB478" s="154">
        <v>563</v>
      </c>
      <c r="BC478" s="154">
        <v>562</v>
      </c>
      <c r="BD478" s="154">
        <v>561</v>
      </c>
      <c r="BE478" s="154">
        <v>560</v>
      </c>
      <c r="BF478" s="154">
        <v>559</v>
      </c>
      <c r="BG478" s="154">
        <v>559</v>
      </c>
      <c r="BH478" s="154">
        <v>558</v>
      </c>
      <c r="BI478" s="154">
        <v>557</v>
      </c>
      <c r="BJ478" s="154">
        <v>556</v>
      </c>
      <c r="BK478" s="154">
        <v>555</v>
      </c>
      <c r="BL478" s="154">
        <v>554</v>
      </c>
      <c r="BM478" s="154">
        <v>552</v>
      </c>
      <c r="BN478" s="154">
        <v>551</v>
      </c>
      <c r="BO478" s="154">
        <v>550</v>
      </c>
      <c r="BP478" s="154">
        <v>548</v>
      </c>
      <c r="BQ478" s="154">
        <v>547</v>
      </c>
      <c r="BR478" s="154">
        <v>545</v>
      </c>
      <c r="BS478" s="154">
        <v>544</v>
      </c>
      <c r="BT478" s="140">
        <v>542</v>
      </c>
      <c r="BU478" s="140">
        <v>540</v>
      </c>
      <c r="BV478" s="140">
        <v>539</v>
      </c>
      <c r="BW478" s="140">
        <v>537</v>
      </c>
      <c r="BX478" s="140">
        <v>535</v>
      </c>
      <c r="BY478" s="140">
        <v>533</v>
      </c>
      <c r="BZ478" s="140">
        <v>532</v>
      </c>
      <c r="CA478" s="140">
        <v>530</v>
      </c>
      <c r="CB478" s="140">
        <v>528</v>
      </c>
      <c r="CC478" s="140">
        <v>526</v>
      </c>
      <c r="CD478" s="140">
        <v>524</v>
      </c>
      <c r="CE478" s="140">
        <v>523</v>
      </c>
      <c r="CF478" s="140">
        <v>521</v>
      </c>
      <c r="CG478" s="140">
        <v>519</v>
      </c>
      <c r="CH478" s="140">
        <v>517</v>
      </c>
      <c r="CI478" s="140">
        <v>515</v>
      </c>
      <c r="CJ478" s="140">
        <v>513</v>
      </c>
      <c r="CK478" s="140">
        <v>512</v>
      </c>
      <c r="CL478" s="140">
        <v>510</v>
      </c>
      <c r="CM478" s="140">
        <v>508</v>
      </c>
      <c r="CN478" s="140">
        <v>506</v>
      </c>
      <c r="CO478" s="140">
        <v>505</v>
      </c>
      <c r="CP478" s="140">
        <v>503</v>
      </c>
      <c r="CQ478" s="140">
        <v>501</v>
      </c>
      <c r="CR478" s="140">
        <v>500</v>
      </c>
      <c r="CS478" s="140">
        <v>498</v>
      </c>
      <c r="CT478" s="140">
        <v>497</v>
      </c>
      <c r="CU478" s="140">
        <v>495</v>
      </c>
      <c r="CV478" s="140">
        <v>494</v>
      </c>
      <c r="CW478" s="140">
        <v>492</v>
      </c>
    </row>
    <row r="479" spans="1:101">
      <c r="A479" s="140" t="s">
        <v>192</v>
      </c>
      <c r="B479" s="140" t="s">
        <v>193</v>
      </c>
      <c r="C479" s="140"/>
      <c r="D479" s="140"/>
      <c r="E479" s="140" t="s">
        <v>309</v>
      </c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  <c r="AE479" s="140"/>
      <c r="AF479" s="140"/>
      <c r="AG479" s="140"/>
      <c r="AH479" s="140"/>
      <c r="AI479" s="140"/>
      <c r="AJ479" s="140"/>
      <c r="AK479" s="140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>
        <v>174</v>
      </c>
      <c r="AX479" s="154">
        <v>173</v>
      </c>
      <c r="AY479" s="154">
        <v>171</v>
      </c>
      <c r="AZ479" s="154">
        <v>170</v>
      </c>
      <c r="BA479" s="154">
        <v>168</v>
      </c>
      <c r="BB479" s="154">
        <v>167</v>
      </c>
      <c r="BC479" s="154">
        <v>166</v>
      </c>
      <c r="BD479" s="154">
        <v>165</v>
      </c>
      <c r="BE479" s="154">
        <v>163</v>
      </c>
      <c r="BF479" s="154">
        <v>162</v>
      </c>
      <c r="BG479" s="154">
        <v>161</v>
      </c>
      <c r="BH479" s="154">
        <v>160</v>
      </c>
      <c r="BI479" s="154">
        <v>159</v>
      </c>
      <c r="BJ479" s="154">
        <v>158</v>
      </c>
      <c r="BK479" s="154">
        <v>157</v>
      </c>
      <c r="BL479" s="154">
        <v>156</v>
      </c>
      <c r="BM479" s="154">
        <v>154</v>
      </c>
      <c r="BN479" s="154">
        <v>153</v>
      </c>
      <c r="BO479" s="154">
        <v>152</v>
      </c>
      <c r="BP479" s="154">
        <v>151</v>
      </c>
      <c r="BQ479" s="154">
        <v>150</v>
      </c>
      <c r="BR479" s="154">
        <v>149</v>
      </c>
      <c r="BS479" s="154">
        <v>148</v>
      </c>
      <c r="BT479" s="140">
        <v>147</v>
      </c>
      <c r="BU479" s="140">
        <v>146</v>
      </c>
      <c r="BV479" s="140">
        <v>145</v>
      </c>
      <c r="BW479" s="140">
        <v>144</v>
      </c>
      <c r="BX479" s="140">
        <v>144</v>
      </c>
      <c r="BY479" s="140">
        <v>143</v>
      </c>
      <c r="BZ479" s="140">
        <v>142</v>
      </c>
      <c r="CA479" s="140">
        <v>141</v>
      </c>
      <c r="CB479" s="140">
        <v>140</v>
      </c>
      <c r="CC479" s="140">
        <v>139</v>
      </c>
      <c r="CD479" s="140">
        <v>138</v>
      </c>
      <c r="CE479" s="140">
        <v>137</v>
      </c>
      <c r="CF479" s="140">
        <v>136</v>
      </c>
      <c r="CG479" s="140">
        <v>135</v>
      </c>
      <c r="CH479" s="140">
        <v>134</v>
      </c>
      <c r="CI479" s="140">
        <v>134</v>
      </c>
      <c r="CJ479" s="140">
        <v>133</v>
      </c>
      <c r="CK479" s="140">
        <v>132</v>
      </c>
      <c r="CL479" s="140">
        <v>131</v>
      </c>
      <c r="CM479" s="140">
        <v>131</v>
      </c>
      <c r="CN479" s="140">
        <v>130</v>
      </c>
      <c r="CO479" s="140">
        <v>129</v>
      </c>
      <c r="CP479" s="140">
        <v>129</v>
      </c>
      <c r="CQ479" s="140">
        <v>128</v>
      </c>
      <c r="CR479" s="140">
        <v>127</v>
      </c>
      <c r="CS479" s="140">
        <v>127</v>
      </c>
      <c r="CT479" s="140">
        <v>126</v>
      </c>
      <c r="CU479" s="140">
        <v>126</v>
      </c>
      <c r="CV479" s="140">
        <v>125</v>
      </c>
      <c r="CW479" s="140">
        <v>125</v>
      </c>
    </row>
    <row r="480" spans="1:101">
      <c r="A480" s="140" t="s">
        <v>194</v>
      </c>
      <c r="B480" s="140" t="s">
        <v>195</v>
      </c>
      <c r="C480" s="140"/>
      <c r="D480" s="140"/>
      <c r="E480" s="140" t="s">
        <v>309</v>
      </c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  <c r="AE480" s="140"/>
      <c r="AF480" s="140"/>
      <c r="AG480" s="140"/>
      <c r="AH480" s="140"/>
      <c r="AI480" s="140"/>
      <c r="AJ480" s="140"/>
      <c r="AK480" s="140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>
        <v>307</v>
      </c>
      <c r="AX480" s="154">
        <v>307</v>
      </c>
      <c r="AY480" s="154">
        <v>307</v>
      </c>
      <c r="AZ480" s="154">
        <v>306</v>
      </c>
      <c r="BA480" s="154">
        <v>306</v>
      </c>
      <c r="BB480" s="154">
        <v>306</v>
      </c>
      <c r="BC480" s="154">
        <v>305</v>
      </c>
      <c r="BD480" s="154">
        <v>305</v>
      </c>
      <c r="BE480" s="154">
        <v>305</v>
      </c>
      <c r="BF480" s="154">
        <v>304</v>
      </c>
      <c r="BG480" s="154">
        <v>304</v>
      </c>
      <c r="BH480" s="154">
        <v>304</v>
      </c>
      <c r="BI480" s="154">
        <v>304</v>
      </c>
      <c r="BJ480" s="154">
        <v>303</v>
      </c>
      <c r="BK480" s="154">
        <v>303</v>
      </c>
      <c r="BL480" s="154">
        <v>303</v>
      </c>
      <c r="BM480" s="154">
        <v>303</v>
      </c>
      <c r="BN480" s="154">
        <v>303</v>
      </c>
      <c r="BO480" s="154">
        <v>302</v>
      </c>
      <c r="BP480" s="154">
        <v>302</v>
      </c>
      <c r="BQ480" s="154">
        <v>302</v>
      </c>
      <c r="BR480" s="154">
        <v>302</v>
      </c>
      <c r="BS480" s="154">
        <v>301</v>
      </c>
      <c r="BT480" s="140">
        <v>301</v>
      </c>
      <c r="BU480" s="140">
        <v>301</v>
      </c>
      <c r="BV480" s="140">
        <v>300</v>
      </c>
      <c r="BW480" s="140">
        <v>300</v>
      </c>
      <c r="BX480" s="140">
        <v>300</v>
      </c>
      <c r="BY480" s="140">
        <v>299</v>
      </c>
      <c r="BZ480" s="140">
        <v>299</v>
      </c>
      <c r="CA480" s="140">
        <v>298</v>
      </c>
      <c r="CB480" s="140">
        <v>297</v>
      </c>
      <c r="CC480" s="140">
        <v>297</v>
      </c>
      <c r="CD480" s="140">
        <v>296</v>
      </c>
      <c r="CE480" s="140">
        <v>296</v>
      </c>
      <c r="CF480" s="140">
        <v>295</v>
      </c>
      <c r="CG480" s="140">
        <v>294</v>
      </c>
      <c r="CH480" s="140">
        <v>293</v>
      </c>
      <c r="CI480" s="140">
        <v>293</v>
      </c>
      <c r="CJ480" s="140">
        <v>292</v>
      </c>
      <c r="CK480" s="140">
        <v>291</v>
      </c>
      <c r="CL480" s="140">
        <v>290</v>
      </c>
      <c r="CM480" s="140">
        <v>290</v>
      </c>
      <c r="CN480" s="140">
        <v>289</v>
      </c>
      <c r="CO480" s="140">
        <v>288</v>
      </c>
      <c r="CP480" s="140">
        <v>288</v>
      </c>
      <c r="CQ480" s="140">
        <v>287</v>
      </c>
      <c r="CR480" s="140">
        <v>286</v>
      </c>
      <c r="CS480" s="140">
        <v>286</v>
      </c>
      <c r="CT480" s="140">
        <v>285</v>
      </c>
      <c r="CU480" s="140">
        <v>284</v>
      </c>
      <c r="CV480" s="140">
        <v>284</v>
      </c>
      <c r="CW480" s="140">
        <v>283</v>
      </c>
    </row>
    <row r="481" spans="1:101">
      <c r="A481" s="140" t="s">
        <v>196</v>
      </c>
      <c r="B481" s="140" t="s">
        <v>197</v>
      </c>
      <c r="C481" s="140"/>
      <c r="D481" s="140"/>
      <c r="E481" s="140" t="s">
        <v>309</v>
      </c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  <c r="AE481" s="140"/>
      <c r="AF481" s="140"/>
      <c r="AG481" s="140"/>
      <c r="AH481" s="140"/>
      <c r="AI481" s="140"/>
      <c r="AJ481" s="140"/>
      <c r="AK481" s="140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>
        <v>733</v>
      </c>
      <c r="AX481" s="154">
        <v>733</v>
      </c>
      <c r="AY481" s="154">
        <v>733</v>
      </c>
      <c r="AZ481" s="154">
        <v>732</v>
      </c>
      <c r="BA481" s="154">
        <v>731</v>
      </c>
      <c r="BB481" s="154">
        <v>730</v>
      </c>
      <c r="BC481" s="154">
        <v>729</v>
      </c>
      <c r="BD481" s="154">
        <v>729</v>
      </c>
      <c r="BE481" s="154">
        <v>728</v>
      </c>
      <c r="BF481" s="154">
        <v>727</v>
      </c>
      <c r="BG481" s="154">
        <v>727</v>
      </c>
      <c r="BH481" s="154">
        <v>726</v>
      </c>
      <c r="BI481" s="154">
        <v>725</v>
      </c>
      <c r="BJ481" s="154">
        <v>724</v>
      </c>
      <c r="BK481" s="154">
        <v>722</v>
      </c>
      <c r="BL481" s="154">
        <v>721</v>
      </c>
      <c r="BM481" s="154">
        <v>719</v>
      </c>
      <c r="BN481" s="154">
        <v>718</v>
      </c>
      <c r="BO481" s="154">
        <v>716</v>
      </c>
      <c r="BP481" s="154">
        <v>714</v>
      </c>
      <c r="BQ481" s="154">
        <v>712</v>
      </c>
      <c r="BR481" s="154">
        <v>710</v>
      </c>
      <c r="BS481" s="154">
        <v>707</v>
      </c>
      <c r="BT481" s="140">
        <v>705</v>
      </c>
      <c r="BU481" s="140">
        <v>703</v>
      </c>
      <c r="BV481" s="140">
        <v>700</v>
      </c>
      <c r="BW481" s="140">
        <v>697</v>
      </c>
      <c r="BX481" s="140">
        <v>695</v>
      </c>
      <c r="BY481" s="140">
        <v>692</v>
      </c>
      <c r="BZ481" s="140">
        <v>690</v>
      </c>
      <c r="CA481" s="140">
        <v>687</v>
      </c>
      <c r="CB481" s="140">
        <v>684</v>
      </c>
      <c r="CC481" s="140">
        <v>681</v>
      </c>
      <c r="CD481" s="140">
        <v>679</v>
      </c>
      <c r="CE481" s="140">
        <v>676</v>
      </c>
      <c r="CF481" s="140">
        <v>673</v>
      </c>
      <c r="CG481" s="140">
        <v>671</v>
      </c>
      <c r="CH481" s="140">
        <v>668</v>
      </c>
      <c r="CI481" s="140">
        <v>665</v>
      </c>
      <c r="CJ481" s="140">
        <v>662</v>
      </c>
      <c r="CK481" s="140">
        <v>659</v>
      </c>
      <c r="CL481" s="140">
        <v>657</v>
      </c>
      <c r="CM481" s="140">
        <v>654</v>
      </c>
      <c r="CN481" s="140">
        <v>651</v>
      </c>
      <c r="CO481" s="140">
        <v>648</v>
      </c>
      <c r="CP481" s="140">
        <v>646</v>
      </c>
      <c r="CQ481" s="140">
        <v>643</v>
      </c>
      <c r="CR481" s="140">
        <v>640</v>
      </c>
      <c r="CS481" s="140">
        <v>638</v>
      </c>
      <c r="CT481" s="140">
        <v>635</v>
      </c>
      <c r="CU481" s="140">
        <v>633</v>
      </c>
      <c r="CV481" s="140">
        <v>630</v>
      </c>
      <c r="CW481" s="140">
        <v>628</v>
      </c>
    </row>
    <row r="482" spans="1:101">
      <c r="A482" s="140" t="s">
        <v>198</v>
      </c>
      <c r="B482" s="140" t="s">
        <v>199</v>
      </c>
      <c r="C482" s="140"/>
      <c r="D482" s="140"/>
      <c r="E482" s="140" t="s">
        <v>309</v>
      </c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  <c r="AE482" s="140"/>
      <c r="AF482" s="140"/>
      <c r="AG482" s="140"/>
      <c r="AH482" s="140"/>
      <c r="AI482" s="140"/>
      <c r="AJ482" s="140"/>
      <c r="AK482" s="140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>
        <v>185</v>
      </c>
      <c r="AX482" s="154">
        <v>184</v>
      </c>
      <c r="AY482" s="154">
        <v>183</v>
      </c>
      <c r="AZ482" s="154">
        <v>181</v>
      </c>
      <c r="BA482" s="154">
        <v>180</v>
      </c>
      <c r="BB482" s="154">
        <v>179</v>
      </c>
      <c r="BC482" s="154">
        <v>177</v>
      </c>
      <c r="BD482" s="154">
        <v>176</v>
      </c>
      <c r="BE482" s="154">
        <v>175</v>
      </c>
      <c r="BF482" s="154">
        <v>174</v>
      </c>
      <c r="BG482" s="154">
        <v>172</v>
      </c>
      <c r="BH482" s="154">
        <v>171</v>
      </c>
      <c r="BI482" s="154">
        <v>170</v>
      </c>
      <c r="BJ482" s="154">
        <v>169</v>
      </c>
      <c r="BK482" s="154">
        <v>168</v>
      </c>
      <c r="BL482" s="154">
        <v>167</v>
      </c>
      <c r="BM482" s="154">
        <v>166</v>
      </c>
      <c r="BN482" s="154">
        <v>165</v>
      </c>
      <c r="BO482" s="154">
        <v>164</v>
      </c>
      <c r="BP482" s="154">
        <v>163</v>
      </c>
      <c r="BQ482" s="154">
        <v>161</v>
      </c>
      <c r="BR482" s="154">
        <v>160</v>
      </c>
      <c r="BS482" s="154">
        <v>159</v>
      </c>
      <c r="BT482" s="140">
        <v>158</v>
      </c>
      <c r="BU482" s="140">
        <v>157</v>
      </c>
      <c r="BV482" s="140">
        <v>156</v>
      </c>
      <c r="BW482" s="140">
        <v>155</v>
      </c>
      <c r="BX482" s="140">
        <v>154</v>
      </c>
      <c r="BY482" s="140">
        <v>153</v>
      </c>
      <c r="BZ482" s="140">
        <v>152</v>
      </c>
      <c r="CA482" s="140">
        <v>151</v>
      </c>
      <c r="CB482" s="140">
        <v>150</v>
      </c>
      <c r="CC482" s="140">
        <v>149</v>
      </c>
      <c r="CD482" s="140">
        <v>148</v>
      </c>
      <c r="CE482" s="140">
        <v>147</v>
      </c>
      <c r="CF482" s="140">
        <v>146</v>
      </c>
      <c r="CG482" s="140">
        <v>145</v>
      </c>
      <c r="CH482" s="140">
        <v>144</v>
      </c>
      <c r="CI482" s="140">
        <v>143</v>
      </c>
      <c r="CJ482" s="140">
        <v>142</v>
      </c>
      <c r="CK482" s="140">
        <v>141</v>
      </c>
      <c r="CL482" s="140">
        <v>140</v>
      </c>
      <c r="CM482" s="140">
        <v>140</v>
      </c>
      <c r="CN482" s="140">
        <v>139</v>
      </c>
      <c r="CO482" s="140">
        <v>138</v>
      </c>
      <c r="CP482" s="140">
        <v>137</v>
      </c>
      <c r="CQ482" s="140">
        <v>136</v>
      </c>
      <c r="CR482" s="140">
        <v>136</v>
      </c>
      <c r="CS482" s="140">
        <v>135</v>
      </c>
      <c r="CT482" s="140">
        <v>134</v>
      </c>
      <c r="CU482" s="140">
        <v>134</v>
      </c>
      <c r="CV482" s="140">
        <v>133</v>
      </c>
      <c r="CW482" s="140">
        <v>132</v>
      </c>
    </row>
    <row r="483" spans="1:101">
      <c r="A483" s="140" t="s">
        <v>200</v>
      </c>
      <c r="B483" s="140" t="s">
        <v>201</v>
      </c>
      <c r="C483" s="140"/>
      <c r="D483" s="140"/>
      <c r="E483" s="140" t="s">
        <v>309</v>
      </c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  <c r="AE483" s="140"/>
      <c r="AF483" s="140"/>
      <c r="AG483" s="140"/>
      <c r="AH483" s="140"/>
      <c r="AI483" s="140"/>
      <c r="AJ483" s="140"/>
      <c r="AK483" s="140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>
        <v>755</v>
      </c>
      <c r="AX483" s="154">
        <v>759</v>
      </c>
      <c r="AY483" s="154">
        <v>763</v>
      </c>
      <c r="AZ483" s="154">
        <v>767</v>
      </c>
      <c r="BA483" s="154">
        <v>770</v>
      </c>
      <c r="BB483" s="154">
        <v>774</v>
      </c>
      <c r="BC483" s="154">
        <v>778</v>
      </c>
      <c r="BD483" s="154">
        <v>781</v>
      </c>
      <c r="BE483" s="154">
        <v>785</v>
      </c>
      <c r="BF483" s="154">
        <v>788</v>
      </c>
      <c r="BG483" s="154">
        <v>791</v>
      </c>
      <c r="BH483" s="154">
        <v>794</v>
      </c>
      <c r="BI483" s="154">
        <v>796</v>
      </c>
      <c r="BJ483" s="154">
        <v>799</v>
      </c>
      <c r="BK483" s="154">
        <v>802</v>
      </c>
      <c r="BL483" s="154">
        <v>804</v>
      </c>
      <c r="BM483" s="154">
        <v>806</v>
      </c>
      <c r="BN483" s="154">
        <v>809</v>
      </c>
      <c r="BO483" s="154">
        <v>811</v>
      </c>
      <c r="BP483" s="154">
        <v>813</v>
      </c>
      <c r="BQ483" s="154">
        <v>815</v>
      </c>
      <c r="BR483" s="154">
        <v>816</v>
      </c>
      <c r="BS483" s="154">
        <v>818</v>
      </c>
      <c r="BT483" s="140">
        <v>819</v>
      </c>
      <c r="BU483" s="140">
        <v>821</v>
      </c>
      <c r="BV483" s="140">
        <v>822</v>
      </c>
      <c r="BW483" s="140">
        <v>823</v>
      </c>
      <c r="BX483" s="140">
        <v>824</v>
      </c>
      <c r="BY483" s="140">
        <v>825</v>
      </c>
      <c r="BZ483" s="140">
        <v>826</v>
      </c>
      <c r="CA483" s="140">
        <v>827</v>
      </c>
      <c r="CB483" s="140">
        <v>827</v>
      </c>
      <c r="CC483" s="140">
        <v>828</v>
      </c>
      <c r="CD483" s="140">
        <v>828</v>
      </c>
      <c r="CE483" s="140">
        <v>828</v>
      </c>
      <c r="CF483" s="140">
        <v>828</v>
      </c>
      <c r="CG483" s="140">
        <v>828</v>
      </c>
      <c r="CH483" s="140">
        <v>828</v>
      </c>
      <c r="CI483" s="140">
        <v>828</v>
      </c>
      <c r="CJ483" s="140">
        <v>828</v>
      </c>
      <c r="CK483" s="140">
        <v>827</v>
      </c>
      <c r="CL483" s="140">
        <v>827</v>
      </c>
      <c r="CM483" s="140">
        <v>826</v>
      </c>
      <c r="CN483" s="140">
        <v>826</v>
      </c>
      <c r="CO483" s="140">
        <v>825</v>
      </c>
      <c r="CP483" s="140">
        <v>825</v>
      </c>
      <c r="CQ483" s="140">
        <v>825</v>
      </c>
      <c r="CR483" s="140">
        <v>824</v>
      </c>
      <c r="CS483" s="140">
        <v>824</v>
      </c>
      <c r="CT483" s="140">
        <v>824</v>
      </c>
      <c r="CU483" s="140">
        <v>824</v>
      </c>
      <c r="CV483" s="140">
        <v>824</v>
      </c>
      <c r="CW483" s="140">
        <v>824</v>
      </c>
    </row>
    <row r="484" spans="1:101">
      <c r="A484" s="140" t="s">
        <v>202</v>
      </c>
      <c r="B484" s="140" t="s">
        <v>203</v>
      </c>
      <c r="C484" s="140"/>
      <c r="D484" s="140"/>
      <c r="E484" s="140" t="s">
        <v>309</v>
      </c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  <c r="AE484" s="140"/>
      <c r="AF484" s="140"/>
      <c r="AG484" s="140"/>
      <c r="AH484" s="140"/>
      <c r="AI484" s="140"/>
      <c r="AJ484" s="140"/>
      <c r="AK484" s="140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>
        <v>1044</v>
      </c>
      <c r="AX484" s="154">
        <v>1042</v>
      </c>
      <c r="AY484" s="154">
        <v>1039</v>
      </c>
      <c r="AZ484" s="154">
        <v>1037</v>
      </c>
      <c r="BA484" s="154">
        <v>1034</v>
      </c>
      <c r="BB484" s="154">
        <v>1033</v>
      </c>
      <c r="BC484" s="154">
        <v>1031</v>
      </c>
      <c r="BD484" s="154">
        <v>1029</v>
      </c>
      <c r="BE484" s="154">
        <v>1026</v>
      </c>
      <c r="BF484" s="154">
        <v>1024</v>
      </c>
      <c r="BG484" s="154">
        <v>1021</v>
      </c>
      <c r="BH484" s="154">
        <v>1019</v>
      </c>
      <c r="BI484" s="154">
        <v>1016</v>
      </c>
      <c r="BJ484" s="154">
        <v>1013</v>
      </c>
      <c r="BK484" s="154">
        <v>1010</v>
      </c>
      <c r="BL484" s="154">
        <v>1007</v>
      </c>
      <c r="BM484" s="154">
        <v>1003</v>
      </c>
      <c r="BN484" s="154">
        <v>1000</v>
      </c>
      <c r="BO484" s="154">
        <v>997</v>
      </c>
      <c r="BP484" s="154">
        <v>993</v>
      </c>
      <c r="BQ484" s="154">
        <v>990</v>
      </c>
      <c r="BR484" s="154">
        <v>986</v>
      </c>
      <c r="BS484" s="154">
        <v>983</v>
      </c>
      <c r="BT484" s="140">
        <v>979</v>
      </c>
      <c r="BU484" s="140">
        <v>975</v>
      </c>
      <c r="BV484" s="140">
        <v>971</v>
      </c>
      <c r="BW484" s="140">
        <v>967</v>
      </c>
      <c r="BX484" s="140">
        <v>963</v>
      </c>
      <c r="BY484" s="140">
        <v>959</v>
      </c>
      <c r="BZ484" s="140">
        <v>955</v>
      </c>
      <c r="CA484" s="140">
        <v>951</v>
      </c>
      <c r="CB484" s="140">
        <v>947</v>
      </c>
      <c r="CC484" s="140">
        <v>943</v>
      </c>
      <c r="CD484" s="140">
        <v>938</v>
      </c>
      <c r="CE484" s="140">
        <v>934</v>
      </c>
      <c r="CF484" s="140">
        <v>930</v>
      </c>
      <c r="CG484" s="140">
        <v>925</v>
      </c>
      <c r="CH484" s="140">
        <v>921</v>
      </c>
      <c r="CI484" s="140">
        <v>917</v>
      </c>
      <c r="CJ484" s="140">
        <v>912</v>
      </c>
      <c r="CK484" s="140">
        <v>908</v>
      </c>
      <c r="CL484" s="140">
        <v>904</v>
      </c>
      <c r="CM484" s="140">
        <v>899</v>
      </c>
      <c r="CN484" s="140">
        <v>895</v>
      </c>
      <c r="CO484" s="140">
        <v>891</v>
      </c>
      <c r="CP484" s="140">
        <v>887</v>
      </c>
      <c r="CQ484" s="140">
        <v>883</v>
      </c>
      <c r="CR484" s="140">
        <v>879</v>
      </c>
      <c r="CS484" s="140">
        <v>876</v>
      </c>
      <c r="CT484" s="140">
        <v>872</v>
      </c>
      <c r="CU484" s="140">
        <v>868</v>
      </c>
      <c r="CV484" s="140">
        <v>865</v>
      </c>
      <c r="CW484" s="140">
        <v>861</v>
      </c>
    </row>
    <row r="485" spans="1:101">
      <c r="A485" s="140" t="s">
        <v>204</v>
      </c>
      <c r="B485" s="140" t="s">
        <v>205</v>
      </c>
      <c r="C485" s="140"/>
      <c r="D485" s="140"/>
      <c r="E485" s="140" t="s">
        <v>309</v>
      </c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  <c r="AE485" s="140"/>
      <c r="AF485" s="140"/>
      <c r="AG485" s="140"/>
      <c r="AH485" s="140"/>
      <c r="AI485" s="140"/>
      <c r="AJ485" s="140"/>
      <c r="AK485" s="140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>
        <v>206</v>
      </c>
      <c r="AX485" s="154">
        <v>204</v>
      </c>
      <c r="AY485" s="154">
        <v>203</v>
      </c>
      <c r="AZ485" s="154">
        <v>201</v>
      </c>
      <c r="BA485" s="154">
        <v>200</v>
      </c>
      <c r="BB485" s="154">
        <v>199</v>
      </c>
      <c r="BC485" s="154">
        <v>197</v>
      </c>
      <c r="BD485" s="154">
        <v>196</v>
      </c>
      <c r="BE485" s="154">
        <v>195</v>
      </c>
      <c r="BF485" s="154">
        <v>194</v>
      </c>
      <c r="BG485" s="154">
        <v>193</v>
      </c>
      <c r="BH485" s="154">
        <v>191</v>
      </c>
      <c r="BI485" s="154">
        <v>190</v>
      </c>
      <c r="BJ485" s="154">
        <v>189</v>
      </c>
      <c r="BK485" s="154">
        <v>188</v>
      </c>
      <c r="BL485" s="154">
        <v>187</v>
      </c>
      <c r="BM485" s="154">
        <v>186</v>
      </c>
      <c r="BN485" s="154">
        <v>185</v>
      </c>
      <c r="BO485" s="154">
        <v>184</v>
      </c>
      <c r="BP485" s="154">
        <v>183</v>
      </c>
      <c r="BQ485" s="154">
        <v>182</v>
      </c>
      <c r="BR485" s="154">
        <v>181</v>
      </c>
      <c r="BS485" s="154">
        <v>180</v>
      </c>
      <c r="BT485" s="140">
        <v>179</v>
      </c>
      <c r="BU485" s="140">
        <v>178</v>
      </c>
      <c r="BV485" s="140">
        <v>177</v>
      </c>
      <c r="BW485" s="140">
        <v>176</v>
      </c>
      <c r="BX485" s="140">
        <v>175</v>
      </c>
      <c r="BY485" s="140">
        <v>174</v>
      </c>
      <c r="BZ485" s="140">
        <v>173</v>
      </c>
      <c r="CA485" s="140">
        <v>172</v>
      </c>
      <c r="CB485" s="140">
        <v>171</v>
      </c>
      <c r="CC485" s="140">
        <v>171</v>
      </c>
      <c r="CD485" s="140">
        <v>170</v>
      </c>
      <c r="CE485" s="140">
        <v>169</v>
      </c>
      <c r="CF485" s="140">
        <v>168</v>
      </c>
      <c r="CG485" s="140">
        <v>168</v>
      </c>
      <c r="CH485" s="140">
        <v>167</v>
      </c>
      <c r="CI485" s="140">
        <v>166</v>
      </c>
      <c r="CJ485" s="140">
        <v>166</v>
      </c>
      <c r="CK485" s="140">
        <v>165</v>
      </c>
      <c r="CL485" s="140">
        <v>164</v>
      </c>
      <c r="CM485" s="140">
        <v>164</v>
      </c>
      <c r="CN485" s="140">
        <v>163</v>
      </c>
      <c r="CO485" s="140">
        <v>163</v>
      </c>
      <c r="CP485" s="140">
        <v>162</v>
      </c>
      <c r="CQ485" s="140">
        <v>162</v>
      </c>
      <c r="CR485" s="140">
        <v>161</v>
      </c>
      <c r="CS485" s="140">
        <v>161</v>
      </c>
      <c r="CT485" s="140">
        <v>160</v>
      </c>
      <c r="CU485" s="140">
        <v>160</v>
      </c>
      <c r="CV485" s="140">
        <v>160</v>
      </c>
      <c r="CW485" s="140">
        <v>159</v>
      </c>
    </row>
    <row r="486" spans="1:101">
      <c r="A486" s="140" t="s">
        <v>206</v>
      </c>
      <c r="B486" s="140" t="s">
        <v>207</v>
      </c>
      <c r="C486" s="140"/>
      <c r="D486" s="140"/>
      <c r="E486" s="140" t="s">
        <v>309</v>
      </c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  <c r="AE486" s="140"/>
      <c r="AF486" s="140"/>
      <c r="AG486" s="140"/>
      <c r="AH486" s="140"/>
      <c r="AI486" s="140"/>
      <c r="AJ486" s="140"/>
      <c r="AK486" s="140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>
        <v>2606</v>
      </c>
      <c r="AX486" s="154">
        <v>2606</v>
      </c>
      <c r="AY486" s="154">
        <v>2605</v>
      </c>
      <c r="AZ486" s="154">
        <v>2604</v>
      </c>
      <c r="BA486" s="154">
        <v>2602</v>
      </c>
      <c r="BB486" s="154">
        <v>2601</v>
      </c>
      <c r="BC486" s="154">
        <v>2601</v>
      </c>
      <c r="BD486" s="154">
        <v>2601</v>
      </c>
      <c r="BE486" s="154">
        <v>2601</v>
      </c>
      <c r="BF486" s="154">
        <v>2601</v>
      </c>
      <c r="BG486" s="154">
        <v>2601</v>
      </c>
      <c r="BH486" s="154">
        <v>2601</v>
      </c>
      <c r="BI486" s="154">
        <v>2600</v>
      </c>
      <c r="BJ486" s="154">
        <v>2600</v>
      </c>
      <c r="BK486" s="154">
        <v>2599</v>
      </c>
      <c r="BL486" s="154">
        <v>2598</v>
      </c>
      <c r="BM486" s="154">
        <v>2597</v>
      </c>
      <c r="BN486" s="154">
        <v>2595</v>
      </c>
      <c r="BO486" s="154">
        <v>2593</v>
      </c>
      <c r="BP486" s="154">
        <v>2591</v>
      </c>
      <c r="BQ486" s="154">
        <v>2588</v>
      </c>
      <c r="BR486" s="154">
        <v>2586</v>
      </c>
      <c r="BS486" s="154">
        <v>2582</v>
      </c>
      <c r="BT486" s="140">
        <v>2579</v>
      </c>
      <c r="BU486" s="140">
        <v>2575</v>
      </c>
      <c r="BV486" s="140">
        <v>2571</v>
      </c>
      <c r="BW486" s="140">
        <v>2567</v>
      </c>
      <c r="BX486" s="140">
        <v>2562</v>
      </c>
      <c r="BY486" s="140">
        <v>2558</v>
      </c>
      <c r="BZ486" s="140">
        <v>2553</v>
      </c>
      <c r="CA486" s="140">
        <v>2548</v>
      </c>
      <c r="CB486" s="140">
        <v>2543</v>
      </c>
      <c r="CC486" s="140">
        <v>2538</v>
      </c>
      <c r="CD486" s="140">
        <v>2533</v>
      </c>
      <c r="CE486" s="140">
        <v>2528</v>
      </c>
      <c r="CF486" s="140">
        <v>2522</v>
      </c>
      <c r="CG486" s="140">
        <v>2517</v>
      </c>
      <c r="CH486" s="140">
        <v>2511</v>
      </c>
      <c r="CI486" s="140">
        <v>2505</v>
      </c>
      <c r="CJ486" s="140">
        <v>2500</v>
      </c>
      <c r="CK486" s="140">
        <v>2494</v>
      </c>
      <c r="CL486" s="140">
        <v>2488</v>
      </c>
      <c r="CM486" s="140">
        <v>2482</v>
      </c>
      <c r="CN486" s="140">
        <v>2477</v>
      </c>
      <c r="CO486" s="140">
        <v>2471</v>
      </c>
      <c r="CP486" s="140">
        <v>2465</v>
      </c>
      <c r="CQ486" s="140">
        <v>2460</v>
      </c>
      <c r="CR486" s="140">
        <v>2454</v>
      </c>
      <c r="CS486" s="140">
        <v>2449</v>
      </c>
      <c r="CT486" s="140">
        <v>2444</v>
      </c>
      <c r="CU486" s="140">
        <v>2439</v>
      </c>
      <c r="CV486" s="140">
        <v>2433</v>
      </c>
      <c r="CW486" s="140">
        <v>2428</v>
      </c>
    </row>
    <row r="487" spans="1:101">
      <c r="A487" s="140" t="s">
        <v>208</v>
      </c>
      <c r="B487" s="140" t="s">
        <v>209</v>
      </c>
      <c r="C487" s="140"/>
      <c r="D487" s="140"/>
      <c r="E487" s="140" t="s">
        <v>309</v>
      </c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  <c r="AE487" s="140"/>
      <c r="AF487" s="140"/>
      <c r="AG487" s="140"/>
      <c r="AH487" s="140"/>
      <c r="AI487" s="140"/>
      <c r="AJ487" s="140"/>
      <c r="AK487" s="140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>
        <v>827</v>
      </c>
      <c r="AX487" s="154">
        <v>828</v>
      </c>
      <c r="AY487" s="154">
        <v>829</v>
      </c>
      <c r="AZ487" s="154">
        <v>829</v>
      </c>
      <c r="BA487" s="154">
        <v>830</v>
      </c>
      <c r="BB487" s="154">
        <v>830</v>
      </c>
      <c r="BC487" s="154">
        <v>831</v>
      </c>
      <c r="BD487" s="154">
        <v>831</v>
      </c>
      <c r="BE487" s="154">
        <v>832</v>
      </c>
      <c r="BF487" s="154">
        <v>832</v>
      </c>
      <c r="BG487" s="154">
        <v>832</v>
      </c>
      <c r="BH487" s="154">
        <v>832</v>
      </c>
      <c r="BI487" s="154">
        <v>832</v>
      </c>
      <c r="BJ487" s="154">
        <v>832</v>
      </c>
      <c r="BK487" s="154">
        <v>832</v>
      </c>
      <c r="BL487" s="154">
        <v>831</v>
      </c>
      <c r="BM487" s="154">
        <v>831</v>
      </c>
      <c r="BN487" s="154">
        <v>831</v>
      </c>
      <c r="BO487" s="154">
        <v>830</v>
      </c>
      <c r="BP487" s="154">
        <v>830</v>
      </c>
      <c r="BQ487" s="154">
        <v>829</v>
      </c>
      <c r="BR487" s="154">
        <v>829</v>
      </c>
      <c r="BS487" s="154">
        <v>829</v>
      </c>
      <c r="BT487" s="140">
        <v>828</v>
      </c>
      <c r="BU487" s="140">
        <v>827</v>
      </c>
      <c r="BV487" s="140">
        <v>827</v>
      </c>
      <c r="BW487" s="140">
        <v>826</v>
      </c>
      <c r="BX487" s="140">
        <v>825</v>
      </c>
      <c r="BY487" s="140">
        <v>824</v>
      </c>
      <c r="BZ487" s="140">
        <v>823</v>
      </c>
      <c r="CA487" s="140">
        <v>822</v>
      </c>
      <c r="CB487" s="140">
        <v>821</v>
      </c>
      <c r="CC487" s="140">
        <v>820</v>
      </c>
      <c r="CD487" s="140">
        <v>819</v>
      </c>
      <c r="CE487" s="140">
        <v>818</v>
      </c>
      <c r="CF487" s="140">
        <v>817</v>
      </c>
      <c r="CG487" s="140">
        <v>815</v>
      </c>
      <c r="CH487" s="140">
        <v>814</v>
      </c>
      <c r="CI487" s="140">
        <v>812</v>
      </c>
      <c r="CJ487" s="140">
        <v>811</v>
      </c>
      <c r="CK487" s="140">
        <v>809</v>
      </c>
      <c r="CL487" s="140">
        <v>808</v>
      </c>
      <c r="CM487" s="140">
        <v>806</v>
      </c>
      <c r="CN487" s="140">
        <v>804</v>
      </c>
      <c r="CO487" s="140">
        <v>803</v>
      </c>
      <c r="CP487" s="140">
        <v>801</v>
      </c>
      <c r="CQ487" s="140">
        <v>800</v>
      </c>
      <c r="CR487" s="140">
        <v>798</v>
      </c>
      <c r="CS487" s="140">
        <v>797</v>
      </c>
      <c r="CT487" s="140">
        <v>795</v>
      </c>
      <c r="CU487" s="140">
        <v>794</v>
      </c>
      <c r="CV487" s="140">
        <v>793</v>
      </c>
      <c r="CW487" s="140">
        <v>791</v>
      </c>
    </row>
    <row r="488" spans="1:101">
      <c r="A488" s="140" t="s">
        <v>210</v>
      </c>
      <c r="B488" s="140" t="s">
        <v>211</v>
      </c>
      <c r="C488" s="140"/>
      <c r="D488" s="140"/>
      <c r="E488" s="140" t="s">
        <v>309</v>
      </c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  <c r="AE488" s="140"/>
      <c r="AF488" s="140"/>
      <c r="AG488" s="140"/>
      <c r="AH488" s="140"/>
      <c r="AI488" s="140"/>
      <c r="AJ488" s="140"/>
      <c r="AK488" s="140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>
        <v>282</v>
      </c>
      <c r="AX488" s="154">
        <v>280</v>
      </c>
      <c r="AY488" s="154">
        <v>278</v>
      </c>
      <c r="AZ488" s="154">
        <v>276</v>
      </c>
      <c r="BA488" s="154">
        <v>274</v>
      </c>
      <c r="BB488" s="154">
        <v>272</v>
      </c>
      <c r="BC488" s="154">
        <v>271</v>
      </c>
      <c r="BD488" s="154">
        <v>269</v>
      </c>
      <c r="BE488" s="154">
        <v>268</v>
      </c>
      <c r="BF488" s="154">
        <v>266</v>
      </c>
      <c r="BG488" s="154">
        <v>265</v>
      </c>
      <c r="BH488" s="154">
        <v>264</v>
      </c>
      <c r="BI488" s="154">
        <v>262</v>
      </c>
      <c r="BJ488" s="154">
        <v>261</v>
      </c>
      <c r="BK488" s="154">
        <v>260</v>
      </c>
      <c r="BL488" s="154">
        <v>258</v>
      </c>
      <c r="BM488" s="154">
        <v>257</v>
      </c>
      <c r="BN488" s="154">
        <v>256</v>
      </c>
      <c r="BO488" s="154">
        <v>255</v>
      </c>
      <c r="BP488" s="154">
        <v>253</v>
      </c>
      <c r="BQ488" s="154">
        <v>252</v>
      </c>
      <c r="BR488" s="154">
        <v>251</v>
      </c>
      <c r="BS488" s="154">
        <v>250</v>
      </c>
      <c r="BT488" s="140">
        <v>249</v>
      </c>
      <c r="BU488" s="140">
        <v>247</v>
      </c>
      <c r="BV488" s="140">
        <v>246</v>
      </c>
      <c r="BW488" s="140">
        <v>245</v>
      </c>
      <c r="BX488" s="140">
        <v>244</v>
      </c>
      <c r="BY488" s="140">
        <v>242</v>
      </c>
      <c r="BZ488" s="140">
        <v>241</v>
      </c>
      <c r="CA488" s="140">
        <v>240</v>
      </c>
      <c r="CB488" s="140">
        <v>239</v>
      </c>
      <c r="CC488" s="140">
        <v>237</v>
      </c>
      <c r="CD488" s="140">
        <v>236</v>
      </c>
      <c r="CE488" s="140">
        <v>235</v>
      </c>
      <c r="CF488" s="140">
        <v>234</v>
      </c>
      <c r="CG488" s="140">
        <v>233</v>
      </c>
      <c r="CH488" s="140">
        <v>232</v>
      </c>
      <c r="CI488" s="140">
        <v>230</v>
      </c>
      <c r="CJ488" s="140">
        <v>229</v>
      </c>
      <c r="CK488" s="140">
        <v>228</v>
      </c>
      <c r="CL488" s="140">
        <v>227</v>
      </c>
      <c r="CM488" s="140">
        <v>226</v>
      </c>
      <c r="CN488" s="140">
        <v>225</v>
      </c>
      <c r="CO488" s="140">
        <v>224</v>
      </c>
      <c r="CP488" s="140">
        <v>223</v>
      </c>
      <c r="CQ488" s="140">
        <v>222</v>
      </c>
      <c r="CR488" s="140">
        <v>222</v>
      </c>
      <c r="CS488" s="140">
        <v>221</v>
      </c>
      <c r="CT488" s="140">
        <v>220</v>
      </c>
      <c r="CU488" s="140">
        <v>219</v>
      </c>
      <c r="CV488" s="140">
        <v>219</v>
      </c>
      <c r="CW488" s="140">
        <v>218</v>
      </c>
    </row>
    <row r="489" spans="1:101">
      <c r="A489" s="140" t="s">
        <v>212</v>
      </c>
      <c r="B489" s="140" t="s">
        <v>213</v>
      </c>
      <c r="C489" s="140"/>
      <c r="D489" s="140"/>
      <c r="E489" s="140" t="s">
        <v>309</v>
      </c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  <c r="AE489" s="140"/>
      <c r="AF489" s="140"/>
      <c r="AG489" s="140"/>
      <c r="AH489" s="140"/>
      <c r="AI489" s="140"/>
      <c r="AJ489" s="140"/>
      <c r="AK489" s="140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>
        <v>1467</v>
      </c>
      <c r="AX489" s="154">
        <v>1463</v>
      </c>
      <c r="AY489" s="154">
        <v>1460</v>
      </c>
      <c r="AZ489" s="154">
        <v>1456</v>
      </c>
      <c r="BA489" s="154">
        <v>1452</v>
      </c>
      <c r="BB489" s="154">
        <v>1448</v>
      </c>
      <c r="BC489" s="154">
        <v>1445</v>
      </c>
      <c r="BD489" s="154">
        <v>1442</v>
      </c>
      <c r="BE489" s="154">
        <v>1439</v>
      </c>
      <c r="BF489" s="154">
        <v>1436</v>
      </c>
      <c r="BG489" s="154">
        <v>1433</v>
      </c>
      <c r="BH489" s="154">
        <v>1429</v>
      </c>
      <c r="BI489" s="154">
        <v>1426</v>
      </c>
      <c r="BJ489" s="154">
        <v>1422</v>
      </c>
      <c r="BK489" s="154">
        <v>1419</v>
      </c>
      <c r="BL489" s="154">
        <v>1415</v>
      </c>
      <c r="BM489" s="154">
        <v>1411</v>
      </c>
      <c r="BN489" s="154">
        <v>1408</v>
      </c>
      <c r="BO489" s="154">
        <v>1404</v>
      </c>
      <c r="BP489" s="154">
        <v>1400</v>
      </c>
      <c r="BQ489" s="154">
        <v>1396</v>
      </c>
      <c r="BR489" s="154">
        <v>1392</v>
      </c>
      <c r="BS489" s="154">
        <v>1387</v>
      </c>
      <c r="BT489" s="140">
        <v>1383</v>
      </c>
      <c r="BU489" s="140">
        <v>1378</v>
      </c>
      <c r="BV489" s="140">
        <v>1374</v>
      </c>
      <c r="BW489" s="140">
        <v>1369</v>
      </c>
      <c r="BX489" s="140">
        <v>1364</v>
      </c>
      <c r="BY489" s="140">
        <v>1359</v>
      </c>
      <c r="BZ489" s="140">
        <v>1354</v>
      </c>
      <c r="CA489" s="140">
        <v>1349</v>
      </c>
      <c r="CB489" s="140">
        <v>1344</v>
      </c>
      <c r="CC489" s="140">
        <v>1339</v>
      </c>
      <c r="CD489" s="140">
        <v>1334</v>
      </c>
      <c r="CE489" s="140">
        <v>1329</v>
      </c>
      <c r="CF489" s="140">
        <v>1324</v>
      </c>
      <c r="CG489" s="140">
        <v>1319</v>
      </c>
      <c r="CH489" s="140">
        <v>1314</v>
      </c>
      <c r="CI489" s="140">
        <v>1309</v>
      </c>
      <c r="CJ489" s="140">
        <v>1303</v>
      </c>
      <c r="CK489" s="140">
        <v>1298</v>
      </c>
      <c r="CL489" s="140">
        <v>1293</v>
      </c>
      <c r="CM489" s="140">
        <v>1288</v>
      </c>
      <c r="CN489" s="140">
        <v>1283</v>
      </c>
      <c r="CO489" s="140">
        <v>1278</v>
      </c>
      <c r="CP489" s="140">
        <v>1274</v>
      </c>
      <c r="CQ489" s="140">
        <v>1269</v>
      </c>
      <c r="CR489" s="140">
        <v>1264</v>
      </c>
      <c r="CS489" s="140">
        <v>1260</v>
      </c>
      <c r="CT489" s="140">
        <v>1256</v>
      </c>
      <c r="CU489" s="140">
        <v>1251</v>
      </c>
      <c r="CV489" s="140">
        <v>1247</v>
      </c>
      <c r="CW489" s="140">
        <v>1243</v>
      </c>
    </row>
    <row r="490" spans="1:101">
      <c r="A490" s="140" t="s">
        <v>214</v>
      </c>
      <c r="B490" s="140" t="s">
        <v>215</v>
      </c>
      <c r="C490" s="140"/>
      <c r="D490" s="140"/>
      <c r="E490" s="140" t="s">
        <v>309</v>
      </c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  <c r="AE490" s="140"/>
      <c r="AF490" s="140"/>
      <c r="AG490" s="140"/>
      <c r="AH490" s="140"/>
      <c r="AI490" s="140"/>
      <c r="AJ490" s="140"/>
      <c r="AK490" s="140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>
        <v>659</v>
      </c>
      <c r="AX490" s="154">
        <v>662</v>
      </c>
      <c r="AY490" s="154">
        <v>665</v>
      </c>
      <c r="AZ490" s="154">
        <v>668</v>
      </c>
      <c r="BA490" s="154">
        <v>671</v>
      </c>
      <c r="BB490" s="154">
        <v>674</v>
      </c>
      <c r="BC490" s="154">
        <v>677</v>
      </c>
      <c r="BD490" s="154">
        <v>679</v>
      </c>
      <c r="BE490" s="154">
        <v>682</v>
      </c>
      <c r="BF490" s="154">
        <v>685</v>
      </c>
      <c r="BG490" s="154">
        <v>688</v>
      </c>
      <c r="BH490" s="154">
        <v>690</v>
      </c>
      <c r="BI490" s="154">
        <v>693</v>
      </c>
      <c r="BJ490" s="154">
        <v>695</v>
      </c>
      <c r="BK490" s="154">
        <v>697</v>
      </c>
      <c r="BL490" s="154">
        <v>699</v>
      </c>
      <c r="BM490" s="154">
        <v>701</v>
      </c>
      <c r="BN490" s="154">
        <v>703</v>
      </c>
      <c r="BO490" s="154">
        <v>705</v>
      </c>
      <c r="BP490" s="154">
        <v>706</v>
      </c>
      <c r="BQ490" s="154">
        <v>707</v>
      </c>
      <c r="BR490" s="154">
        <v>709</v>
      </c>
      <c r="BS490" s="154">
        <v>710</v>
      </c>
      <c r="BT490" s="140">
        <v>711</v>
      </c>
      <c r="BU490" s="140">
        <v>712</v>
      </c>
      <c r="BV490" s="140">
        <v>713</v>
      </c>
      <c r="BW490" s="140">
        <v>714</v>
      </c>
      <c r="BX490" s="140">
        <v>714</v>
      </c>
      <c r="BY490" s="140">
        <v>715</v>
      </c>
      <c r="BZ490" s="140">
        <v>716</v>
      </c>
      <c r="CA490" s="140">
        <v>716</v>
      </c>
      <c r="CB490" s="140">
        <v>717</v>
      </c>
      <c r="CC490" s="140">
        <v>717</v>
      </c>
      <c r="CD490" s="140">
        <v>718</v>
      </c>
      <c r="CE490" s="140">
        <v>718</v>
      </c>
      <c r="CF490" s="140">
        <v>719</v>
      </c>
      <c r="CG490" s="140">
        <v>719</v>
      </c>
      <c r="CH490" s="140">
        <v>719</v>
      </c>
      <c r="CI490" s="140">
        <v>719</v>
      </c>
      <c r="CJ490" s="140">
        <v>719</v>
      </c>
      <c r="CK490" s="140">
        <v>719</v>
      </c>
      <c r="CL490" s="140">
        <v>720</v>
      </c>
      <c r="CM490" s="140">
        <v>720</v>
      </c>
      <c r="CN490" s="140">
        <v>720</v>
      </c>
      <c r="CO490" s="140">
        <v>719</v>
      </c>
      <c r="CP490" s="140">
        <v>719</v>
      </c>
      <c r="CQ490" s="140">
        <v>719</v>
      </c>
      <c r="CR490" s="140">
        <v>719</v>
      </c>
      <c r="CS490" s="140">
        <v>719</v>
      </c>
      <c r="CT490" s="140">
        <v>719</v>
      </c>
      <c r="CU490" s="140">
        <v>719</v>
      </c>
      <c r="CV490" s="140">
        <v>719</v>
      </c>
      <c r="CW490" s="140">
        <v>719</v>
      </c>
    </row>
    <row r="491" spans="1:101">
      <c r="A491" s="140" t="s">
        <v>216</v>
      </c>
      <c r="B491" s="140" t="s">
        <v>217</v>
      </c>
      <c r="C491" s="140"/>
      <c r="D491" s="140"/>
      <c r="E491" s="140" t="s">
        <v>309</v>
      </c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  <c r="AE491" s="140"/>
      <c r="AF491" s="140"/>
      <c r="AG491" s="140"/>
      <c r="AH491" s="140"/>
      <c r="AI491" s="140"/>
      <c r="AJ491" s="140"/>
      <c r="AK491" s="140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>
        <v>680</v>
      </c>
      <c r="AX491" s="154">
        <v>683</v>
      </c>
      <c r="AY491" s="154">
        <v>687</v>
      </c>
      <c r="AZ491" s="154">
        <v>690</v>
      </c>
      <c r="BA491" s="154">
        <v>693</v>
      </c>
      <c r="BB491" s="154">
        <v>696</v>
      </c>
      <c r="BC491" s="154">
        <v>699</v>
      </c>
      <c r="BD491" s="154">
        <v>702</v>
      </c>
      <c r="BE491" s="154">
        <v>705</v>
      </c>
      <c r="BF491" s="154">
        <v>708</v>
      </c>
      <c r="BG491" s="154">
        <v>711</v>
      </c>
      <c r="BH491" s="154">
        <v>713</v>
      </c>
      <c r="BI491" s="154">
        <v>716</v>
      </c>
      <c r="BJ491" s="154">
        <v>718</v>
      </c>
      <c r="BK491" s="154">
        <v>720</v>
      </c>
      <c r="BL491" s="154">
        <v>722</v>
      </c>
      <c r="BM491" s="154">
        <v>724</v>
      </c>
      <c r="BN491" s="154">
        <v>726</v>
      </c>
      <c r="BO491" s="154">
        <v>728</v>
      </c>
      <c r="BP491" s="154">
        <v>729</v>
      </c>
      <c r="BQ491" s="154">
        <v>731</v>
      </c>
      <c r="BR491" s="154">
        <v>732</v>
      </c>
      <c r="BS491" s="154">
        <v>734</v>
      </c>
      <c r="BT491" s="140">
        <v>735</v>
      </c>
      <c r="BU491" s="140">
        <v>736</v>
      </c>
      <c r="BV491" s="140">
        <v>737</v>
      </c>
      <c r="BW491" s="140">
        <v>738</v>
      </c>
      <c r="BX491" s="140">
        <v>739</v>
      </c>
      <c r="BY491" s="140">
        <v>740</v>
      </c>
      <c r="BZ491" s="140">
        <v>741</v>
      </c>
      <c r="CA491" s="140">
        <v>742</v>
      </c>
      <c r="CB491" s="140">
        <v>743</v>
      </c>
      <c r="CC491" s="140">
        <v>744</v>
      </c>
      <c r="CD491" s="140">
        <v>744</v>
      </c>
      <c r="CE491" s="140">
        <v>745</v>
      </c>
      <c r="CF491" s="140">
        <v>745</v>
      </c>
      <c r="CG491" s="140">
        <v>745</v>
      </c>
      <c r="CH491" s="140">
        <v>746</v>
      </c>
      <c r="CI491" s="140">
        <v>746</v>
      </c>
      <c r="CJ491" s="140">
        <v>746</v>
      </c>
      <c r="CK491" s="140">
        <v>746</v>
      </c>
      <c r="CL491" s="140">
        <v>745</v>
      </c>
      <c r="CM491" s="140">
        <v>745</v>
      </c>
      <c r="CN491" s="140">
        <v>745</v>
      </c>
      <c r="CO491" s="140">
        <v>745</v>
      </c>
      <c r="CP491" s="140">
        <v>745</v>
      </c>
      <c r="CQ491" s="140">
        <v>744</v>
      </c>
      <c r="CR491" s="140">
        <v>744</v>
      </c>
      <c r="CS491" s="140">
        <v>744</v>
      </c>
      <c r="CT491" s="140">
        <v>744</v>
      </c>
      <c r="CU491" s="140">
        <v>744</v>
      </c>
      <c r="CV491" s="140">
        <v>744</v>
      </c>
      <c r="CW491" s="140">
        <v>744</v>
      </c>
    </row>
    <row r="492" spans="1:101">
      <c r="A492" s="140" t="s">
        <v>218</v>
      </c>
      <c r="B492" s="140" t="s">
        <v>219</v>
      </c>
      <c r="C492" s="140"/>
      <c r="D492" s="140"/>
      <c r="E492" s="140" t="s">
        <v>309</v>
      </c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  <c r="AE492" s="140"/>
      <c r="AF492" s="140"/>
      <c r="AG492" s="140"/>
      <c r="AH492" s="140"/>
      <c r="AI492" s="140"/>
      <c r="AJ492" s="140"/>
      <c r="AK492" s="140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>
        <v>229</v>
      </c>
      <c r="AX492" s="154">
        <v>229</v>
      </c>
      <c r="AY492" s="154">
        <v>229</v>
      </c>
      <c r="AZ492" s="154">
        <v>228</v>
      </c>
      <c r="BA492" s="154">
        <v>228</v>
      </c>
      <c r="BB492" s="154">
        <v>228</v>
      </c>
      <c r="BC492" s="154">
        <v>227</v>
      </c>
      <c r="BD492" s="154">
        <v>227</v>
      </c>
      <c r="BE492" s="154">
        <v>227</v>
      </c>
      <c r="BF492" s="154">
        <v>227</v>
      </c>
      <c r="BG492" s="154">
        <v>227</v>
      </c>
      <c r="BH492" s="154">
        <v>227</v>
      </c>
      <c r="BI492" s="154">
        <v>226</v>
      </c>
      <c r="BJ492" s="154">
        <v>226</v>
      </c>
      <c r="BK492" s="154">
        <v>226</v>
      </c>
      <c r="BL492" s="154">
        <v>226</v>
      </c>
      <c r="BM492" s="154">
        <v>226</v>
      </c>
      <c r="BN492" s="154">
        <v>226</v>
      </c>
      <c r="BO492" s="154">
        <v>226</v>
      </c>
      <c r="BP492" s="154">
        <v>226</v>
      </c>
      <c r="BQ492" s="154">
        <v>226</v>
      </c>
      <c r="BR492" s="154">
        <v>225</v>
      </c>
      <c r="BS492" s="154">
        <v>225</v>
      </c>
      <c r="BT492" s="140">
        <v>225</v>
      </c>
      <c r="BU492" s="140">
        <v>225</v>
      </c>
      <c r="BV492" s="140">
        <v>225</v>
      </c>
      <c r="BW492" s="140">
        <v>225</v>
      </c>
      <c r="BX492" s="140">
        <v>224</v>
      </c>
      <c r="BY492" s="140">
        <v>224</v>
      </c>
      <c r="BZ492" s="140">
        <v>224</v>
      </c>
      <c r="CA492" s="140">
        <v>224</v>
      </c>
      <c r="CB492" s="140">
        <v>224</v>
      </c>
      <c r="CC492" s="140">
        <v>223</v>
      </c>
      <c r="CD492" s="140">
        <v>223</v>
      </c>
      <c r="CE492" s="140">
        <v>223</v>
      </c>
      <c r="CF492" s="140">
        <v>223</v>
      </c>
      <c r="CG492" s="140">
        <v>223</v>
      </c>
      <c r="CH492" s="140">
        <v>222</v>
      </c>
      <c r="CI492" s="140">
        <v>222</v>
      </c>
      <c r="CJ492" s="140">
        <v>222</v>
      </c>
      <c r="CK492" s="140">
        <v>222</v>
      </c>
      <c r="CL492" s="140">
        <v>221</v>
      </c>
      <c r="CM492" s="140">
        <v>221</v>
      </c>
      <c r="CN492" s="140">
        <v>221</v>
      </c>
      <c r="CO492" s="140">
        <v>221</v>
      </c>
      <c r="CP492" s="140">
        <v>221</v>
      </c>
      <c r="CQ492" s="140">
        <v>220</v>
      </c>
      <c r="CR492" s="140">
        <v>220</v>
      </c>
      <c r="CS492" s="140">
        <v>220</v>
      </c>
      <c r="CT492" s="140">
        <v>220</v>
      </c>
      <c r="CU492" s="140">
        <v>220</v>
      </c>
      <c r="CV492" s="140">
        <v>220</v>
      </c>
      <c r="CW492" s="140">
        <v>220</v>
      </c>
    </row>
    <row r="493" spans="1:101">
      <c r="A493" s="140" t="s">
        <v>220</v>
      </c>
      <c r="B493" s="140" t="s">
        <v>221</v>
      </c>
      <c r="C493" s="140"/>
      <c r="D493" s="140"/>
      <c r="E493" s="140" t="s">
        <v>309</v>
      </c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  <c r="AE493" s="140"/>
      <c r="AF493" s="140"/>
      <c r="AG493" s="140"/>
      <c r="AH493" s="140"/>
      <c r="AI493" s="140"/>
      <c r="AJ493" s="140"/>
      <c r="AK493" s="140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>
        <v>476</v>
      </c>
      <c r="AX493" s="154">
        <v>479</v>
      </c>
      <c r="AY493" s="154">
        <v>481</v>
      </c>
      <c r="AZ493" s="154">
        <v>483</v>
      </c>
      <c r="BA493" s="154">
        <v>485</v>
      </c>
      <c r="BB493" s="154">
        <v>487</v>
      </c>
      <c r="BC493" s="154">
        <v>489</v>
      </c>
      <c r="BD493" s="154">
        <v>491</v>
      </c>
      <c r="BE493" s="154">
        <v>493</v>
      </c>
      <c r="BF493" s="154">
        <v>495</v>
      </c>
      <c r="BG493" s="154">
        <v>496</v>
      </c>
      <c r="BH493" s="154">
        <v>498</v>
      </c>
      <c r="BI493" s="154">
        <v>499</v>
      </c>
      <c r="BJ493" s="154">
        <v>501</v>
      </c>
      <c r="BK493" s="154">
        <v>502</v>
      </c>
      <c r="BL493" s="154">
        <v>503</v>
      </c>
      <c r="BM493" s="154">
        <v>504</v>
      </c>
      <c r="BN493" s="154">
        <v>506</v>
      </c>
      <c r="BO493" s="154">
        <v>507</v>
      </c>
      <c r="BP493" s="154">
        <v>507</v>
      </c>
      <c r="BQ493" s="154">
        <v>508</v>
      </c>
      <c r="BR493" s="154">
        <v>509</v>
      </c>
      <c r="BS493" s="154">
        <v>510</v>
      </c>
      <c r="BT493" s="140">
        <v>511</v>
      </c>
      <c r="BU493" s="140">
        <v>511</v>
      </c>
      <c r="BV493" s="140">
        <v>512</v>
      </c>
      <c r="BW493" s="140">
        <v>512</v>
      </c>
      <c r="BX493" s="140">
        <v>513</v>
      </c>
      <c r="BY493" s="140">
        <v>513</v>
      </c>
      <c r="BZ493" s="140">
        <v>514</v>
      </c>
      <c r="CA493" s="140">
        <v>514</v>
      </c>
      <c r="CB493" s="140">
        <v>514</v>
      </c>
      <c r="CC493" s="140">
        <v>515</v>
      </c>
      <c r="CD493" s="140">
        <v>515</v>
      </c>
      <c r="CE493" s="140">
        <v>515</v>
      </c>
      <c r="CF493" s="140">
        <v>515</v>
      </c>
      <c r="CG493" s="140">
        <v>515</v>
      </c>
      <c r="CH493" s="140">
        <v>515</v>
      </c>
      <c r="CI493" s="140">
        <v>515</v>
      </c>
      <c r="CJ493" s="140">
        <v>515</v>
      </c>
      <c r="CK493" s="140">
        <v>515</v>
      </c>
      <c r="CL493" s="140">
        <v>515</v>
      </c>
      <c r="CM493" s="140">
        <v>515</v>
      </c>
      <c r="CN493" s="140">
        <v>515</v>
      </c>
      <c r="CO493" s="140">
        <v>514</v>
      </c>
      <c r="CP493" s="140">
        <v>514</v>
      </c>
      <c r="CQ493" s="140">
        <v>514</v>
      </c>
      <c r="CR493" s="140">
        <v>514</v>
      </c>
      <c r="CS493" s="140">
        <v>514</v>
      </c>
      <c r="CT493" s="140">
        <v>514</v>
      </c>
      <c r="CU493" s="140">
        <v>514</v>
      </c>
      <c r="CV493" s="140">
        <v>514</v>
      </c>
      <c r="CW493" s="140">
        <v>514</v>
      </c>
    </row>
    <row r="494" spans="1:101">
      <c r="A494" s="140" t="s">
        <v>222</v>
      </c>
      <c r="B494" s="140" t="s">
        <v>223</v>
      </c>
      <c r="C494" s="140"/>
      <c r="D494" s="140"/>
      <c r="E494" s="140" t="s">
        <v>309</v>
      </c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  <c r="AE494" s="140"/>
      <c r="AF494" s="140"/>
      <c r="AG494" s="140"/>
      <c r="AH494" s="140"/>
      <c r="AI494" s="140"/>
      <c r="AJ494" s="140"/>
      <c r="AK494" s="140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>
        <v>1134</v>
      </c>
      <c r="AX494" s="154">
        <v>1138</v>
      </c>
      <c r="AY494" s="154">
        <v>1141</v>
      </c>
      <c r="AZ494" s="154">
        <v>1145</v>
      </c>
      <c r="BA494" s="154">
        <v>1148</v>
      </c>
      <c r="BB494" s="154">
        <v>1152</v>
      </c>
      <c r="BC494" s="154">
        <v>1156</v>
      </c>
      <c r="BD494" s="154">
        <v>1160</v>
      </c>
      <c r="BE494" s="154">
        <v>1163</v>
      </c>
      <c r="BF494" s="154">
        <v>1167</v>
      </c>
      <c r="BG494" s="154">
        <v>1170</v>
      </c>
      <c r="BH494" s="154">
        <v>1174</v>
      </c>
      <c r="BI494" s="154">
        <v>1177</v>
      </c>
      <c r="BJ494" s="154">
        <v>1180</v>
      </c>
      <c r="BK494" s="154">
        <v>1183</v>
      </c>
      <c r="BL494" s="154">
        <v>1185</v>
      </c>
      <c r="BM494" s="154">
        <v>1188</v>
      </c>
      <c r="BN494" s="154">
        <v>1190</v>
      </c>
      <c r="BO494" s="154">
        <v>1192</v>
      </c>
      <c r="BP494" s="154">
        <v>1193</v>
      </c>
      <c r="BQ494" s="154">
        <v>1195</v>
      </c>
      <c r="BR494" s="154">
        <v>1196</v>
      </c>
      <c r="BS494" s="154">
        <v>1197</v>
      </c>
      <c r="BT494" s="140">
        <v>1197</v>
      </c>
      <c r="BU494" s="140">
        <v>1198</v>
      </c>
      <c r="BV494" s="140">
        <v>1198</v>
      </c>
      <c r="BW494" s="140">
        <v>1198</v>
      </c>
      <c r="BX494" s="140">
        <v>1198</v>
      </c>
      <c r="BY494" s="140">
        <v>1198</v>
      </c>
      <c r="BZ494" s="140">
        <v>1197</v>
      </c>
      <c r="CA494" s="140">
        <v>1196</v>
      </c>
      <c r="CB494" s="140">
        <v>1195</v>
      </c>
      <c r="CC494" s="140">
        <v>1194</v>
      </c>
      <c r="CD494" s="140">
        <v>1193</v>
      </c>
      <c r="CE494" s="140">
        <v>1192</v>
      </c>
      <c r="CF494" s="140">
        <v>1191</v>
      </c>
      <c r="CG494" s="140">
        <v>1189</v>
      </c>
      <c r="CH494" s="140">
        <v>1187</v>
      </c>
      <c r="CI494" s="140">
        <v>1186</v>
      </c>
      <c r="CJ494" s="140">
        <v>1184</v>
      </c>
      <c r="CK494" s="140">
        <v>1182</v>
      </c>
      <c r="CL494" s="140">
        <v>1180</v>
      </c>
      <c r="CM494" s="140">
        <v>1178</v>
      </c>
      <c r="CN494" s="140">
        <v>1176</v>
      </c>
      <c r="CO494" s="140">
        <v>1174</v>
      </c>
      <c r="CP494" s="140">
        <v>1172</v>
      </c>
      <c r="CQ494" s="140">
        <v>1170</v>
      </c>
      <c r="CR494" s="140">
        <v>1169</v>
      </c>
      <c r="CS494" s="140">
        <v>1167</v>
      </c>
      <c r="CT494" s="140">
        <v>1165</v>
      </c>
      <c r="CU494" s="140">
        <v>1163</v>
      </c>
      <c r="CV494" s="140">
        <v>1162</v>
      </c>
      <c r="CW494" s="140">
        <v>1160</v>
      </c>
    </row>
    <row r="495" spans="1:101">
      <c r="A495" s="140" t="s">
        <v>224</v>
      </c>
      <c r="B495" s="140" t="s">
        <v>225</v>
      </c>
      <c r="C495" s="140"/>
      <c r="D495" s="140"/>
      <c r="E495" s="140" t="s">
        <v>309</v>
      </c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  <c r="AE495" s="140"/>
      <c r="AF495" s="140"/>
      <c r="AG495" s="140"/>
      <c r="AH495" s="140"/>
      <c r="AI495" s="140"/>
      <c r="AJ495" s="140"/>
      <c r="AK495" s="140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>
        <v>765</v>
      </c>
      <c r="AX495" s="154">
        <v>765</v>
      </c>
      <c r="AY495" s="154">
        <v>765</v>
      </c>
      <c r="AZ495" s="154">
        <v>765</v>
      </c>
      <c r="BA495" s="154">
        <v>765</v>
      </c>
      <c r="BB495" s="154">
        <v>765</v>
      </c>
      <c r="BC495" s="154">
        <v>764</v>
      </c>
      <c r="BD495" s="154">
        <v>764</v>
      </c>
      <c r="BE495" s="154">
        <v>764</v>
      </c>
      <c r="BF495" s="154">
        <v>763</v>
      </c>
      <c r="BG495" s="154">
        <v>762</v>
      </c>
      <c r="BH495" s="154">
        <v>761</v>
      </c>
      <c r="BI495" s="154">
        <v>760</v>
      </c>
      <c r="BJ495" s="154">
        <v>759</v>
      </c>
      <c r="BK495" s="154">
        <v>757</v>
      </c>
      <c r="BL495" s="154">
        <v>756</v>
      </c>
      <c r="BM495" s="154">
        <v>754</v>
      </c>
      <c r="BN495" s="154">
        <v>753</v>
      </c>
      <c r="BO495" s="154">
        <v>751</v>
      </c>
      <c r="BP495" s="154">
        <v>749</v>
      </c>
      <c r="BQ495" s="154">
        <v>747</v>
      </c>
      <c r="BR495" s="154">
        <v>745</v>
      </c>
      <c r="BS495" s="154">
        <v>743</v>
      </c>
      <c r="BT495" s="140">
        <v>741</v>
      </c>
      <c r="BU495" s="140">
        <v>739</v>
      </c>
      <c r="BV495" s="140">
        <v>736</v>
      </c>
      <c r="BW495" s="140">
        <v>734</v>
      </c>
      <c r="BX495" s="140">
        <v>732</v>
      </c>
      <c r="BY495" s="140">
        <v>729</v>
      </c>
      <c r="BZ495" s="140">
        <v>727</v>
      </c>
      <c r="CA495" s="140">
        <v>725</v>
      </c>
      <c r="CB495" s="140">
        <v>722</v>
      </c>
      <c r="CC495" s="140">
        <v>719</v>
      </c>
      <c r="CD495" s="140">
        <v>717</v>
      </c>
      <c r="CE495" s="140">
        <v>714</v>
      </c>
      <c r="CF495" s="140">
        <v>711</v>
      </c>
      <c r="CG495" s="140">
        <v>708</v>
      </c>
      <c r="CH495" s="140">
        <v>705</v>
      </c>
      <c r="CI495" s="140">
        <v>702</v>
      </c>
      <c r="CJ495" s="140">
        <v>699</v>
      </c>
      <c r="CK495" s="140">
        <v>696</v>
      </c>
      <c r="CL495" s="140">
        <v>693</v>
      </c>
      <c r="CM495" s="140">
        <v>690</v>
      </c>
      <c r="CN495" s="140">
        <v>686</v>
      </c>
      <c r="CO495" s="140">
        <v>683</v>
      </c>
      <c r="CP495" s="140">
        <v>680</v>
      </c>
      <c r="CQ495" s="140">
        <v>677</v>
      </c>
      <c r="CR495" s="140">
        <v>674</v>
      </c>
      <c r="CS495" s="140">
        <v>671</v>
      </c>
      <c r="CT495" s="140">
        <v>669</v>
      </c>
      <c r="CU495" s="140">
        <v>666</v>
      </c>
      <c r="CV495" s="140">
        <v>663</v>
      </c>
      <c r="CW495" s="140">
        <v>661</v>
      </c>
    </row>
    <row r="496" spans="1:101">
      <c r="A496" s="140" t="s">
        <v>226</v>
      </c>
      <c r="B496" s="140" t="s">
        <v>227</v>
      </c>
      <c r="C496" s="140"/>
      <c r="D496" s="140"/>
      <c r="E496" s="140" t="s">
        <v>309</v>
      </c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  <c r="AE496" s="140"/>
      <c r="AF496" s="140"/>
      <c r="AG496" s="140"/>
      <c r="AH496" s="140"/>
      <c r="AI496" s="140"/>
      <c r="AJ496" s="140"/>
      <c r="AK496" s="140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>
        <v>1860</v>
      </c>
      <c r="AX496" s="154">
        <v>1870</v>
      </c>
      <c r="AY496" s="154">
        <v>1880</v>
      </c>
      <c r="AZ496" s="154">
        <v>1890</v>
      </c>
      <c r="BA496" s="154">
        <v>1898</v>
      </c>
      <c r="BB496" s="154">
        <v>1908</v>
      </c>
      <c r="BC496" s="154">
        <v>1919</v>
      </c>
      <c r="BD496" s="154">
        <v>1929</v>
      </c>
      <c r="BE496" s="154">
        <v>1939</v>
      </c>
      <c r="BF496" s="154">
        <v>1949</v>
      </c>
      <c r="BG496" s="154">
        <v>1959</v>
      </c>
      <c r="BH496" s="154">
        <v>1969</v>
      </c>
      <c r="BI496" s="154">
        <v>1978</v>
      </c>
      <c r="BJ496" s="154">
        <v>1988</v>
      </c>
      <c r="BK496" s="154">
        <v>1997</v>
      </c>
      <c r="BL496" s="154">
        <v>2005</v>
      </c>
      <c r="BM496" s="154">
        <v>2013</v>
      </c>
      <c r="BN496" s="154">
        <v>2021</v>
      </c>
      <c r="BO496" s="154">
        <v>2029</v>
      </c>
      <c r="BP496" s="154">
        <v>2036</v>
      </c>
      <c r="BQ496" s="154">
        <v>2042</v>
      </c>
      <c r="BR496" s="154">
        <v>2048</v>
      </c>
      <c r="BS496" s="154">
        <v>2054</v>
      </c>
      <c r="BT496" s="140">
        <v>2060</v>
      </c>
      <c r="BU496" s="140">
        <v>2065</v>
      </c>
      <c r="BV496" s="140">
        <v>2070</v>
      </c>
      <c r="BW496" s="140">
        <v>2074</v>
      </c>
      <c r="BX496" s="140">
        <v>2078</v>
      </c>
      <c r="BY496" s="140">
        <v>2082</v>
      </c>
      <c r="BZ496" s="140">
        <v>2086</v>
      </c>
      <c r="CA496" s="140">
        <v>2089</v>
      </c>
      <c r="CB496" s="140">
        <v>2093</v>
      </c>
      <c r="CC496" s="140">
        <v>2096</v>
      </c>
      <c r="CD496" s="140">
        <v>2099</v>
      </c>
      <c r="CE496" s="140">
        <v>2101</v>
      </c>
      <c r="CF496" s="140">
        <v>2103</v>
      </c>
      <c r="CG496" s="140">
        <v>2105</v>
      </c>
      <c r="CH496" s="140">
        <v>2107</v>
      </c>
      <c r="CI496" s="140">
        <v>2109</v>
      </c>
      <c r="CJ496" s="140">
        <v>2110</v>
      </c>
      <c r="CK496" s="140">
        <v>2111</v>
      </c>
      <c r="CL496" s="140">
        <v>2112</v>
      </c>
      <c r="CM496" s="140">
        <v>2113</v>
      </c>
      <c r="CN496" s="140">
        <v>2113</v>
      </c>
      <c r="CO496" s="140">
        <v>2114</v>
      </c>
      <c r="CP496" s="140">
        <v>2114</v>
      </c>
      <c r="CQ496" s="140">
        <v>2114</v>
      </c>
      <c r="CR496" s="140">
        <v>2115</v>
      </c>
      <c r="CS496" s="140">
        <v>2115</v>
      </c>
      <c r="CT496" s="140">
        <v>2115</v>
      </c>
      <c r="CU496" s="140">
        <v>2115</v>
      </c>
      <c r="CV496" s="140">
        <v>2114</v>
      </c>
      <c r="CW496" s="140">
        <v>2114</v>
      </c>
    </row>
    <row r="497" spans="1:101">
      <c r="A497" s="140" t="s">
        <v>228</v>
      </c>
      <c r="B497" s="140" t="s">
        <v>229</v>
      </c>
      <c r="C497" s="140"/>
      <c r="D497" s="140"/>
      <c r="E497" s="140" t="s">
        <v>309</v>
      </c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  <c r="AE497" s="140"/>
      <c r="AF497" s="140"/>
      <c r="AG497" s="140"/>
      <c r="AH497" s="140"/>
      <c r="AI497" s="140"/>
      <c r="AJ497" s="140"/>
      <c r="AK497" s="140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>
        <v>236</v>
      </c>
      <c r="AX497" s="154">
        <v>235</v>
      </c>
      <c r="AY497" s="154">
        <v>234</v>
      </c>
      <c r="AZ497" s="154">
        <v>232</v>
      </c>
      <c r="BA497" s="154">
        <v>231</v>
      </c>
      <c r="BB497" s="154">
        <v>230</v>
      </c>
      <c r="BC497" s="154">
        <v>229</v>
      </c>
      <c r="BD497" s="154">
        <v>227</v>
      </c>
      <c r="BE497" s="154">
        <v>226</v>
      </c>
      <c r="BF497" s="154">
        <v>225</v>
      </c>
      <c r="BG497" s="154">
        <v>224</v>
      </c>
      <c r="BH497" s="154">
        <v>222</v>
      </c>
      <c r="BI497" s="154">
        <v>221</v>
      </c>
      <c r="BJ497" s="154">
        <v>220</v>
      </c>
      <c r="BK497" s="154">
        <v>219</v>
      </c>
      <c r="BL497" s="154">
        <v>218</v>
      </c>
      <c r="BM497" s="154">
        <v>216</v>
      </c>
      <c r="BN497" s="154">
        <v>215</v>
      </c>
      <c r="BO497" s="154">
        <v>214</v>
      </c>
      <c r="BP497" s="154">
        <v>213</v>
      </c>
      <c r="BQ497" s="154">
        <v>212</v>
      </c>
      <c r="BR497" s="154">
        <v>211</v>
      </c>
      <c r="BS497" s="154">
        <v>209</v>
      </c>
      <c r="BT497" s="140">
        <v>208</v>
      </c>
      <c r="BU497" s="140">
        <v>207</v>
      </c>
      <c r="BV497" s="140">
        <v>206</v>
      </c>
      <c r="BW497" s="140">
        <v>205</v>
      </c>
      <c r="BX497" s="140">
        <v>204</v>
      </c>
      <c r="BY497" s="140">
        <v>202</v>
      </c>
      <c r="BZ497" s="140">
        <v>201</v>
      </c>
      <c r="CA497" s="140">
        <v>200</v>
      </c>
      <c r="CB497" s="140">
        <v>199</v>
      </c>
      <c r="CC497" s="140">
        <v>198</v>
      </c>
      <c r="CD497" s="140">
        <v>196</v>
      </c>
      <c r="CE497" s="140">
        <v>195</v>
      </c>
      <c r="CF497" s="140">
        <v>194</v>
      </c>
      <c r="CG497" s="140">
        <v>193</v>
      </c>
      <c r="CH497" s="140">
        <v>192</v>
      </c>
      <c r="CI497" s="140">
        <v>191</v>
      </c>
      <c r="CJ497" s="140">
        <v>189</v>
      </c>
      <c r="CK497" s="140">
        <v>188</v>
      </c>
      <c r="CL497" s="140">
        <v>187</v>
      </c>
      <c r="CM497" s="140">
        <v>186</v>
      </c>
      <c r="CN497" s="140">
        <v>185</v>
      </c>
      <c r="CO497" s="140">
        <v>184</v>
      </c>
      <c r="CP497" s="140">
        <v>183</v>
      </c>
      <c r="CQ497" s="140">
        <v>182</v>
      </c>
      <c r="CR497" s="140">
        <v>181</v>
      </c>
      <c r="CS497" s="140">
        <v>180</v>
      </c>
      <c r="CT497" s="140">
        <v>179</v>
      </c>
      <c r="CU497" s="140">
        <v>178</v>
      </c>
      <c r="CV497" s="140">
        <v>177</v>
      </c>
      <c r="CW497" s="140">
        <v>177</v>
      </c>
    </row>
    <row r="498" spans="1:101">
      <c r="A498" s="140" t="s">
        <v>230</v>
      </c>
      <c r="B498" s="140" t="s">
        <v>231</v>
      </c>
      <c r="C498" s="140"/>
      <c r="D498" s="140"/>
      <c r="E498" s="140" t="s">
        <v>309</v>
      </c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  <c r="AE498" s="140"/>
      <c r="AF498" s="140"/>
      <c r="AG498" s="140"/>
      <c r="AH498" s="140"/>
      <c r="AI498" s="140"/>
      <c r="AJ498" s="140"/>
      <c r="AK498" s="140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>
        <v>552</v>
      </c>
      <c r="AX498" s="154">
        <v>551</v>
      </c>
      <c r="AY498" s="154">
        <v>549</v>
      </c>
      <c r="AZ498" s="154">
        <v>548</v>
      </c>
      <c r="BA498" s="154">
        <v>546</v>
      </c>
      <c r="BB498" s="154">
        <v>545</v>
      </c>
      <c r="BC498" s="154">
        <v>543</v>
      </c>
      <c r="BD498" s="154">
        <v>542</v>
      </c>
      <c r="BE498" s="154">
        <v>541</v>
      </c>
      <c r="BF498" s="154">
        <v>539</v>
      </c>
      <c r="BG498" s="154">
        <v>538</v>
      </c>
      <c r="BH498" s="154">
        <v>536</v>
      </c>
      <c r="BI498" s="154">
        <v>535</v>
      </c>
      <c r="BJ498" s="154">
        <v>533</v>
      </c>
      <c r="BK498" s="154">
        <v>532</v>
      </c>
      <c r="BL498" s="154">
        <v>530</v>
      </c>
      <c r="BM498" s="154">
        <v>529</v>
      </c>
      <c r="BN498" s="154">
        <v>527</v>
      </c>
      <c r="BO498" s="154">
        <v>526</v>
      </c>
      <c r="BP498" s="154">
        <v>524</v>
      </c>
      <c r="BQ498" s="154">
        <v>523</v>
      </c>
      <c r="BR498" s="154">
        <v>521</v>
      </c>
      <c r="BS498" s="154">
        <v>520</v>
      </c>
      <c r="BT498" s="140">
        <v>518</v>
      </c>
      <c r="BU498" s="140">
        <v>516</v>
      </c>
      <c r="BV498" s="140">
        <v>515</v>
      </c>
      <c r="BW498" s="140">
        <v>513</v>
      </c>
      <c r="BX498" s="140">
        <v>512</v>
      </c>
      <c r="BY498" s="140">
        <v>510</v>
      </c>
      <c r="BZ498" s="140">
        <v>509</v>
      </c>
      <c r="CA498" s="140">
        <v>507</v>
      </c>
      <c r="CB498" s="140">
        <v>506</v>
      </c>
      <c r="CC498" s="140">
        <v>504</v>
      </c>
      <c r="CD498" s="140">
        <v>502</v>
      </c>
      <c r="CE498" s="140">
        <v>501</v>
      </c>
      <c r="CF498" s="140">
        <v>499</v>
      </c>
      <c r="CG498" s="140">
        <v>498</v>
      </c>
      <c r="CH498" s="140">
        <v>496</v>
      </c>
      <c r="CI498" s="140">
        <v>495</v>
      </c>
      <c r="CJ498" s="140">
        <v>493</v>
      </c>
      <c r="CK498" s="140">
        <v>492</v>
      </c>
      <c r="CL498" s="140">
        <v>490</v>
      </c>
      <c r="CM498" s="140">
        <v>489</v>
      </c>
      <c r="CN498" s="140">
        <v>487</v>
      </c>
      <c r="CO498" s="140">
        <v>486</v>
      </c>
      <c r="CP498" s="140">
        <v>484</v>
      </c>
      <c r="CQ498" s="140">
        <v>483</v>
      </c>
      <c r="CR498" s="140">
        <v>482</v>
      </c>
      <c r="CS498" s="140">
        <v>481</v>
      </c>
      <c r="CT498" s="140">
        <v>480</v>
      </c>
      <c r="CU498" s="140">
        <v>479</v>
      </c>
      <c r="CV498" s="140">
        <v>478</v>
      </c>
      <c r="CW498" s="140">
        <v>477</v>
      </c>
    </row>
    <row r="499" spans="1:101">
      <c r="A499" s="140" t="s">
        <v>232</v>
      </c>
      <c r="B499" s="140" t="s">
        <v>233</v>
      </c>
      <c r="C499" s="140"/>
      <c r="D499" s="140"/>
      <c r="E499" s="140" t="s">
        <v>309</v>
      </c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  <c r="AE499" s="140"/>
      <c r="AF499" s="140"/>
      <c r="AG499" s="140"/>
      <c r="AH499" s="140"/>
      <c r="AI499" s="140"/>
      <c r="AJ499" s="140"/>
      <c r="AK499" s="140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>
        <v>566</v>
      </c>
      <c r="AX499" s="154">
        <v>565</v>
      </c>
      <c r="AY499" s="154">
        <v>564</v>
      </c>
      <c r="AZ499" s="154">
        <v>563</v>
      </c>
      <c r="BA499" s="154">
        <v>562</v>
      </c>
      <c r="BB499" s="154">
        <v>561</v>
      </c>
      <c r="BC499" s="154">
        <v>561</v>
      </c>
      <c r="BD499" s="154">
        <v>560</v>
      </c>
      <c r="BE499" s="154">
        <v>559</v>
      </c>
      <c r="BF499" s="154">
        <v>558</v>
      </c>
      <c r="BG499" s="154">
        <v>557</v>
      </c>
      <c r="BH499" s="154">
        <v>556</v>
      </c>
      <c r="BI499" s="154">
        <v>556</v>
      </c>
      <c r="BJ499" s="154">
        <v>555</v>
      </c>
      <c r="BK499" s="154">
        <v>554</v>
      </c>
      <c r="BL499" s="154">
        <v>553</v>
      </c>
      <c r="BM499" s="154">
        <v>552</v>
      </c>
      <c r="BN499" s="154">
        <v>551</v>
      </c>
      <c r="BO499" s="154">
        <v>550</v>
      </c>
      <c r="BP499" s="154">
        <v>549</v>
      </c>
      <c r="BQ499" s="154">
        <v>548</v>
      </c>
      <c r="BR499" s="154">
        <v>547</v>
      </c>
      <c r="BS499" s="154">
        <v>546</v>
      </c>
      <c r="BT499" s="140">
        <v>545</v>
      </c>
      <c r="BU499" s="140">
        <v>543</v>
      </c>
      <c r="BV499" s="140">
        <v>542</v>
      </c>
      <c r="BW499" s="140">
        <v>541</v>
      </c>
      <c r="BX499" s="140">
        <v>540</v>
      </c>
      <c r="BY499" s="140">
        <v>538</v>
      </c>
      <c r="BZ499" s="140">
        <v>537</v>
      </c>
      <c r="CA499" s="140">
        <v>536</v>
      </c>
      <c r="CB499" s="140">
        <v>534</v>
      </c>
      <c r="CC499" s="140">
        <v>533</v>
      </c>
      <c r="CD499" s="140">
        <v>531</v>
      </c>
      <c r="CE499" s="140">
        <v>530</v>
      </c>
      <c r="CF499" s="140">
        <v>528</v>
      </c>
      <c r="CG499" s="140">
        <v>527</v>
      </c>
      <c r="CH499" s="140">
        <v>525</v>
      </c>
      <c r="CI499" s="140">
        <v>524</v>
      </c>
      <c r="CJ499" s="140">
        <v>522</v>
      </c>
      <c r="CK499" s="140">
        <v>521</v>
      </c>
      <c r="CL499" s="140">
        <v>519</v>
      </c>
      <c r="CM499" s="140">
        <v>518</v>
      </c>
      <c r="CN499" s="140">
        <v>516</v>
      </c>
      <c r="CO499" s="140">
        <v>515</v>
      </c>
      <c r="CP499" s="140">
        <v>513</v>
      </c>
      <c r="CQ499" s="140">
        <v>512</v>
      </c>
      <c r="CR499" s="140">
        <v>511</v>
      </c>
      <c r="CS499" s="140">
        <v>510</v>
      </c>
      <c r="CT499" s="140">
        <v>508</v>
      </c>
      <c r="CU499" s="140">
        <v>507</v>
      </c>
      <c r="CV499" s="140">
        <v>506</v>
      </c>
      <c r="CW499" s="140">
        <v>505</v>
      </c>
    </row>
    <row r="500" spans="1:101">
      <c r="A500" s="140" t="s">
        <v>234</v>
      </c>
      <c r="B500" s="140" t="s">
        <v>235</v>
      </c>
      <c r="C500" s="140"/>
      <c r="D500" s="140"/>
      <c r="E500" s="140" t="s">
        <v>309</v>
      </c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  <c r="AE500" s="140"/>
      <c r="AF500" s="140"/>
      <c r="AG500" s="140"/>
      <c r="AH500" s="140"/>
      <c r="AI500" s="140"/>
      <c r="AJ500" s="140"/>
      <c r="AK500" s="140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>
        <v>434</v>
      </c>
      <c r="AX500" s="154">
        <v>435</v>
      </c>
      <c r="AY500" s="154">
        <v>436</v>
      </c>
      <c r="AZ500" s="154">
        <v>437</v>
      </c>
      <c r="BA500" s="154">
        <v>438</v>
      </c>
      <c r="BB500" s="154">
        <v>439</v>
      </c>
      <c r="BC500" s="154">
        <v>440</v>
      </c>
      <c r="BD500" s="154">
        <v>441</v>
      </c>
      <c r="BE500" s="154">
        <v>442</v>
      </c>
      <c r="BF500" s="154">
        <v>443</v>
      </c>
      <c r="BG500" s="154">
        <v>443</v>
      </c>
      <c r="BH500" s="154">
        <v>444</v>
      </c>
      <c r="BI500" s="154">
        <v>445</v>
      </c>
      <c r="BJ500" s="154">
        <v>445</v>
      </c>
      <c r="BK500" s="154">
        <v>446</v>
      </c>
      <c r="BL500" s="154">
        <v>447</v>
      </c>
      <c r="BM500" s="154">
        <v>447</v>
      </c>
      <c r="BN500" s="154">
        <v>447</v>
      </c>
      <c r="BO500" s="154">
        <v>448</v>
      </c>
      <c r="BP500" s="154">
        <v>448</v>
      </c>
      <c r="BQ500" s="154">
        <v>449</v>
      </c>
      <c r="BR500" s="154">
        <v>449</v>
      </c>
      <c r="BS500" s="154">
        <v>449</v>
      </c>
      <c r="BT500" s="140">
        <v>449</v>
      </c>
      <c r="BU500" s="140">
        <v>450</v>
      </c>
      <c r="BV500" s="140">
        <v>450</v>
      </c>
      <c r="BW500" s="140">
        <v>450</v>
      </c>
      <c r="BX500" s="140">
        <v>450</v>
      </c>
      <c r="BY500" s="140">
        <v>450</v>
      </c>
      <c r="BZ500" s="140">
        <v>450</v>
      </c>
      <c r="CA500" s="140">
        <v>450</v>
      </c>
      <c r="CB500" s="140">
        <v>450</v>
      </c>
      <c r="CC500" s="140">
        <v>450</v>
      </c>
      <c r="CD500" s="140">
        <v>450</v>
      </c>
      <c r="CE500" s="140">
        <v>450</v>
      </c>
      <c r="CF500" s="140">
        <v>450</v>
      </c>
      <c r="CG500" s="140">
        <v>450</v>
      </c>
      <c r="CH500" s="140">
        <v>449</v>
      </c>
      <c r="CI500" s="140">
        <v>449</v>
      </c>
      <c r="CJ500" s="140">
        <v>449</v>
      </c>
      <c r="CK500" s="140">
        <v>448</v>
      </c>
      <c r="CL500" s="140">
        <v>448</v>
      </c>
      <c r="CM500" s="140">
        <v>447</v>
      </c>
      <c r="CN500" s="140">
        <v>447</v>
      </c>
      <c r="CO500" s="140">
        <v>446</v>
      </c>
      <c r="CP500" s="140">
        <v>445</v>
      </c>
      <c r="CQ500" s="140">
        <v>445</v>
      </c>
      <c r="CR500" s="140">
        <v>444</v>
      </c>
      <c r="CS500" s="140">
        <v>444</v>
      </c>
      <c r="CT500" s="140">
        <v>443</v>
      </c>
      <c r="CU500" s="140">
        <v>443</v>
      </c>
      <c r="CV500" s="140">
        <v>442</v>
      </c>
      <c r="CW500" s="140">
        <v>442</v>
      </c>
    </row>
    <row r="501" spans="1:101">
      <c r="A501" s="140" t="s">
        <v>236</v>
      </c>
      <c r="B501" s="140" t="s">
        <v>237</v>
      </c>
      <c r="C501" s="140"/>
      <c r="D501" s="140"/>
      <c r="E501" s="140" t="s">
        <v>309</v>
      </c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  <c r="AE501" s="140"/>
      <c r="AF501" s="140"/>
      <c r="AG501" s="140"/>
      <c r="AH501" s="140"/>
      <c r="AI501" s="140"/>
      <c r="AJ501" s="140"/>
      <c r="AK501" s="140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>
        <v>817</v>
      </c>
      <c r="AX501" s="154">
        <v>823</v>
      </c>
      <c r="AY501" s="154">
        <v>829</v>
      </c>
      <c r="AZ501" s="154">
        <v>835</v>
      </c>
      <c r="BA501" s="154">
        <v>841</v>
      </c>
      <c r="BB501" s="154">
        <v>847</v>
      </c>
      <c r="BC501" s="154">
        <v>852</v>
      </c>
      <c r="BD501" s="154">
        <v>857</v>
      </c>
      <c r="BE501" s="154">
        <v>862</v>
      </c>
      <c r="BF501" s="154">
        <v>867</v>
      </c>
      <c r="BG501" s="154">
        <v>871</v>
      </c>
      <c r="BH501" s="154">
        <v>875</v>
      </c>
      <c r="BI501" s="154">
        <v>879</v>
      </c>
      <c r="BJ501" s="154">
        <v>882</v>
      </c>
      <c r="BK501" s="154">
        <v>885</v>
      </c>
      <c r="BL501" s="154">
        <v>888</v>
      </c>
      <c r="BM501" s="154">
        <v>891</v>
      </c>
      <c r="BN501" s="154">
        <v>894</v>
      </c>
      <c r="BO501" s="154">
        <v>896</v>
      </c>
      <c r="BP501" s="154">
        <v>899</v>
      </c>
      <c r="BQ501" s="154">
        <v>901</v>
      </c>
      <c r="BR501" s="154">
        <v>903</v>
      </c>
      <c r="BS501" s="154">
        <v>906</v>
      </c>
      <c r="BT501" s="140">
        <v>908</v>
      </c>
      <c r="BU501" s="140">
        <v>910</v>
      </c>
      <c r="BV501" s="140">
        <v>912</v>
      </c>
      <c r="BW501" s="140">
        <v>914</v>
      </c>
      <c r="BX501" s="140">
        <v>915</v>
      </c>
      <c r="BY501" s="140">
        <v>917</v>
      </c>
      <c r="BZ501" s="140">
        <v>919</v>
      </c>
      <c r="CA501" s="140">
        <v>920</v>
      </c>
      <c r="CB501" s="140">
        <v>922</v>
      </c>
      <c r="CC501" s="140">
        <v>923</v>
      </c>
      <c r="CD501" s="140">
        <v>924</v>
      </c>
      <c r="CE501" s="140">
        <v>925</v>
      </c>
      <c r="CF501" s="140">
        <v>926</v>
      </c>
      <c r="CG501" s="140">
        <v>926</v>
      </c>
      <c r="CH501" s="140">
        <v>927</v>
      </c>
      <c r="CI501" s="140">
        <v>927</v>
      </c>
      <c r="CJ501" s="140">
        <v>927</v>
      </c>
      <c r="CK501" s="140">
        <v>927</v>
      </c>
      <c r="CL501" s="140">
        <v>926</v>
      </c>
      <c r="CM501" s="140">
        <v>926</v>
      </c>
      <c r="CN501" s="140">
        <v>926</v>
      </c>
      <c r="CO501" s="140">
        <v>925</v>
      </c>
      <c r="CP501" s="140">
        <v>924</v>
      </c>
      <c r="CQ501" s="140">
        <v>924</v>
      </c>
      <c r="CR501" s="140">
        <v>923</v>
      </c>
      <c r="CS501" s="140">
        <v>922</v>
      </c>
      <c r="CT501" s="140">
        <v>922</v>
      </c>
      <c r="CU501" s="140">
        <v>921</v>
      </c>
      <c r="CV501" s="140">
        <v>920</v>
      </c>
      <c r="CW501" s="140">
        <v>920</v>
      </c>
    </row>
    <row r="502" spans="1:101">
      <c r="A502" s="140" t="s">
        <v>238</v>
      </c>
      <c r="B502" s="140" t="s">
        <v>239</v>
      </c>
      <c r="C502" s="140"/>
      <c r="D502" s="140"/>
      <c r="E502" s="140" t="s">
        <v>309</v>
      </c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  <c r="AE502" s="140"/>
      <c r="AF502" s="140"/>
      <c r="AG502" s="140"/>
      <c r="AH502" s="140"/>
      <c r="AI502" s="140"/>
      <c r="AJ502" s="140"/>
      <c r="AK502" s="140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>
        <v>2176</v>
      </c>
      <c r="AX502" s="154">
        <v>2159</v>
      </c>
      <c r="AY502" s="154">
        <v>2144</v>
      </c>
      <c r="AZ502" s="154">
        <v>2130</v>
      </c>
      <c r="BA502" s="154">
        <v>2118</v>
      </c>
      <c r="BB502" s="154">
        <v>2107</v>
      </c>
      <c r="BC502" s="154">
        <v>2099</v>
      </c>
      <c r="BD502" s="154">
        <v>2092</v>
      </c>
      <c r="BE502" s="154">
        <v>2085</v>
      </c>
      <c r="BF502" s="154">
        <v>2080</v>
      </c>
      <c r="BG502" s="154">
        <v>2075</v>
      </c>
      <c r="BH502" s="154">
        <v>2071</v>
      </c>
      <c r="BI502" s="154">
        <v>2067</v>
      </c>
      <c r="BJ502" s="154">
        <v>2064</v>
      </c>
      <c r="BK502" s="154">
        <v>2061</v>
      </c>
      <c r="BL502" s="154">
        <v>2059</v>
      </c>
      <c r="BM502" s="154">
        <v>2056</v>
      </c>
      <c r="BN502" s="154">
        <v>2054</v>
      </c>
      <c r="BO502" s="154">
        <v>2052</v>
      </c>
      <c r="BP502" s="154">
        <v>2049</v>
      </c>
      <c r="BQ502" s="154">
        <v>2046</v>
      </c>
      <c r="BR502" s="154">
        <v>2043</v>
      </c>
      <c r="BS502" s="154">
        <v>2039</v>
      </c>
      <c r="BT502" s="140">
        <v>2035</v>
      </c>
      <c r="BU502" s="140">
        <v>2030</v>
      </c>
      <c r="BV502" s="140">
        <v>2025</v>
      </c>
      <c r="BW502" s="140">
        <v>2020</v>
      </c>
      <c r="BX502" s="140">
        <v>2015</v>
      </c>
      <c r="BY502" s="140">
        <v>2010</v>
      </c>
      <c r="BZ502" s="140">
        <v>2005</v>
      </c>
      <c r="CA502" s="140">
        <v>2000</v>
      </c>
      <c r="CB502" s="140">
        <v>1995</v>
      </c>
      <c r="CC502" s="140">
        <v>1990</v>
      </c>
      <c r="CD502" s="140">
        <v>1985</v>
      </c>
      <c r="CE502" s="140">
        <v>1981</v>
      </c>
      <c r="CF502" s="140">
        <v>1977</v>
      </c>
      <c r="CG502" s="140">
        <v>1973</v>
      </c>
      <c r="CH502" s="140">
        <v>1969</v>
      </c>
      <c r="CI502" s="140">
        <v>1966</v>
      </c>
      <c r="CJ502" s="140">
        <v>1962</v>
      </c>
      <c r="CK502" s="140">
        <v>1959</v>
      </c>
      <c r="CL502" s="140">
        <v>1956</v>
      </c>
      <c r="CM502" s="140">
        <v>1953</v>
      </c>
      <c r="CN502" s="140">
        <v>1951</v>
      </c>
      <c r="CO502" s="140">
        <v>1948</v>
      </c>
      <c r="CP502" s="140">
        <v>1946</v>
      </c>
      <c r="CQ502" s="140">
        <v>1944</v>
      </c>
      <c r="CR502" s="140">
        <v>1941</v>
      </c>
      <c r="CS502" s="140">
        <v>1939</v>
      </c>
      <c r="CT502" s="140">
        <v>1937</v>
      </c>
      <c r="CU502" s="140">
        <v>1935</v>
      </c>
      <c r="CV502" s="140">
        <v>1932</v>
      </c>
      <c r="CW502" s="140">
        <v>1930</v>
      </c>
    </row>
    <row r="503" spans="1:101">
      <c r="A503" s="140" t="s">
        <v>240</v>
      </c>
      <c r="B503" s="140" t="s">
        <v>241</v>
      </c>
      <c r="C503" s="140"/>
      <c r="D503" s="140"/>
      <c r="E503" s="140" t="s">
        <v>309</v>
      </c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  <c r="AE503" s="140"/>
      <c r="AF503" s="140"/>
      <c r="AG503" s="140"/>
      <c r="AH503" s="140"/>
      <c r="AI503" s="140"/>
      <c r="AJ503" s="140"/>
      <c r="AK503" s="140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>
        <v>1256</v>
      </c>
      <c r="AX503" s="154">
        <v>1255</v>
      </c>
      <c r="AY503" s="154">
        <v>1255</v>
      </c>
      <c r="AZ503" s="154">
        <v>1253</v>
      </c>
      <c r="BA503" s="154">
        <v>1252</v>
      </c>
      <c r="BB503" s="154">
        <v>1251</v>
      </c>
      <c r="BC503" s="154">
        <v>1250</v>
      </c>
      <c r="BD503" s="154">
        <v>1249</v>
      </c>
      <c r="BE503" s="154">
        <v>1249</v>
      </c>
      <c r="BF503" s="154">
        <v>1248</v>
      </c>
      <c r="BG503" s="154">
        <v>1247</v>
      </c>
      <c r="BH503" s="154">
        <v>1246</v>
      </c>
      <c r="BI503" s="154">
        <v>1245</v>
      </c>
      <c r="BJ503" s="154">
        <v>1244</v>
      </c>
      <c r="BK503" s="154">
        <v>1242</v>
      </c>
      <c r="BL503" s="154">
        <v>1241</v>
      </c>
      <c r="BM503" s="154">
        <v>1239</v>
      </c>
      <c r="BN503" s="154">
        <v>1238</v>
      </c>
      <c r="BO503" s="154">
        <v>1236</v>
      </c>
      <c r="BP503" s="154">
        <v>1234</v>
      </c>
      <c r="BQ503" s="154">
        <v>1231</v>
      </c>
      <c r="BR503" s="154">
        <v>1229</v>
      </c>
      <c r="BS503" s="154">
        <v>1226</v>
      </c>
      <c r="BT503" s="140">
        <v>1224</v>
      </c>
      <c r="BU503" s="140">
        <v>1221</v>
      </c>
      <c r="BV503" s="140">
        <v>1218</v>
      </c>
      <c r="BW503" s="140">
        <v>1215</v>
      </c>
      <c r="BX503" s="140">
        <v>1211</v>
      </c>
      <c r="BY503" s="140">
        <v>1208</v>
      </c>
      <c r="BZ503" s="140">
        <v>1205</v>
      </c>
      <c r="CA503" s="140">
        <v>1201</v>
      </c>
      <c r="CB503" s="140">
        <v>1198</v>
      </c>
      <c r="CC503" s="140">
        <v>1194</v>
      </c>
      <c r="CD503" s="140">
        <v>1191</v>
      </c>
      <c r="CE503" s="140">
        <v>1187</v>
      </c>
      <c r="CF503" s="140">
        <v>1184</v>
      </c>
      <c r="CG503" s="140">
        <v>1180</v>
      </c>
      <c r="CH503" s="140">
        <v>1177</v>
      </c>
      <c r="CI503" s="140">
        <v>1173</v>
      </c>
      <c r="CJ503" s="140">
        <v>1169</v>
      </c>
      <c r="CK503" s="140">
        <v>1166</v>
      </c>
      <c r="CL503" s="140">
        <v>1162</v>
      </c>
      <c r="CM503" s="140">
        <v>1159</v>
      </c>
      <c r="CN503" s="140">
        <v>1155</v>
      </c>
      <c r="CO503" s="140">
        <v>1152</v>
      </c>
      <c r="CP503" s="140">
        <v>1148</v>
      </c>
      <c r="CQ503" s="140">
        <v>1145</v>
      </c>
      <c r="CR503" s="140">
        <v>1142</v>
      </c>
      <c r="CS503" s="140">
        <v>1139</v>
      </c>
      <c r="CT503" s="140">
        <v>1136</v>
      </c>
      <c r="CU503" s="140">
        <v>1133</v>
      </c>
      <c r="CV503" s="140">
        <v>1130</v>
      </c>
      <c r="CW503" s="140">
        <v>1127</v>
      </c>
    </row>
    <row r="504" spans="1:101">
      <c r="A504" s="140" t="s">
        <v>242</v>
      </c>
      <c r="B504" s="140" t="s">
        <v>243</v>
      </c>
      <c r="C504" s="140"/>
      <c r="D504" s="140"/>
      <c r="E504" s="140" t="s">
        <v>309</v>
      </c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  <c r="AE504" s="140"/>
      <c r="AF504" s="140"/>
      <c r="AG504" s="140"/>
      <c r="AH504" s="140"/>
      <c r="AI504" s="140"/>
      <c r="AJ504" s="140"/>
      <c r="AK504" s="140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>
        <v>1413</v>
      </c>
      <c r="AX504" s="154">
        <v>1420</v>
      </c>
      <c r="AY504" s="154">
        <v>1426</v>
      </c>
      <c r="AZ504" s="154">
        <v>1432</v>
      </c>
      <c r="BA504" s="154">
        <v>1438</v>
      </c>
      <c r="BB504" s="154">
        <v>1444</v>
      </c>
      <c r="BC504" s="154">
        <v>1450</v>
      </c>
      <c r="BD504" s="154">
        <v>1455</v>
      </c>
      <c r="BE504" s="154">
        <v>1460</v>
      </c>
      <c r="BF504" s="154">
        <v>1465</v>
      </c>
      <c r="BG504" s="154">
        <v>1469</v>
      </c>
      <c r="BH504" s="154">
        <v>1473</v>
      </c>
      <c r="BI504" s="154">
        <v>1476</v>
      </c>
      <c r="BJ504" s="154">
        <v>1480</v>
      </c>
      <c r="BK504" s="154">
        <v>1483</v>
      </c>
      <c r="BL504" s="154">
        <v>1486</v>
      </c>
      <c r="BM504" s="154">
        <v>1489</v>
      </c>
      <c r="BN504" s="154">
        <v>1491</v>
      </c>
      <c r="BO504" s="154">
        <v>1494</v>
      </c>
      <c r="BP504" s="154">
        <v>1496</v>
      </c>
      <c r="BQ504" s="154">
        <v>1498</v>
      </c>
      <c r="BR504" s="154">
        <v>1501</v>
      </c>
      <c r="BS504" s="154">
        <v>1503</v>
      </c>
      <c r="BT504" s="140">
        <v>1504</v>
      </c>
      <c r="BU504" s="140">
        <v>1506</v>
      </c>
      <c r="BV504" s="140">
        <v>1508</v>
      </c>
      <c r="BW504" s="140">
        <v>1509</v>
      </c>
      <c r="BX504" s="140">
        <v>1510</v>
      </c>
      <c r="BY504" s="140">
        <v>1512</v>
      </c>
      <c r="BZ504" s="140">
        <v>1513</v>
      </c>
      <c r="CA504" s="140">
        <v>1514</v>
      </c>
      <c r="CB504" s="140">
        <v>1514</v>
      </c>
      <c r="CC504" s="140">
        <v>1515</v>
      </c>
      <c r="CD504" s="140">
        <v>1515</v>
      </c>
      <c r="CE504" s="140">
        <v>1515</v>
      </c>
      <c r="CF504" s="140">
        <v>1515</v>
      </c>
      <c r="CG504" s="140">
        <v>1515</v>
      </c>
      <c r="CH504" s="140">
        <v>1514</v>
      </c>
      <c r="CI504" s="140">
        <v>1514</v>
      </c>
      <c r="CJ504" s="140">
        <v>1513</v>
      </c>
      <c r="CK504" s="140">
        <v>1512</v>
      </c>
      <c r="CL504" s="140">
        <v>1511</v>
      </c>
      <c r="CM504" s="140">
        <v>1510</v>
      </c>
      <c r="CN504" s="140">
        <v>1508</v>
      </c>
      <c r="CO504" s="140">
        <v>1507</v>
      </c>
      <c r="CP504" s="140">
        <v>1506</v>
      </c>
      <c r="CQ504" s="140">
        <v>1504</v>
      </c>
      <c r="CR504" s="140">
        <v>1503</v>
      </c>
      <c r="CS504" s="140">
        <v>1501</v>
      </c>
      <c r="CT504" s="140">
        <v>1500</v>
      </c>
      <c r="CU504" s="140">
        <v>1498</v>
      </c>
      <c r="CV504" s="140">
        <v>1497</v>
      </c>
      <c r="CW504" s="140">
        <v>1496</v>
      </c>
    </row>
    <row r="505" spans="1:101">
      <c r="A505" s="140" t="s">
        <v>244</v>
      </c>
      <c r="B505" s="140" t="s">
        <v>245</v>
      </c>
      <c r="C505" s="140"/>
      <c r="D505" s="140"/>
      <c r="E505" s="140" t="s">
        <v>309</v>
      </c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  <c r="AE505" s="140"/>
      <c r="AF505" s="140"/>
      <c r="AG505" s="140"/>
      <c r="AH505" s="140"/>
      <c r="AI505" s="140"/>
      <c r="AJ505" s="140"/>
      <c r="AK505" s="140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>
        <v>1441</v>
      </c>
      <c r="AX505" s="154">
        <v>1446</v>
      </c>
      <c r="AY505" s="154">
        <v>1451</v>
      </c>
      <c r="AZ505" s="154">
        <v>1455</v>
      </c>
      <c r="BA505" s="154">
        <v>1458</v>
      </c>
      <c r="BB505" s="154">
        <v>1462</v>
      </c>
      <c r="BC505" s="154">
        <v>1465</v>
      </c>
      <c r="BD505" s="154">
        <v>1469</v>
      </c>
      <c r="BE505" s="154">
        <v>1471</v>
      </c>
      <c r="BF505" s="154">
        <v>1473</v>
      </c>
      <c r="BG505" s="154">
        <v>1475</v>
      </c>
      <c r="BH505" s="154">
        <v>1477</v>
      </c>
      <c r="BI505" s="154">
        <v>1478</v>
      </c>
      <c r="BJ505" s="154">
        <v>1478</v>
      </c>
      <c r="BK505" s="154">
        <v>1479</v>
      </c>
      <c r="BL505" s="154">
        <v>1479</v>
      </c>
      <c r="BM505" s="154">
        <v>1480</v>
      </c>
      <c r="BN505" s="154">
        <v>1480</v>
      </c>
      <c r="BO505" s="154">
        <v>1479</v>
      </c>
      <c r="BP505" s="154">
        <v>1479</v>
      </c>
      <c r="BQ505" s="154">
        <v>1479</v>
      </c>
      <c r="BR505" s="154">
        <v>1479</v>
      </c>
      <c r="BS505" s="154">
        <v>1478</v>
      </c>
      <c r="BT505" s="140">
        <v>1478</v>
      </c>
      <c r="BU505" s="140">
        <v>1478</v>
      </c>
      <c r="BV505" s="140">
        <v>1478</v>
      </c>
      <c r="BW505" s="140">
        <v>1477</v>
      </c>
      <c r="BX505" s="140">
        <v>1477</v>
      </c>
      <c r="BY505" s="140">
        <v>1477</v>
      </c>
      <c r="BZ505" s="140">
        <v>1477</v>
      </c>
      <c r="CA505" s="140">
        <v>1476</v>
      </c>
      <c r="CB505" s="140">
        <v>1476</v>
      </c>
      <c r="CC505" s="140">
        <v>1475</v>
      </c>
      <c r="CD505" s="140">
        <v>1475</v>
      </c>
      <c r="CE505" s="140">
        <v>1474</v>
      </c>
      <c r="CF505" s="140">
        <v>1473</v>
      </c>
      <c r="CG505" s="140">
        <v>1472</v>
      </c>
      <c r="CH505" s="140">
        <v>1470</v>
      </c>
      <c r="CI505" s="140">
        <v>1469</v>
      </c>
      <c r="CJ505" s="140">
        <v>1467</v>
      </c>
      <c r="CK505" s="140">
        <v>1465</v>
      </c>
      <c r="CL505" s="140">
        <v>1463</v>
      </c>
      <c r="CM505" s="140">
        <v>1461</v>
      </c>
      <c r="CN505" s="140">
        <v>1459</v>
      </c>
      <c r="CO505" s="140">
        <v>1457</v>
      </c>
      <c r="CP505" s="140">
        <v>1455</v>
      </c>
      <c r="CQ505" s="140">
        <v>1452</v>
      </c>
      <c r="CR505" s="140">
        <v>1450</v>
      </c>
      <c r="CS505" s="140">
        <v>1448</v>
      </c>
      <c r="CT505" s="140">
        <v>1446</v>
      </c>
      <c r="CU505" s="140">
        <v>1443</v>
      </c>
      <c r="CV505" s="140">
        <v>1441</v>
      </c>
      <c r="CW505" s="140">
        <v>1439</v>
      </c>
    </row>
    <row r="506" spans="1:101">
      <c r="A506" s="140" t="s">
        <v>246</v>
      </c>
      <c r="B506" s="140" t="s">
        <v>247</v>
      </c>
      <c r="C506" s="140"/>
      <c r="D506" s="140"/>
      <c r="E506" s="140" t="s">
        <v>309</v>
      </c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  <c r="AE506" s="140"/>
      <c r="AF506" s="140"/>
      <c r="AG506" s="140"/>
      <c r="AH506" s="140"/>
      <c r="AI506" s="140"/>
      <c r="AJ506" s="140"/>
      <c r="AK506" s="140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>
        <v>375</v>
      </c>
      <c r="AX506" s="154">
        <v>375</v>
      </c>
      <c r="AY506" s="154">
        <v>376</v>
      </c>
      <c r="AZ506" s="154">
        <v>376</v>
      </c>
      <c r="BA506" s="154">
        <v>377</v>
      </c>
      <c r="BB506" s="154">
        <v>377</v>
      </c>
      <c r="BC506" s="154">
        <v>377</v>
      </c>
      <c r="BD506" s="154">
        <v>378</v>
      </c>
      <c r="BE506" s="154">
        <v>378</v>
      </c>
      <c r="BF506" s="154">
        <v>378</v>
      </c>
      <c r="BG506" s="154">
        <v>379</v>
      </c>
      <c r="BH506" s="154">
        <v>379</v>
      </c>
      <c r="BI506" s="154">
        <v>379</v>
      </c>
      <c r="BJ506" s="154">
        <v>380</v>
      </c>
      <c r="BK506" s="154">
        <v>380</v>
      </c>
      <c r="BL506" s="154">
        <v>380</v>
      </c>
      <c r="BM506" s="154">
        <v>380</v>
      </c>
      <c r="BN506" s="154">
        <v>381</v>
      </c>
      <c r="BO506" s="154">
        <v>381</v>
      </c>
      <c r="BP506" s="154">
        <v>381</v>
      </c>
      <c r="BQ506" s="154">
        <v>382</v>
      </c>
      <c r="BR506" s="154">
        <v>382</v>
      </c>
      <c r="BS506" s="154">
        <v>382</v>
      </c>
      <c r="BT506" s="140">
        <v>382</v>
      </c>
      <c r="BU506" s="140">
        <v>382</v>
      </c>
      <c r="BV506" s="140">
        <v>382</v>
      </c>
      <c r="BW506" s="140">
        <v>382</v>
      </c>
      <c r="BX506" s="140">
        <v>382</v>
      </c>
      <c r="BY506" s="140">
        <v>382</v>
      </c>
      <c r="BZ506" s="140">
        <v>382</v>
      </c>
      <c r="CA506" s="140">
        <v>382</v>
      </c>
      <c r="CB506" s="140">
        <v>382</v>
      </c>
      <c r="CC506" s="140">
        <v>381</v>
      </c>
      <c r="CD506" s="140">
        <v>381</v>
      </c>
      <c r="CE506" s="140">
        <v>381</v>
      </c>
      <c r="CF506" s="140">
        <v>380</v>
      </c>
      <c r="CG506" s="140">
        <v>380</v>
      </c>
      <c r="CH506" s="140">
        <v>379</v>
      </c>
      <c r="CI506" s="140">
        <v>379</v>
      </c>
      <c r="CJ506" s="140">
        <v>378</v>
      </c>
      <c r="CK506" s="140">
        <v>378</v>
      </c>
      <c r="CL506" s="140">
        <v>377</v>
      </c>
      <c r="CM506" s="140">
        <v>377</v>
      </c>
      <c r="CN506" s="140">
        <v>376</v>
      </c>
      <c r="CO506" s="140">
        <v>376</v>
      </c>
      <c r="CP506" s="140">
        <v>375</v>
      </c>
      <c r="CQ506" s="140">
        <v>375</v>
      </c>
      <c r="CR506" s="140">
        <v>375</v>
      </c>
      <c r="CS506" s="140">
        <v>374</v>
      </c>
      <c r="CT506" s="140">
        <v>374</v>
      </c>
      <c r="CU506" s="140">
        <v>374</v>
      </c>
      <c r="CV506" s="140">
        <v>373</v>
      </c>
      <c r="CW506" s="140">
        <v>373</v>
      </c>
    </row>
    <row r="507" spans="1:101">
      <c r="A507" s="140" t="s">
        <v>248</v>
      </c>
      <c r="B507" s="140" t="s">
        <v>249</v>
      </c>
      <c r="C507" s="140"/>
      <c r="D507" s="140"/>
      <c r="E507" s="140" t="s">
        <v>309</v>
      </c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  <c r="AE507" s="140"/>
      <c r="AF507" s="140"/>
      <c r="AG507" s="140"/>
      <c r="AH507" s="140"/>
      <c r="AI507" s="140"/>
      <c r="AJ507" s="140"/>
      <c r="AK507" s="140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>
        <v>571</v>
      </c>
      <c r="AX507" s="154">
        <v>570</v>
      </c>
      <c r="AY507" s="154">
        <v>569</v>
      </c>
      <c r="AZ507" s="154">
        <v>568</v>
      </c>
      <c r="BA507" s="154">
        <v>566</v>
      </c>
      <c r="BB507" s="154">
        <v>566</v>
      </c>
      <c r="BC507" s="154">
        <v>565</v>
      </c>
      <c r="BD507" s="154">
        <v>564</v>
      </c>
      <c r="BE507" s="154">
        <v>564</v>
      </c>
      <c r="BF507" s="154">
        <v>563</v>
      </c>
      <c r="BG507" s="154">
        <v>562</v>
      </c>
      <c r="BH507" s="154">
        <v>562</v>
      </c>
      <c r="BI507" s="154">
        <v>561</v>
      </c>
      <c r="BJ507" s="154">
        <v>560</v>
      </c>
      <c r="BK507" s="154">
        <v>560</v>
      </c>
      <c r="BL507" s="154">
        <v>559</v>
      </c>
      <c r="BM507" s="154">
        <v>558</v>
      </c>
      <c r="BN507" s="154">
        <v>557</v>
      </c>
      <c r="BO507" s="154">
        <v>556</v>
      </c>
      <c r="BP507" s="154">
        <v>555</v>
      </c>
      <c r="BQ507" s="154">
        <v>554</v>
      </c>
      <c r="BR507" s="154">
        <v>553</v>
      </c>
      <c r="BS507" s="154">
        <v>551</v>
      </c>
      <c r="BT507" s="140">
        <v>550</v>
      </c>
      <c r="BU507" s="140">
        <v>549</v>
      </c>
      <c r="BV507" s="140">
        <v>547</v>
      </c>
      <c r="BW507" s="140">
        <v>546</v>
      </c>
      <c r="BX507" s="140">
        <v>544</v>
      </c>
      <c r="BY507" s="140">
        <v>543</v>
      </c>
      <c r="BZ507" s="140">
        <v>541</v>
      </c>
      <c r="CA507" s="140">
        <v>540</v>
      </c>
      <c r="CB507" s="140">
        <v>538</v>
      </c>
      <c r="CC507" s="140">
        <v>536</v>
      </c>
      <c r="CD507" s="140">
        <v>535</v>
      </c>
      <c r="CE507" s="140">
        <v>533</v>
      </c>
      <c r="CF507" s="140">
        <v>532</v>
      </c>
      <c r="CG507" s="140">
        <v>530</v>
      </c>
      <c r="CH507" s="140">
        <v>528</v>
      </c>
      <c r="CI507" s="140">
        <v>527</v>
      </c>
      <c r="CJ507" s="140">
        <v>525</v>
      </c>
      <c r="CK507" s="140">
        <v>524</v>
      </c>
      <c r="CL507" s="140">
        <v>522</v>
      </c>
      <c r="CM507" s="140">
        <v>520</v>
      </c>
      <c r="CN507" s="140">
        <v>519</v>
      </c>
      <c r="CO507" s="140">
        <v>517</v>
      </c>
      <c r="CP507" s="140">
        <v>516</v>
      </c>
      <c r="CQ507" s="140">
        <v>514</v>
      </c>
      <c r="CR507" s="140">
        <v>513</v>
      </c>
      <c r="CS507" s="140">
        <v>512</v>
      </c>
      <c r="CT507" s="140">
        <v>510</v>
      </c>
      <c r="CU507" s="140">
        <v>509</v>
      </c>
      <c r="CV507" s="140">
        <v>508</v>
      </c>
      <c r="CW507" s="140">
        <v>506</v>
      </c>
    </row>
    <row r="508" spans="1:101">
      <c r="A508" s="140" t="s">
        <v>250</v>
      </c>
      <c r="B508" s="140" t="s">
        <v>251</v>
      </c>
      <c r="C508" s="140"/>
      <c r="D508" s="140"/>
      <c r="E508" s="140" t="s">
        <v>309</v>
      </c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  <c r="AE508" s="140"/>
      <c r="AF508" s="140"/>
      <c r="AG508" s="140"/>
      <c r="AH508" s="140"/>
      <c r="AI508" s="140"/>
      <c r="AJ508" s="140"/>
      <c r="AK508" s="140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>
        <v>389</v>
      </c>
      <c r="AX508" s="154">
        <v>390</v>
      </c>
      <c r="AY508" s="154">
        <v>391</v>
      </c>
      <c r="AZ508" s="154">
        <v>392</v>
      </c>
      <c r="BA508" s="154">
        <v>393</v>
      </c>
      <c r="BB508" s="154">
        <v>394</v>
      </c>
      <c r="BC508" s="154">
        <v>395</v>
      </c>
      <c r="BD508" s="154">
        <v>396</v>
      </c>
      <c r="BE508" s="154">
        <v>397</v>
      </c>
      <c r="BF508" s="154">
        <v>399</v>
      </c>
      <c r="BG508" s="154">
        <v>400</v>
      </c>
      <c r="BH508" s="154">
        <v>401</v>
      </c>
      <c r="BI508" s="154">
        <v>402</v>
      </c>
      <c r="BJ508" s="154">
        <v>403</v>
      </c>
      <c r="BK508" s="154">
        <v>404</v>
      </c>
      <c r="BL508" s="154">
        <v>406</v>
      </c>
      <c r="BM508" s="154">
        <v>407</v>
      </c>
      <c r="BN508" s="154">
        <v>408</v>
      </c>
      <c r="BO508" s="154">
        <v>409</v>
      </c>
      <c r="BP508" s="154">
        <v>410</v>
      </c>
      <c r="BQ508" s="154">
        <v>411</v>
      </c>
      <c r="BR508" s="154">
        <v>412</v>
      </c>
      <c r="BS508" s="154">
        <v>413</v>
      </c>
      <c r="BT508" s="140">
        <v>414</v>
      </c>
      <c r="BU508" s="140">
        <v>415</v>
      </c>
      <c r="BV508" s="140">
        <v>416</v>
      </c>
      <c r="BW508" s="140">
        <v>417</v>
      </c>
      <c r="BX508" s="140">
        <v>417</v>
      </c>
      <c r="BY508" s="140">
        <v>418</v>
      </c>
      <c r="BZ508" s="140">
        <v>419</v>
      </c>
      <c r="CA508" s="140">
        <v>419</v>
      </c>
      <c r="CB508" s="140">
        <v>420</v>
      </c>
      <c r="CC508" s="140">
        <v>420</v>
      </c>
      <c r="CD508" s="140">
        <v>421</v>
      </c>
      <c r="CE508" s="140">
        <v>421</v>
      </c>
      <c r="CF508" s="140">
        <v>422</v>
      </c>
      <c r="CG508" s="140">
        <v>422</v>
      </c>
      <c r="CH508" s="140">
        <v>422</v>
      </c>
      <c r="CI508" s="140">
        <v>423</v>
      </c>
      <c r="CJ508" s="140">
        <v>423</v>
      </c>
      <c r="CK508" s="140">
        <v>423</v>
      </c>
      <c r="CL508" s="140">
        <v>423</v>
      </c>
      <c r="CM508" s="140">
        <v>423</v>
      </c>
      <c r="CN508" s="140">
        <v>423</v>
      </c>
      <c r="CO508" s="140">
        <v>423</v>
      </c>
      <c r="CP508" s="140">
        <v>423</v>
      </c>
      <c r="CQ508" s="140">
        <v>423</v>
      </c>
      <c r="CR508" s="140">
        <v>423</v>
      </c>
      <c r="CS508" s="140">
        <v>424</v>
      </c>
      <c r="CT508" s="140">
        <v>424</v>
      </c>
      <c r="CU508" s="140">
        <v>424</v>
      </c>
      <c r="CV508" s="140">
        <v>424</v>
      </c>
      <c r="CW508" s="140">
        <v>424</v>
      </c>
    </row>
    <row r="509" spans="1:101">
      <c r="A509" s="140" t="s">
        <v>252</v>
      </c>
      <c r="B509" s="140" t="s">
        <v>253</v>
      </c>
      <c r="C509" s="140"/>
      <c r="D509" s="140"/>
      <c r="E509" s="140" t="s">
        <v>309</v>
      </c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  <c r="AE509" s="140"/>
      <c r="AF509" s="140"/>
      <c r="AG509" s="140"/>
      <c r="AH509" s="140"/>
      <c r="AI509" s="140"/>
      <c r="AJ509" s="140"/>
      <c r="AK509" s="140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>
        <v>259</v>
      </c>
      <c r="AX509" s="154">
        <v>260</v>
      </c>
      <c r="AY509" s="154">
        <v>261</v>
      </c>
      <c r="AZ509" s="154">
        <v>262</v>
      </c>
      <c r="BA509" s="154">
        <v>263</v>
      </c>
      <c r="BB509" s="154">
        <v>264</v>
      </c>
      <c r="BC509" s="154">
        <v>265</v>
      </c>
      <c r="BD509" s="154">
        <v>266</v>
      </c>
      <c r="BE509" s="154">
        <v>267</v>
      </c>
      <c r="BF509" s="154">
        <v>268</v>
      </c>
      <c r="BG509" s="154">
        <v>268</v>
      </c>
      <c r="BH509" s="154">
        <v>269</v>
      </c>
      <c r="BI509" s="154">
        <v>270</v>
      </c>
      <c r="BJ509" s="154">
        <v>271</v>
      </c>
      <c r="BK509" s="154">
        <v>271</v>
      </c>
      <c r="BL509" s="154">
        <v>272</v>
      </c>
      <c r="BM509" s="154">
        <v>273</v>
      </c>
      <c r="BN509" s="154">
        <v>274</v>
      </c>
      <c r="BO509" s="154">
        <v>274</v>
      </c>
      <c r="BP509" s="154">
        <v>275</v>
      </c>
      <c r="BQ509" s="154">
        <v>276</v>
      </c>
      <c r="BR509" s="154">
        <v>277</v>
      </c>
      <c r="BS509" s="154">
        <v>277</v>
      </c>
      <c r="BT509" s="140">
        <v>278</v>
      </c>
      <c r="BU509" s="140">
        <v>279</v>
      </c>
      <c r="BV509" s="140">
        <v>279</v>
      </c>
      <c r="BW509" s="140">
        <v>280</v>
      </c>
      <c r="BX509" s="140">
        <v>280</v>
      </c>
      <c r="BY509" s="140">
        <v>281</v>
      </c>
      <c r="BZ509" s="140">
        <v>281</v>
      </c>
      <c r="CA509" s="140">
        <v>281</v>
      </c>
      <c r="CB509" s="140">
        <v>282</v>
      </c>
      <c r="CC509" s="140">
        <v>282</v>
      </c>
      <c r="CD509" s="140">
        <v>282</v>
      </c>
      <c r="CE509" s="140">
        <v>283</v>
      </c>
      <c r="CF509" s="140">
        <v>283</v>
      </c>
      <c r="CG509" s="140">
        <v>283</v>
      </c>
      <c r="CH509" s="140">
        <v>283</v>
      </c>
      <c r="CI509" s="140">
        <v>283</v>
      </c>
      <c r="CJ509" s="140">
        <v>283</v>
      </c>
      <c r="CK509" s="140">
        <v>283</v>
      </c>
      <c r="CL509" s="140">
        <v>283</v>
      </c>
      <c r="CM509" s="140">
        <v>283</v>
      </c>
      <c r="CN509" s="140">
        <v>283</v>
      </c>
      <c r="CO509" s="140">
        <v>283</v>
      </c>
      <c r="CP509" s="140">
        <v>283</v>
      </c>
      <c r="CQ509" s="140">
        <v>283</v>
      </c>
      <c r="CR509" s="140">
        <v>283</v>
      </c>
      <c r="CS509" s="140">
        <v>283</v>
      </c>
      <c r="CT509" s="140">
        <v>283</v>
      </c>
      <c r="CU509" s="140">
        <v>283</v>
      </c>
      <c r="CV509" s="140">
        <v>283</v>
      </c>
      <c r="CW509" s="140">
        <v>283</v>
      </c>
    </row>
    <row r="510" spans="1:101">
      <c r="A510" s="140" t="s">
        <v>254</v>
      </c>
      <c r="B510" s="140" t="s">
        <v>255</v>
      </c>
      <c r="C510" s="140"/>
      <c r="D510" s="140"/>
      <c r="E510" s="140" t="s">
        <v>309</v>
      </c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  <c r="AE510" s="140"/>
      <c r="AF510" s="140"/>
      <c r="AG510" s="140"/>
      <c r="AH510" s="140"/>
      <c r="AI510" s="140"/>
      <c r="AJ510" s="140"/>
      <c r="AK510" s="140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>
        <v>1068</v>
      </c>
      <c r="AX510" s="154">
        <v>1073</v>
      </c>
      <c r="AY510" s="154">
        <v>1079</v>
      </c>
      <c r="AZ510" s="154">
        <v>1083</v>
      </c>
      <c r="BA510" s="154">
        <v>1088</v>
      </c>
      <c r="BB510" s="154">
        <v>1093</v>
      </c>
      <c r="BC510" s="154">
        <v>1098</v>
      </c>
      <c r="BD510" s="154">
        <v>1103</v>
      </c>
      <c r="BE510" s="154">
        <v>1107</v>
      </c>
      <c r="BF510" s="154">
        <v>1111</v>
      </c>
      <c r="BG510" s="154">
        <v>1115</v>
      </c>
      <c r="BH510" s="154">
        <v>1118</v>
      </c>
      <c r="BI510" s="154">
        <v>1121</v>
      </c>
      <c r="BJ510" s="154">
        <v>1124</v>
      </c>
      <c r="BK510" s="154">
        <v>1127</v>
      </c>
      <c r="BL510" s="154">
        <v>1129</v>
      </c>
      <c r="BM510" s="154">
        <v>1132</v>
      </c>
      <c r="BN510" s="154">
        <v>1134</v>
      </c>
      <c r="BO510" s="154">
        <v>1136</v>
      </c>
      <c r="BP510" s="154">
        <v>1138</v>
      </c>
      <c r="BQ510" s="154">
        <v>1139</v>
      </c>
      <c r="BR510" s="154">
        <v>1141</v>
      </c>
      <c r="BS510" s="154">
        <v>1142</v>
      </c>
      <c r="BT510" s="140">
        <v>1144</v>
      </c>
      <c r="BU510" s="140">
        <v>1145</v>
      </c>
      <c r="BV510" s="140">
        <v>1146</v>
      </c>
      <c r="BW510" s="140">
        <v>1148</v>
      </c>
      <c r="BX510" s="140">
        <v>1149</v>
      </c>
      <c r="BY510" s="140">
        <v>1150</v>
      </c>
      <c r="BZ510" s="140">
        <v>1151</v>
      </c>
      <c r="CA510" s="140">
        <v>1152</v>
      </c>
      <c r="CB510" s="140">
        <v>1153</v>
      </c>
      <c r="CC510" s="140">
        <v>1153</v>
      </c>
      <c r="CD510" s="140">
        <v>1154</v>
      </c>
      <c r="CE510" s="140">
        <v>1155</v>
      </c>
      <c r="CF510" s="140">
        <v>1155</v>
      </c>
      <c r="CG510" s="140">
        <v>1155</v>
      </c>
      <c r="CH510" s="140">
        <v>1156</v>
      </c>
      <c r="CI510" s="140">
        <v>1156</v>
      </c>
      <c r="CJ510" s="140">
        <v>1156</v>
      </c>
      <c r="CK510" s="140">
        <v>1155</v>
      </c>
      <c r="CL510" s="140">
        <v>1155</v>
      </c>
      <c r="CM510" s="140">
        <v>1155</v>
      </c>
      <c r="CN510" s="140">
        <v>1154</v>
      </c>
      <c r="CO510" s="140">
        <v>1154</v>
      </c>
      <c r="CP510" s="140">
        <v>1153</v>
      </c>
      <c r="CQ510" s="140">
        <v>1153</v>
      </c>
      <c r="CR510" s="140">
        <v>1153</v>
      </c>
      <c r="CS510" s="140">
        <v>1153</v>
      </c>
      <c r="CT510" s="140">
        <v>1152</v>
      </c>
      <c r="CU510" s="140">
        <v>1152</v>
      </c>
      <c r="CV510" s="140">
        <v>1152</v>
      </c>
      <c r="CW510" s="140">
        <v>1152</v>
      </c>
    </row>
    <row r="511" spans="1:101">
      <c r="A511" s="140" t="s">
        <v>256</v>
      </c>
      <c r="B511" s="140" t="s">
        <v>257</v>
      </c>
      <c r="C511" s="140"/>
      <c r="D511" s="140"/>
      <c r="E511" s="140" t="s">
        <v>309</v>
      </c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  <c r="AE511" s="140"/>
      <c r="AF511" s="140"/>
      <c r="AG511" s="140"/>
      <c r="AH511" s="140"/>
      <c r="AI511" s="140"/>
      <c r="AJ511" s="140"/>
      <c r="AK511" s="140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>
        <v>560</v>
      </c>
      <c r="AX511" s="154">
        <v>561</v>
      </c>
      <c r="AY511" s="154">
        <v>562</v>
      </c>
      <c r="AZ511" s="154">
        <v>564</v>
      </c>
      <c r="BA511" s="154">
        <v>565</v>
      </c>
      <c r="BB511" s="154">
        <v>566</v>
      </c>
      <c r="BC511" s="154">
        <v>567</v>
      </c>
      <c r="BD511" s="154">
        <v>568</v>
      </c>
      <c r="BE511" s="154">
        <v>569</v>
      </c>
      <c r="BF511" s="154">
        <v>570</v>
      </c>
      <c r="BG511" s="154">
        <v>571</v>
      </c>
      <c r="BH511" s="154">
        <v>572</v>
      </c>
      <c r="BI511" s="154">
        <v>572</v>
      </c>
      <c r="BJ511" s="154">
        <v>573</v>
      </c>
      <c r="BK511" s="154">
        <v>574</v>
      </c>
      <c r="BL511" s="154">
        <v>574</v>
      </c>
      <c r="BM511" s="154">
        <v>575</v>
      </c>
      <c r="BN511" s="154">
        <v>575</v>
      </c>
      <c r="BO511" s="154">
        <v>575</v>
      </c>
      <c r="BP511" s="154">
        <v>575</v>
      </c>
      <c r="BQ511" s="154">
        <v>576</v>
      </c>
      <c r="BR511" s="154">
        <v>576</v>
      </c>
      <c r="BS511" s="154">
        <v>576</v>
      </c>
      <c r="BT511" s="140">
        <v>576</v>
      </c>
      <c r="BU511" s="140">
        <v>576</v>
      </c>
      <c r="BV511" s="140">
        <v>576</v>
      </c>
      <c r="BW511" s="140">
        <v>576</v>
      </c>
      <c r="BX511" s="140">
        <v>576</v>
      </c>
      <c r="BY511" s="140">
        <v>576</v>
      </c>
      <c r="BZ511" s="140">
        <v>576</v>
      </c>
      <c r="CA511" s="140">
        <v>575</v>
      </c>
      <c r="CB511" s="140">
        <v>575</v>
      </c>
      <c r="CC511" s="140">
        <v>575</v>
      </c>
      <c r="CD511" s="140">
        <v>575</v>
      </c>
      <c r="CE511" s="140">
        <v>574</v>
      </c>
      <c r="CF511" s="140">
        <v>574</v>
      </c>
      <c r="CG511" s="140">
        <v>574</v>
      </c>
      <c r="CH511" s="140">
        <v>573</v>
      </c>
      <c r="CI511" s="140">
        <v>572</v>
      </c>
      <c r="CJ511" s="140">
        <v>572</v>
      </c>
      <c r="CK511" s="140">
        <v>571</v>
      </c>
      <c r="CL511" s="140">
        <v>571</v>
      </c>
      <c r="CM511" s="140">
        <v>570</v>
      </c>
      <c r="CN511" s="140">
        <v>569</v>
      </c>
      <c r="CO511" s="140">
        <v>569</v>
      </c>
      <c r="CP511" s="140">
        <v>568</v>
      </c>
      <c r="CQ511" s="140">
        <v>568</v>
      </c>
      <c r="CR511" s="140">
        <v>567</v>
      </c>
      <c r="CS511" s="140">
        <v>567</v>
      </c>
      <c r="CT511" s="140">
        <v>566</v>
      </c>
      <c r="CU511" s="140">
        <v>566</v>
      </c>
      <c r="CV511" s="140">
        <v>566</v>
      </c>
      <c r="CW511" s="140">
        <v>565</v>
      </c>
    </row>
    <row r="512" spans="1:101">
      <c r="A512" s="140" t="s">
        <v>258</v>
      </c>
      <c r="B512" s="140" t="s">
        <v>259</v>
      </c>
      <c r="C512" s="140"/>
      <c r="D512" s="140"/>
      <c r="E512" s="140" t="s">
        <v>309</v>
      </c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  <c r="AE512" s="140"/>
      <c r="AF512" s="140"/>
      <c r="AG512" s="140"/>
      <c r="AH512" s="140"/>
      <c r="AI512" s="140"/>
      <c r="AJ512" s="140"/>
      <c r="AK512" s="140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>
        <v>680</v>
      </c>
      <c r="AX512" s="154">
        <v>685</v>
      </c>
      <c r="AY512" s="154">
        <v>689</v>
      </c>
      <c r="AZ512" s="154">
        <v>693</v>
      </c>
      <c r="BA512" s="154">
        <v>697</v>
      </c>
      <c r="BB512" s="154">
        <v>701</v>
      </c>
      <c r="BC512" s="154">
        <v>705</v>
      </c>
      <c r="BD512" s="154">
        <v>708</v>
      </c>
      <c r="BE512" s="154">
        <v>712</v>
      </c>
      <c r="BF512" s="154">
        <v>715</v>
      </c>
      <c r="BG512" s="154">
        <v>718</v>
      </c>
      <c r="BH512" s="154">
        <v>721</v>
      </c>
      <c r="BI512" s="154">
        <v>724</v>
      </c>
      <c r="BJ512" s="154">
        <v>727</v>
      </c>
      <c r="BK512" s="154">
        <v>730</v>
      </c>
      <c r="BL512" s="154">
        <v>733</v>
      </c>
      <c r="BM512" s="154">
        <v>736</v>
      </c>
      <c r="BN512" s="154">
        <v>738</v>
      </c>
      <c r="BO512" s="154">
        <v>741</v>
      </c>
      <c r="BP512" s="154">
        <v>743</v>
      </c>
      <c r="BQ512" s="154">
        <v>745</v>
      </c>
      <c r="BR512" s="154">
        <v>748</v>
      </c>
      <c r="BS512" s="154">
        <v>750</v>
      </c>
      <c r="BT512" s="140">
        <v>752</v>
      </c>
      <c r="BU512" s="140">
        <v>753</v>
      </c>
      <c r="BV512" s="140">
        <v>755</v>
      </c>
      <c r="BW512" s="140">
        <v>756</v>
      </c>
      <c r="BX512" s="140">
        <v>758</v>
      </c>
      <c r="BY512" s="140">
        <v>759</v>
      </c>
      <c r="BZ512" s="140">
        <v>760</v>
      </c>
      <c r="CA512" s="140">
        <v>761</v>
      </c>
      <c r="CB512" s="140">
        <v>762</v>
      </c>
      <c r="CC512" s="140">
        <v>762</v>
      </c>
      <c r="CD512" s="140">
        <v>763</v>
      </c>
      <c r="CE512" s="140">
        <v>763</v>
      </c>
      <c r="CF512" s="140">
        <v>764</v>
      </c>
      <c r="CG512" s="140">
        <v>764</v>
      </c>
      <c r="CH512" s="140">
        <v>764</v>
      </c>
      <c r="CI512" s="140">
        <v>764</v>
      </c>
      <c r="CJ512" s="140">
        <v>764</v>
      </c>
      <c r="CK512" s="140">
        <v>764</v>
      </c>
      <c r="CL512" s="140">
        <v>764</v>
      </c>
      <c r="CM512" s="140">
        <v>764</v>
      </c>
      <c r="CN512" s="140">
        <v>763</v>
      </c>
      <c r="CO512" s="140">
        <v>763</v>
      </c>
      <c r="CP512" s="140">
        <v>763</v>
      </c>
      <c r="CQ512" s="140">
        <v>763</v>
      </c>
      <c r="CR512" s="140">
        <v>762</v>
      </c>
      <c r="CS512" s="140">
        <v>762</v>
      </c>
      <c r="CT512" s="140">
        <v>762</v>
      </c>
      <c r="CU512" s="140">
        <v>762</v>
      </c>
      <c r="CV512" s="140">
        <v>762</v>
      </c>
      <c r="CW512" s="140">
        <v>762</v>
      </c>
    </row>
    <row r="513" spans="1:101">
      <c r="A513" s="140" t="s">
        <v>260</v>
      </c>
      <c r="B513" s="140" t="s">
        <v>261</v>
      </c>
      <c r="C513" s="140"/>
      <c r="D513" s="140"/>
      <c r="E513" s="140" t="s">
        <v>309</v>
      </c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  <c r="AE513" s="140"/>
      <c r="AF513" s="140"/>
      <c r="AG513" s="140"/>
      <c r="AH513" s="140"/>
      <c r="AI513" s="140"/>
      <c r="AJ513" s="140"/>
      <c r="AK513" s="140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>
        <v>438</v>
      </c>
      <c r="AX513" s="154">
        <v>439</v>
      </c>
      <c r="AY513" s="154">
        <v>440</v>
      </c>
      <c r="AZ513" s="154">
        <v>442</v>
      </c>
      <c r="BA513" s="154">
        <v>443</v>
      </c>
      <c r="BB513" s="154">
        <v>444</v>
      </c>
      <c r="BC513" s="154">
        <v>445</v>
      </c>
      <c r="BD513" s="154">
        <v>447</v>
      </c>
      <c r="BE513" s="154">
        <v>448</v>
      </c>
      <c r="BF513" s="154">
        <v>449</v>
      </c>
      <c r="BG513" s="154">
        <v>450</v>
      </c>
      <c r="BH513" s="154">
        <v>452</v>
      </c>
      <c r="BI513" s="154">
        <v>453</v>
      </c>
      <c r="BJ513" s="154">
        <v>454</v>
      </c>
      <c r="BK513" s="154">
        <v>455</v>
      </c>
      <c r="BL513" s="154">
        <v>456</v>
      </c>
      <c r="BM513" s="154">
        <v>457</v>
      </c>
      <c r="BN513" s="154">
        <v>458</v>
      </c>
      <c r="BO513" s="154">
        <v>459</v>
      </c>
      <c r="BP513" s="154">
        <v>460</v>
      </c>
      <c r="BQ513" s="154">
        <v>460</v>
      </c>
      <c r="BR513" s="154">
        <v>461</v>
      </c>
      <c r="BS513" s="154">
        <v>461</v>
      </c>
      <c r="BT513" s="140">
        <v>462</v>
      </c>
      <c r="BU513" s="140">
        <v>462</v>
      </c>
      <c r="BV513" s="140">
        <v>462</v>
      </c>
      <c r="BW513" s="140">
        <v>462</v>
      </c>
      <c r="BX513" s="140">
        <v>462</v>
      </c>
      <c r="BY513" s="140">
        <v>462</v>
      </c>
      <c r="BZ513" s="140">
        <v>462</v>
      </c>
      <c r="CA513" s="140">
        <v>462</v>
      </c>
      <c r="CB513" s="140">
        <v>462</v>
      </c>
      <c r="CC513" s="140">
        <v>462</v>
      </c>
      <c r="CD513" s="140">
        <v>462</v>
      </c>
      <c r="CE513" s="140">
        <v>461</v>
      </c>
      <c r="CF513" s="140">
        <v>461</v>
      </c>
      <c r="CG513" s="140">
        <v>461</v>
      </c>
      <c r="CH513" s="140">
        <v>461</v>
      </c>
      <c r="CI513" s="140">
        <v>460</v>
      </c>
      <c r="CJ513" s="140">
        <v>460</v>
      </c>
      <c r="CK513" s="140">
        <v>460</v>
      </c>
      <c r="CL513" s="140">
        <v>459</v>
      </c>
      <c r="CM513" s="140">
        <v>459</v>
      </c>
      <c r="CN513" s="140">
        <v>458</v>
      </c>
      <c r="CO513" s="140">
        <v>458</v>
      </c>
      <c r="CP513" s="140">
        <v>458</v>
      </c>
      <c r="CQ513" s="140">
        <v>457</v>
      </c>
      <c r="CR513" s="140">
        <v>457</v>
      </c>
      <c r="CS513" s="140">
        <v>457</v>
      </c>
      <c r="CT513" s="140">
        <v>456</v>
      </c>
      <c r="CU513" s="140">
        <v>456</v>
      </c>
      <c r="CV513" s="140">
        <v>456</v>
      </c>
      <c r="CW513" s="140">
        <v>455</v>
      </c>
    </row>
    <row r="514" spans="1:101">
      <c r="A514" s="140" t="s">
        <v>262</v>
      </c>
      <c r="B514" s="140" t="s">
        <v>263</v>
      </c>
      <c r="C514" s="140"/>
      <c r="D514" s="140"/>
      <c r="E514" s="140" t="s">
        <v>309</v>
      </c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  <c r="AE514" s="140"/>
      <c r="AF514" s="140"/>
      <c r="AG514" s="140"/>
      <c r="AH514" s="140"/>
      <c r="AI514" s="140"/>
      <c r="AJ514" s="140"/>
      <c r="AK514" s="140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>
        <v>373</v>
      </c>
      <c r="AX514" s="154">
        <v>372</v>
      </c>
      <c r="AY514" s="154">
        <v>371</v>
      </c>
      <c r="AZ514" s="154">
        <v>370</v>
      </c>
      <c r="BA514" s="154">
        <v>369</v>
      </c>
      <c r="BB514" s="154">
        <v>368</v>
      </c>
      <c r="BC514" s="154">
        <v>367</v>
      </c>
      <c r="BD514" s="154">
        <v>366</v>
      </c>
      <c r="BE514" s="154">
        <v>366</v>
      </c>
      <c r="BF514" s="154">
        <v>365</v>
      </c>
      <c r="BG514" s="154">
        <v>364</v>
      </c>
      <c r="BH514" s="154">
        <v>363</v>
      </c>
      <c r="BI514" s="154">
        <v>362</v>
      </c>
      <c r="BJ514" s="154">
        <v>362</v>
      </c>
      <c r="BK514" s="154">
        <v>361</v>
      </c>
      <c r="BL514" s="154">
        <v>360</v>
      </c>
      <c r="BM514" s="154">
        <v>359</v>
      </c>
      <c r="BN514" s="154">
        <v>358</v>
      </c>
      <c r="BO514" s="154">
        <v>357</v>
      </c>
      <c r="BP514" s="154">
        <v>356</v>
      </c>
      <c r="BQ514" s="154">
        <v>355</v>
      </c>
      <c r="BR514" s="154">
        <v>354</v>
      </c>
      <c r="BS514" s="154">
        <v>352</v>
      </c>
      <c r="BT514" s="140">
        <v>351</v>
      </c>
      <c r="BU514" s="140">
        <v>350</v>
      </c>
      <c r="BV514" s="140">
        <v>349</v>
      </c>
      <c r="BW514" s="140">
        <v>348</v>
      </c>
      <c r="BX514" s="140">
        <v>346</v>
      </c>
      <c r="BY514" s="140">
        <v>345</v>
      </c>
      <c r="BZ514" s="140">
        <v>344</v>
      </c>
      <c r="CA514" s="140">
        <v>343</v>
      </c>
      <c r="CB514" s="140">
        <v>342</v>
      </c>
      <c r="CC514" s="140">
        <v>340</v>
      </c>
      <c r="CD514" s="140">
        <v>339</v>
      </c>
      <c r="CE514" s="140">
        <v>338</v>
      </c>
      <c r="CF514" s="140">
        <v>337</v>
      </c>
      <c r="CG514" s="140">
        <v>336</v>
      </c>
      <c r="CH514" s="140">
        <v>335</v>
      </c>
      <c r="CI514" s="140">
        <v>333</v>
      </c>
      <c r="CJ514" s="140">
        <v>332</v>
      </c>
      <c r="CK514" s="140">
        <v>331</v>
      </c>
      <c r="CL514" s="140">
        <v>330</v>
      </c>
      <c r="CM514" s="140">
        <v>329</v>
      </c>
      <c r="CN514" s="140">
        <v>328</v>
      </c>
      <c r="CO514" s="140">
        <v>327</v>
      </c>
      <c r="CP514" s="140">
        <v>325</v>
      </c>
      <c r="CQ514" s="140">
        <v>324</v>
      </c>
      <c r="CR514" s="140">
        <v>323</v>
      </c>
      <c r="CS514" s="140">
        <v>322</v>
      </c>
      <c r="CT514" s="140">
        <v>321</v>
      </c>
      <c r="CU514" s="140">
        <v>320</v>
      </c>
      <c r="CV514" s="140">
        <v>320</v>
      </c>
      <c r="CW514" s="140">
        <v>319</v>
      </c>
    </row>
    <row r="515" spans="1:101">
      <c r="A515" s="140" t="s">
        <v>264</v>
      </c>
      <c r="B515" s="140" t="s">
        <v>265</v>
      </c>
      <c r="C515" s="140"/>
      <c r="D515" s="140"/>
      <c r="E515" s="140" t="s">
        <v>309</v>
      </c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  <c r="AE515" s="140"/>
      <c r="AF515" s="140"/>
      <c r="AG515" s="140"/>
      <c r="AH515" s="140"/>
      <c r="AI515" s="140"/>
      <c r="AJ515" s="140"/>
      <c r="AK515" s="140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>
        <v>366</v>
      </c>
      <c r="AX515" s="154">
        <v>364</v>
      </c>
      <c r="AY515" s="154">
        <v>361</v>
      </c>
      <c r="AZ515" s="154">
        <v>359</v>
      </c>
      <c r="BA515" s="154">
        <v>356</v>
      </c>
      <c r="BB515" s="154">
        <v>354</v>
      </c>
      <c r="BC515" s="154">
        <v>352</v>
      </c>
      <c r="BD515" s="154">
        <v>350</v>
      </c>
      <c r="BE515" s="154">
        <v>348</v>
      </c>
      <c r="BF515" s="154">
        <v>346</v>
      </c>
      <c r="BG515" s="154">
        <v>343</v>
      </c>
      <c r="BH515" s="154">
        <v>341</v>
      </c>
      <c r="BI515" s="154">
        <v>339</v>
      </c>
      <c r="BJ515" s="154">
        <v>337</v>
      </c>
      <c r="BK515" s="154">
        <v>335</v>
      </c>
      <c r="BL515" s="154">
        <v>332</v>
      </c>
      <c r="BM515" s="154">
        <v>330</v>
      </c>
      <c r="BN515" s="154">
        <v>328</v>
      </c>
      <c r="BO515" s="154">
        <v>326</v>
      </c>
      <c r="BP515" s="154">
        <v>324</v>
      </c>
      <c r="BQ515" s="154">
        <v>322</v>
      </c>
      <c r="BR515" s="154">
        <v>320</v>
      </c>
      <c r="BS515" s="154">
        <v>317</v>
      </c>
      <c r="BT515" s="140">
        <v>315</v>
      </c>
      <c r="BU515" s="140">
        <v>313</v>
      </c>
      <c r="BV515" s="140">
        <v>311</v>
      </c>
      <c r="BW515" s="140">
        <v>309</v>
      </c>
      <c r="BX515" s="140">
        <v>306</v>
      </c>
      <c r="BY515" s="140">
        <v>304</v>
      </c>
      <c r="BZ515" s="140">
        <v>302</v>
      </c>
      <c r="CA515" s="140">
        <v>300</v>
      </c>
      <c r="CB515" s="140">
        <v>298</v>
      </c>
      <c r="CC515" s="140">
        <v>296</v>
      </c>
      <c r="CD515" s="140">
        <v>294</v>
      </c>
      <c r="CE515" s="140">
        <v>291</v>
      </c>
      <c r="CF515" s="140">
        <v>289</v>
      </c>
      <c r="CG515" s="140">
        <v>287</v>
      </c>
      <c r="CH515" s="140">
        <v>285</v>
      </c>
      <c r="CI515" s="140">
        <v>283</v>
      </c>
      <c r="CJ515" s="140">
        <v>281</v>
      </c>
      <c r="CK515" s="140">
        <v>279</v>
      </c>
      <c r="CL515" s="140">
        <v>277</v>
      </c>
      <c r="CM515" s="140">
        <v>275</v>
      </c>
      <c r="CN515" s="140">
        <v>274</v>
      </c>
      <c r="CO515" s="140">
        <v>272</v>
      </c>
      <c r="CP515" s="140">
        <v>270</v>
      </c>
      <c r="CQ515" s="140">
        <v>268</v>
      </c>
      <c r="CR515" s="140">
        <v>267</v>
      </c>
      <c r="CS515" s="140">
        <v>265</v>
      </c>
      <c r="CT515" s="140">
        <v>264</v>
      </c>
      <c r="CU515" s="140">
        <v>262</v>
      </c>
      <c r="CV515" s="140">
        <v>261</v>
      </c>
      <c r="CW515" s="140">
        <v>260</v>
      </c>
    </row>
    <row r="516" spans="1:101">
      <c r="A516" s="140" t="s">
        <v>266</v>
      </c>
      <c r="B516" s="140" t="s">
        <v>267</v>
      </c>
      <c r="C516" s="140"/>
      <c r="D516" s="140"/>
      <c r="E516" s="140" t="s">
        <v>309</v>
      </c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  <c r="AE516" s="140"/>
      <c r="AF516" s="140"/>
      <c r="AG516" s="140"/>
      <c r="AH516" s="140"/>
      <c r="AI516" s="140"/>
      <c r="AJ516" s="140"/>
      <c r="AK516" s="140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>
        <v>338</v>
      </c>
      <c r="AX516" s="154">
        <v>336</v>
      </c>
      <c r="AY516" s="154">
        <v>335</v>
      </c>
      <c r="AZ516" s="154">
        <v>334</v>
      </c>
      <c r="BA516" s="154">
        <v>333</v>
      </c>
      <c r="BB516" s="154">
        <v>331</v>
      </c>
      <c r="BC516" s="154">
        <v>330</v>
      </c>
      <c r="BD516" s="154">
        <v>329</v>
      </c>
      <c r="BE516" s="154">
        <v>328</v>
      </c>
      <c r="BF516" s="154">
        <v>327</v>
      </c>
      <c r="BG516" s="154">
        <v>326</v>
      </c>
      <c r="BH516" s="154">
        <v>325</v>
      </c>
      <c r="BI516" s="154">
        <v>324</v>
      </c>
      <c r="BJ516" s="154">
        <v>322</v>
      </c>
      <c r="BK516" s="154">
        <v>321</v>
      </c>
      <c r="BL516" s="154">
        <v>320</v>
      </c>
      <c r="BM516" s="154">
        <v>319</v>
      </c>
      <c r="BN516" s="154">
        <v>318</v>
      </c>
      <c r="BO516" s="154">
        <v>317</v>
      </c>
      <c r="BP516" s="154">
        <v>316</v>
      </c>
      <c r="BQ516" s="154">
        <v>315</v>
      </c>
      <c r="BR516" s="154">
        <v>314</v>
      </c>
      <c r="BS516" s="154">
        <v>313</v>
      </c>
      <c r="BT516" s="140">
        <v>312</v>
      </c>
      <c r="BU516" s="140">
        <v>311</v>
      </c>
      <c r="BV516" s="140">
        <v>310</v>
      </c>
      <c r="BW516" s="140">
        <v>309</v>
      </c>
      <c r="BX516" s="140">
        <v>308</v>
      </c>
      <c r="BY516" s="140">
        <v>307</v>
      </c>
      <c r="BZ516" s="140">
        <v>306</v>
      </c>
      <c r="CA516" s="140">
        <v>305</v>
      </c>
      <c r="CB516" s="140">
        <v>304</v>
      </c>
      <c r="CC516" s="140">
        <v>303</v>
      </c>
      <c r="CD516" s="140">
        <v>302</v>
      </c>
      <c r="CE516" s="140">
        <v>301</v>
      </c>
      <c r="CF516" s="140">
        <v>300</v>
      </c>
      <c r="CG516" s="140">
        <v>299</v>
      </c>
      <c r="CH516" s="140">
        <v>298</v>
      </c>
      <c r="CI516" s="140">
        <v>297</v>
      </c>
      <c r="CJ516" s="140">
        <v>296</v>
      </c>
      <c r="CK516" s="140">
        <v>295</v>
      </c>
      <c r="CL516" s="140">
        <v>294</v>
      </c>
      <c r="CM516" s="140">
        <v>293</v>
      </c>
      <c r="CN516" s="140">
        <v>292</v>
      </c>
      <c r="CO516" s="140">
        <v>292</v>
      </c>
      <c r="CP516" s="140">
        <v>291</v>
      </c>
      <c r="CQ516" s="140">
        <v>290</v>
      </c>
      <c r="CR516" s="140">
        <v>289</v>
      </c>
      <c r="CS516" s="140">
        <v>289</v>
      </c>
      <c r="CT516" s="140">
        <v>288</v>
      </c>
      <c r="CU516" s="140">
        <v>287</v>
      </c>
      <c r="CV516" s="140">
        <v>287</v>
      </c>
      <c r="CW516" s="140">
        <v>286</v>
      </c>
    </row>
    <row r="517" spans="1:101">
      <c r="A517" s="140" t="s">
        <v>268</v>
      </c>
      <c r="B517" s="140" t="s">
        <v>269</v>
      </c>
      <c r="C517" s="140"/>
      <c r="D517" s="140"/>
      <c r="E517" s="140" t="s">
        <v>309</v>
      </c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  <c r="AE517" s="140"/>
      <c r="AF517" s="140"/>
      <c r="AG517" s="140"/>
      <c r="AH517" s="140"/>
      <c r="AI517" s="140"/>
      <c r="AJ517" s="140"/>
      <c r="AK517" s="140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>
        <v>142</v>
      </c>
      <c r="AX517" s="154">
        <v>141</v>
      </c>
      <c r="AY517" s="154">
        <v>139</v>
      </c>
      <c r="AZ517" s="154">
        <v>138</v>
      </c>
      <c r="BA517" s="154">
        <v>137</v>
      </c>
      <c r="BB517" s="154">
        <v>136</v>
      </c>
      <c r="BC517" s="154">
        <v>135</v>
      </c>
      <c r="BD517" s="154">
        <v>133</v>
      </c>
      <c r="BE517" s="154">
        <v>132</v>
      </c>
      <c r="BF517" s="154">
        <v>131</v>
      </c>
      <c r="BG517" s="154">
        <v>130</v>
      </c>
      <c r="BH517" s="154">
        <v>130</v>
      </c>
      <c r="BI517" s="154">
        <v>129</v>
      </c>
      <c r="BJ517" s="154">
        <v>128</v>
      </c>
      <c r="BK517" s="154">
        <v>127</v>
      </c>
      <c r="BL517" s="154">
        <v>126</v>
      </c>
      <c r="BM517" s="154">
        <v>125</v>
      </c>
      <c r="BN517" s="154">
        <v>124</v>
      </c>
      <c r="BO517" s="154">
        <v>123</v>
      </c>
      <c r="BP517" s="154">
        <v>122</v>
      </c>
      <c r="BQ517" s="154">
        <v>121</v>
      </c>
      <c r="BR517" s="154">
        <v>120</v>
      </c>
      <c r="BS517" s="154">
        <v>119</v>
      </c>
      <c r="BT517" s="140">
        <v>118</v>
      </c>
      <c r="BU517" s="140">
        <v>117</v>
      </c>
      <c r="BV517" s="140">
        <v>116</v>
      </c>
      <c r="BW517" s="140">
        <v>115</v>
      </c>
      <c r="BX517" s="140">
        <v>114</v>
      </c>
      <c r="BY517" s="140">
        <v>114</v>
      </c>
      <c r="BZ517" s="140">
        <v>113</v>
      </c>
      <c r="CA517" s="140">
        <v>112</v>
      </c>
      <c r="CB517" s="140">
        <v>111</v>
      </c>
      <c r="CC517" s="140">
        <v>110</v>
      </c>
      <c r="CD517" s="140">
        <v>110</v>
      </c>
      <c r="CE517" s="140">
        <v>109</v>
      </c>
      <c r="CF517" s="140">
        <v>108</v>
      </c>
      <c r="CG517" s="140">
        <v>107</v>
      </c>
      <c r="CH517" s="140">
        <v>106</v>
      </c>
      <c r="CI517" s="140">
        <v>106</v>
      </c>
      <c r="CJ517" s="140">
        <v>105</v>
      </c>
      <c r="CK517" s="140">
        <v>104</v>
      </c>
      <c r="CL517" s="140">
        <v>103</v>
      </c>
      <c r="CM517" s="140">
        <v>103</v>
      </c>
      <c r="CN517" s="140">
        <v>102</v>
      </c>
      <c r="CO517" s="140">
        <v>101</v>
      </c>
      <c r="CP517" s="140">
        <v>101</v>
      </c>
      <c r="CQ517" s="140">
        <v>100</v>
      </c>
      <c r="CR517" s="140">
        <v>99</v>
      </c>
      <c r="CS517" s="140">
        <v>99</v>
      </c>
      <c r="CT517" s="140">
        <v>98</v>
      </c>
      <c r="CU517" s="140">
        <v>97</v>
      </c>
      <c r="CV517" s="140">
        <v>97</v>
      </c>
      <c r="CW517" s="140">
        <v>96</v>
      </c>
    </row>
    <row r="518" spans="1:101">
      <c r="A518" s="140" t="s">
        <v>270</v>
      </c>
      <c r="B518" s="140" t="s">
        <v>271</v>
      </c>
      <c r="C518" s="140"/>
      <c r="D518" s="140"/>
      <c r="E518" s="140" t="s">
        <v>309</v>
      </c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  <c r="AE518" s="140"/>
      <c r="AF518" s="140"/>
      <c r="AG518" s="140"/>
      <c r="AH518" s="140"/>
      <c r="AI518" s="140"/>
      <c r="AJ518" s="140"/>
      <c r="AK518" s="140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>
        <v>1297</v>
      </c>
      <c r="AX518" s="154">
        <v>1300</v>
      </c>
      <c r="AY518" s="154">
        <v>1304</v>
      </c>
      <c r="AZ518" s="154">
        <v>1307</v>
      </c>
      <c r="BA518" s="154">
        <v>1309</v>
      </c>
      <c r="BB518" s="154">
        <v>1313</v>
      </c>
      <c r="BC518" s="154">
        <v>1316</v>
      </c>
      <c r="BD518" s="154">
        <v>1318</v>
      </c>
      <c r="BE518" s="154">
        <v>1321</v>
      </c>
      <c r="BF518" s="154">
        <v>1323</v>
      </c>
      <c r="BG518" s="154">
        <v>1325</v>
      </c>
      <c r="BH518" s="154">
        <v>1327</v>
      </c>
      <c r="BI518" s="154">
        <v>1328</v>
      </c>
      <c r="BJ518" s="154">
        <v>1330</v>
      </c>
      <c r="BK518" s="154">
        <v>1331</v>
      </c>
      <c r="BL518" s="154">
        <v>1332</v>
      </c>
      <c r="BM518" s="154">
        <v>1333</v>
      </c>
      <c r="BN518" s="154">
        <v>1334</v>
      </c>
      <c r="BO518" s="154">
        <v>1335</v>
      </c>
      <c r="BP518" s="154">
        <v>1335</v>
      </c>
      <c r="BQ518" s="154">
        <v>1336</v>
      </c>
      <c r="BR518" s="154">
        <v>1336</v>
      </c>
      <c r="BS518" s="154">
        <v>1337</v>
      </c>
      <c r="BT518" s="140">
        <v>1337</v>
      </c>
      <c r="BU518" s="140">
        <v>1337</v>
      </c>
      <c r="BV518" s="140">
        <v>1337</v>
      </c>
      <c r="BW518" s="140">
        <v>1338</v>
      </c>
      <c r="BX518" s="140">
        <v>1338</v>
      </c>
      <c r="BY518" s="140">
        <v>1337</v>
      </c>
      <c r="BZ518" s="140">
        <v>1337</v>
      </c>
      <c r="CA518" s="140">
        <v>1337</v>
      </c>
      <c r="CB518" s="140">
        <v>1337</v>
      </c>
      <c r="CC518" s="140">
        <v>1336</v>
      </c>
      <c r="CD518" s="140">
        <v>1336</v>
      </c>
      <c r="CE518" s="140">
        <v>1335</v>
      </c>
      <c r="CF518" s="140">
        <v>1334</v>
      </c>
      <c r="CG518" s="140">
        <v>1333</v>
      </c>
      <c r="CH518" s="140">
        <v>1332</v>
      </c>
      <c r="CI518" s="140">
        <v>1330</v>
      </c>
      <c r="CJ518" s="140">
        <v>1329</v>
      </c>
      <c r="CK518" s="140">
        <v>1327</v>
      </c>
      <c r="CL518" s="140">
        <v>1326</v>
      </c>
      <c r="CM518" s="140">
        <v>1324</v>
      </c>
      <c r="CN518" s="140">
        <v>1322</v>
      </c>
      <c r="CO518" s="140">
        <v>1321</v>
      </c>
      <c r="CP518" s="140">
        <v>1319</v>
      </c>
      <c r="CQ518" s="140">
        <v>1317</v>
      </c>
      <c r="CR518" s="140">
        <v>1315</v>
      </c>
      <c r="CS518" s="140">
        <v>1313</v>
      </c>
      <c r="CT518" s="140">
        <v>1312</v>
      </c>
      <c r="CU518" s="140">
        <v>1310</v>
      </c>
      <c r="CV518" s="140">
        <v>1308</v>
      </c>
      <c r="CW518" s="140">
        <v>1307</v>
      </c>
    </row>
    <row r="519" spans="1:101">
      <c r="A519" s="140" t="s">
        <v>272</v>
      </c>
      <c r="B519" s="140" t="s">
        <v>273</v>
      </c>
      <c r="C519" s="140"/>
      <c r="D519" s="140"/>
      <c r="E519" s="140" t="s">
        <v>309</v>
      </c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  <c r="AE519" s="140"/>
      <c r="AF519" s="140"/>
      <c r="AG519" s="140"/>
      <c r="AH519" s="140"/>
      <c r="AI519" s="140"/>
      <c r="AJ519" s="140"/>
      <c r="AK519" s="140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>
        <v>1619</v>
      </c>
      <c r="AX519" s="154">
        <v>1622</v>
      </c>
      <c r="AY519" s="154">
        <v>1625</v>
      </c>
      <c r="AZ519" s="154">
        <v>1628</v>
      </c>
      <c r="BA519" s="154">
        <v>1630</v>
      </c>
      <c r="BB519" s="154">
        <v>1634</v>
      </c>
      <c r="BC519" s="154">
        <v>1638</v>
      </c>
      <c r="BD519" s="154">
        <v>1641</v>
      </c>
      <c r="BE519" s="154">
        <v>1645</v>
      </c>
      <c r="BF519" s="154">
        <v>1648</v>
      </c>
      <c r="BG519" s="154">
        <v>1651</v>
      </c>
      <c r="BH519" s="154">
        <v>1654</v>
      </c>
      <c r="BI519" s="154">
        <v>1657</v>
      </c>
      <c r="BJ519" s="154">
        <v>1660</v>
      </c>
      <c r="BK519" s="154">
        <v>1662</v>
      </c>
      <c r="BL519" s="154">
        <v>1664</v>
      </c>
      <c r="BM519" s="154">
        <v>1666</v>
      </c>
      <c r="BN519" s="154">
        <v>1668</v>
      </c>
      <c r="BO519" s="154">
        <v>1670</v>
      </c>
      <c r="BP519" s="154">
        <v>1671</v>
      </c>
      <c r="BQ519" s="154">
        <v>1672</v>
      </c>
      <c r="BR519" s="154">
        <v>1673</v>
      </c>
      <c r="BS519" s="154">
        <v>1674</v>
      </c>
      <c r="BT519" s="140">
        <v>1675</v>
      </c>
      <c r="BU519" s="140">
        <v>1675</v>
      </c>
      <c r="BV519" s="140">
        <v>1675</v>
      </c>
      <c r="BW519" s="140">
        <v>1675</v>
      </c>
      <c r="BX519" s="140">
        <v>1675</v>
      </c>
      <c r="BY519" s="140">
        <v>1675</v>
      </c>
      <c r="BZ519" s="140">
        <v>1674</v>
      </c>
      <c r="CA519" s="140">
        <v>1674</v>
      </c>
      <c r="CB519" s="140">
        <v>1673</v>
      </c>
      <c r="CC519" s="140">
        <v>1672</v>
      </c>
      <c r="CD519" s="140">
        <v>1671</v>
      </c>
      <c r="CE519" s="140">
        <v>1670</v>
      </c>
      <c r="CF519" s="140">
        <v>1668</v>
      </c>
      <c r="CG519" s="140">
        <v>1667</v>
      </c>
      <c r="CH519" s="140">
        <v>1665</v>
      </c>
      <c r="CI519" s="140">
        <v>1663</v>
      </c>
      <c r="CJ519" s="140">
        <v>1661</v>
      </c>
      <c r="CK519" s="140">
        <v>1659</v>
      </c>
      <c r="CL519" s="140">
        <v>1657</v>
      </c>
      <c r="CM519" s="140">
        <v>1655</v>
      </c>
      <c r="CN519" s="140">
        <v>1653</v>
      </c>
      <c r="CO519" s="140">
        <v>1651</v>
      </c>
      <c r="CP519" s="140">
        <v>1649</v>
      </c>
      <c r="CQ519" s="140">
        <v>1646</v>
      </c>
      <c r="CR519" s="140">
        <v>1644</v>
      </c>
      <c r="CS519" s="140">
        <v>1642</v>
      </c>
      <c r="CT519" s="140">
        <v>1640</v>
      </c>
      <c r="CU519" s="140">
        <v>1638</v>
      </c>
      <c r="CV519" s="140">
        <v>1636</v>
      </c>
      <c r="CW519" s="140">
        <v>1634</v>
      </c>
    </row>
    <row r="520" spans="1:101">
      <c r="A520" s="140" t="s">
        <v>274</v>
      </c>
      <c r="B520" s="140" t="s">
        <v>275</v>
      </c>
      <c r="C520" s="140"/>
      <c r="D520" s="140"/>
      <c r="E520" s="140" t="s">
        <v>309</v>
      </c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  <c r="AE520" s="140"/>
      <c r="AF520" s="140"/>
      <c r="AG520" s="140"/>
      <c r="AH520" s="140"/>
      <c r="AI520" s="140"/>
      <c r="AJ520" s="140"/>
      <c r="AK520" s="140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>
        <v>1633</v>
      </c>
      <c r="AX520" s="154">
        <v>1639</v>
      </c>
      <c r="AY520" s="154">
        <v>1645</v>
      </c>
      <c r="AZ520" s="154">
        <v>1651</v>
      </c>
      <c r="BA520" s="154">
        <v>1657</v>
      </c>
      <c r="BB520" s="154">
        <v>1662</v>
      </c>
      <c r="BC520" s="154">
        <v>1668</v>
      </c>
      <c r="BD520" s="154">
        <v>1673</v>
      </c>
      <c r="BE520" s="154">
        <v>1678</v>
      </c>
      <c r="BF520" s="154">
        <v>1683</v>
      </c>
      <c r="BG520" s="154">
        <v>1687</v>
      </c>
      <c r="BH520" s="154">
        <v>1691</v>
      </c>
      <c r="BI520" s="154">
        <v>1694</v>
      </c>
      <c r="BJ520" s="154">
        <v>1698</v>
      </c>
      <c r="BK520" s="154">
        <v>1701</v>
      </c>
      <c r="BL520" s="154">
        <v>1704</v>
      </c>
      <c r="BM520" s="154">
        <v>1707</v>
      </c>
      <c r="BN520" s="154">
        <v>1709</v>
      </c>
      <c r="BO520" s="154">
        <v>1712</v>
      </c>
      <c r="BP520" s="154">
        <v>1714</v>
      </c>
      <c r="BQ520" s="154">
        <v>1716</v>
      </c>
      <c r="BR520" s="154">
        <v>1718</v>
      </c>
      <c r="BS520" s="154">
        <v>1720</v>
      </c>
      <c r="BT520" s="140">
        <v>1722</v>
      </c>
      <c r="BU520" s="140">
        <v>1723</v>
      </c>
      <c r="BV520" s="140">
        <v>1725</v>
      </c>
      <c r="BW520" s="140">
        <v>1726</v>
      </c>
      <c r="BX520" s="140">
        <v>1727</v>
      </c>
      <c r="BY520" s="140">
        <v>1728</v>
      </c>
      <c r="BZ520" s="140">
        <v>1728</v>
      </c>
      <c r="CA520" s="140">
        <v>1729</v>
      </c>
      <c r="CB520" s="140">
        <v>1729</v>
      </c>
      <c r="CC520" s="140">
        <v>1729</v>
      </c>
      <c r="CD520" s="140">
        <v>1729</v>
      </c>
      <c r="CE520" s="140">
        <v>1728</v>
      </c>
      <c r="CF520" s="140">
        <v>1728</v>
      </c>
      <c r="CG520" s="140">
        <v>1727</v>
      </c>
      <c r="CH520" s="140">
        <v>1726</v>
      </c>
      <c r="CI520" s="140">
        <v>1725</v>
      </c>
      <c r="CJ520" s="140">
        <v>1724</v>
      </c>
      <c r="CK520" s="140">
        <v>1722</v>
      </c>
      <c r="CL520" s="140">
        <v>1721</v>
      </c>
      <c r="CM520" s="140">
        <v>1719</v>
      </c>
      <c r="CN520" s="140">
        <v>1718</v>
      </c>
      <c r="CO520" s="140">
        <v>1716</v>
      </c>
      <c r="CP520" s="140">
        <v>1714</v>
      </c>
      <c r="CQ520" s="140">
        <v>1713</v>
      </c>
      <c r="CR520" s="140">
        <v>1711</v>
      </c>
      <c r="CS520" s="140">
        <v>1710</v>
      </c>
      <c r="CT520" s="140">
        <v>1708</v>
      </c>
      <c r="CU520" s="140">
        <v>1707</v>
      </c>
      <c r="CV520" s="140">
        <v>1705</v>
      </c>
      <c r="CW520" s="140">
        <v>1703</v>
      </c>
    </row>
    <row r="521" spans="1:101">
      <c r="A521" s="140" t="s">
        <v>276</v>
      </c>
      <c r="B521" s="140" t="s">
        <v>277</v>
      </c>
      <c r="C521" s="140"/>
      <c r="D521" s="140"/>
      <c r="E521" s="140" t="s">
        <v>309</v>
      </c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  <c r="AE521" s="140"/>
      <c r="AF521" s="140"/>
      <c r="AG521" s="140"/>
      <c r="AH521" s="140"/>
      <c r="AI521" s="140"/>
      <c r="AJ521" s="140"/>
      <c r="AK521" s="140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>
        <v>1397</v>
      </c>
      <c r="AX521" s="154">
        <v>1403</v>
      </c>
      <c r="AY521" s="154">
        <v>1408</v>
      </c>
      <c r="AZ521" s="154">
        <v>1413</v>
      </c>
      <c r="BA521" s="154">
        <v>1417</v>
      </c>
      <c r="BB521" s="154">
        <v>1422</v>
      </c>
      <c r="BC521" s="154">
        <v>1427</v>
      </c>
      <c r="BD521" s="154">
        <v>1431</v>
      </c>
      <c r="BE521" s="154">
        <v>1435</v>
      </c>
      <c r="BF521" s="154">
        <v>1439</v>
      </c>
      <c r="BG521" s="154">
        <v>1443</v>
      </c>
      <c r="BH521" s="154">
        <v>1446</v>
      </c>
      <c r="BI521" s="154">
        <v>1449</v>
      </c>
      <c r="BJ521" s="154">
        <v>1452</v>
      </c>
      <c r="BK521" s="154">
        <v>1455</v>
      </c>
      <c r="BL521" s="154">
        <v>1458</v>
      </c>
      <c r="BM521" s="154">
        <v>1461</v>
      </c>
      <c r="BN521" s="154">
        <v>1463</v>
      </c>
      <c r="BO521" s="154">
        <v>1466</v>
      </c>
      <c r="BP521" s="154">
        <v>1468</v>
      </c>
      <c r="BQ521" s="154">
        <v>1470</v>
      </c>
      <c r="BR521" s="154">
        <v>1472</v>
      </c>
      <c r="BS521" s="154">
        <v>1473</v>
      </c>
      <c r="BT521" s="140">
        <v>1474</v>
      </c>
      <c r="BU521" s="140">
        <v>1476</v>
      </c>
      <c r="BV521" s="140">
        <v>1477</v>
      </c>
      <c r="BW521" s="140">
        <v>1478</v>
      </c>
      <c r="BX521" s="140">
        <v>1478</v>
      </c>
      <c r="BY521" s="140">
        <v>1479</v>
      </c>
      <c r="BZ521" s="140">
        <v>1479</v>
      </c>
      <c r="CA521" s="140">
        <v>1479</v>
      </c>
      <c r="CB521" s="140">
        <v>1479</v>
      </c>
      <c r="CC521" s="140">
        <v>1479</v>
      </c>
      <c r="CD521" s="140">
        <v>1479</v>
      </c>
      <c r="CE521" s="140">
        <v>1478</v>
      </c>
      <c r="CF521" s="140">
        <v>1478</v>
      </c>
      <c r="CG521" s="140">
        <v>1477</v>
      </c>
      <c r="CH521" s="140">
        <v>1476</v>
      </c>
      <c r="CI521" s="140">
        <v>1475</v>
      </c>
      <c r="CJ521" s="140">
        <v>1474</v>
      </c>
      <c r="CK521" s="140">
        <v>1473</v>
      </c>
      <c r="CL521" s="140">
        <v>1471</v>
      </c>
      <c r="CM521" s="140">
        <v>1470</v>
      </c>
      <c r="CN521" s="140">
        <v>1469</v>
      </c>
      <c r="CO521" s="140">
        <v>1467</v>
      </c>
      <c r="CP521" s="140">
        <v>1466</v>
      </c>
      <c r="CQ521" s="140">
        <v>1464</v>
      </c>
      <c r="CR521" s="140">
        <v>1463</v>
      </c>
      <c r="CS521" s="140">
        <v>1462</v>
      </c>
      <c r="CT521" s="140">
        <v>1460</v>
      </c>
      <c r="CU521" s="140">
        <v>1459</v>
      </c>
      <c r="CV521" s="140">
        <v>1458</v>
      </c>
      <c r="CW521" s="140">
        <v>1456</v>
      </c>
    </row>
    <row r="522" spans="1:101">
      <c r="A522" s="140" t="s">
        <v>278</v>
      </c>
      <c r="B522" s="140" t="s">
        <v>279</v>
      </c>
      <c r="C522" s="140"/>
      <c r="D522" s="140"/>
      <c r="E522" s="140" t="s">
        <v>309</v>
      </c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  <c r="AE522" s="140"/>
      <c r="AF522" s="140"/>
      <c r="AG522" s="140"/>
      <c r="AH522" s="140"/>
      <c r="AI522" s="140"/>
      <c r="AJ522" s="140"/>
      <c r="AK522" s="140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>
        <v>1239</v>
      </c>
      <c r="AX522" s="154">
        <v>1245</v>
      </c>
      <c r="AY522" s="154">
        <v>1251</v>
      </c>
      <c r="AZ522" s="154">
        <v>1257</v>
      </c>
      <c r="BA522" s="154">
        <v>1262</v>
      </c>
      <c r="BB522" s="154">
        <v>1267</v>
      </c>
      <c r="BC522" s="154">
        <v>1273</v>
      </c>
      <c r="BD522" s="154">
        <v>1277</v>
      </c>
      <c r="BE522" s="154">
        <v>1282</v>
      </c>
      <c r="BF522" s="154">
        <v>1286</v>
      </c>
      <c r="BG522" s="154">
        <v>1290</v>
      </c>
      <c r="BH522" s="154">
        <v>1293</v>
      </c>
      <c r="BI522" s="154">
        <v>1296</v>
      </c>
      <c r="BJ522" s="154">
        <v>1299</v>
      </c>
      <c r="BK522" s="154">
        <v>1302</v>
      </c>
      <c r="BL522" s="154">
        <v>1305</v>
      </c>
      <c r="BM522" s="154">
        <v>1308</v>
      </c>
      <c r="BN522" s="154">
        <v>1310</v>
      </c>
      <c r="BO522" s="154">
        <v>1312</v>
      </c>
      <c r="BP522" s="154">
        <v>1315</v>
      </c>
      <c r="BQ522" s="154">
        <v>1317</v>
      </c>
      <c r="BR522" s="154">
        <v>1319</v>
      </c>
      <c r="BS522" s="154">
        <v>1320</v>
      </c>
      <c r="BT522" s="140">
        <v>1322</v>
      </c>
      <c r="BU522" s="140">
        <v>1324</v>
      </c>
      <c r="BV522" s="140">
        <v>1325</v>
      </c>
      <c r="BW522" s="140">
        <v>1327</v>
      </c>
      <c r="BX522" s="140">
        <v>1328</v>
      </c>
      <c r="BY522" s="140">
        <v>1329</v>
      </c>
      <c r="BZ522" s="140">
        <v>1330</v>
      </c>
      <c r="CA522" s="140">
        <v>1331</v>
      </c>
      <c r="CB522" s="140">
        <v>1332</v>
      </c>
      <c r="CC522" s="140">
        <v>1332</v>
      </c>
      <c r="CD522" s="140">
        <v>1333</v>
      </c>
      <c r="CE522" s="140">
        <v>1333</v>
      </c>
      <c r="CF522" s="140">
        <v>1333</v>
      </c>
      <c r="CG522" s="140">
        <v>1333</v>
      </c>
      <c r="CH522" s="140">
        <v>1332</v>
      </c>
      <c r="CI522" s="140">
        <v>1332</v>
      </c>
      <c r="CJ522" s="140">
        <v>1331</v>
      </c>
      <c r="CK522" s="140">
        <v>1331</v>
      </c>
      <c r="CL522" s="140">
        <v>1330</v>
      </c>
      <c r="CM522" s="140">
        <v>1329</v>
      </c>
      <c r="CN522" s="140">
        <v>1328</v>
      </c>
      <c r="CO522" s="140">
        <v>1327</v>
      </c>
      <c r="CP522" s="140">
        <v>1326</v>
      </c>
      <c r="CQ522" s="140">
        <v>1325</v>
      </c>
      <c r="CR522" s="140">
        <v>1324</v>
      </c>
      <c r="CS522" s="140">
        <v>1323</v>
      </c>
      <c r="CT522" s="140">
        <v>1322</v>
      </c>
      <c r="CU522" s="140">
        <v>1321</v>
      </c>
      <c r="CV522" s="140">
        <v>1320</v>
      </c>
      <c r="CW522" s="140">
        <v>1319</v>
      </c>
    </row>
    <row r="523" spans="1:101">
      <c r="A523" s="140" t="s">
        <v>313</v>
      </c>
      <c r="B523" s="140" t="s">
        <v>310</v>
      </c>
      <c r="C523" s="140"/>
      <c r="D523" s="140"/>
      <c r="E523" s="140" t="s">
        <v>309</v>
      </c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  <c r="AE523" s="140"/>
      <c r="AF523" s="140"/>
      <c r="AG523" s="140"/>
      <c r="AH523" s="140"/>
      <c r="AI523" s="140"/>
      <c r="AJ523" s="140"/>
      <c r="AK523" s="140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>
        <v>388</v>
      </c>
      <c r="AX523" s="154">
        <v>384</v>
      </c>
      <c r="AY523" s="154">
        <v>379</v>
      </c>
      <c r="AZ523" s="154">
        <v>375</v>
      </c>
      <c r="BA523" s="154">
        <v>371</v>
      </c>
      <c r="BB523" s="154">
        <v>367</v>
      </c>
      <c r="BC523" s="154">
        <v>364</v>
      </c>
      <c r="BD523" s="154">
        <v>360</v>
      </c>
      <c r="BE523" s="154">
        <v>356</v>
      </c>
      <c r="BF523" s="154">
        <v>352</v>
      </c>
      <c r="BG523" s="154">
        <v>348</v>
      </c>
      <c r="BH523" s="154">
        <v>345</v>
      </c>
      <c r="BI523" s="154">
        <v>341</v>
      </c>
      <c r="BJ523" s="154">
        <v>337</v>
      </c>
      <c r="BK523" s="154">
        <v>333</v>
      </c>
      <c r="BL523" s="154">
        <v>329</v>
      </c>
      <c r="BM523" s="154">
        <v>325</v>
      </c>
      <c r="BN523" s="154">
        <v>321</v>
      </c>
      <c r="BO523" s="154">
        <v>318</v>
      </c>
      <c r="BP523" s="154">
        <v>314</v>
      </c>
      <c r="BQ523" s="154">
        <v>310</v>
      </c>
      <c r="BR523" s="154">
        <v>306</v>
      </c>
      <c r="BS523" s="154">
        <v>302</v>
      </c>
      <c r="BT523" s="140">
        <v>299</v>
      </c>
      <c r="BU523" s="140">
        <v>295</v>
      </c>
      <c r="BV523" s="140">
        <v>291</v>
      </c>
      <c r="BW523" s="140">
        <v>287</v>
      </c>
      <c r="BX523" s="140">
        <v>283</v>
      </c>
      <c r="BY523" s="140">
        <v>279</v>
      </c>
      <c r="BZ523" s="140">
        <v>275</v>
      </c>
      <c r="CA523" s="140">
        <v>272</v>
      </c>
      <c r="CB523" s="140">
        <v>268</v>
      </c>
      <c r="CC523" s="140">
        <v>264</v>
      </c>
      <c r="CD523" s="140">
        <v>260</v>
      </c>
      <c r="CE523" s="140">
        <v>256</v>
      </c>
      <c r="CF523" s="140">
        <v>252</v>
      </c>
      <c r="CG523" s="140">
        <v>248</v>
      </c>
      <c r="CH523" s="140">
        <v>244</v>
      </c>
      <c r="CI523" s="140">
        <v>240</v>
      </c>
      <c r="CJ523" s="140">
        <v>236</v>
      </c>
      <c r="CK523" s="140">
        <v>232</v>
      </c>
      <c r="CL523" s="140">
        <v>229</v>
      </c>
      <c r="CM523" s="140">
        <v>225</v>
      </c>
      <c r="CN523" s="140">
        <v>221</v>
      </c>
      <c r="CO523" s="140">
        <v>218</v>
      </c>
      <c r="CP523" s="140">
        <v>214</v>
      </c>
      <c r="CQ523" s="140">
        <v>211</v>
      </c>
      <c r="CR523" s="140">
        <v>207</v>
      </c>
      <c r="CS523" s="140">
        <v>204</v>
      </c>
      <c r="CT523" s="140">
        <v>201</v>
      </c>
      <c r="CU523" s="140">
        <v>198</v>
      </c>
      <c r="CV523" s="140">
        <v>195</v>
      </c>
      <c r="CW523" s="140">
        <v>192</v>
      </c>
    </row>
    <row r="524" spans="1:101">
      <c r="A524" s="140" t="s">
        <v>314</v>
      </c>
      <c r="B524" s="140" t="s">
        <v>311</v>
      </c>
      <c r="C524" s="140"/>
      <c r="D524" s="140"/>
      <c r="E524" s="140" t="s">
        <v>309</v>
      </c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  <c r="AE524" s="140"/>
      <c r="AF524" s="140"/>
      <c r="AG524" s="140"/>
      <c r="AH524" s="140"/>
      <c r="AI524" s="140"/>
      <c r="AJ524" s="140"/>
      <c r="AK524" s="140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>
        <v>369</v>
      </c>
      <c r="AX524" s="154">
        <v>364</v>
      </c>
      <c r="AY524" s="154">
        <v>360</v>
      </c>
      <c r="AZ524" s="154">
        <v>355</v>
      </c>
      <c r="BA524" s="154">
        <v>351</v>
      </c>
      <c r="BB524" s="154">
        <v>347</v>
      </c>
      <c r="BC524" s="154">
        <v>343</v>
      </c>
      <c r="BD524" s="154">
        <v>339</v>
      </c>
      <c r="BE524" s="154">
        <v>335</v>
      </c>
      <c r="BF524" s="154">
        <v>331</v>
      </c>
      <c r="BG524" s="154">
        <v>328</v>
      </c>
      <c r="BH524" s="154">
        <v>324</v>
      </c>
      <c r="BI524" s="154">
        <v>320</v>
      </c>
      <c r="BJ524" s="154">
        <v>316</v>
      </c>
      <c r="BK524" s="154">
        <v>312</v>
      </c>
      <c r="BL524" s="154">
        <v>308</v>
      </c>
      <c r="BM524" s="154">
        <v>304</v>
      </c>
      <c r="BN524" s="154">
        <v>301</v>
      </c>
      <c r="BO524" s="154">
        <v>297</v>
      </c>
      <c r="BP524" s="154">
        <v>293</v>
      </c>
      <c r="BQ524" s="154">
        <v>289</v>
      </c>
      <c r="BR524" s="154">
        <v>285</v>
      </c>
      <c r="BS524" s="154">
        <v>282</v>
      </c>
      <c r="BT524" s="140">
        <v>278</v>
      </c>
      <c r="BU524" s="140">
        <v>274</v>
      </c>
      <c r="BV524" s="140">
        <v>270</v>
      </c>
      <c r="BW524" s="140">
        <v>266</v>
      </c>
      <c r="BX524" s="140">
        <v>263</v>
      </c>
      <c r="BY524" s="140">
        <v>259</v>
      </c>
      <c r="BZ524" s="140">
        <v>255</v>
      </c>
      <c r="CA524" s="140">
        <v>251</v>
      </c>
      <c r="CB524" s="140">
        <v>247</v>
      </c>
      <c r="CC524" s="140">
        <v>244</v>
      </c>
      <c r="CD524" s="140">
        <v>240</v>
      </c>
      <c r="CE524" s="140">
        <v>236</v>
      </c>
      <c r="CF524" s="140">
        <v>232</v>
      </c>
      <c r="CG524" s="140">
        <v>229</v>
      </c>
      <c r="CH524" s="140">
        <v>225</v>
      </c>
      <c r="CI524" s="140">
        <v>221</v>
      </c>
      <c r="CJ524" s="140">
        <v>217</v>
      </c>
      <c r="CK524" s="140">
        <v>214</v>
      </c>
      <c r="CL524" s="140">
        <v>210</v>
      </c>
      <c r="CM524" s="140">
        <v>207</v>
      </c>
      <c r="CN524" s="140">
        <v>203</v>
      </c>
      <c r="CO524" s="140">
        <v>200</v>
      </c>
      <c r="CP524" s="140">
        <v>197</v>
      </c>
      <c r="CQ524" s="140">
        <v>193</v>
      </c>
      <c r="CR524" s="140">
        <v>190</v>
      </c>
      <c r="CS524" s="140">
        <v>187</v>
      </c>
      <c r="CT524" s="140">
        <v>185</v>
      </c>
      <c r="CU524" s="140">
        <v>182</v>
      </c>
      <c r="CV524" s="140">
        <v>179</v>
      </c>
      <c r="CW524" s="140">
        <v>177</v>
      </c>
    </row>
    <row r="525" spans="1:101">
      <c r="A525" s="140" t="s">
        <v>315</v>
      </c>
      <c r="B525" s="140" t="s">
        <v>25</v>
      </c>
      <c r="C525" s="140"/>
      <c r="D525" s="140"/>
      <c r="E525" s="140" t="s">
        <v>309</v>
      </c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  <c r="AE525" s="140"/>
      <c r="AF525" s="140"/>
      <c r="AG525" s="140"/>
      <c r="AH525" s="140"/>
      <c r="AI525" s="140"/>
      <c r="AJ525" s="140"/>
      <c r="AK525" s="140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>
        <v>276</v>
      </c>
      <c r="AX525" s="154">
        <v>282</v>
      </c>
      <c r="AY525" s="154">
        <v>287</v>
      </c>
      <c r="AZ525" s="154">
        <v>292</v>
      </c>
      <c r="BA525" s="154">
        <v>297</v>
      </c>
      <c r="BB525" s="154">
        <v>302</v>
      </c>
      <c r="BC525" s="154">
        <v>307</v>
      </c>
      <c r="BD525" s="154">
        <v>312</v>
      </c>
      <c r="BE525" s="154">
        <v>317</v>
      </c>
      <c r="BF525" s="154">
        <v>322</v>
      </c>
      <c r="BG525" s="154">
        <v>327</v>
      </c>
      <c r="BH525" s="154">
        <v>331</v>
      </c>
      <c r="BI525" s="154">
        <v>336</v>
      </c>
      <c r="BJ525" s="154">
        <v>341</v>
      </c>
      <c r="BK525" s="154">
        <v>346</v>
      </c>
      <c r="BL525" s="154">
        <v>351</v>
      </c>
      <c r="BM525" s="154">
        <v>355</v>
      </c>
      <c r="BN525" s="154">
        <v>360</v>
      </c>
      <c r="BO525" s="154">
        <v>365</v>
      </c>
      <c r="BP525" s="154">
        <v>369</v>
      </c>
      <c r="BQ525" s="154">
        <v>374</v>
      </c>
      <c r="BR525" s="154">
        <v>378</v>
      </c>
      <c r="BS525" s="154">
        <v>382</v>
      </c>
      <c r="BT525" s="140">
        <v>387</v>
      </c>
      <c r="BU525" s="140">
        <v>391</v>
      </c>
      <c r="BV525" s="140">
        <v>395</v>
      </c>
      <c r="BW525" s="140">
        <v>399</v>
      </c>
      <c r="BX525" s="140">
        <v>403</v>
      </c>
      <c r="BY525" s="140">
        <v>407</v>
      </c>
      <c r="BZ525" s="140">
        <v>410</v>
      </c>
      <c r="CA525" s="140">
        <v>414</v>
      </c>
      <c r="CB525" s="140">
        <v>418</v>
      </c>
      <c r="CC525" s="140">
        <v>421</v>
      </c>
      <c r="CD525" s="140">
        <v>424</v>
      </c>
      <c r="CE525" s="140">
        <v>428</v>
      </c>
      <c r="CF525" s="140">
        <v>431</v>
      </c>
      <c r="CG525" s="140">
        <v>434</v>
      </c>
      <c r="CH525" s="140">
        <v>437</v>
      </c>
      <c r="CI525" s="140">
        <v>440</v>
      </c>
      <c r="CJ525" s="140">
        <v>443</v>
      </c>
      <c r="CK525" s="140">
        <v>446</v>
      </c>
      <c r="CL525" s="140">
        <v>449</v>
      </c>
      <c r="CM525" s="140">
        <v>451</v>
      </c>
      <c r="CN525" s="140">
        <v>454</v>
      </c>
      <c r="CO525" s="140">
        <v>457</v>
      </c>
      <c r="CP525" s="140">
        <v>459</v>
      </c>
      <c r="CQ525" s="140">
        <v>462</v>
      </c>
      <c r="CR525" s="140">
        <v>465</v>
      </c>
      <c r="CS525" s="140">
        <v>467</v>
      </c>
      <c r="CT525" s="140">
        <v>470</v>
      </c>
      <c r="CU525" s="140">
        <v>472</v>
      </c>
      <c r="CV525" s="140">
        <v>474</v>
      </c>
      <c r="CW525" s="140">
        <v>477</v>
      </c>
    </row>
    <row r="526" spans="1:101">
      <c r="A526" s="140" t="s">
        <v>316</v>
      </c>
      <c r="B526" s="140" t="s">
        <v>282</v>
      </c>
      <c r="C526" s="140"/>
      <c r="D526" s="140"/>
      <c r="E526" s="140" t="s">
        <v>309</v>
      </c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  <c r="AE526" s="140"/>
      <c r="AF526" s="140"/>
      <c r="AG526" s="140"/>
      <c r="AH526" s="140"/>
      <c r="AI526" s="140"/>
      <c r="AJ526" s="140"/>
      <c r="AK526" s="140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>
        <v>856</v>
      </c>
      <c r="AX526" s="154">
        <v>860</v>
      </c>
      <c r="AY526" s="154">
        <v>863</v>
      </c>
      <c r="AZ526" s="154">
        <v>866</v>
      </c>
      <c r="BA526" s="154">
        <v>869</v>
      </c>
      <c r="BB526" s="154">
        <v>872</v>
      </c>
      <c r="BC526" s="154">
        <v>876</v>
      </c>
      <c r="BD526" s="154">
        <v>879</v>
      </c>
      <c r="BE526" s="154">
        <v>882</v>
      </c>
      <c r="BF526" s="154">
        <v>885</v>
      </c>
      <c r="BG526" s="154">
        <v>888</v>
      </c>
      <c r="BH526" s="154">
        <v>891</v>
      </c>
      <c r="BI526" s="154">
        <v>893</v>
      </c>
      <c r="BJ526" s="154">
        <v>896</v>
      </c>
      <c r="BK526" s="154">
        <v>898</v>
      </c>
      <c r="BL526" s="154">
        <v>900</v>
      </c>
      <c r="BM526" s="154">
        <v>902</v>
      </c>
      <c r="BN526" s="154">
        <v>904</v>
      </c>
      <c r="BO526" s="154">
        <v>906</v>
      </c>
      <c r="BP526" s="154">
        <v>908</v>
      </c>
      <c r="BQ526" s="154">
        <v>910</v>
      </c>
      <c r="BR526" s="154">
        <v>911</v>
      </c>
      <c r="BS526" s="154">
        <v>913</v>
      </c>
      <c r="BT526" s="140">
        <v>914</v>
      </c>
      <c r="BU526" s="140">
        <v>915</v>
      </c>
      <c r="BV526" s="140">
        <v>916</v>
      </c>
      <c r="BW526" s="140">
        <v>917</v>
      </c>
      <c r="BX526" s="140">
        <v>917</v>
      </c>
      <c r="BY526" s="140">
        <v>918</v>
      </c>
      <c r="BZ526" s="140">
        <v>918</v>
      </c>
      <c r="CA526" s="140">
        <v>918</v>
      </c>
      <c r="CB526" s="140">
        <v>918</v>
      </c>
      <c r="CC526" s="140">
        <v>918</v>
      </c>
      <c r="CD526" s="140">
        <v>918</v>
      </c>
      <c r="CE526" s="140">
        <v>918</v>
      </c>
      <c r="CF526" s="140">
        <v>917</v>
      </c>
      <c r="CG526" s="140">
        <v>916</v>
      </c>
      <c r="CH526" s="140">
        <v>915</v>
      </c>
      <c r="CI526" s="140">
        <v>915</v>
      </c>
      <c r="CJ526" s="140">
        <v>914</v>
      </c>
      <c r="CK526" s="140">
        <v>912</v>
      </c>
      <c r="CL526" s="140">
        <v>911</v>
      </c>
      <c r="CM526" s="140">
        <v>910</v>
      </c>
      <c r="CN526" s="140">
        <v>909</v>
      </c>
      <c r="CO526" s="140">
        <v>908</v>
      </c>
      <c r="CP526" s="140">
        <v>907</v>
      </c>
      <c r="CQ526" s="140">
        <v>905</v>
      </c>
      <c r="CR526" s="140">
        <v>904</v>
      </c>
      <c r="CS526" s="140">
        <v>903</v>
      </c>
      <c r="CT526" s="140">
        <v>902</v>
      </c>
      <c r="CU526" s="140">
        <v>901</v>
      </c>
      <c r="CV526" s="140">
        <v>900</v>
      </c>
      <c r="CW526" s="140">
        <v>900</v>
      </c>
    </row>
    <row r="527" spans="1:101">
      <c r="A527" s="163">
        <v>976</v>
      </c>
      <c r="B527" s="140" t="s">
        <v>283</v>
      </c>
      <c r="C527" s="140"/>
      <c r="D527" s="140"/>
      <c r="E527" s="140" t="s">
        <v>309</v>
      </c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  <c r="AE527" s="140"/>
      <c r="AF527" s="140"/>
      <c r="AG527" s="140"/>
      <c r="AH527" s="140"/>
      <c r="AI527" s="140"/>
      <c r="AJ527" s="140"/>
      <c r="AK527" s="140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>
        <v>260</v>
      </c>
      <c r="AX527" s="154">
        <v>267</v>
      </c>
      <c r="AY527" s="154">
        <v>275</v>
      </c>
      <c r="AZ527" s="154">
        <v>282</v>
      </c>
      <c r="BA527" s="154">
        <v>290</v>
      </c>
      <c r="BB527" s="154">
        <v>298</v>
      </c>
      <c r="BC527" s="154">
        <v>306</v>
      </c>
      <c r="BD527" s="154">
        <v>315</v>
      </c>
      <c r="BE527" s="154">
        <v>323</v>
      </c>
      <c r="BF527" s="154">
        <v>333</v>
      </c>
      <c r="BG527" s="154">
        <v>342</v>
      </c>
      <c r="BH527" s="154">
        <v>352</v>
      </c>
      <c r="BI527" s="154">
        <v>362</v>
      </c>
      <c r="BJ527" s="154">
        <v>372</v>
      </c>
      <c r="BK527" s="154">
        <v>383</v>
      </c>
      <c r="BL527" s="154">
        <v>394</v>
      </c>
      <c r="BM527" s="154">
        <v>405</v>
      </c>
      <c r="BN527" s="154">
        <v>417</v>
      </c>
      <c r="BO527" s="154">
        <v>429</v>
      </c>
      <c r="BP527" s="154">
        <v>441</v>
      </c>
      <c r="BQ527" s="154">
        <v>454</v>
      </c>
      <c r="BR527" s="154">
        <v>467</v>
      </c>
      <c r="BS527" s="154">
        <v>480</v>
      </c>
      <c r="BT527" s="140">
        <v>493</v>
      </c>
      <c r="BU527" s="140">
        <v>507</v>
      </c>
      <c r="BV527" s="140">
        <v>521</v>
      </c>
      <c r="BW527" s="140">
        <v>535</v>
      </c>
      <c r="BX527" s="140">
        <v>550</v>
      </c>
      <c r="BY527" s="140">
        <v>564</v>
      </c>
      <c r="BZ527" s="140">
        <v>579</v>
      </c>
      <c r="CA527" s="140">
        <v>595</v>
      </c>
      <c r="CB527" s="140">
        <v>610</v>
      </c>
      <c r="CC527" s="140">
        <v>626</v>
      </c>
      <c r="CD527" s="140">
        <v>643</v>
      </c>
      <c r="CE527" s="140">
        <v>659</v>
      </c>
      <c r="CF527" s="140">
        <v>676</v>
      </c>
      <c r="CG527" s="140">
        <v>694</v>
      </c>
      <c r="CH527" s="140">
        <v>711</v>
      </c>
      <c r="CI527" s="140">
        <v>729</v>
      </c>
      <c r="CJ527" s="140">
        <v>748</v>
      </c>
      <c r="CK527" s="140">
        <v>767</v>
      </c>
      <c r="CL527" s="140">
        <v>787</v>
      </c>
      <c r="CM527" s="140">
        <v>807</v>
      </c>
      <c r="CN527" s="140">
        <v>827</v>
      </c>
      <c r="CO527" s="140">
        <v>848</v>
      </c>
      <c r="CP527" s="140">
        <v>870</v>
      </c>
      <c r="CQ527" s="140">
        <v>892</v>
      </c>
      <c r="CR527" s="140">
        <v>915</v>
      </c>
      <c r="CS527" s="140">
        <v>938</v>
      </c>
      <c r="CT527" s="140">
        <v>962</v>
      </c>
      <c r="CU527" s="140">
        <v>986</v>
      </c>
      <c r="CV527" s="140">
        <v>1011</v>
      </c>
      <c r="CW527" s="140">
        <v>1037</v>
      </c>
    </row>
    <row r="529" spans="1:101" ht="15.75">
      <c r="A529" s="150" t="s">
        <v>16</v>
      </c>
    </row>
    <row r="530" spans="1:101">
      <c r="A530" s="157" t="s">
        <v>334</v>
      </c>
      <c r="B530" s="140"/>
      <c r="C530" s="140" t="s">
        <v>3</v>
      </c>
      <c r="D530" s="140" t="s">
        <v>14</v>
      </c>
      <c r="E530" s="140" t="s">
        <v>4</v>
      </c>
      <c r="F530" s="162">
        <f t="shared" ref="F530" si="1267">G530-1</f>
        <v>1975</v>
      </c>
      <c r="G530" s="162">
        <f t="shared" ref="G530" si="1268">H530-1</f>
        <v>1976</v>
      </c>
      <c r="H530" s="162">
        <f t="shared" ref="H530" si="1269">I530-1</f>
        <v>1977</v>
      </c>
      <c r="I530" s="162">
        <f t="shared" ref="I530" si="1270">J530-1</f>
        <v>1978</v>
      </c>
      <c r="J530" s="162">
        <f>K530-1</f>
        <v>1979</v>
      </c>
      <c r="K530" s="162">
        <v>1980</v>
      </c>
      <c r="L530" s="162">
        <f t="shared" ref="L530" si="1271">K530+1</f>
        <v>1981</v>
      </c>
      <c r="M530" s="162">
        <f t="shared" ref="M530" si="1272">L530+1</f>
        <v>1982</v>
      </c>
      <c r="N530" s="162">
        <f t="shared" ref="N530" si="1273">M530+1</f>
        <v>1983</v>
      </c>
      <c r="O530" s="162">
        <f t="shared" ref="O530" si="1274">N530+1</f>
        <v>1984</v>
      </c>
      <c r="P530" s="162">
        <f t="shared" ref="P530" si="1275">O530+1</f>
        <v>1985</v>
      </c>
      <c r="Q530" s="162">
        <f t="shared" ref="Q530" si="1276">P530+1</f>
        <v>1986</v>
      </c>
      <c r="R530" s="162">
        <f t="shared" ref="R530" si="1277">Q530+1</f>
        <v>1987</v>
      </c>
      <c r="S530" s="162">
        <f t="shared" ref="S530" si="1278">R530+1</f>
        <v>1988</v>
      </c>
      <c r="T530" s="162">
        <f t="shared" ref="T530" si="1279">S530+1</f>
        <v>1989</v>
      </c>
      <c r="U530" s="162">
        <f t="shared" ref="U530" si="1280">T530+1</f>
        <v>1990</v>
      </c>
      <c r="V530" s="162">
        <f t="shared" ref="V530" si="1281">U530+1</f>
        <v>1991</v>
      </c>
      <c r="W530" s="162">
        <f>V530+1</f>
        <v>1992</v>
      </c>
      <c r="X530" s="162">
        <f t="shared" ref="X530" si="1282">W530+1</f>
        <v>1993</v>
      </c>
      <c r="Y530" s="162">
        <f t="shared" ref="Y530" si="1283">X530+1</f>
        <v>1994</v>
      </c>
      <c r="Z530" s="162">
        <f t="shared" ref="Z530" si="1284">Y530+1</f>
        <v>1995</v>
      </c>
      <c r="AA530" s="162">
        <f t="shared" ref="AA530" si="1285">Z530+1</f>
        <v>1996</v>
      </c>
      <c r="AB530" s="162">
        <f t="shared" ref="AB530" si="1286">AA530+1</f>
        <v>1997</v>
      </c>
      <c r="AC530" s="162">
        <f t="shared" ref="AC530" si="1287">AB530+1</f>
        <v>1998</v>
      </c>
      <c r="AD530" s="162">
        <f t="shared" ref="AD530" si="1288">AC530+1</f>
        <v>1999</v>
      </c>
      <c r="AE530" s="162">
        <f t="shared" ref="AE530" si="1289">AD530+1</f>
        <v>2000</v>
      </c>
      <c r="AF530" s="162">
        <f t="shared" ref="AF530" si="1290">AE530+1</f>
        <v>2001</v>
      </c>
      <c r="AG530" s="162">
        <f t="shared" ref="AG530" si="1291">AF530+1</f>
        <v>2002</v>
      </c>
      <c r="AH530" s="162">
        <f t="shared" ref="AH530" si="1292">AG530+1</f>
        <v>2003</v>
      </c>
      <c r="AI530" s="162">
        <f t="shared" ref="AI530" si="1293">AH530+1</f>
        <v>2004</v>
      </c>
      <c r="AJ530" s="162">
        <f t="shared" ref="AJ530" si="1294">AI530+1</f>
        <v>2005</v>
      </c>
      <c r="AK530" s="162">
        <f t="shared" ref="AK530" si="1295">AJ530+1</f>
        <v>2006</v>
      </c>
      <c r="AL530" s="162">
        <f t="shared" ref="AL530" si="1296">AK530+1</f>
        <v>2007</v>
      </c>
      <c r="AM530" s="162">
        <f t="shared" ref="AM530" si="1297">AL530+1</f>
        <v>2008</v>
      </c>
      <c r="AN530" s="162">
        <f t="shared" ref="AN530" si="1298">AM530+1</f>
        <v>2009</v>
      </c>
      <c r="AO530" s="162">
        <f t="shared" ref="AO530" si="1299">AN530+1</f>
        <v>2010</v>
      </c>
      <c r="AP530" s="162">
        <f t="shared" ref="AP530" si="1300">AO530+1</f>
        <v>2011</v>
      </c>
      <c r="AQ530" s="162">
        <f t="shared" ref="AQ530" si="1301">AP530+1</f>
        <v>2012</v>
      </c>
      <c r="AR530" s="162">
        <f t="shared" ref="AR530" si="1302">AQ530+1</f>
        <v>2013</v>
      </c>
      <c r="AS530" s="162">
        <f t="shared" ref="AS530" si="1303">AR530+1</f>
        <v>2014</v>
      </c>
      <c r="AT530" s="162">
        <f t="shared" ref="AT530" si="1304">AS530+1</f>
        <v>2015</v>
      </c>
      <c r="AU530" s="162">
        <f t="shared" ref="AU530" si="1305">AT530+1</f>
        <v>2016</v>
      </c>
      <c r="AV530" s="162">
        <f t="shared" ref="AV530" si="1306">AU530+1</f>
        <v>2017</v>
      </c>
      <c r="AW530" s="162">
        <f t="shared" ref="AW530" si="1307">AV530+1</f>
        <v>2018</v>
      </c>
      <c r="AX530" s="162">
        <f t="shared" ref="AX530" si="1308">AW530+1</f>
        <v>2019</v>
      </c>
      <c r="AY530" s="162">
        <f t="shared" ref="AY530" si="1309">AX530+1</f>
        <v>2020</v>
      </c>
      <c r="AZ530" s="162">
        <f t="shared" ref="AZ530" si="1310">AY530+1</f>
        <v>2021</v>
      </c>
      <c r="BA530" s="162">
        <f t="shared" ref="BA530" si="1311">AZ530+1</f>
        <v>2022</v>
      </c>
      <c r="BB530" s="162">
        <f t="shared" ref="BB530" si="1312">BA530+1</f>
        <v>2023</v>
      </c>
      <c r="BC530" s="162">
        <f t="shared" ref="BC530" si="1313">BB530+1</f>
        <v>2024</v>
      </c>
      <c r="BD530" s="162">
        <f t="shared" ref="BD530" si="1314">BC530+1</f>
        <v>2025</v>
      </c>
      <c r="BE530" s="162">
        <f t="shared" ref="BE530" si="1315">BD530+1</f>
        <v>2026</v>
      </c>
      <c r="BF530" s="162">
        <f t="shared" ref="BF530" si="1316">BE530+1</f>
        <v>2027</v>
      </c>
      <c r="BG530" s="162">
        <f t="shared" ref="BG530" si="1317">BF530+1</f>
        <v>2028</v>
      </c>
      <c r="BH530" s="162">
        <f t="shared" ref="BH530" si="1318">BG530+1</f>
        <v>2029</v>
      </c>
      <c r="BI530" s="162">
        <f t="shared" ref="BI530" si="1319">BH530+1</f>
        <v>2030</v>
      </c>
      <c r="BJ530" s="162">
        <f t="shared" ref="BJ530" si="1320">BI530+1</f>
        <v>2031</v>
      </c>
      <c r="BK530" s="162">
        <f t="shared" ref="BK530" si="1321">BJ530+1</f>
        <v>2032</v>
      </c>
      <c r="BL530" s="162">
        <f t="shared" ref="BL530" si="1322">BK530+1</f>
        <v>2033</v>
      </c>
      <c r="BM530" s="162">
        <f t="shared" ref="BM530" si="1323">BL530+1</f>
        <v>2034</v>
      </c>
      <c r="BN530" s="162">
        <f t="shared" ref="BN530" si="1324">BM530+1</f>
        <v>2035</v>
      </c>
      <c r="BO530" s="162">
        <f t="shared" ref="BO530" si="1325">BN530+1</f>
        <v>2036</v>
      </c>
      <c r="BP530" s="162">
        <f t="shared" ref="BP530" si="1326">BO530+1</f>
        <v>2037</v>
      </c>
      <c r="BQ530" s="162">
        <f t="shared" ref="BQ530" si="1327">BP530+1</f>
        <v>2038</v>
      </c>
      <c r="BR530" s="162">
        <f t="shared" ref="BR530" si="1328">BQ530+1</f>
        <v>2039</v>
      </c>
      <c r="BS530" s="162">
        <f t="shared" ref="BS530" si="1329">BR530+1</f>
        <v>2040</v>
      </c>
      <c r="BT530" s="162">
        <f t="shared" ref="BT530" si="1330">BS530+1</f>
        <v>2041</v>
      </c>
      <c r="BU530" s="162">
        <f t="shared" ref="BU530" si="1331">BT530+1</f>
        <v>2042</v>
      </c>
      <c r="BV530" s="162">
        <f t="shared" ref="BV530" si="1332">BU530+1</f>
        <v>2043</v>
      </c>
      <c r="BW530" s="162">
        <f t="shared" ref="BW530" si="1333">BV530+1</f>
        <v>2044</v>
      </c>
      <c r="BX530" s="162">
        <f t="shared" ref="BX530" si="1334">BW530+1</f>
        <v>2045</v>
      </c>
      <c r="BY530" s="162">
        <f t="shared" ref="BY530" si="1335">BX530+1</f>
        <v>2046</v>
      </c>
      <c r="BZ530" s="162">
        <f t="shared" ref="BZ530" si="1336">BY530+1</f>
        <v>2047</v>
      </c>
      <c r="CA530" s="162">
        <f t="shared" ref="CA530" si="1337">BZ530+1</f>
        <v>2048</v>
      </c>
      <c r="CB530" s="162">
        <f t="shared" ref="CB530" si="1338">CA530+1</f>
        <v>2049</v>
      </c>
      <c r="CC530" s="162">
        <f t="shared" ref="CC530" si="1339">CB530+1</f>
        <v>2050</v>
      </c>
      <c r="CD530" s="162">
        <f t="shared" ref="CD530" si="1340">CC530+1</f>
        <v>2051</v>
      </c>
      <c r="CE530" s="162">
        <f t="shared" ref="CE530" si="1341">CD530+1</f>
        <v>2052</v>
      </c>
      <c r="CF530" s="162">
        <f t="shared" ref="CF530" si="1342">CE530+1</f>
        <v>2053</v>
      </c>
      <c r="CG530" s="162">
        <f t="shared" ref="CG530" si="1343">CF530+1</f>
        <v>2054</v>
      </c>
      <c r="CH530" s="162">
        <f t="shared" ref="CH530" si="1344">CG530+1</f>
        <v>2055</v>
      </c>
      <c r="CI530" s="162">
        <f t="shared" ref="CI530" si="1345">CH530+1</f>
        <v>2056</v>
      </c>
      <c r="CJ530" s="162">
        <f t="shared" ref="CJ530" si="1346">CI530+1</f>
        <v>2057</v>
      </c>
      <c r="CK530" s="162">
        <f t="shared" ref="CK530" si="1347">CJ530+1</f>
        <v>2058</v>
      </c>
      <c r="CL530" s="162">
        <f t="shared" ref="CL530" si="1348">CK530+1</f>
        <v>2059</v>
      </c>
      <c r="CM530" s="162">
        <f t="shared" ref="CM530" si="1349">CL530+1</f>
        <v>2060</v>
      </c>
      <c r="CN530" s="162">
        <f t="shared" ref="CN530" si="1350">CM530+1</f>
        <v>2061</v>
      </c>
      <c r="CO530" s="162">
        <f t="shared" ref="CO530" si="1351">CN530+1</f>
        <v>2062</v>
      </c>
      <c r="CP530" s="162">
        <f t="shared" ref="CP530" si="1352">CO530+1</f>
        <v>2063</v>
      </c>
      <c r="CQ530" s="162">
        <f t="shared" ref="CQ530" si="1353">CP530+1</f>
        <v>2064</v>
      </c>
      <c r="CR530" s="162">
        <f t="shared" ref="CR530" si="1354">CQ530+1</f>
        <v>2065</v>
      </c>
      <c r="CS530" s="162">
        <f t="shared" ref="CS530" si="1355">CR530+1</f>
        <v>2066</v>
      </c>
      <c r="CT530" s="162">
        <f t="shared" ref="CT530" si="1356">CS530+1</f>
        <v>2067</v>
      </c>
      <c r="CU530" s="162">
        <f t="shared" ref="CU530" si="1357">CT530+1</f>
        <v>2068</v>
      </c>
      <c r="CV530" s="162">
        <f t="shared" ref="CV530" si="1358">CU530+1</f>
        <v>2069</v>
      </c>
      <c r="CW530" s="162">
        <f t="shared" ref="CW530" si="1359">CV530+1</f>
        <v>2070</v>
      </c>
    </row>
    <row r="531" spans="1:101">
      <c r="A531" s="140" t="s">
        <v>88</v>
      </c>
      <c r="B531" s="140" t="s">
        <v>89</v>
      </c>
      <c r="C531" s="145" t="s">
        <v>412</v>
      </c>
      <c r="D531" s="140"/>
      <c r="E531" s="140" t="s">
        <v>309</v>
      </c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  <c r="AE531" s="140"/>
      <c r="AF531" s="140"/>
      <c r="AG531" s="140"/>
      <c r="AH531" s="140"/>
      <c r="AI531" s="140"/>
      <c r="AJ531" s="140"/>
      <c r="AK531" s="140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>
        <v>648</v>
      </c>
      <c r="AX531" s="154">
        <v>653</v>
      </c>
      <c r="AY531" s="154">
        <v>659</v>
      </c>
      <c r="AZ531" s="154">
        <v>664</v>
      </c>
      <c r="BA531" s="154">
        <v>668</v>
      </c>
      <c r="BB531" s="154">
        <v>671</v>
      </c>
      <c r="BC531" s="154">
        <v>675</v>
      </c>
      <c r="BD531" s="154">
        <v>678</v>
      </c>
      <c r="BE531" s="154">
        <v>681</v>
      </c>
      <c r="BF531" s="154">
        <v>683</v>
      </c>
      <c r="BG531" s="154">
        <v>685</v>
      </c>
      <c r="BH531" s="154">
        <v>687</v>
      </c>
      <c r="BI531" s="154">
        <v>688</v>
      </c>
      <c r="BJ531" s="154">
        <v>689</v>
      </c>
      <c r="BK531" s="154">
        <v>690</v>
      </c>
      <c r="BL531" s="154">
        <v>690</v>
      </c>
      <c r="BM531" s="154">
        <v>691</v>
      </c>
      <c r="BN531" s="154">
        <v>691</v>
      </c>
      <c r="BO531" s="154">
        <v>691</v>
      </c>
      <c r="BP531" s="154">
        <v>691</v>
      </c>
      <c r="BQ531" s="154">
        <v>691</v>
      </c>
      <c r="BR531" s="154">
        <v>690</v>
      </c>
      <c r="BS531" s="154">
        <v>690</v>
      </c>
      <c r="BT531" s="140">
        <v>689</v>
      </c>
      <c r="BU531" s="140">
        <v>689</v>
      </c>
      <c r="BV531" s="140">
        <v>688</v>
      </c>
      <c r="BW531" s="140">
        <v>687</v>
      </c>
      <c r="BX531" s="140">
        <v>687</v>
      </c>
      <c r="BY531" s="140">
        <v>686</v>
      </c>
      <c r="BZ531" s="140">
        <v>685</v>
      </c>
      <c r="CA531" s="140">
        <v>684</v>
      </c>
      <c r="CB531" s="140">
        <v>683</v>
      </c>
      <c r="CC531" s="140">
        <v>682</v>
      </c>
      <c r="CD531" s="140">
        <v>680</v>
      </c>
      <c r="CE531" s="140">
        <v>679</v>
      </c>
      <c r="CF531" s="140">
        <v>677</v>
      </c>
      <c r="CG531" s="140">
        <v>675</v>
      </c>
      <c r="CH531" s="140">
        <v>673</v>
      </c>
      <c r="CI531" s="140">
        <v>671</v>
      </c>
      <c r="CJ531" s="140">
        <v>668</v>
      </c>
      <c r="CK531" s="140">
        <v>665</v>
      </c>
      <c r="CL531" s="140">
        <v>663</v>
      </c>
      <c r="CM531" s="140">
        <v>660</v>
      </c>
      <c r="CN531" s="140">
        <v>656</v>
      </c>
      <c r="CO531" s="140">
        <v>653</v>
      </c>
      <c r="CP531" s="140">
        <v>650</v>
      </c>
      <c r="CQ531" s="140">
        <v>647</v>
      </c>
      <c r="CR531" s="140">
        <v>643</v>
      </c>
      <c r="CS531" s="140">
        <v>640</v>
      </c>
      <c r="CT531" s="140">
        <v>636</v>
      </c>
      <c r="CU531" s="140">
        <v>633</v>
      </c>
      <c r="CV531" s="140">
        <v>629</v>
      </c>
      <c r="CW531" s="140">
        <v>626</v>
      </c>
    </row>
    <row r="532" spans="1:101">
      <c r="A532" s="140" t="s">
        <v>90</v>
      </c>
      <c r="B532" s="140" t="s">
        <v>91</v>
      </c>
      <c r="C532" s="140"/>
      <c r="D532" s="140"/>
      <c r="E532" s="140" t="s">
        <v>309</v>
      </c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  <c r="AE532" s="140"/>
      <c r="AF532" s="140"/>
      <c r="AG532" s="140"/>
      <c r="AH532" s="140"/>
      <c r="AI532" s="140"/>
      <c r="AJ532" s="140"/>
      <c r="AK532" s="140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>
        <v>533</v>
      </c>
      <c r="AX532" s="154">
        <v>531</v>
      </c>
      <c r="AY532" s="154">
        <v>529</v>
      </c>
      <c r="AZ532" s="154">
        <v>527</v>
      </c>
      <c r="BA532" s="154">
        <v>525</v>
      </c>
      <c r="BB532" s="154">
        <v>522</v>
      </c>
      <c r="BC532" s="154">
        <v>520</v>
      </c>
      <c r="BD532" s="154">
        <v>518</v>
      </c>
      <c r="BE532" s="154">
        <v>515</v>
      </c>
      <c r="BF532" s="154">
        <v>512</v>
      </c>
      <c r="BG532" s="154">
        <v>510</v>
      </c>
      <c r="BH532" s="154">
        <v>507</v>
      </c>
      <c r="BI532" s="154">
        <v>504</v>
      </c>
      <c r="BJ532" s="154">
        <v>501</v>
      </c>
      <c r="BK532" s="154">
        <v>497</v>
      </c>
      <c r="BL532" s="154">
        <v>494</v>
      </c>
      <c r="BM532" s="154">
        <v>491</v>
      </c>
      <c r="BN532" s="154">
        <v>488</v>
      </c>
      <c r="BO532" s="154">
        <v>485</v>
      </c>
      <c r="BP532" s="154">
        <v>481</v>
      </c>
      <c r="BQ532" s="154">
        <v>478</v>
      </c>
      <c r="BR532" s="154">
        <v>475</v>
      </c>
      <c r="BS532" s="154">
        <v>472</v>
      </c>
      <c r="BT532" s="140">
        <v>468</v>
      </c>
      <c r="BU532" s="140">
        <v>465</v>
      </c>
      <c r="BV532" s="140">
        <v>462</v>
      </c>
      <c r="BW532" s="140">
        <v>458</v>
      </c>
      <c r="BX532" s="140">
        <v>455</v>
      </c>
      <c r="BY532" s="140">
        <v>452</v>
      </c>
      <c r="BZ532" s="140">
        <v>448</v>
      </c>
      <c r="CA532" s="140">
        <v>445</v>
      </c>
      <c r="CB532" s="140">
        <v>442</v>
      </c>
      <c r="CC532" s="140">
        <v>438</v>
      </c>
      <c r="CD532" s="140">
        <v>435</v>
      </c>
      <c r="CE532" s="140">
        <v>432</v>
      </c>
      <c r="CF532" s="140">
        <v>429</v>
      </c>
      <c r="CG532" s="140">
        <v>425</v>
      </c>
      <c r="CH532" s="140">
        <v>422</v>
      </c>
      <c r="CI532" s="140">
        <v>419</v>
      </c>
      <c r="CJ532" s="140">
        <v>415</v>
      </c>
      <c r="CK532" s="140">
        <v>412</v>
      </c>
      <c r="CL532" s="140">
        <v>409</v>
      </c>
      <c r="CM532" s="140">
        <v>406</v>
      </c>
      <c r="CN532" s="140">
        <v>403</v>
      </c>
      <c r="CO532" s="140">
        <v>399</v>
      </c>
      <c r="CP532" s="140">
        <v>396</v>
      </c>
      <c r="CQ532" s="140">
        <v>393</v>
      </c>
      <c r="CR532" s="140">
        <v>390</v>
      </c>
      <c r="CS532" s="140">
        <v>387</v>
      </c>
      <c r="CT532" s="140">
        <v>384</v>
      </c>
      <c r="CU532" s="140">
        <v>381</v>
      </c>
      <c r="CV532" s="140">
        <v>378</v>
      </c>
      <c r="CW532" s="140">
        <v>376</v>
      </c>
    </row>
    <row r="533" spans="1:101">
      <c r="A533" s="140" t="s">
        <v>92</v>
      </c>
      <c r="B533" s="140" t="s">
        <v>93</v>
      </c>
      <c r="C533" s="140"/>
      <c r="D533" s="140"/>
      <c r="E533" s="140" t="s">
        <v>309</v>
      </c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  <c r="AE533" s="140"/>
      <c r="AF533" s="140"/>
      <c r="AG533" s="140"/>
      <c r="AH533" s="152"/>
      <c r="AI533" s="140"/>
      <c r="AJ533" s="140"/>
      <c r="AK533" s="140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>
        <v>337</v>
      </c>
      <c r="AX533" s="154">
        <v>336</v>
      </c>
      <c r="AY533" s="154">
        <v>335</v>
      </c>
      <c r="AZ533" s="154">
        <v>334</v>
      </c>
      <c r="BA533" s="154">
        <v>332</v>
      </c>
      <c r="BB533" s="154">
        <v>331</v>
      </c>
      <c r="BC533" s="154">
        <v>329</v>
      </c>
      <c r="BD533" s="154">
        <v>328</v>
      </c>
      <c r="BE533" s="154">
        <v>327</v>
      </c>
      <c r="BF533" s="154">
        <v>325</v>
      </c>
      <c r="BG533" s="154">
        <v>324</v>
      </c>
      <c r="BH533" s="154">
        <v>322</v>
      </c>
      <c r="BI533" s="154">
        <v>321</v>
      </c>
      <c r="BJ533" s="154">
        <v>319</v>
      </c>
      <c r="BK533" s="154">
        <v>317</v>
      </c>
      <c r="BL533" s="154">
        <v>316</v>
      </c>
      <c r="BM533" s="154">
        <v>314</v>
      </c>
      <c r="BN533" s="154">
        <v>312</v>
      </c>
      <c r="BO533" s="154">
        <v>311</v>
      </c>
      <c r="BP533" s="154">
        <v>309</v>
      </c>
      <c r="BQ533" s="154">
        <v>307</v>
      </c>
      <c r="BR533" s="154">
        <v>305</v>
      </c>
      <c r="BS533" s="154">
        <v>304</v>
      </c>
      <c r="BT533" s="140">
        <v>302</v>
      </c>
      <c r="BU533" s="140">
        <v>300</v>
      </c>
      <c r="BV533" s="140">
        <v>298</v>
      </c>
      <c r="BW533" s="140">
        <v>296</v>
      </c>
      <c r="BX533" s="140">
        <v>294</v>
      </c>
      <c r="BY533" s="140">
        <v>293</v>
      </c>
      <c r="BZ533" s="140">
        <v>291</v>
      </c>
      <c r="CA533" s="140">
        <v>289</v>
      </c>
      <c r="CB533" s="140">
        <v>287</v>
      </c>
      <c r="CC533" s="140">
        <v>285</v>
      </c>
      <c r="CD533" s="140">
        <v>284</v>
      </c>
      <c r="CE533" s="140">
        <v>282</v>
      </c>
      <c r="CF533" s="140">
        <v>280</v>
      </c>
      <c r="CG533" s="140">
        <v>278</v>
      </c>
      <c r="CH533" s="140">
        <v>277</v>
      </c>
      <c r="CI533" s="140">
        <v>275</v>
      </c>
      <c r="CJ533" s="140">
        <v>273</v>
      </c>
      <c r="CK533" s="140">
        <v>272</v>
      </c>
      <c r="CL533" s="140">
        <v>270</v>
      </c>
      <c r="CM533" s="140">
        <v>268</v>
      </c>
      <c r="CN533" s="140">
        <v>266</v>
      </c>
      <c r="CO533" s="140">
        <v>265</v>
      </c>
      <c r="CP533" s="140">
        <v>263</v>
      </c>
      <c r="CQ533" s="140">
        <v>262</v>
      </c>
      <c r="CR533" s="140">
        <v>260</v>
      </c>
      <c r="CS533" s="140">
        <v>258</v>
      </c>
      <c r="CT533" s="140">
        <v>257</v>
      </c>
      <c r="CU533" s="140">
        <v>255</v>
      </c>
      <c r="CV533" s="140">
        <v>254</v>
      </c>
      <c r="CW533" s="140">
        <v>253</v>
      </c>
    </row>
    <row r="534" spans="1:101">
      <c r="A534" s="140" t="s">
        <v>94</v>
      </c>
      <c r="B534" s="140" t="s">
        <v>95</v>
      </c>
      <c r="C534" s="140"/>
      <c r="D534" s="140"/>
      <c r="E534" s="140" t="s">
        <v>309</v>
      </c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  <c r="AE534" s="140"/>
      <c r="AF534" s="140"/>
      <c r="AG534" s="140"/>
      <c r="AH534" s="140"/>
      <c r="AI534" s="140"/>
      <c r="AJ534" s="140"/>
      <c r="AK534" s="140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>
        <v>164</v>
      </c>
      <c r="AX534" s="154">
        <v>164</v>
      </c>
      <c r="AY534" s="154">
        <v>165</v>
      </c>
      <c r="AZ534" s="154">
        <v>165</v>
      </c>
      <c r="BA534" s="154">
        <v>165</v>
      </c>
      <c r="BB534" s="154">
        <v>165</v>
      </c>
      <c r="BC534" s="154">
        <v>165</v>
      </c>
      <c r="BD534" s="154">
        <v>165</v>
      </c>
      <c r="BE534" s="154">
        <v>165</v>
      </c>
      <c r="BF534" s="154">
        <v>165</v>
      </c>
      <c r="BG534" s="154">
        <v>164</v>
      </c>
      <c r="BH534" s="154">
        <v>164</v>
      </c>
      <c r="BI534" s="154">
        <v>164</v>
      </c>
      <c r="BJ534" s="154">
        <v>163</v>
      </c>
      <c r="BK534" s="154">
        <v>163</v>
      </c>
      <c r="BL534" s="154">
        <v>162</v>
      </c>
      <c r="BM534" s="154">
        <v>162</v>
      </c>
      <c r="BN534" s="154">
        <v>161</v>
      </c>
      <c r="BO534" s="154">
        <v>161</v>
      </c>
      <c r="BP534" s="154">
        <v>160</v>
      </c>
      <c r="BQ534" s="154">
        <v>160</v>
      </c>
      <c r="BR534" s="154">
        <v>159</v>
      </c>
      <c r="BS534" s="154">
        <v>158</v>
      </c>
      <c r="BT534" s="140">
        <v>158</v>
      </c>
      <c r="BU534" s="140">
        <v>157</v>
      </c>
      <c r="BV534" s="140">
        <v>156</v>
      </c>
      <c r="BW534" s="140">
        <v>156</v>
      </c>
      <c r="BX534" s="140">
        <v>155</v>
      </c>
      <c r="BY534" s="140">
        <v>154</v>
      </c>
      <c r="BZ534" s="140">
        <v>154</v>
      </c>
      <c r="CA534" s="140">
        <v>153</v>
      </c>
      <c r="CB534" s="140">
        <v>153</v>
      </c>
      <c r="CC534" s="140">
        <v>152</v>
      </c>
      <c r="CD534" s="140">
        <v>151</v>
      </c>
      <c r="CE534" s="140">
        <v>151</v>
      </c>
      <c r="CF534" s="140">
        <v>150</v>
      </c>
      <c r="CG534" s="140">
        <v>149</v>
      </c>
      <c r="CH534" s="140">
        <v>149</v>
      </c>
      <c r="CI534" s="140">
        <v>148</v>
      </c>
      <c r="CJ534" s="140">
        <v>147</v>
      </c>
      <c r="CK534" s="140">
        <v>146</v>
      </c>
      <c r="CL534" s="140">
        <v>146</v>
      </c>
      <c r="CM534" s="140">
        <v>145</v>
      </c>
      <c r="CN534" s="140">
        <v>144</v>
      </c>
      <c r="CO534" s="140">
        <v>143</v>
      </c>
      <c r="CP534" s="140">
        <v>143</v>
      </c>
      <c r="CQ534" s="140">
        <v>142</v>
      </c>
      <c r="CR534" s="140">
        <v>141</v>
      </c>
      <c r="CS534" s="140">
        <v>141</v>
      </c>
      <c r="CT534" s="140">
        <v>140</v>
      </c>
      <c r="CU534" s="140">
        <v>139</v>
      </c>
      <c r="CV534" s="140">
        <v>138</v>
      </c>
      <c r="CW534" s="140">
        <v>138</v>
      </c>
    </row>
    <row r="535" spans="1:101">
      <c r="A535" s="140" t="s">
        <v>96</v>
      </c>
      <c r="B535" s="140" t="s">
        <v>97</v>
      </c>
      <c r="C535" s="140"/>
      <c r="D535" s="140"/>
      <c r="E535" s="140" t="s">
        <v>309</v>
      </c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  <c r="AC535" s="140"/>
      <c r="AD535" s="140"/>
      <c r="AE535" s="140"/>
      <c r="AF535" s="140"/>
      <c r="AG535" s="140"/>
      <c r="AH535" s="140"/>
      <c r="AI535" s="140"/>
      <c r="AJ535" s="140"/>
      <c r="AK535" s="140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>
        <v>141</v>
      </c>
      <c r="AX535" s="154">
        <v>141</v>
      </c>
      <c r="AY535" s="154">
        <v>141</v>
      </c>
      <c r="AZ535" s="154">
        <v>141</v>
      </c>
      <c r="BA535" s="154">
        <v>140</v>
      </c>
      <c r="BB535" s="154">
        <v>140</v>
      </c>
      <c r="BC535" s="154">
        <v>140</v>
      </c>
      <c r="BD535" s="154">
        <v>140</v>
      </c>
      <c r="BE535" s="154">
        <v>139</v>
      </c>
      <c r="BF535" s="154">
        <v>139</v>
      </c>
      <c r="BG535" s="154">
        <v>139</v>
      </c>
      <c r="BH535" s="154">
        <v>138</v>
      </c>
      <c r="BI535" s="154">
        <v>138</v>
      </c>
      <c r="BJ535" s="154">
        <v>137</v>
      </c>
      <c r="BK535" s="154">
        <v>136</v>
      </c>
      <c r="BL535" s="154">
        <v>136</v>
      </c>
      <c r="BM535" s="154">
        <v>135</v>
      </c>
      <c r="BN535" s="154">
        <v>135</v>
      </c>
      <c r="BO535" s="154">
        <v>134</v>
      </c>
      <c r="BP535" s="154">
        <v>133</v>
      </c>
      <c r="BQ535" s="154">
        <v>133</v>
      </c>
      <c r="BR535" s="154">
        <v>132</v>
      </c>
      <c r="BS535" s="154">
        <v>131</v>
      </c>
      <c r="BT535" s="140">
        <v>130</v>
      </c>
      <c r="BU535" s="140">
        <v>130</v>
      </c>
      <c r="BV535" s="140">
        <v>129</v>
      </c>
      <c r="BW535" s="140">
        <v>128</v>
      </c>
      <c r="BX535" s="140">
        <v>127</v>
      </c>
      <c r="BY535" s="140">
        <v>127</v>
      </c>
      <c r="BZ535" s="140">
        <v>126</v>
      </c>
      <c r="CA535" s="140">
        <v>125</v>
      </c>
      <c r="CB535" s="140">
        <v>125</v>
      </c>
      <c r="CC535" s="140">
        <v>124</v>
      </c>
      <c r="CD535" s="140">
        <v>123</v>
      </c>
      <c r="CE535" s="140">
        <v>122</v>
      </c>
      <c r="CF535" s="140">
        <v>122</v>
      </c>
      <c r="CG535" s="140">
        <v>121</v>
      </c>
      <c r="CH535" s="140">
        <v>120</v>
      </c>
      <c r="CI535" s="140">
        <v>119</v>
      </c>
      <c r="CJ535" s="140">
        <v>119</v>
      </c>
      <c r="CK535" s="140">
        <v>118</v>
      </c>
      <c r="CL535" s="140">
        <v>117</v>
      </c>
      <c r="CM535" s="140">
        <v>116</v>
      </c>
      <c r="CN535" s="140">
        <v>115</v>
      </c>
      <c r="CO535" s="140">
        <v>115</v>
      </c>
      <c r="CP535" s="140">
        <v>114</v>
      </c>
      <c r="CQ535" s="140">
        <v>113</v>
      </c>
      <c r="CR535" s="140">
        <v>112</v>
      </c>
      <c r="CS535" s="140">
        <v>111</v>
      </c>
      <c r="CT535" s="140">
        <v>111</v>
      </c>
      <c r="CU535" s="140">
        <v>110</v>
      </c>
      <c r="CV535" s="140">
        <v>109</v>
      </c>
      <c r="CW535" s="140">
        <v>109</v>
      </c>
    </row>
    <row r="536" spans="1:101">
      <c r="A536" s="140" t="s">
        <v>98</v>
      </c>
      <c r="B536" s="140" t="s">
        <v>99</v>
      </c>
      <c r="C536" s="140"/>
      <c r="D536" s="140"/>
      <c r="E536" s="140" t="s">
        <v>309</v>
      </c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  <c r="AE536" s="140"/>
      <c r="AF536" s="140"/>
      <c r="AG536" s="140"/>
      <c r="AH536" s="140"/>
      <c r="AI536" s="140"/>
      <c r="AJ536" s="140"/>
      <c r="AK536" s="140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>
        <v>1086</v>
      </c>
      <c r="AX536" s="154">
        <v>1088</v>
      </c>
      <c r="AY536" s="154">
        <v>1089</v>
      </c>
      <c r="AZ536" s="154">
        <v>1090</v>
      </c>
      <c r="BA536" s="154">
        <v>1090</v>
      </c>
      <c r="BB536" s="154">
        <v>1090</v>
      </c>
      <c r="BC536" s="154">
        <v>1090</v>
      </c>
      <c r="BD536" s="154">
        <v>1090</v>
      </c>
      <c r="BE536" s="154">
        <v>1089</v>
      </c>
      <c r="BF536" s="154">
        <v>1088</v>
      </c>
      <c r="BG536" s="154">
        <v>1087</v>
      </c>
      <c r="BH536" s="154">
        <v>1085</v>
      </c>
      <c r="BI536" s="154">
        <v>1084</v>
      </c>
      <c r="BJ536" s="154">
        <v>1081</v>
      </c>
      <c r="BK536" s="154">
        <v>1079</v>
      </c>
      <c r="BL536" s="154">
        <v>1077</v>
      </c>
      <c r="BM536" s="154">
        <v>1074</v>
      </c>
      <c r="BN536" s="154">
        <v>1071</v>
      </c>
      <c r="BO536" s="154">
        <v>1068</v>
      </c>
      <c r="BP536" s="154">
        <v>1065</v>
      </c>
      <c r="BQ536" s="154">
        <v>1062</v>
      </c>
      <c r="BR536" s="154">
        <v>1058</v>
      </c>
      <c r="BS536" s="154">
        <v>1055</v>
      </c>
      <c r="BT536" s="140">
        <v>1052</v>
      </c>
      <c r="BU536" s="140">
        <v>1048</v>
      </c>
      <c r="BV536" s="140">
        <v>1044</v>
      </c>
      <c r="BW536" s="140">
        <v>1041</v>
      </c>
      <c r="BX536" s="140">
        <v>1037</v>
      </c>
      <c r="BY536" s="140">
        <v>1034</v>
      </c>
      <c r="BZ536" s="140">
        <v>1030</v>
      </c>
      <c r="CA536" s="140">
        <v>1027</v>
      </c>
      <c r="CB536" s="140">
        <v>1023</v>
      </c>
      <c r="CC536" s="140">
        <v>1020</v>
      </c>
      <c r="CD536" s="140">
        <v>1016</v>
      </c>
      <c r="CE536" s="140">
        <v>1013</v>
      </c>
      <c r="CF536" s="140">
        <v>1009</v>
      </c>
      <c r="CG536" s="140">
        <v>1005</v>
      </c>
      <c r="CH536" s="140">
        <v>1001</v>
      </c>
      <c r="CI536" s="140">
        <v>997</v>
      </c>
      <c r="CJ536" s="140">
        <v>993</v>
      </c>
      <c r="CK536" s="140">
        <v>989</v>
      </c>
      <c r="CL536" s="140">
        <v>985</v>
      </c>
      <c r="CM536" s="140">
        <v>981</v>
      </c>
      <c r="CN536" s="140">
        <v>977</v>
      </c>
      <c r="CO536" s="140">
        <v>972</v>
      </c>
      <c r="CP536" s="140">
        <v>968</v>
      </c>
      <c r="CQ536" s="140">
        <v>964</v>
      </c>
      <c r="CR536" s="140">
        <v>959</v>
      </c>
      <c r="CS536" s="140">
        <v>955</v>
      </c>
      <c r="CT536" s="140">
        <v>950</v>
      </c>
      <c r="CU536" s="140">
        <v>946</v>
      </c>
      <c r="CV536" s="140">
        <v>942</v>
      </c>
      <c r="CW536" s="140">
        <v>938</v>
      </c>
    </row>
    <row r="537" spans="1:101">
      <c r="A537" s="140" t="s">
        <v>100</v>
      </c>
      <c r="B537" s="140" t="s">
        <v>101</v>
      </c>
      <c r="C537" s="140"/>
      <c r="D537" s="140"/>
      <c r="E537" s="140" t="s">
        <v>309</v>
      </c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  <c r="AE537" s="140"/>
      <c r="AF537" s="140"/>
      <c r="AG537" s="140"/>
      <c r="AH537" s="140"/>
      <c r="AI537" s="140"/>
      <c r="AJ537" s="140"/>
      <c r="AK537" s="140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>
        <v>327</v>
      </c>
      <c r="AX537" s="154">
        <v>327</v>
      </c>
      <c r="AY537" s="154">
        <v>328</v>
      </c>
      <c r="AZ537" s="154">
        <v>329</v>
      </c>
      <c r="BA537" s="154">
        <v>329</v>
      </c>
      <c r="BB537" s="154">
        <v>329</v>
      </c>
      <c r="BC537" s="154">
        <v>329</v>
      </c>
      <c r="BD537" s="154">
        <v>330</v>
      </c>
      <c r="BE537" s="154">
        <v>330</v>
      </c>
      <c r="BF537" s="154">
        <v>330</v>
      </c>
      <c r="BG537" s="154">
        <v>330</v>
      </c>
      <c r="BH537" s="154">
        <v>329</v>
      </c>
      <c r="BI537" s="154">
        <v>329</v>
      </c>
      <c r="BJ537" s="154">
        <v>329</v>
      </c>
      <c r="BK537" s="154">
        <v>328</v>
      </c>
      <c r="BL537" s="154">
        <v>328</v>
      </c>
      <c r="BM537" s="154">
        <v>327</v>
      </c>
      <c r="BN537" s="154">
        <v>327</v>
      </c>
      <c r="BO537" s="154">
        <v>326</v>
      </c>
      <c r="BP537" s="154">
        <v>325</v>
      </c>
      <c r="BQ537" s="154">
        <v>324</v>
      </c>
      <c r="BR537" s="154">
        <v>324</v>
      </c>
      <c r="BS537" s="154">
        <v>323</v>
      </c>
      <c r="BT537" s="140">
        <v>322</v>
      </c>
      <c r="BU537" s="140">
        <v>321</v>
      </c>
      <c r="BV537" s="140">
        <v>320</v>
      </c>
      <c r="BW537" s="140">
        <v>319</v>
      </c>
      <c r="BX537" s="140">
        <v>318</v>
      </c>
      <c r="BY537" s="140">
        <v>317</v>
      </c>
      <c r="BZ537" s="140">
        <v>316</v>
      </c>
      <c r="CA537" s="140">
        <v>315</v>
      </c>
      <c r="CB537" s="140">
        <v>314</v>
      </c>
      <c r="CC537" s="140">
        <v>313</v>
      </c>
      <c r="CD537" s="140">
        <v>312</v>
      </c>
      <c r="CE537" s="140">
        <v>311</v>
      </c>
      <c r="CF537" s="140">
        <v>309</v>
      </c>
      <c r="CG537" s="140">
        <v>308</v>
      </c>
      <c r="CH537" s="140">
        <v>307</v>
      </c>
      <c r="CI537" s="140">
        <v>305</v>
      </c>
      <c r="CJ537" s="140">
        <v>304</v>
      </c>
      <c r="CK537" s="140">
        <v>303</v>
      </c>
      <c r="CL537" s="140">
        <v>301</v>
      </c>
      <c r="CM537" s="140">
        <v>300</v>
      </c>
      <c r="CN537" s="140">
        <v>298</v>
      </c>
      <c r="CO537" s="140">
        <v>297</v>
      </c>
      <c r="CP537" s="140">
        <v>295</v>
      </c>
      <c r="CQ537" s="140">
        <v>294</v>
      </c>
      <c r="CR537" s="140">
        <v>292</v>
      </c>
      <c r="CS537" s="140">
        <v>291</v>
      </c>
      <c r="CT537" s="140">
        <v>289</v>
      </c>
      <c r="CU537" s="140">
        <v>288</v>
      </c>
      <c r="CV537" s="140">
        <v>286</v>
      </c>
      <c r="CW537" s="140">
        <v>285</v>
      </c>
    </row>
    <row r="538" spans="1:101">
      <c r="A538" s="140" t="s">
        <v>102</v>
      </c>
      <c r="B538" s="140" t="s">
        <v>103</v>
      </c>
      <c r="C538" s="140"/>
      <c r="D538" s="140"/>
      <c r="E538" s="140" t="s">
        <v>309</v>
      </c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  <c r="AE538" s="140"/>
      <c r="AF538" s="140"/>
      <c r="AG538" s="140"/>
      <c r="AH538" s="140"/>
      <c r="AI538" s="140"/>
      <c r="AJ538" s="140"/>
      <c r="AK538" s="140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>
        <v>272</v>
      </c>
      <c r="AX538" s="154">
        <v>270</v>
      </c>
      <c r="AY538" s="154">
        <v>268</v>
      </c>
      <c r="AZ538" s="154">
        <v>266</v>
      </c>
      <c r="BA538" s="154">
        <v>264</v>
      </c>
      <c r="BB538" s="154">
        <v>262</v>
      </c>
      <c r="BC538" s="154">
        <v>260</v>
      </c>
      <c r="BD538" s="154">
        <v>258</v>
      </c>
      <c r="BE538" s="154">
        <v>256</v>
      </c>
      <c r="BF538" s="154">
        <v>253</v>
      </c>
      <c r="BG538" s="154">
        <v>251</v>
      </c>
      <c r="BH538" s="154">
        <v>249</v>
      </c>
      <c r="BI538" s="154">
        <v>247</v>
      </c>
      <c r="BJ538" s="154">
        <v>244</v>
      </c>
      <c r="BK538" s="154">
        <v>242</v>
      </c>
      <c r="BL538" s="154">
        <v>239</v>
      </c>
      <c r="BM538" s="154">
        <v>237</v>
      </c>
      <c r="BN538" s="154">
        <v>235</v>
      </c>
      <c r="BO538" s="154">
        <v>233</v>
      </c>
      <c r="BP538" s="154">
        <v>230</v>
      </c>
      <c r="BQ538" s="154">
        <v>228</v>
      </c>
      <c r="BR538" s="154">
        <v>226</v>
      </c>
      <c r="BS538" s="154">
        <v>223</v>
      </c>
      <c r="BT538" s="140">
        <v>221</v>
      </c>
      <c r="BU538" s="140">
        <v>219</v>
      </c>
      <c r="BV538" s="140">
        <v>216</v>
      </c>
      <c r="BW538" s="140">
        <v>214</v>
      </c>
      <c r="BX538" s="140">
        <v>212</v>
      </c>
      <c r="BY538" s="140">
        <v>209</v>
      </c>
      <c r="BZ538" s="140">
        <v>207</v>
      </c>
      <c r="CA538" s="140">
        <v>205</v>
      </c>
      <c r="CB538" s="140">
        <v>203</v>
      </c>
      <c r="CC538" s="140">
        <v>201</v>
      </c>
      <c r="CD538" s="140">
        <v>198</v>
      </c>
      <c r="CE538" s="140">
        <v>196</v>
      </c>
      <c r="CF538" s="140">
        <v>194</v>
      </c>
      <c r="CG538" s="140">
        <v>192</v>
      </c>
      <c r="CH538" s="140">
        <v>190</v>
      </c>
      <c r="CI538" s="140">
        <v>188</v>
      </c>
      <c r="CJ538" s="140">
        <v>186</v>
      </c>
      <c r="CK538" s="140">
        <v>184</v>
      </c>
      <c r="CL538" s="140">
        <v>182</v>
      </c>
      <c r="CM538" s="140">
        <v>180</v>
      </c>
      <c r="CN538" s="140">
        <v>178</v>
      </c>
      <c r="CO538" s="140">
        <v>176</v>
      </c>
      <c r="CP538" s="140">
        <v>174</v>
      </c>
      <c r="CQ538" s="140">
        <v>172</v>
      </c>
      <c r="CR538" s="140">
        <v>171</v>
      </c>
      <c r="CS538" s="140">
        <v>169</v>
      </c>
      <c r="CT538" s="140">
        <v>167</v>
      </c>
      <c r="CU538" s="140">
        <v>165</v>
      </c>
      <c r="CV538" s="140">
        <v>164</v>
      </c>
      <c r="CW538" s="140">
        <v>162</v>
      </c>
    </row>
    <row r="539" spans="1:101">
      <c r="A539" s="140" t="s">
        <v>104</v>
      </c>
      <c r="B539" s="140" t="s">
        <v>105</v>
      </c>
      <c r="C539" s="140"/>
      <c r="D539" s="140"/>
      <c r="E539" s="140" t="s">
        <v>309</v>
      </c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>
        <v>153</v>
      </c>
      <c r="AX539" s="154">
        <v>153</v>
      </c>
      <c r="AY539" s="154">
        <v>153</v>
      </c>
      <c r="AZ539" s="154">
        <v>153</v>
      </c>
      <c r="BA539" s="154">
        <v>153</v>
      </c>
      <c r="BB539" s="154">
        <v>153</v>
      </c>
      <c r="BC539" s="154">
        <v>153</v>
      </c>
      <c r="BD539" s="154">
        <v>153</v>
      </c>
      <c r="BE539" s="154">
        <v>152</v>
      </c>
      <c r="BF539" s="154">
        <v>152</v>
      </c>
      <c r="BG539" s="154">
        <v>152</v>
      </c>
      <c r="BH539" s="154">
        <v>152</v>
      </c>
      <c r="BI539" s="154">
        <v>151</v>
      </c>
      <c r="BJ539" s="154">
        <v>151</v>
      </c>
      <c r="BK539" s="154">
        <v>151</v>
      </c>
      <c r="BL539" s="154">
        <v>150</v>
      </c>
      <c r="BM539" s="154">
        <v>150</v>
      </c>
      <c r="BN539" s="154">
        <v>150</v>
      </c>
      <c r="BO539" s="154">
        <v>149</v>
      </c>
      <c r="BP539" s="154">
        <v>149</v>
      </c>
      <c r="BQ539" s="154">
        <v>149</v>
      </c>
      <c r="BR539" s="154">
        <v>148</v>
      </c>
      <c r="BS539" s="154">
        <v>148</v>
      </c>
      <c r="BT539" s="140">
        <v>147</v>
      </c>
      <c r="BU539" s="140">
        <v>147</v>
      </c>
      <c r="BV539" s="140">
        <v>147</v>
      </c>
      <c r="BW539" s="140">
        <v>146</v>
      </c>
      <c r="BX539" s="140">
        <v>146</v>
      </c>
      <c r="BY539" s="140">
        <v>145</v>
      </c>
      <c r="BZ539" s="140">
        <v>145</v>
      </c>
      <c r="CA539" s="140">
        <v>144</v>
      </c>
      <c r="CB539" s="140">
        <v>144</v>
      </c>
      <c r="CC539" s="140">
        <v>144</v>
      </c>
      <c r="CD539" s="140">
        <v>143</v>
      </c>
      <c r="CE539" s="140">
        <v>143</v>
      </c>
      <c r="CF539" s="140">
        <v>142</v>
      </c>
      <c r="CG539" s="140">
        <v>142</v>
      </c>
      <c r="CH539" s="140">
        <v>141</v>
      </c>
      <c r="CI539" s="140">
        <v>141</v>
      </c>
      <c r="CJ539" s="140">
        <v>140</v>
      </c>
      <c r="CK539" s="140">
        <v>140</v>
      </c>
      <c r="CL539" s="140">
        <v>139</v>
      </c>
      <c r="CM539" s="140">
        <v>138</v>
      </c>
      <c r="CN539" s="140">
        <v>138</v>
      </c>
      <c r="CO539" s="140">
        <v>137</v>
      </c>
      <c r="CP539" s="140">
        <v>137</v>
      </c>
      <c r="CQ539" s="140">
        <v>136</v>
      </c>
      <c r="CR539" s="140">
        <v>136</v>
      </c>
      <c r="CS539" s="140">
        <v>135</v>
      </c>
      <c r="CT539" s="140">
        <v>135</v>
      </c>
      <c r="CU539" s="140">
        <v>134</v>
      </c>
      <c r="CV539" s="140">
        <v>133</v>
      </c>
      <c r="CW539" s="140">
        <v>133</v>
      </c>
    </row>
    <row r="540" spans="1:101">
      <c r="A540" s="140" t="s">
        <v>106</v>
      </c>
      <c r="B540" s="140" t="s">
        <v>107</v>
      </c>
      <c r="C540" s="140"/>
      <c r="D540" s="140"/>
      <c r="E540" s="140" t="s">
        <v>309</v>
      </c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  <c r="AE540" s="140"/>
      <c r="AF540" s="140"/>
      <c r="AG540" s="140"/>
      <c r="AH540" s="140"/>
      <c r="AI540" s="140"/>
      <c r="AJ540" s="140"/>
      <c r="AK540" s="140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>
        <v>310</v>
      </c>
      <c r="AX540" s="154">
        <v>310</v>
      </c>
      <c r="AY540" s="154">
        <v>310</v>
      </c>
      <c r="AZ540" s="154">
        <v>310</v>
      </c>
      <c r="BA540" s="154">
        <v>310</v>
      </c>
      <c r="BB540" s="154">
        <v>310</v>
      </c>
      <c r="BC540" s="154">
        <v>310</v>
      </c>
      <c r="BD540" s="154">
        <v>309</v>
      </c>
      <c r="BE540" s="154">
        <v>309</v>
      </c>
      <c r="BF540" s="154">
        <v>308</v>
      </c>
      <c r="BG540" s="154">
        <v>308</v>
      </c>
      <c r="BH540" s="154">
        <v>307</v>
      </c>
      <c r="BI540" s="154">
        <v>306</v>
      </c>
      <c r="BJ540" s="154">
        <v>305</v>
      </c>
      <c r="BK540" s="154">
        <v>304</v>
      </c>
      <c r="BL540" s="154">
        <v>303</v>
      </c>
      <c r="BM540" s="154">
        <v>302</v>
      </c>
      <c r="BN540" s="154">
        <v>300</v>
      </c>
      <c r="BO540" s="154">
        <v>299</v>
      </c>
      <c r="BP540" s="154">
        <v>298</v>
      </c>
      <c r="BQ540" s="154">
        <v>297</v>
      </c>
      <c r="BR540" s="154">
        <v>295</v>
      </c>
      <c r="BS540" s="154">
        <v>294</v>
      </c>
      <c r="BT540" s="140">
        <v>293</v>
      </c>
      <c r="BU540" s="140">
        <v>291</v>
      </c>
      <c r="BV540" s="140">
        <v>290</v>
      </c>
      <c r="BW540" s="140">
        <v>288</v>
      </c>
      <c r="BX540" s="140">
        <v>287</v>
      </c>
      <c r="BY540" s="140">
        <v>285</v>
      </c>
      <c r="BZ540" s="140">
        <v>284</v>
      </c>
      <c r="CA540" s="140">
        <v>282</v>
      </c>
      <c r="CB540" s="140">
        <v>281</v>
      </c>
      <c r="CC540" s="140">
        <v>279</v>
      </c>
      <c r="CD540" s="140">
        <v>278</v>
      </c>
      <c r="CE540" s="140">
        <v>276</v>
      </c>
      <c r="CF540" s="140">
        <v>274</v>
      </c>
      <c r="CG540" s="140">
        <v>273</v>
      </c>
      <c r="CH540" s="140">
        <v>271</v>
      </c>
      <c r="CI540" s="140">
        <v>270</v>
      </c>
      <c r="CJ540" s="140">
        <v>268</v>
      </c>
      <c r="CK540" s="140">
        <v>266</v>
      </c>
      <c r="CL540" s="140">
        <v>265</v>
      </c>
      <c r="CM540" s="140">
        <v>263</v>
      </c>
      <c r="CN540" s="140">
        <v>261</v>
      </c>
      <c r="CO540" s="140">
        <v>260</v>
      </c>
      <c r="CP540" s="140">
        <v>258</v>
      </c>
      <c r="CQ540" s="140">
        <v>256</v>
      </c>
      <c r="CR540" s="140">
        <v>255</v>
      </c>
      <c r="CS540" s="140">
        <v>253</v>
      </c>
      <c r="CT540" s="140">
        <v>251</v>
      </c>
      <c r="CU540" s="140">
        <v>250</v>
      </c>
      <c r="CV540" s="140">
        <v>248</v>
      </c>
      <c r="CW540" s="140">
        <v>247</v>
      </c>
    </row>
    <row r="541" spans="1:101">
      <c r="A541" s="140" t="s">
        <v>108</v>
      </c>
      <c r="B541" s="140" t="s">
        <v>109</v>
      </c>
      <c r="C541" s="140"/>
      <c r="D541" s="140"/>
      <c r="E541" s="140" t="s">
        <v>309</v>
      </c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>
        <v>373</v>
      </c>
      <c r="AX541" s="154">
        <v>374</v>
      </c>
      <c r="AY541" s="154">
        <v>375</v>
      </c>
      <c r="AZ541" s="154">
        <v>376</v>
      </c>
      <c r="BA541" s="154">
        <v>377</v>
      </c>
      <c r="BB541" s="154">
        <v>378</v>
      </c>
      <c r="BC541" s="154">
        <v>378</v>
      </c>
      <c r="BD541" s="154">
        <v>379</v>
      </c>
      <c r="BE541" s="154">
        <v>379</v>
      </c>
      <c r="BF541" s="154">
        <v>380</v>
      </c>
      <c r="BG541" s="154">
        <v>380</v>
      </c>
      <c r="BH541" s="154">
        <v>380</v>
      </c>
      <c r="BI541" s="154">
        <v>380</v>
      </c>
      <c r="BJ541" s="154">
        <v>380</v>
      </c>
      <c r="BK541" s="154">
        <v>380</v>
      </c>
      <c r="BL541" s="154">
        <v>379</v>
      </c>
      <c r="BM541" s="154">
        <v>379</v>
      </c>
      <c r="BN541" s="154">
        <v>379</v>
      </c>
      <c r="BO541" s="154">
        <v>378</v>
      </c>
      <c r="BP541" s="154">
        <v>378</v>
      </c>
      <c r="BQ541" s="154">
        <v>377</v>
      </c>
      <c r="BR541" s="154">
        <v>376</v>
      </c>
      <c r="BS541" s="154">
        <v>376</v>
      </c>
      <c r="BT541" s="140">
        <v>375</v>
      </c>
      <c r="BU541" s="140">
        <v>374</v>
      </c>
      <c r="BV541" s="140">
        <v>373</v>
      </c>
      <c r="BW541" s="140">
        <v>372</v>
      </c>
      <c r="BX541" s="140">
        <v>371</v>
      </c>
      <c r="BY541" s="140">
        <v>370</v>
      </c>
      <c r="BZ541" s="140">
        <v>369</v>
      </c>
      <c r="CA541" s="140">
        <v>368</v>
      </c>
      <c r="CB541" s="140">
        <v>367</v>
      </c>
      <c r="CC541" s="140">
        <v>366</v>
      </c>
      <c r="CD541" s="140">
        <v>365</v>
      </c>
      <c r="CE541" s="140">
        <v>364</v>
      </c>
      <c r="CF541" s="140">
        <v>363</v>
      </c>
      <c r="CG541" s="140">
        <v>362</v>
      </c>
      <c r="CH541" s="140">
        <v>361</v>
      </c>
      <c r="CI541" s="140">
        <v>360</v>
      </c>
      <c r="CJ541" s="140">
        <v>359</v>
      </c>
      <c r="CK541" s="140">
        <v>357</v>
      </c>
      <c r="CL541" s="140">
        <v>356</v>
      </c>
      <c r="CM541" s="140">
        <v>355</v>
      </c>
      <c r="CN541" s="140">
        <v>353</v>
      </c>
      <c r="CO541" s="140">
        <v>352</v>
      </c>
      <c r="CP541" s="140">
        <v>350</v>
      </c>
      <c r="CQ541" s="140">
        <v>349</v>
      </c>
      <c r="CR541" s="140">
        <v>348</v>
      </c>
      <c r="CS541" s="140">
        <v>346</v>
      </c>
      <c r="CT541" s="140">
        <v>345</v>
      </c>
      <c r="CU541" s="140">
        <v>343</v>
      </c>
      <c r="CV541" s="140">
        <v>342</v>
      </c>
      <c r="CW541" s="140">
        <v>341</v>
      </c>
    </row>
    <row r="542" spans="1:101">
      <c r="A542" s="140" t="s">
        <v>110</v>
      </c>
      <c r="B542" s="140" t="s">
        <v>111</v>
      </c>
      <c r="C542" s="140"/>
      <c r="D542" s="140"/>
      <c r="E542" s="140" t="s">
        <v>309</v>
      </c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>
        <v>279</v>
      </c>
      <c r="AX542" s="154">
        <v>280</v>
      </c>
      <c r="AY542" s="154">
        <v>280</v>
      </c>
      <c r="AZ542" s="154">
        <v>280</v>
      </c>
      <c r="BA542" s="154">
        <v>280</v>
      </c>
      <c r="BB542" s="154">
        <v>280</v>
      </c>
      <c r="BC542" s="154">
        <v>280</v>
      </c>
      <c r="BD542" s="154">
        <v>280</v>
      </c>
      <c r="BE542" s="154">
        <v>279</v>
      </c>
      <c r="BF542" s="154">
        <v>279</v>
      </c>
      <c r="BG542" s="154">
        <v>279</v>
      </c>
      <c r="BH542" s="154">
        <v>278</v>
      </c>
      <c r="BI542" s="154">
        <v>278</v>
      </c>
      <c r="BJ542" s="154">
        <v>278</v>
      </c>
      <c r="BK542" s="154">
        <v>277</v>
      </c>
      <c r="BL542" s="154">
        <v>276</v>
      </c>
      <c r="BM542" s="154">
        <v>276</v>
      </c>
      <c r="BN542" s="154">
        <v>275</v>
      </c>
      <c r="BO542" s="154">
        <v>275</v>
      </c>
      <c r="BP542" s="154">
        <v>274</v>
      </c>
      <c r="BQ542" s="154">
        <v>273</v>
      </c>
      <c r="BR542" s="154">
        <v>273</v>
      </c>
      <c r="BS542" s="154">
        <v>272</v>
      </c>
      <c r="BT542" s="140">
        <v>271</v>
      </c>
      <c r="BU542" s="140">
        <v>270</v>
      </c>
      <c r="BV542" s="140">
        <v>269</v>
      </c>
      <c r="BW542" s="140">
        <v>268</v>
      </c>
      <c r="BX542" s="140">
        <v>267</v>
      </c>
      <c r="BY542" s="140">
        <v>266</v>
      </c>
      <c r="BZ542" s="140">
        <v>265</v>
      </c>
      <c r="CA542" s="140">
        <v>264</v>
      </c>
      <c r="CB542" s="140">
        <v>263</v>
      </c>
      <c r="CC542" s="140">
        <v>262</v>
      </c>
      <c r="CD542" s="140">
        <v>261</v>
      </c>
      <c r="CE542" s="140">
        <v>259</v>
      </c>
      <c r="CF542" s="140">
        <v>258</v>
      </c>
      <c r="CG542" s="140">
        <v>257</v>
      </c>
      <c r="CH542" s="140">
        <v>256</v>
      </c>
      <c r="CI542" s="140">
        <v>255</v>
      </c>
      <c r="CJ542" s="140">
        <v>253</v>
      </c>
      <c r="CK542" s="140">
        <v>252</v>
      </c>
      <c r="CL542" s="140">
        <v>251</v>
      </c>
      <c r="CM542" s="140">
        <v>249</v>
      </c>
      <c r="CN542" s="140">
        <v>248</v>
      </c>
      <c r="CO542" s="140">
        <v>247</v>
      </c>
      <c r="CP542" s="140">
        <v>245</v>
      </c>
      <c r="CQ542" s="140">
        <v>244</v>
      </c>
      <c r="CR542" s="140">
        <v>243</v>
      </c>
      <c r="CS542" s="140">
        <v>242</v>
      </c>
      <c r="CT542" s="140">
        <v>240</v>
      </c>
      <c r="CU542" s="140">
        <v>239</v>
      </c>
      <c r="CV542" s="140">
        <v>238</v>
      </c>
      <c r="CW542" s="140">
        <v>237</v>
      </c>
    </row>
    <row r="543" spans="1:101">
      <c r="A543" s="140" t="s">
        <v>112</v>
      </c>
      <c r="B543" s="140" t="s">
        <v>113</v>
      </c>
      <c r="C543" s="140"/>
      <c r="D543" s="140"/>
      <c r="E543" s="140" t="s">
        <v>309</v>
      </c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  <c r="AE543" s="140"/>
      <c r="AF543" s="140"/>
      <c r="AG543" s="140"/>
      <c r="AH543" s="140"/>
      <c r="AI543" s="140"/>
      <c r="AJ543" s="140"/>
      <c r="AK543" s="140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>
        <v>2034</v>
      </c>
      <c r="AX543" s="154">
        <v>2039</v>
      </c>
      <c r="AY543" s="154">
        <v>2043</v>
      </c>
      <c r="AZ543" s="154">
        <v>2047</v>
      </c>
      <c r="BA543" s="154">
        <v>2048</v>
      </c>
      <c r="BB543" s="154">
        <v>2051</v>
      </c>
      <c r="BC543" s="154">
        <v>2054</v>
      </c>
      <c r="BD543" s="154">
        <v>2056</v>
      </c>
      <c r="BE543" s="154">
        <v>2057</v>
      </c>
      <c r="BF543" s="154">
        <v>2058</v>
      </c>
      <c r="BG543" s="154">
        <v>2058</v>
      </c>
      <c r="BH543" s="154">
        <v>2057</v>
      </c>
      <c r="BI543" s="154">
        <v>2056</v>
      </c>
      <c r="BJ543" s="154">
        <v>2055</v>
      </c>
      <c r="BK543" s="154">
        <v>2053</v>
      </c>
      <c r="BL543" s="154">
        <v>2050</v>
      </c>
      <c r="BM543" s="154">
        <v>2048</v>
      </c>
      <c r="BN543" s="154">
        <v>2045</v>
      </c>
      <c r="BO543" s="154">
        <v>2041</v>
      </c>
      <c r="BP543" s="154">
        <v>2037</v>
      </c>
      <c r="BQ543" s="154">
        <v>2033</v>
      </c>
      <c r="BR543" s="154">
        <v>2029</v>
      </c>
      <c r="BS543" s="154">
        <v>2025</v>
      </c>
      <c r="BT543" s="140">
        <v>2020</v>
      </c>
      <c r="BU543" s="140">
        <v>2015</v>
      </c>
      <c r="BV543" s="140">
        <v>2010</v>
      </c>
      <c r="BW543" s="140">
        <v>2005</v>
      </c>
      <c r="BX543" s="140">
        <v>2000</v>
      </c>
      <c r="BY543" s="140">
        <v>1995</v>
      </c>
      <c r="BZ543" s="140">
        <v>1989</v>
      </c>
      <c r="CA543" s="140">
        <v>1983</v>
      </c>
      <c r="CB543" s="140">
        <v>1978</v>
      </c>
      <c r="CC543" s="140">
        <v>1972</v>
      </c>
      <c r="CD543" s="140">
        <v>1966</v>
      </c>
      <c r="CE543" s="140">
        <v>1960</v>
      </c>
      <c r="CF543" s="140">
        <v>1953</v>
      </c>
      <c r="CG543" s="140">
        <v>1947</v>
      </c>
      <c r="CH543" s="140">
        <v>1940</v>
      </c>
      <c r="CI543" s="140">
        <v>1933</v>
      </c>
      <c r="CJ543" s="140">
        <v>1926</v>
      </c>
      <c r="CK543" s="140">
        <v>1919</v>
      </c>
      <c r="CL543" s="140">
        <v>1911</v>
      </c>
      <c r="CM543" s="140">
        <v>1904</v>
      </c>
      <c r="CN543" s="140">
        <v>1896</v>
      </c>
      <c r="CO543" s="140">
        <v>1888</v>
      </c>
      <c r="CP543" s="140">
        <v>1880</v>
      </c>
      <c r="CQ543" s="140">
        <v>1872</v>
      </c>
      <c r="CR543" s="140">
        <v>1864</v>
      </c>
      <c r="CS543" s="140">
        <v>1856</v>
      </c>
      <c r="CT543" s="140">
        <v>1848</v>
      </c>
      <c r="CU543" s="140">
        <v>1840</v>
      </c>
      <c r="CV543" s="140">
        <v>1832</v>
      </c>
      <c r="CW543" s="140">
        <v>1824</v>
      </c>
    </row>
    <row r="544" spans="1:101">
      <c r="A544" s="140" t="s">
        <v>114</v>
      </c>
      <c r="B544" s="140" t="s">
        <v>115</v>
      </c>
      <c r="C544" s="140"/>
      <c r="D544" s="140"/>
      <c r="E544" s="140" t="s">
        <v>309</v>
      </c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  <c r="AE544" s="140"/>
      <c r="AF544" s="140"/>
      <c r="AG544" s="140"/>
      <c r="AH544" s="140"/>
      <c r="AI544" s="140"/>
      <c r="AJ544" s="140"/>
      <c r="AK544" s="140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>
        <v>694</v>
      </c>
      <c r="AX544" s="154">
        <v>695</v>
      </c>
      <c r="AY544" s="154">
        <v>695</v>
      </c>
      <c r="AZ544" s="154">
        <v>695</v>
      </c>
      <c r="BA544" s="154">
        <v>694</v>
      </c>
      <c r="BB544" s="154">
        <v>694</v>
      </c>
      <c r="BC544" s="154">
        <v>694</v>
      </c>
      <c r="BD544" s="154">
        <v>693</v>
      </c>
      <c r="BE544" s="154">
        <v>692</v>
      </c>
      <c r="BF544" s="154">
        <v>691</v>
      </c>
      <c r="BG544" s="154">
        <v>690</v>
      </c>
      <c r="BH544" s="154">
        <v>689</v>
      </c>
      <c r="BI544" s="154">
        <v>687</v>
      </c>
      <c r="BJ544" s="154">
        <v>685</v>
      </c>
      <c r="BK544" s="154">
        <v>683</v>
      </c>
      <c r="BL544" s="154">
        <v>681</v>
      </c>
      <c r="BM544" s="154">
        <v>678</v>
      </c>
      <c r="BN544" s="154">
        <v>676</v>
      </c>
      <c r="BO544" s="154">
        <v>673</v>
      </c>
      <c r="BP544" s="154">
        <v>670</v>
      </c>
      <c r="BQ544" s="154">
        <v>667</v>
      </c>
      <c r="BR544" s="154">
        <v>664</v>
      </c>
      <c r="BS544" s="154">
        <v>661</v>
      </c>
      <c r="BT544" s="140">
        <v>657</v>
      </c>
      <c r="BU544" s="140">
        <v>654</v>
      </c>
      <c r="BV544" s="140">
        <v>650</v>
      </c>
      <c r="BW544" s="140">
        <v>647</v>
      </c>
      <c r="BX544" s="140">
        <v>643</v>
      </c>
      <c r="BY544" s="140">
        <v>639</v>
      </c>
      <c r="BZ544" s="140">
        <v>635</v>
      </c>
      <c r="CA544" s="140">
        <v>631</v>
      </c>
      <c r="CB544" s="140">
        <v>628</v>
      </c>
      <c r="CC544" s="140">
        <v>624</v>
      </c>
      <c r="CD544" s="140">
        <v>620</v>
      </c>
      <c r="CE544" s="140">
        <v>616</v>
      </c>
      <c r="CF544" s="140">
        <v>612</v>
      </c>
      <c r="CG544" s="140">
        <v>608</v>
      </c>
      <c r="CH544" s="140">
        <v>604</v>
      </c>
      <c r="CI544" s="140">
        <v>600</v>
      </c>
      <c r="CJ544" s="140">
        <v>596</v>
      </c>
      <c r="CK544" s="140">
        <v>592</v>
      </c>
      <c r="CL544" s="140">
        <v>588</v>
      </c>
      <c r="CM544" s="140">
        <v>583</v>
      </c>
      <c r="CN544" s="140">
        <v>579</v>
      </c>
      <c r="CO544" s="140">
        <v>575</v>
      </c>
      <c r="CP544" s="140">
        <v>571</v>
      </c>
      <c r="CQ544" s="140">
        <v>566</v>
      </c>
      <c r="CR544" s="140">
        <v>562</v>
      </c>
      <c r="CS544" s="140">
        <v>558</v>
      </c>
      <c r="CT544" s="140">
        <v>554</v>
      </c>
      <c r="CU544" s="140">
        <v>550</v>
      </c>
      <c r="CV544" s="140">
        <v>545</v>
      </c>
      <c r="CW544" s="140">
        <v>541</v>
      </c>
    </row>
    <row r="545" spans="1:101">
      <c r="A545" s="140" t="s">
        <v>116</v>
      </c>
      <c r="B545" s="140" t="s">
        <v>117</v>
      </c>
      <c r="C545" s="140"/>
      <c r="D545" s="140"/>
      <c r="E545" s="140" t="s">
        <v>309</v>
      </c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  <c r="AE545" s="140"/>
      <c r="AF545" s="140"/>
      <c r="AG545" s="140"/>
      <c r="AH545" s="140"/>
      <c r="AI545" s="140"/>
      <c r="AJ545" s="140"/>
      <c r="AK545" s="140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>
        <v>145</v>
      </c>
      <c r="AX545" s="154">
        <v>145</v>
      </c>
      <c r="AY545" s="154">
        <v>144</v>
      </c>
      <c r="AZ545" s="154">
        <v>144</v>
      </c>
      <c r="BA545" s="154">
        <v>143</v>
      </c>
      <c r="BB545" s="154">
        <v>143</v>
      </c>
      <c r="BC545" s="154">
        <v>142</v>
      </c>
      <c r="BD545" s="154">
        <v>142</v>
      </c>
      <c r="BE545" s="154">
        <v>142</v>
      </c>
      <c r="BF545" s="154">
        <v>141</v>
      </c>
      <c r="BG545" s="154">
        <v>140</v>
      </c>
      <c r="BH545" s="154">
        <v>140</v>
      </c>
      <c r="BI545" s="154">
        <v>139</v>
      </c>
      <c r="BJ545" s="154">
        <v>139</v>
      </c>
      <c r="BK545" s="154">
        <v>138</v>
      </c>
      <c r="BL545" s="154">
        <v>137</v>
      </c>
      <c r="BM545" s="154">
        <v>137</v>
      </c>
      <c r="BN545" s="154">
        <v>136</v>
      </c>
      <c r="BO545" s="154">
        <v>135</v>
      </c>
      <c r="BP545" s="154">
        <v>135</v>
      </c>
      <c r="BQ545" s="154">
        <v>134</v>
      </c>
      <c r="BR545" s="154">
        <v>133</v>
      </c>
      <c r="BS545" s="154">
        <v>133</v>
      </c>
      <c r="BT545" s="140">
        <v>132</v>
      </c>
      <c r="BU545" s="140">
        <v>131</v>
      </c>
      <c r="BV545" s="140">
        <v>130</v>
      </c>
      <c r="BW545" s="140">
        <v>129</v>
      </c>
      <c r="BX545" s="140">
        <v>129</v>
      </c>
      <c r="BY545" s="140">
        <v>128</v>
      </c>
      <c r="BZ545" s="140">
        <v>127</v>
      </c>
      <c r="CA545" s="140">
        <v>126</v>
      </c>
      <c r="CB545" s="140">
        <v>125</v>
      </c>
      <c r="CC545" s="140">
        <v>125</v>
      </c>
      <c r="CD545" s="140">
        <v>124</v>
      </c>
      <c r="CE545" s="140">
        <v>123</v>
      </c>
      <c r="CF545" s="140">
        <v>122</v>
      </c>
      <c r="CG545" s="140">
        <v>121</v>
      </c>
      <c r="CH545" s="140">
        <v>121</v>
      </c>
      <c r="CI545" s="140">
        <v>120</v>
      </c>
      <c r="CJ545" s="140">
        <v>119</v>
      </c>
      <c r="CK545" s="140">
        <v>118</v>
      </c>
      <c r="CL545" s="140">
        <v>117</v>
      </c>
      <c r="CM545" s="140">
        <v>117</v>
      </c>
      <c r="CN545" s="140">
        <v>116</v>
      </c>
      <c r="CO545" s="140">
        <v>115</v>
      </c>
      <c r="CP545" s="140">
        <v>114</v>
      </c>
      <c r="CQ545" s="140">
        <v>114</v>
      </c>
      <c r="CR545" s="140">
        <v>113</v>
      </c>
      <c r="CS545" s="140">
        <v>112</v>
      </c>
      <c r="CT545" s="140">
        <v>111</v>
      </c>
      <c r="CU545" s="140">
        <v>111</v>
      </c>
      <c r="CV545" s="140">
        <v>110</v>
      </c>
      <c r="CW545" s="140">
        <v>109</v>
      </c>
    </row>
    <row r="546" spans="1:101">
      <c r="A546" s="140" t="s">
        <v>118</v>
      </c>
      <c r="B546" s="140" t="s">
        <v>119</v>
      </c>
      <c r="C546" s="140"/>
      <c r="D546" s="140"/>
      <c r="E546" s="140" t="s">
        <v>309</v>
      </c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  <c r="AE546" s="140"/>
      <c r="AF546" s="140"/>
      <c r="AG546" s="140"/>
      <c r="AH546" s="140"/>
      <c r="AI546" s="140"/>
      <c r="AJ546" s="140"/>
      <c r="AK546" s="140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>
        <v>352</v>
      </c>
      <c r="AX546" s="154">
        <v>351</v>
      </c>
      <c r="AY546" s="154">
        <v>350</v>
      </c>
      <c r="AZ546" s="154">
        <v>349</v>
      </c>
      <c r="BA546" s="154">
        <v>348</v>
      </c>
      <c r="BB546" s="154">
        <v>347</v>
      </c>
      <c r="BC546" s="154">
        <v>346</v>
      </c>
      <c r="BD546" s="154">
        <v>345</v>
      </c>
      <c r="BE546" s="154">
        <v>344</v>
      </c>
      <c r="BF546" s="154">
        <v>342</v>
      </c>
      <c r="BG546" s="154">
        <v>341</v>
      </c>
      <c r="BH546" s="154">
        <v>340</v>
      </c>
      <c r="BI546" s="154">
        <v>338</v>
      </c>
      <c r="BJ546" s="154">
        <v>337</v>
      </c>
      <c r="BK546" s="154">
        <v>335</v>
      </c>
      <c r="BL546" s="154">
        <v>333</v>
      </c>
      <c r="BM546" s="154">
        <v>332</v>
      </c>
      <c r="BN546" s="154">
        <v>330</v>
      </c>
      <c r="BO546" s="154">
        <v>328</v>
      </c>
      <c r="BP546" s="154">
        <v>326</v>
      </c>
      <c r="BQ546" s="154">
        <v>324</v>
      </c>
      <c r="BR546" s="154">
        <v>323</v>
      </c>
      <c r="BS546" s="154">
        <v>321</v>
      </c>
      <c r="BT546" s="140">
        <v>319</v>
      </c>
      <c r="BU546" s="140">
        <v>317</v>
      </c>
      <c r="BV546" s="140">
        <v>315</v>
      </c>
      <c r="BW546" s="140">
        <v>313</v>
      </c>
      <c r="BX546" s="140">
        <v>310</v>
      </c>
      <c r="BY546" s="140">
        <v>308</v>
      </c>
      <c r="BZ546" s="140">
        <v>306</v>
      </c>
      <c r="CA546" s="140">
        <v>304</v>
      </c>
      <c r="CB546" s="140">
        <v>302</v>
      </c>
      <c r="CC546" s="140">
        <v>300</v>
      </c>
      <c r="CD546" s="140">
        <v>298</v>
      </c>
      <c r="CE546" s="140">
        <v>296</v>
      </c>
      <c r="CF546" s="140">
        <v>294</v>
      </c>
      <c r="CG546" s="140">
        <v>292</v>
      </c>
      <c r="CH546" s="140">
        <v>290</v>
      </c>
      <c r="CI546" s="140">
        <v>287</v>
      </c>
      <c r="CJ546" s="140">
        <v>285</v>
      </c>
      <c r="CK546" s="140">
        <v>283</v>
      </c>
      <c r="CL546" s="140">
        <v>281</v>
      </c>
      <c r="CM546" s="140">
        <v>279</v>
      </c>
      <c r="CN546" s="140">
        <v>277</v>
      </c>
      <c r="CO546" s="140">
        <v>275</v>
      </c>
      <c r="CP546" s="140">
        <v>273</v>
      </c>
      <c r="CQ546" s="140">
        <v>271</v>
      </c>
      <c r="CR546" s="140">
        <v>269</v>
      </c>
      <c r="CS546" s="140">
        <v>267</v>
      </c>
      <c r="CT546" s="140">
        <v>265</v>
      </c>
      <c r="CU546" s="140">
        <v>263</v>
      </c>
      <c r="CV546" s="140">
        <v>261</v>
      </c>
      <c r="CW546" s="140">
        <v>259</v>
      </c>
    </row>
    <row r="547" spans="1:101">
      <c r="A547" s="140" t="s">
        <v>120</v>
      </c>
      <c r="B547" s="140" t="s">
        <v>121</v>
      </c>
      <c r="C547" s="140"/>
      <c r="D547" s="140"/>
      <c r="E547" s="140" t="s">
        <v>309</v>
      </c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  <c r="AE547" s="140"/>
      <c r="AF547" s="140"/>
      <c r="AG547" s="140"/>
      <c r="AH547" s="140"/>
      <c r="AI547" s="140"/>
      <c r="AJ547" s="140"/>
      <c r="AK547" s="140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>
        <v>647</v>
      </c>
      <c r="AX547" s="154">
        <v>651</v>
      </c>
      <c r="AY547" s="154">
        <v>655</v>
      </c>
      <c r="AZ547" s="154">
        <v>659</v>
      </c>
      <c r="BA547" s="154">
        <v>661</v>
      </c>
      <c r="BB547" s="154">
        <v>664</v>
      </c>
      <c r="BC547" s="154">
        <v>668</v>
      </c>
      <c r="BD547" s="154">
        <v>670</v>
      </c>
      <c r="BE547" s="154">
        <v>673</v>
      </c>
      <c r="BF547" s="154">
        <v>675</v>
      </c>
      <c r="BG547" s="154">
        <v>677</v>
      </c>
      <c r="BH547" s="154">
        <v>679</v>
      </c>
      <c r="BI547" s="154">
        <v>680</v>
      </c>
      <c r="BJ547" s="154">
        <v>681</v>
      </c>
      <c r="BK547" s="154">
        <v>682</v>
      </c>
      <c r="BL547" s="154">
        <v>683</v>
      </c>
      <c r="BM547" s="154">
        <v>683</v>
      </c>
      <c r="BN547" s="154">
        <v>683</v>
      </c>
      <c r="BO547" s="154">
        <v>683</v>
      </c>
      <c r="BP547" s="154">
        <v>683</v>
      </c>
      <c r="BQ547" s="154">
        <v>683</v>
      </c>
      <c r="BR547" s="154">
        <v>682</v>
      </c>
      <c r="BS547" s="154">
        <v>681</v>
      </c>
      <c r="BT547" s="140">
        <v>680</v>
      </c>
      <c r="BU547" s="140">
        <v>679</v>
      </c>
      <c r="BV547" s="140">
        <v>678</v>
      </c>
      <c r="BW547" s="140">
        <v>676</v>
      </c>
      <c r="BX547" s="140">
        <v>675</v>
      </c>
      <c r="BY547" s="140">
        <v>673</v>
      </c>
      <c r="BZ547" s="140">
        <v>672</v>
      </c>
      <c r="CA547" s="140">
        <v>670</v>
      </c>
      <c r="CB547" s="140">
        <v>668</v>
      </c>
      <c r="CC547" s="140">
        <v>667</v>
      </c>
      <c r="CD547" s="140">
        <v>665</v>
      </c>
      <c r="CE547" s="140">
        <v>663</v>
      </c>
      <c r="CF547" s="140">
        <v>661</v>
      </c>
      <c r="CG547" s="140">
        <v>659</v>
      </c>
      <c r="CH547" s="140">
        <v>656</v>
      </c>
      <c r="CI547" s="140">
        <v>654</v>
      </c>
      <c r="CJ547" s="140">
        <v>652</v>
      </c>
      <c r="CK547" s="140">
        <v>649</v>
      </c>
      <c r="CL547" s="140">
        <v>647</v>
      </c>
      <c r="CM547" s="140">
        <v>644</v>
      </c>
      <c r="CN547" s="140">
        <v>641</v>
      </c>
      <c r="CO547" s="140">
        <v>638</v>
      </c>
      <c r="CP547" s="140">
        <v>636</v>
      </c>
      <c r="CQ547" s="140">
        <v>633</v>
      </c>
      <c r="CR547" s="140">
        <v>630</v>
      </c>
      <c r="CS547" s="140">
        <v>627</v>
      </c>
      <c r="CT547" s="140">
        <v>624</v>
      </c>
      <c r="CU547" s="140">
        <v>622</v>
      </c>
      <c r="CV547" s="140">
        <v>619</v>
      </c>
      <c r="CW547" s="140">
        <v>616</v>
      </c>
    </row>
    <row r="548" spans="1:101">
      <c r="A548" s="140" t="s">
        <v>122</v>
      </c>
      <c r="B548" s="140" t="s">
        <v>123</v>
      </c>
      <c r="C548" s="140"/>
      <c r="D548" s="140"/>
      <c r="E548" s="140" t="s">
        <v>309</v>
      </c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  <c r="AE548" s="140"/>
      <c r="AF548" s="140"/>
      <c r="AG548" s="140"/>
      <c r="AH548" s="140"/>
      <c r="AI548" s="140"/>
      <c r="AJ548" s="140"/>
      <c r="AK548" s="140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>
        <v>303</v>
      </c>
      <c r="AX548" s="154">
        <v>302</v>
      </c>
      <c r="AY548" s="154">
        <v>301</v>
      </c>
      <c r="AZ548" s="154">
        <v>299</v>
      </c>
      <c r="BA548" s="154">
        <v>297</v>
      </c>
      <c r="BB548" s="154">
        <v>296</v>
      </c>
      <c r="BC548" s="154">
        <v>294</v>
      </c>
      <c r="BD548" s="154">
        <v>292</v>
      </c>
      <c r="BE548" s="154">
        <v>291</v>
      </c>
      <c r="BF548" s="154">
        <v>289</v>
      </c>
      <c r="BG548" s="154">
        <v>287</v>
      </c>
      <c r="BH548" s="154">
        <v>286</v>
      </c>
      <c r="BI548" s="154">
        <v>284</v>
      </c>
      <c r="BJ548" s="154">
        <v>282</v>
      </c>
      <c r="BK548" s="154">
        <v>280</v>
      </c>
      <c r="BL548" s="154">
        <v>278</v>
      </c>
      <c r="BM548" s="154">
        <v>276</v>
      </c>
      <c r="BN548" s="154">
        <v>274</v>
      </c>
      <c r="BO548" s="154">
        <v>272</v>
      </c>
      <c r="BP548" s="154">
        <v>270</v>
      </c>
      <c r="BQ548" s="154">
        <v>269</v>
      </c>
      <c r="BR548" s="154">
        <v>267</v>
      </c>
      <c r="BS548" s="154">
        <v>265</v>
      </c>
      <c r="BT548" s="140">
        <v>263</v>
      </c>
      <c r="BU548" s="140">
        <v>261</v>
      </c>
      <c r="BV548" s="140">
        <v>259</v>
      </c>
      <c r="BW548" s="140">
        <v>257</v>
      </c>
      <c r="BX548" s="140">
        <v>255</v>
      </c>
      <c r="BY548" s="140">
        <v>254</v>
      </c>
      <c r="BZ548" s="140">
        <v>252</v>
      </c>
      <c r="CA548" s="140">
        <v>250</v>
      </c>
      <c r="CB548" s="140">
        <v>248</v>
      </c>
      <c r="CC548" s="140">
        <v>247</v>
      </c>
      <c r="CD548" s="140">
        <v>245</v>
      </c>
      <c r="CE548" s="140">
        <v>243</v>
      </c>
      <c r="CF548" s="140">
        <v>241</v>
      </c>
      <c r="CG548" s="140">
        <v>240</v>
      </c>
      <c r="CH548" s="140">
        <v>238</v>
      </c>
      <c r="CI548" s="140">
        <v>236</v>
      </c>
      <c r="CJ548" s="140">
        <v>235</v>
      </c>
      <c r="CK548" s="140">
        <v>233</v>
      </c>
      <c r="CL548" s="140">
        <v>231</v>
      </c>
      <c r="CM548" s="140">
        <v>230</v>
      </c>
      <c r="CN548" s="140">
        <v>228</v>
      </c>
      <c r="CO548" s="140">
        <v>226</v>
      </c>
      <c r="CP548" s="140">
        <v>225</v>
      </c>
      <c r="CQ548" s="140">
        <v>223</v>
      </c>
      <c r="CR548" s="140">
        <v>222</v>
      </c>
      <c r="CS548" s="140">
        <v>220</v>
      </c>
      <c r="CT548" s="140">
        <v>219</v>
      </c>
      <c r="CU548" s="140">
        <v>217</v>
      </c>
      <c r="CV548" s="140">
        <v>216</v>
      </c>
      <c r="CW548" s="140">
        <v>215</v>
      </c>
    </row>
    <row r="549" spans="1:101">
      <c r="A549" s="140" t="s">
        <v>124</v>
      </c>
      <c r="B549" s="140" t="s">
        <v>125</v>
      </c>
      <c r="C549" s="140"/>
      <c r="D549" s="140"/>
      <c r="E549" s="140" t="s">
        <v>309</v>
      </c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  <c r="AE549" s="140"/>
      <c r="AF549" s="140"/>
      <c r="AG549" s="140"/>
      <c r="AH549" s="140"/>
      <c r="AI549" s="140"/>
      <c r="AJ549" s="140"/>
      <c r="AK549" s="140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>
        <v>241</v>
      </c>
      <c r="AX549" s="154">
        <v>240</v>
      </c>
      <c r="AY549" s="154">
        <v>240</v>
      </c>
      <c r="AZ549" s="154">
        <v>240</v>
      </c>
      <c r="BA549" s="154">
        <v>239</v>
      </c>
      <c r="BB549" s="154">
        <v>239</v>
      </c>
      <c r="BC549" s="154">
        <v>239</v>
      </c>
      <c r="BD549" s="154">
        <v>238</v>
      </c>
      <c r="BE549" s="154">
        <v>238</v>
      </c>
      <c r="BF549" s="154">
        <v>237</v>
      </c>
      <c r="BG549" s="154">
        <v>236</v>
      </c>
      <c r="BH549" s="154">
        <v>236</v>
      </c>
      <c r="BI549" s="154">
        <v>235</v>
      </c>
      <c r="BJ549" s="154">
        <v>234</v>
      </c>
      <c r="BK549" s="154">
        <v>233</v>
      </c>
      <c r="BL549" s="154">
        <v>233</v>
      </c>
      <c r="BM549" s="154">
        <v>232</v>
      </c>
      <c r="BN549" s="154">
        <v>231</v>
      </c>
      <c r="BO549" s="154">
        <v>230</v>
      </c>
      <c r="BP549" s="154">
        <v>229</v>
      </c>
      <c r="BQ549" s="154">
        <v>228</v>
      </c>
      <c r="BR549" s="154">
        <v>227</v>
      </c>
      <c r="BS549" s="154">
        <v>226</v>
      </c>
      <c r="BT549" s="140">
        <v>224</v>
      </c>
      <c r="BU549" s="140">
        <v>223</v>
      </c>
      <c r="BV549" s="140">
        <v>222</v>
      </c>
      <c r="BW549" s="140">
        <v>221</v>
      </c>
      <c r="BX549" s="140">
        <v>220</v>
      </c>
      <c r="BY549" s="140">
        <v>218</v>
      </c>
      <c r="BZ549" s="140">
        <v>217</v>
      </c>
      <c r="CA549" s="140">
        <v>216</v>
      </c>
      <c r="CB549" s="140">
        <v>215</v>
      </c>
      <c r="CC549" s="140">
        <v>213</v>
      </c>
      <c r="CD549" s="140">
        <v>212</v>
      </c>
      <c r="CE549" s="140">
        <v>211</v>
      </c>
      <c r="CF549" s="140">
        <v>210</v>
      </c>
      <c r="CG549" s="140">
        <v>209</v>
      </c>
      <c r="CH549" s="140">
        <v>207</v>
      </c>
      <c r="CI549" s="140">
        <v>206</v>
      </c>
      <c r="CJ549" s="140">
        <v>205</v>
      </c>
      <c r="CK549" s="140">
        <v>203</v>
      </c>
      <c r="CL549" s="140">
        <v>202</v>
      </c>
      <c r="CM549" s="140">
        <v>201</v>
      </c>
      <c r="CN549" s="140">
        <v>200</v>
      </c>
      <c r="CO549" s="140">
        <v>198</v>
      </c>
      <c r="CP549" s="140">
        <v>197</v>
      </c>
      <c r="CQ549" s="140">
        <v>196</v>
      </c>
      <c r="CR549" s="140">
        <v>195</v>
      </c>
      <c r="CS549" s="140">
        <v>193</v>
      </c>
      <c r="CT549" s="140">
        <v>192</v>
      </c>
      <c r="CU549" s="140">
        <v>191</v>
      </c>
      <c r="CV549" s="140">
        <v>190</v>
      </c>
      <c r="CW549" s="140">
        <v>189</v>
      </c>
    </row>
    <row r="550" spans="1:101">
      <c r="A550" s="140" t="s">
        <v>130</v>
      </c>
      <c r="B550" s="140" t="s">
        <v>131</v>
      </c>
      <c r="C550" s="140"/>
      <c r="D550" s="140"/>
      <c r="E550" s="140" t="s">
        <v>309</v>
      </c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  <c r="AE550" s="140"/>
      <c r="AF550" s="140"/>
      <c r="AG550" s="140"/>
      <c r="AH550" s="140"/>
      <c r="AI550" s="140"/>
      <c r="AJ550" s="140"/>
      <c r="AK550" s="140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>
        <v>533</v>
      </c>
      <c r="AX550" s="154">
        <v>534</v>
      </c>
      <c r="AY550" s="154">
        <v>534</v>
      </c>
      <c r="AZ550" s="154">
        <v>534</v>
      </c>
      <c r="BA550" s="154">
        <v>534</v>
      </c>
      <c r="BB550" s="154">
        <v>533</v>
      </c>
      <c r="BC550" s="154">
        <v>533</v>
      </c>
      <c r="BD550" s="154">
        <v>532</v>
      </c>
      <c r="BE550" s="154">
        <v>532</v>
      </c>
      <c r="BF550" s="154">
        <v>531</v>
      </c>
      <c r="BG550" s="154">
        <v>530</v>
      </c>
      <c r="BH550" s="154">
        <v>529</v>
      </c>
      <c r="BI550" s="154">
        <v>528</v>
      </c>
      <c r="BJ550" s="154">
        <v>527</v>
      </c>
      <c r="BK550" s="154">
        <v>525</v>
      </c>
      <c r="BL550" s="154">
        <v>524</v>
      </c>
      <c r="BM550" s="154">
        <v>522</v>
      </c>
      <c r="BN550" s="154">
        <v>520</v>
      </c>
      <c r="BO550" s="154">
        <v>518</v>
      </c>
      <c r="BP550" s="154">
        <v>516</v>
      </c>
      <c r="BQ550" s="154">
        <v>514</v>
      </c>
      <c r="BR550" s="154">
        <v>511</v>
      </c>
      <c r="BS550" s="154">
        <v>509</v>
      </c>
      <c r="BT550" s="140">
        <v>506</v>
      </c>
      <c r="BU550" s="140">
        <v>504</v>
      </c>
      <c r="BV550" s="140">
        <v>501</v>
      </c>
      <c r="BW550" s="140">
        <v>498</v>
      </c>
      <c r="BX550" s="140">
        <v>495</v>
      </c>
      <c r="BY550" s="140">
        <v>492</v>
      </c>
      <c r="BZ550" s="140">
        <v>489</v>
      </c>
      <c r="CA550" s="140">
        <v>486</v>
      </c>
      <c r="CB550" s="140">
        <v>483</v>
      </c>
      <c r="CC550" s="140">
        <v>480</v>
      </c>
      <c r="CD550" s="140">
        <v>477</v>
      </c>
      <c r="CE550" s="140">
        <v>474</v>
      </c>
      <c r="CF550" s="140">
        <v>471</v>
      </c>
      <c r="CG550" s="140">
        <v>468</v>
      </c>
      <c r="CH550" s="140">
        <v>465</v>
      </c>
      <c r="CI550" s="140">
        <v>461</v>
      </c>
      <c r="CJ550" s="140">
        <v>458</v>
      </c>
      <c r="CK550" s="140">
        <v>455</v>
      </c>
      <c r="CL550" s="140">
        <v>452</v>
      </c>
      <c r="CM550" s="140">
        <v>449</v>
      </c>
      <c r="CN550" s="140">
        <v>446</v>
      </c>
      <c r="CO550" s="140">
        <v>443</v>
      </c>
      <c r="CP550" s="140">
        <v>439</v>
      </c>
      <c r="CQ550" s="140">
        <v>436</v>
      </c>
      <c r="CR550" s="140">
        <v>433</v>
      </c>
      <c r="CS550" s="140">
        <v>430</v>
      </c>
      <c r="CT550" s="140">
        <v>427</v>
      </c>
      <c r="CU550" s="140">
        <v>423</v>
      </c>
      <c r="CV550" s="140">
        <v>420</v>
      </c>
      <c r="CW550" s="140">
        <v>417</v>
      </c>
    </row>
    <row r="551" spans="1:101">
      <c r="A551" s="140" t="s">
        <v>132</v>
      </c>
      <c r="B551" s="140" t="s">
        <v>133</v>
      </c>
      <c r="C551" s="140"/>
      <c r="D551" s="140"/>
      <c r="E551" s="140" t="s">
        <v>309</v>
      </c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  <c r="AE551" s="140"/>
      <c r="AF551" s="140"/>
      <c r="AG551" s="140"/>
      <c r="AH551" s="140"/>
      <c r="AI551" s="140"/>
      <c r="AJ551" s="140"/>
      <c r="AK551" s="140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>
        <v>600</v>
      </c>
      <c r="AX551" s="154">
        <v>600</v>
      </c>
      <c r="AY551" s="154">
        <v>601</v>
      </c>
      <c r="AZ551" s="154">
        <v>601</v>
      </c>
      <c r="BA551" s="154">
        <v>601</v>
      </c>
      <c r="BB551" s="154">
        <v>601</v>
      </c>
      <c r="BC551" s="154">
        <v>601</v>
      </c>
      <c r="BD551" s="154">
        <v>600</v>
      </c>
      <c r="BE551" s="154">
        <v>600</v>
      </c>
      <c r="BF551" s="154">
        <v>600</v>
      </c>
      <c r="BG551" s="154">
        <v>599</v>
      </c>
      <c r="BH551" s="154">
        <v>598</v>
      </c>
      <c r="BI551" s="154">
        <v>597</v>
      </c>
      <c r="BJ551" s="154">
        <v>596</v>
      </c>
      <c r="BK551" s="154">
        <v>595</v>
      </c>
      <c r="BL551" s="154">
        <v>593</v>
      </c>
      <c r="BM551" s="154">
        <v>592</v>
      </c>
      <c r="BN551" s="154">
        <v>591</v>
      </c>
      <c r="BO551" s="154">
        <v>589</v>
      </c>
      <c r="BP551" s="154">
        <v>588</v>
      </c>
      <c r="BQ551" s="154">
        <v>586</v>
      </c>
      <c r="BR551" s="154">
        <v>584</v>
      </c>
      <c r="BS551" s="154">
        <v>582</v>
      </c>
      <c r="BT551" s="140">
        <v>580</v>
      </c>
      <c r="BU551" s="140">
        <v>578</v>
      </c>
      <c r="BV551" s="140">
        <v>576</v>
      </c>
      <c r="BW551" s="140">
        <v>574</v>
      </c>
      <c r="BX551" s="140">
        <v>572</v>
      </c>
      <c r="BY551" s="140">
        <v>570</v>
      </c>
      <c r="BZ551" s="140">
        <v>568</v>
      </c>
      <c r="CA551" s="140">
        <v>566</v>
      </c>
      <c r="CB551" s="140">
        <v>564</v>
      </c>
      <c r="CC551" s="140">
        <v>561</v>
      </c>
      <c r="CD551" s="140">
        <v>559</v>
      </c>
      <c r="CE551" s="140">
        <v>557</v>
      </c>
      <c r="CF551" s="140">
        <v>554</v>
      </c>
      <c r="CG551" s="140">
        <v>552</v>
      </c>
      <c r="CH551" s="140">
        <v>549</v>
      </c>
      <c r="CI551" s="140">
        <v>547</v>
      </c>
      <c r="CJ551" s="140">
        <v>544</v>
      </c>
      <c r="CK551" s="140">
        <v>541</v>
      </c>
      <c r="CL551" s="140">
        <v>539</v>
      </c>
      <c r="CM551" s="140">
        <v>536</v>
      </c>
      <c r="CN551" s="140">
        <v>533</v>
      </c>
      <c r="CO551" s="140">
        <v>530</v>
      </c>
      <c r="CP551" s="140">
        <v>527</v>
      </c>
      <c r="CQ551" s="140">
        <v>524</v>
      </c>
      <c r="CR551" s="140">
        <v>522</v>
      </c>
      <c r="CS551" s="140">
        <v>519</v>
      </c>
      <c r="CT551" s="140">
        <v>516</v>
      </c>
      <c r="CU551" s="140">
        <v>514</v>
      </c>
      <c r="CV551" s="140">
        <v>511</v>
      </c>
      <c r="CW551" s="140">
        <v>508</v>
      </c>
    </row>
    <row r="552" spans="1:101">
      <c r="A552" s="140" t="s">
        <v>134</v>
      </c>
      <c r="B552" s="140" t="s">
        <v>135</v>
      </c>
      <c r="C552" s="140"/>
      <c r="D552" s="140"/>
      <c r="E552" s="140" t="s">
        <v>309</v>
      </c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  <c r="AE552" s="140"/>
      <c r="AF552" s="140"/>
      <c r="AG552" s="140"/>
      <c r="AH552" s="140"/>
      <c r="AI552" s="140"/>
      <c r="AJ552" s="140"/>
      <c r="AK552" s="140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>
        <v>118</v>
      </c>
      <c r="AX552" s="154">
        <v>117</v>
      </c>
      <c r="AY552" s="154">
        <v>116</v>
      </c>
      <c r="AZ552" s="154">
        <v>115</v>
      </c>
      <c r="BA552" s="154">
        <v>114</v>
      </c>
      <c r="BB552" s="154">
        <v>113</v>
      </c>
      <c r="BC552" s="154">
        <v>112</v>
      </c>
      <c r="BD552" s="154">
        <v>111</v>
      </c>
      <c r="BE552" s="154">
        <v>111</v>
      </c>
      <c r="BF552" s="154">
        <v>110</v>
      </c>
      <c r="BG552" s="154">
        <v>109</v>
      </c>
      <c r="BH552" s="154">
        <v>108</v>
      </c>
      <c r="BI552" s="154">
        <v>107</v>
      </c>
      <c r="BJ552" s="154">
        <v>106</v>
      </c>
      <c r="BK552" s="154">
        <v>105</v>
      </c>
      <c r="BL552" s="154">
        <v>105</v>
      </c>
      <c r="BM552" s="154">
        <v>104</v>
      </c>
      <c r="BN552" s="154">
        <v>103</v>
      </c>
      <c r="BO552" s="154">
        <v>102</v>
      </c>
      <c r="BP552" s="154">
        <v>101</v>
      </c>
      <c r="BQ552" s="154">
        <v>100</v>
      </c>
      <c r="BR552" s="154">
        <v>99</v>
      </c>
      <c r="BS552" s="154">
        <v>99</v>
      </c>
      <c r="BT552" s="140">
        <v>98</v>
      </c>
      <c r="BU552" s="140">
        <v>97</v>
      </c>
      <c r="BV552" s="140">
        <v>96</v>
      </c>
      <c r="BW552" s="140">
        <v>95</v>
      </c>
      <c r="BX552" s="140">
        <v>94</v>
      </c>
      <c r="BY552" s="140">
        <v>93</v>
      </c>
      <c r="BZ552" s="140">
        <v>93</v>
      </c>
      <c r="CA552" s="140">
        <v>92</v>
      </c>
      <c r="CB552" s="140">
        <v>91</v>
      </c>
      <c r="CC552" s="140">
        <v>90</v>
      </c>
      <c r="CD552" s="140">
        <v>89</v>
      </c>
      <c r="CE552" s="140">
        <v>89</v>
      </c>
      <c r="CF552" s="140">
        <v>88</v>
      </c>
      <c r="CG552" s="140">
        <v>87</v>
      </c>
      <c r="CH552" s="140">
        <v>86</v>
      </c>
      <c r="CI552" s="140">
        <v>86</v>
      </c>
      <c r="CJ552" s="140">
        <v>85</v>
      </c>
      <c r="CK552" s="140">
        <v>84</v>
      </c>
      <c r="CL552" s="140">
        <v>83</v>
      </c>
      <c r="CM552" s="140">
        <v>83</v>
      </c>
      <c r="CN552" s="140">
        <v>82</v>
      </c>
      <c r="CO552" s="140">
        <v>81</v>
      </c>
      <c r="CP552" s="140">
        <v>81</v>
      </c>
      <c r="CQ552" s="140">
        <v>80</v>
      </c>
      <c r="CR552" s="140">
        <v>79</v>
      </c>
      <c r="CS552" s="140">
        <v>79</v>
      </c>
      <c r="CT552" s="140">
        <v>78</v>
      </c>
      <c r="CU552" s="140">
        <v>78</v>
      </c>
      <c r="CV552" s="140">
        <v>77</v>
      </c>
      <c r="CW552" s="140">
        <v>76</v>
      </c>
    </row>
    <row r="553" spans="1:101">
      <c r="A553" s="140" t="s">
        <v>136</v>
      </c>
      <c r="B553" s="140" t="s">
        <v>137</v>
      </c>
      <c r="C553" s="140"/>
      <c r="D553" s="140"/>
      <c r="E553" s="140" t="s">
        <v>309</v>
      </c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  <c r="AE553" s="140"/>
      <c r="AF553" s="140"/>
      <c r="AG553" s="140"/>
      <c r="AH553" s="140"/>
      <c r="AI553" s="140"/>
      <c r="AJ553" s="140"/>
      <c r="AK553" s="140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>
        <v>413</v>
      </c>
      <c r="AX553" s="154">
        <v>413</v>
      </c>
      <c r="AY553" s="154">
        <v>412</v>
      </c>
      <c r="AZ553" s="154">
        <v>411</v>
      </c>
      <c r="BA553" s="154">
        <v>410</v>
      </c>
      <c r="BB553" s="154">
        <v>408</v>
      </c>
      <c r="BC553" s="154">
        <v>407</v>
      </c>
      <c r="BD553" s="154">
        <v>406</v>
      </c>
      <c r="BE553" s="154">
        <v>404</v>
      </c>
      <c r="BF553" s="154">
        <v>403</v>
      </c>
      <c r="BG553" s="154">
        <v>401</v>
      </c>
      <c r="BH553" s="154">
        <v>400</v>
      </c>
      <c r="BI553" s="154">
        <v>398</v>
      </c>
      <c r="BJ553" s="154">
        <v>396</v>
      </c>
      <c r="BK553" s="154">
        <v>394</v>
      </c>
      <c r="BL553" s="154">
        <v>392</v>
      </c>
      <c r="BM553" s="154">
        <v>390</v>
      </c>
      <c r="BN553" s="154">
        <v>388</v>
      </c>
      <c r="BO553" s="154">
        <v>386</v>
      </c>
      <c r="BP553" s="154">
        <v>384</v>
      </c>
      <c r="BQ553" s="154">
        <v>382</v>
      </c>
      <c r="BR553" s="154">
        <v>379</v>
      </c>
      <c r="BS553" s="154">
        <v>377</v>
      </c>
      <c r="BT553" s="140">
        <v>374</v>
      </c>
      <c r="BU553" s="140">
        <v>372</v>
      </c>
      <c r="BV553" s="140">
        <v>370</v>
      </c>
      <c r="BW553" s="140">
        <v>367</v>
      </c>
      <c r="BX553" s="140">
        <v>365</v>
      </c>
      <c r="BY553" s="140">
        <v>362</v>
      </c>
      <c r="BZ553" s="140">
        <v>360</v>
      </c>
      <c r="CA553" s="140">
        <v>358</v>
      </c>
      <c r="CB553" s="140">
        <v>355</v>
      </c>
      <c r="CC553" s="140">
        <v>353</v>
      </c>
      <c r="CD553" s="140">
        <v>350</v>
      </c>
      <c r="CE553" s="140">
        <v>348</v>
      </c>
      <c r="CF553" s="140">
        <v>346</v>
      </c>
      <c r="CG553" s="140">
        <v>343</v>
      </c>
      <c r="CH553" s="140">
        <v>341</v>
      </c>
      <c r="CI553" s="140">
        <v>338</v>
      </c>
      <c r="CJ553" s="140">
        <v>336</v>
      </c>
      <c r="CK553" s="140">
        <v>333</v>
      </c>
      <c r="CL553" s="140">
        <v>331</v>
      </c>
      <c r="CM553" s="140">
        <v>328</v>
      </c>
      <c r="CN553" s="140">
        <v>326</v>
      </c>
      <c r="CO553" s="140">
        <v>323</v>
      </c>
      <c r="CP553" s="140">
        <v>321</v>
      </c>
      <c r="CQ553" s="140">
        <v>319</v>
      </c>
      <c r="CR553" s="140">
        <v>316</v>
      </c>
      <c r="CS553" s="140">
        <v>314</v>
      </c>
      <c r="CT553" s="140">
        <v>312</v>
      </c>
      <c r="CU553" s="140">
        <v>309</v>
      </c>
      <c r="CV553" s="140">
        <v>307</v>
      </c>
      <c r="CW553" s="140">
        <v>305</v>
      </c>
    </row>
    <row r="554" spans="1:101">
      <c r="A554" s="140" t="s">
        <v>138</v>
      </c>
      <c r="B554" s="140" t="s">
        <v>139</v>
      </c>
      <c r="C554" s="140"/>
      <c r="D554" s="140"/>
      <c r="E554" s="140" t="s">
        <v>309</v>
      </c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  <c r="AE554" s="140"/>
      <c r="AF554" s="140"/>
      <c r="AG554" s="140"/>
      <c r="AH554" s="140"/>
      <c r="AI554" s="140"/>
      <c r="AJ554" s="140"/>
      <c r="AK554" s="140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>
        <v>541</v>
      </c>
      <c r="AX554" s="154">
        <v>542</v>
      </c>
      <c r="AY554" s="154">
        <v>543</v>
      </c>
      <c r="AZ554" s="154">
        <v>544</v>
      </c>
      <c r="BA554" s="154">
        <v>543</v>
      </c>
      <c r="BB554" s="154">
        <v>543</v>
      </c>
      <c r="BC554" s="154">
        <v>543</v>
      </c>
      <c r="BD554" s="154">
        <v>543</v>
      </c>
      <c r="BE554" s="154">
        <v>542</v>
      </c>
      <c r="BF554" s="154">
        <v>541</v>
      </c>
      <c r="BG554" s="154">
        <v>540</v>
      </c>
      <c r="BH554" s="154">
        <v>538</v>
      </c>
      <c r="BI554" s="154">
        <v>537</v>
      </c>
      <c r="BJ554" s="154">
        <v>535</v>
      </c>
      <c r="BK554" s="154">
        <v>533</v>
      </c>
      <c r="BL554" s="154">
        <v>531</v>
      </c>
      <c r="BM554" s="154">
        <v>529</v>
      </c>
      <c r="BN554" s="154">
        <v>527</v>
      </c>
      <c r="BO554" s="154">
        <v>524</v>
      </c>
      <c r="BP554" s="154">
        <v>522</v>
      </c>
      <c r="BQ554" s="154">
        <v>519</v>
      </c>
      <c r="BR554" s="154">
        <v>517</v>
      </c>
      <c r="BS554" s="154">
        <v>514</v>
      </c>
      <c r="BT554" s="140">
        <v>511</v>
      </c>
      <c r="BU554" s="140">
        <v>509</v>
      </c>
      <c r="BV554" s="140">
        <v>506</v>
      </c>
      <c r="BW554" s="140">
        <v>503</v>
      </c>
      <c r="BX554" s="140">
        <v>500</v>
      </c>
      <c r="BY554" s="140">
        <v>497</v>
      </c>
      <c r="BZ554" s="140">
        <v>494</v>
      </c>
      <c r="CA554" s="140">
        <v>491</v>
      </c>
      <c r="CB554" s="140">
        <v>488</v>
      </c>
      <c r="CC554" s="140">
        <v>484</v>
      </c>
      <c r="CD554" s="140">
        <v>481</v>
      </c>
      <c r="CE554" s="140">
        <v>478</v>
      </c>
      <c r="CF554" s="140">
        <v>475</v>
      </c>
      <c r="CG554" s="140">
        <v>472</v>
      </c>
      <c r="CH554" s="140">
        <v>468</v>
      </c>
      <c r="CI554" s="140">
        <v>465</v>
      </c>
      <c r="CJ554" s="140">
        <v>462</v>
      </c>
      <c r="CK554" s="140">
        <v>458</v>
      </c>
      <c r="CL554" s="140">
        <v>455</v>
      </c>
      <c r="CM554" s="140">
        <v>451</v>
      </c>
      <c r="CN554" s="140">
        <v>448</v>
      </c>
      <c r="CO554" s="140">
        <v>444</v>
      </c>
      <c r="CP554" s="140">
        <v>441</v>
      </c>
      <c r="CQ554" s="140">
        <v>437</v>
      </c>
      <c r="CR554" s="140">
        <v>434</v>
      </c>
      <c r="CS554" s="140">
        <v>430</v>
      </c>
      <c r="CT554" s="140">
        <v>427</v>
      </c>
      <c r="CU554" s="140">
        <v>423</v>
      </c>
      <c r="CV554" s="140">
        <v>420</v>
      </c>
      <c r="CW554" s="140">
        <v>416</v>
      </c>
    </row>
    <row r="555" spans="1:101">
      <c r="A555" s="140" t="s">
        <v>140</v>
      </c>
      <c r="B555" s="140" t="s">
        <v>141</v>
      </c>
      <c r="C555" s="140"/>
      <c r="D555" s="140"/>
      <c r="E555" s="140" t="s">
        <v>309</v>
      </c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  <c r="AE555" s="140"/>
      <c r="AF555" s="140"/>
      <c r="AG555" s="140"/>
      <c r="AH555" s="140"/>
      <c r="AI555" s="140"/>
      <c r="AJ555" s="140"/>
      <c r="AK555" s="140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>
        <v>515</v>
      </c>
      <c r="AX555" s="154">
        <v>518</v>
      </c>
      <c r="AY555" s="154">
        <v>521</v>
      </c>
      <c r="AZ555" s="154">
        <v>524</v>
      </c>
      <c r="BA555" s="154">
        <v>526</v>
      </c>
      <c r="BB555" s="154">
        <v>529</v>
      </c>
      <c r="BC555" s="154">
        <v>531</v>
      </c>
      <c r="BD555" s="154">
        <v>533</v>
      </c>
      <c r="BE555" s="154">
        <v>534</v>
      </c>
      <c r="BF555" s="154">
        <v>536</v>
      </c>
      <c r="BG555" s="154">
        <v>537</v>
      </c>
      <c r="BH555" s="154">
        <v>538</v>
      </c>
      <c r="BI555" s="154">
        <v>539</v>
      </c>
      <c r="BJ555" s="154">
        <v>539</v>
      </c>
      <c r="BK555" s="154">
        <v>540</v>
      </c>
      <c r="BL555" s="154">
        <v>540</v>
      </c>
      <c r="BM555" s="154">
        <v>540</v>
      </c>
      <c r="BN555" s="154">
        <v>540</v>
      </c>
      <c r="BO555" s="154">
        <v>540</v>
      </c>
      <c r="BP555" s="154">
        <v>540</v>
      </c>
      <c r="BQ555" s="154">
        <v>540</v>
      </c>
      <c r="BR555" s="154">
        <v>540</v>
      </c>
      <c r="BS555" s="154">
        <v>540</v>
      </c>
      <c r="BT555" s="140">
        <v>539</v>
      </c>
      <c r="BU555" s="140">
        <v>539</v>
      </c>
      <c r="BV555" s="140">
        <v>538</v>
      </c>
      <c r="BW555" s="140">
        <v>538</v>
      </c>
      <c r="BX555" s="140">
        <v>537</v>
      </c>
      <c r="BY555" s="140">
        <v>536</v>
      </c>
      <c r="BZ555" s="140">
        <v>536</v>
      </c>
      <c r="CA555" s="140">
        <v>535</v>
      </c>
      <c r="CB555" s="140">
        <v>534</v>
      </c>
      <c r="CC555" s="140">
        <v>533</v>
      </c>
      <c r="CD555" s="140">
        <v>532</v>
      </c>
      <c r="CE555" s="140">
        <v>531</v>
      </c>
      <c r="CF555" s="140">
        <v>529</v>
      </c>
      <c r="CG555" s="140">
        <v>528</v>
      </c>
      <c r="CH555" s="140">
        <v>526</v>
      </c>
      <c r="CI555" s="140">
        <v>525</v>
      </c>
      <c r="CJ555" s="140">
        <v>523</v>
      </c>
      <c r="CK555" s="140">
        <v>521</v>
      </c>
      <c r="CL555" s="140">
        <v>519</v>
      </c>
      <c r="CM555" s="140">
        <v>517</v>
      </c>
      <c r="CN555" s="140">
        <v>515</v>
      </c>
      <c r="CO555" s="140">
        <v>513</v>
      </c>
      <c r="CP555" s="140">
        <v>511</v>
      </c>
      <c r="CQ555" s="140">
        <v>509</v>
      </c>
      <c r="CR555" s="140">
        <v>507</v>
      </c>
      <c r="CS555" s="140">
        <v>505</v>
      </c>
      <c r="CT555" s="140">
        <v>503</v>
      </c>
      <c r="CU555" s="140">
        <v>501</v>
      </c>
      <c r="CV555" s="140">
        <v>499</v>
      </c>
      <c r="CW555" s="140">
        <v>497</v>
      </c>
    </row>
    <row r="556" spans="1:101">
      <c r="A556" s="140" t="s">
        <v>142</v>
      </c>
      <c r="B556" s="140" t="s">
        <v>143</v>
      </c>
      <c r="C556" s="140"/>
      <c r="D556" s="140"/>
      <c r="E556" s="140" t="s">
        <v>309</v>
      </c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  <c r="AE556" s="140"/>
      <c r="AF556" s="140"/>
      <c r="AG556" s="140"/>
      <c r="AH556" s="140"/>
      <c r="AI556" s="140"/>
      <c r="AJ556" s="140"/>
      <c r="AK556" s="140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>
        <v>600</v>
      </c>
      <c r="AX556" s="154">
        <v>598</v>
      </c>
      <c r="AY556" s="154">
        <v>595</v>
      </c>
      <c r="AZ556" s="154">
        <v>593</v>
      </c>
      <c r="BA556" s="154">
        <v>589</v>
      </c>
      <c r="BB556" s="154">
        <v>586</v>
      </c>
      <c r="BC556" s="154">
        <v>583</v>
      </c>
      <c r="BD556" s="154">
        <v>579</v>
      </c>
      <c r="BE556" s="154">
        <v>576</v>
      </c>
      <c r="BF556" s="154">
        <v>572</v>
      </c>
      <c r="BG556" s="154">
        <v>568</v>
      </c>
      <c r="BH556" s="154">
        <v>564</v>
      </c>
      <c r="BI556" s="154">
        <v>560</v>
      </c>
      <c r="BJ556" s="154">
        <v>555</v>
      </c>
      <c r="BK556" s="154">
        <v>551</v>
      </c>
      <c r="BL556" s="154">
        <v>547</v>
      </c>
      <c r="BM556" s="154">
        <v>542</v>
      </c>
      <c r="BN556" s="154">
        <v>538</v>
      </c>
      <c r="BO556" s="154">
        <v>533</v>
      </c>
      <c r="BP556" s="154">
        <v>529</v>
      </c>
      <c r="BQ556" s="154">
        <v>524</v>
      </c>
      <c r="BR556" s="154">
        <v>520</v>
      </c>
      <c r="BS556" s="154">
        <v>516</v>
      </c>
      <c r="BT556" s="140">
        <v>511</v>
      </c>
      <c r="BU556" s="140">
        <v>507</v>
      </c>
      <c r="BV556" s="140">
        <v>503</v>
      </c>
      <c r="BW556" s="140">
        <v>498</v>
      </c>
      <c r="BX556" s="140">
        <v>494</v>
      </c>
      <c r="BY556" s="140">
        <v>490</v>
      </c>
      <c r="BZ556" s="140">
        <v>486</v>
      </c>
      <c r="CA556" s="140">
        <v>481</v>
      </c>
      <c r="CB556" s="140">
        <v>477</v>
      </c>
      <c r="CC556" s="140">
        <v>473</v>
      </c>
      <c r="CD556" s="140">
        <v>469</v>
      </c>
      <c r="CE556" s="140">
        <v>464</v>
      </c>
      <c r="CF556" s="140">
        <v>460</v>
      </c>
      <c r="CG556" s="140">
        <v>455</v>
      </c>
      <c r="CH556" s="140">
        <v>451</v>
      </c>
      <c r="CI556" s="140">
        <v>447</v>
      </c>
      <c r="CJ556" s="140">
        <v>442</v>
      </c>
      <c r="CK556" s="140">
        <v>438</v>
      </c>
      <c r="CL556" s="140">
        <v>433</v>
      </c>
      <c r="CM556" s="140">
        <v>429</v>
      </c>
      <c r="CN556" s="140">
        <v>424</v>
      </c>
      <c r="CO556" s="140">
        <v>420</v>
      </c>
      <c r="CP556" s="140">
        <v>415</v>
      </c>
      <c r="CQ556" s="140">
        <v>411</v>
      </c>
      <c r="CR556" s="140">
        <v>407</v>
      </c>
      <c r="CS556" s="140">
        <v>402</v>
      </c>
      <c r="CT556" s="140">
        <v>398</v>
      </c>
      <c r="CU556" s="140">
        <v>394</v>
      </c>
      <c r="CV556" s="140">
        <v>390</v>
      </c>
      <c r="CW556" s="140">
        <v>386</v>
      </c>
    </row>
    <row r="557" spans="1:101">
      <c r="A557" s="140" t="s">
        <v>144</v>
      </c>
      <c r="B557" s="140" t="s">
        <v>145</v>
      </c>
      <c r="C557" s="140"/>
      <c r="D557" s="140"/>
      <c r="E557" s="140" t="s">
        <v>309</v>
      </c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G557" s="140"/>
      <c r="AH557" s="140"/>
      <c r="AI557" s="140"/>
      <c r="AJ557" s="140"/>
      <c r="AK557" s="140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>
        <v>432</v>
      </c>
      <c r="AX557" s="154">
        <v>431</v>
      </c>
      <c r="AY557" s="154">
        <v>430</v>
      </c>
      <c r="AZ557" s="154">
        <v>429</v>
      </c>
      <c r="BA557" s="154">
        <v>427</v>
      </c>
      <c r="BB557" s="154">
        <v>426</v>
      </c>
      <c r="BC557" s="154">
        <v>425</v>
      </c>
      <c r="BD557" s="154">
        <v>423</v>
      </c>
      <c r="BE557" s="154">
        <v>421</v>
      </c>
      <c r="BF557" s="154">
        <v>420</v>
      </c>
      <c r="BG557" s="154">
        <v>418</v>
      </c>
      <c r="BH557" s="154">
        <v>416</v>
      </c>
      <c r="BI557" s="154">
        <v>413</v>
      </c>
      <c r="BJ557" s="154">
        <v>411</v>
      </c>
      <c r="BK557" s="154">
        <v>409</v>
      </c>
      <c r="BL557" s="154">
        <v>407</v>
      </c>
      <c r="BM557" s="154">
        <v>404</v>
      </c>
      <c r="BN557" s="154">
        <v>402</v>
      </c>
      <c r="BO557" s="154">
        <v>400</v>
      </c>
      <c r="BP557" s="154">
        <v>397</v>
      </c>
      <c r="BQ557" s="154">
        <v>395</v>
      </c>
      <c r="BR557" s="154">
        <v>393</v>
      </c>
      <c r="BS557" s="154">
        <v>391</v>
      </c>
      <c r="BT557" s="140">
        <v>388</v>
      </c>
      <c r="BU557" s="140">
        <v>386</v>
      </c>
      <c r="BV557" s="140">
        <v>384</v>
      </c>
      <c r="BW557" s="140">
        <v>382</v>
      </c>
      <c r="BX557" s="140">
        <v>379</v>
      </c>
      <c r="BY557" s="140">
        <v>377</v>
      </c>
      <c r="BZ557" s="140">
        <v>375</v>
      </c>
      <c r="CA557" s="140">
        <v>373</v>
      </c>
      <c r="CB557" s="140">
        <v>370</v>
      </c>
      <c r="CC557" s="140">
        <v>368</v>
      </c>
      <c r="CD557" s="140">
        <v>366</v>
      </c>
      <c r="CE557" s="140">
        <v>364</v>
      </c>
      <c r="CF557" s="140">
        <v>361</v>
      </c>
      <c r="CG557" s="140">
        <v>359</v>
      </c>
      <c r="CH557" s="140">
        <v>357</v>
      </c>
      <c r="CI557" s="140">
        <v>354</v>
      </c>
      <c r="CJ557" s="140">
        <v>352</v>
      </c>
      <c r="CK557" s="140">
        <v>349</v>
      </c>
      <c r="CL557" s="140">
        <v>347</v>
      </c>
      <c r="CM557" s="140">
        <v>344</v>
      </c>
      <c r="CN557" s="140">
        <v>342</v>
      </c>
      <c r="CO557" s="140">
        <v>339</v>
      </c>
      <c r="CP557" s="140">
        <v>337</v>
      </c>
      <c r="CQ557" s="140">
        <v>335</v>
      </c>
      <c r="CR557" s="140">
        <v>332</v>
      </c>
      <c r="CS557" s="140">
        <v>330</v>
      </c>
      <c r="CT557" s="140">
        <v>327</v>
      </c>
      <c r="CU557" s="140">
        <v>325</v>
      </c>
      <c r="CV557" s="140">
        <v>323</v>
      </c>
      <c r="CW557" s="140">
        <v>320</v>
      </c>
    </row>
    <row r="558" spans="1:101">
      <c r="A558" s="140" t="s">
        <v>146</v>
      </c>
      <c r="B558" s="140" t="s">
        <v>147</v>
      </c>
      <c r="C558" s="140"/>
      <c r="D558" s="140"/>
      <c r="E558" s="140" t="s">
        <v>309</v>
      </c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  <c r="AE558" s="140"/>
      <c r="AF558" s="140"/>
      <c r="AG558" s="140"/>
      <c r="AH558" s="140"/>
      <c r="AI558" s="140"/>
      <c r="AJ558" s="140"/>
      <c r="AK558" s="140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>
        <v>912</v>
      </c>
      <c r="AX558" s="154">
        <v>913</v>
      </c>
      <c r="AY558" s="154">
        <v>915</v>
      </c>
      <c r="AZ558" s="154">
        <v>916</v>
      </c>
      <c r="BA558" s="154">
        <v>916</v>
      </c>
      <c r="BB558" s="154">
        <v>916</v>
      </c>
      <c r="BC558" s="154">
        <v>917</v>
      </c>
      <c r="BD558" s="154">
        <v>917</v>
      </c>
      <c r="BE558" s="154">
        <v>918</v>
      </c>
      <c r="BF558" s="154">
        <v>917</v>
      </c>
      <c r="BG558" s="154">
        <v>917</v>
      </c>
      <c r="BH558" s="154">
        <v>917</v>
      </c>
      <c r="BI558" s="154">
        <v>916</v>
      </c>
      <c r="BJ558" s="154">
        <v>915</v>
      </c>
      <c r="BK558" s="154">
        <v>913</v>
      </c>
      <c r="BL558" s="154">
        <v>912</v>
      </c>
      <c r="BM558" s="154">
        <v>911</v>
      </c>
      <c r="BN558" s="154">
        <v>909</v>
      </c>
      <c r="BO558" s="154">
        <v>907</v>
      </c>
      <c r="BP558" s="154">
        <v>905</v>
      </c>
      <c r="BQ558" s="154">
        <v>903</v>
      </c>
      <c r="BR558" s="154">
        <v>900</v>
      </c>
      <c r="BS558" s="154">
        <v>897</v>
      </c>
      <c r="BT558" s="140">
        <v>895</v>
      </c>
      <c r="BU558" s="140">
        <v>892</v>
      </c>
      <c r="BV558" s="140">
        <v>889</v>
      </c>
      <c r="BW558" s="140">
        <v>885</v>
      </c>
      <c r="BX558" s="140">
        <v>882</v>
      </c>
      <c r="BY558" s="140">
        <v>879</v>
      </c>
      <c r="BZ558" s="140">
        <v>875</v>
      </c>
      <c r="CA558" s="140">
        <v>872</v>
      </c>
      <c r="CB558" s="140">
        <v>868</v>
      </c>
      <c r="CC558" s="140">
        <v>865</v>
      </c>
      <c r="CD558" s="140">
        <v>861</v>
      </c>
      <c r="CE558" s="140">
        <v>857</v>
      </c>
      <c r="CF558" s="140">
        <v>853</v>
      </c>
      <c r="CG558" s="140">
        <v>850</v>
      </c>
      <c r="CH558" s="140">
        <v>846</v>
      </c>
      <c r="CI558" s="140">
        <v>841</v>
      </c>
      <c r="CJ558" s="140">
        <v>837</v>
      </c>
      <c r="CK558" s="140">
        <v>833</v>
      </c>
      <c r="CL558" s="140">
        <v>829</v>
      </c>
      <c r="CM558" s="140">
        <v>824</v>
      </c>
      <c r="CN558" s="140">
        <v>820</v>
      </c>
      <c r="CO558" s="140">
        <v>816</v>
      </c>
      <c r="CP558" s="140">
        <v>811</v>
      </c>
      <c r="CQ558" s="140">
        <v>807</v>
      </c>
      <c r="CR558" s="140">
        <v>803</v>
      </c>
      <c r="CS558" s="140">
        <v>798</v>
      </c>
      <c r="CT558" s="140">
        <v>794</v>
      </c>
      <c r="CU558" s="140">
        <v>790</v>
      </c>
      <c r="CV558" s="140">
        <v>786</v>
      </c>
      <c r="CW558" s="140">
        <v>782</v>
      </c>
    </row>
    <row r="559" spans="1:101">
      <c r="A559" s="140" t="s">
        <v>126</v>
      </c>
      <c r="B559" s="140" t="s">
        <v>127</v>
      </c>
      <c r="C559" s="140"/>
      <c r="D559" s="140"/>
      <c r="E559" s="140" t="s">
        <v>309</v>
      </c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  <c r="AE559" s="140"/>
      <c r="AF559" s="140"/>
      <c r="AG559" s="140"/>
      <c r="AH559" s="140"/>
      <c r="AI559" s="140"/>
      <c r="AJ559" s="140"/>
      <c r="AK559" s="140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>
        <v>158</v>
      </c>
      <c r="AX559" s="154">
        <v>159</v>
      </c>
      <c r="AY559" s="154">
        <v>160</v>
      </c>
      <c r="AZ559" s="154">
        <v>160</v>
      </c>
      <c r="BA559" s="154">
        <v>161</v>
      </c>
      <c r="BB559" s="154">
        <v>162</v>
      </c>
      <c r="BC559" s="154">
        <v>162</v>
      </c>
      <c r="BD559" s="154">
        <v>163</v>
      </c>
      <c r="BE559" s="154">
        <v>163</v>
      </c>
      <c r="BF559" s="154">
        <v>163</v>
      </c>
      <c r="BG559" s="154">
        <v>163</v>
      </c>
      <c r="BH559" s="154">
        <v>164</v>
      </c>
      <c r="BI559" s="154">
        <v>164</v>
      </c>
      <c r="BJ559" s="154">
        <v>163</v>
      </c>
      <c r="BK559" s="154">
        <v>163</v>
      </c>
      <c r="BL559" s="154">
        <v>163</v>
      </c>
      <c r="BM559" s="154">
        <v>163</v>
      </c>
      <c r="BN559" s="154">
        <v>163</v>
      </c>
      <c r="BO559" s="154">
        <v>162</v>
      </c>
      <c r="BP559" s="154">
        <v>162</v>
      </c>
      <c r="BQ559" s="154">
        <v>162</v>
      </c>
      <c r="BR559" s="154">
        <v>162</v>
      </c>
      <c r="BS559" s="154">
        <v>161</v>
      </c>
      <c r="BT559" s="140">
        <v>161</v>
      </c>
      <c r="BU559" s="140">
        <v>161</v>
      </c>
      <c r="BV559" s="140">
        <v>160</v>
      </c>
      <c r="BW559" s="140">
        <v>160</v>
      </c>
      <c r="BX559" s="140">
        <v>160</v>
      </c>
      <c r="BY559" s="140">
        <v>159</v>
      </c>
      <c r="BZ559" s="140">
        <v>159</v>
      </c>
      <c r="CA559" s="140">
        <v>158</v>
      </c>
      <c r="CB559" s="140">
        <v>158</v>
      </c>
      <c r="CC559" s="140">
        <v>158</v>
      </c>
      <c r="CD559" s="140">
        <v>157</v>
      </c>
      <c r="CE559" s="140">
        <v>157</v>
      </c>
      <c r="CF559" s="140">
        <v>156</v>
      </c>
      <c r="CG559" s="140">
        <v>156</v>
      </c>
      <c r="CH559" s="140">
        <v>156</v>
      </c>
      <c r="CI559" s="140">
        <v>155</v>
      </c>
      <c r="CJ559" s="140">
        <v>154</v>
      </c>
      <c r="CK559" s="140">
        <v>154</v>
      </c>
      <c r="CL559" s="140">
        <v>153</v>
      </c>
      <c r="CM559" s="140">
        <v>153</v>
      </c>
      <c r="CN559" s="140">
        <v>152</v>
      </c>
      <c r="CO559" s="140">
        <v>151</v>
      </c>
      <c r="CP559" s="140">
        <v>151</v>
      </c>
      <c r="CQ559" s="140">
        <v>150</v>
      </c>
      <c r="CR559" s="140">
        <v>149</v>
      </c>
      <c r="CS559" s="140">
        <v>148</v>
      </c>
      <c r="CT559" s="140">
        <v>148</v>
      </c>
      <c r="CU559" s="140">
        <v>147</v>
      </c>
      <c r="CV559" s="140">
        <v>146</v>
      </c>
      <c r="CW559" s="140">
        <v>146</v>
      </c>
    </row>
    <row r="560" spans="1:101">
      <c r="A560" s="140" t="s">
        <v>128</v>
      </c>
      <c r="B560" s="140" t="s">
        <v>129</v>
      </c>
      <c r="C560" s="140"/>
      <c r="D560" s="140"/>
      <c r="E560" s="140" t="s">
        <v>309</v>
      </c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  <c r="AE560" s="140"/>
      <c r="AF560" s="140"/>
      <c r="AG560" s="140"/>
      <c r="AH560" s="140"/>
      <c r="AI560" s="140"/>
      <c r="AJ560" s="140"/>
      <c r="AK560" s="140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>
        <v>181</v>
      </c>
      <c r="AX560" s="154">
        <v>182</v>
      </c>
      <c r="AY560" s="154">
        <v>183</v>
      </c>
      <c r="AZ560" s="154">
        <v>184</v>
      </c>
      <c r="BA560" s="154">
        <v>185</v>
      </c>
      <c r="BB560" s="154">
        <v>186</v>
      </c>
      <c r="BC560" s="154">
        <v>187</v>
      </c>
      <c r="BD560" s="154">
        <v>188</v>
      </c>
      <c r="BE560" s="154">
        <v>189</v>
      </c>
      <c r="BF560" s="154">
        <v>190</v>
      </c>
      <c r="BG560" s="154">
        <v>191</v>
      </c>
      <c r="BH560" s="154">
        <v>191</v>
      </c>
      <c r="BI560" s="154">
        <v>192</v>
      </c>
      <c r="BJ560" s="154">
        <v>193</v>
      </c>
      <c r="BK560" s="154">
        <v>193</v>
      </c>
      <c r="BL560" s="154">
        <v>193</v>
      </c>
      <c r="BM560" s="154">
        <v>194</v>
      </c>
      <c r="BN560" s="154">
        <v>194</v>
      </c>
      <c r="BO560" s="154">
        <v>194</v>
      </c>
      <c r="BP560" s="154">
        <v>194</v>
      </c>
      <c r="BQ560" s="154">
        <v>194</v>
      </c>
      <c r="BR560" s="154">
        <v>194</v>
      </c>
      <c r="BS560" s="154">
        <v>195</v>
      </c>
      <c r="BT560" s="140">
        <v>194</v>
      </c>
      <c r="BU560" s="140">
        <v>194</v>
      </c>
      <c r="BV560" s="140">
        <v>194</v>
      </c>
      <c r="BW560" s="140">
        <v>194</v>
      </c>
      <c r="BX560" s="140">
        <v>194</v>
      </c>
      <c r="BY560" s="140">
        <v>194</v>
      </c>
      <c r="BZ560" s="140">
        <v>194</v>
      </c>
      <c r="CA560" s="140">
        <v>193</v>
      </c>
      <c r="CB560" s="140">
        <v>193</v>
      </c>
      <c r="CC560" s="140">
        <v>193</v>
      </c>
      <c r="CD560" s="140">
        <v>193</v>
      </c>
      <c r="CE560" s="140">
        <v>192</v>
      </c>
      <c r="CF560" s="140">
        <v>192</v>
      </c>
      <c r="CG560" s="140">
        <v>192</v>
      </c>
      <c r="CH560" s="140">
        <v>191</v>
      </c>
      <c r="CI560" s="140">
        <v>191</v>
      </c>
      <c r="CJ560" s="140">
        <v>190</v>
      </c>
      <c r="CK560" s="140">
        <v>190</v>
      </c>
      <c r="CL560" s="140">
        <v>189</v>
      </c>
      <c r="CM560" s="140">
        <v>188</v>
      </c>
      <c r="CN560" s="140">
        <v>188</v>
      </c>
      <c r="CO560" s="140">
        <v>187</v>
      </c>
      <c r="CP560" s="140">
        <v>186</v>
      </c>
      <c r="CQ560" s="140">
        <v>186</v>
      </c>
      <c r="CR560" s="140">
        <v>185</v>
      </c>
      <c r="CS560" s="140">
        <v>184</v>
      </c>
      <c r="CT560" s="140">
        <v>184</v>
      </c>
      <c r="CU560" s="140">
        <v>183</v>
      </c>
      <c r="CV560" s="140">
        <v>182</v>
      </c>
      <c r="CW560" s="140">
        <v>181</v>
      </c>
    </row>
    <row r="561" spans="1:101">
      <c r="A561" s="140" t="s">
        <v>148</v>
      </c>
      <c r="B561" s="140" t="s">
        <v>149</v>
      </c>
      <c r="C561" s="140"/>
      <c r="D561" s="140"/>
      <c r="E561" s="140" t="s">
        <v>309</v>
      </c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  <c r="AE561" s="140"/>
      <c r="AF561" s="140"/>
      <c r="AG561" s="140"/>
      <c r="AH561" s="140"/>
      <c r="AI561" s="140"/>
      <c r="AJ561" s="140"/>
      <c r="AK561" s="140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>
        <v>745</v>
      </c>
      <c r="AX561" s="154">
        <v>747</v>
      </c>
      <c r="AY561" s="154">
        <v>749</v>
      </c>
      <c r="AZ561" s="154">
        <v>750</v>
      </c>
      <c r="BA561" s="154">
        <v>750</v>
      </c>
      <c r="BB561" s="154">
        <v>751</v>
      </c>
      <c r="BC561" s="154">
        <v>752</v>
      </c>
      <c r="BD561" s="154">
        <v>753</v>
      </c>
      <c r="BE561" s="154">
        <v>753</v>
      </c>
      <c r="BF561" s="154">
        <v>753</v>
      </c>
      <c r="BG561" s="154">
        <v>753</v>
      </c>
      <c r="BH561" s="154">
        <v>753</v>
      </c>
      <c r="BI561" s="154">
        <v>752</v>
      </c>
      <c r="BJ561" s="154">
        <v>751</v>
      </c>
      <c r="BK561" s="154">
        <v>750</v>
      </c>
      <c r="BL561" s="154">
        <v>749</v>
      </c>
      <c r="BM561" s="154">
        <v>748</v>
      </c>
      <c r="BN561" s="154">
        <v>747</v>
      </c>
      <c r="BO561" s="154">
        <v>745</v>
      </c>
      <c r="BP561" s="154">
        <v>744</v>
      </c>
      <c r="BQ561" s="154">
        <v>742</v>
      </c>
      <c r="BR561" s="154">
        <v>741</v>
      </c>
      <c r="BS561" s="154">
        <v>739</v>
      </c>
      <c r="BT561" s="140">
        <v>737</v>
      </c>
      <c r="BU561" s="140">
        <v>735</v>
      </c>
      <c r="BV561" s="140">
        <v>733</v>
      </c>
      <c r="BW561" s="140">
        <v>730</v>
      </c>
      <c r="BX561" s="140">
        <v>728</v>
      </c>
      <c r="BY561" s="140">
        <v>726</v>
      </c>
      <c r="BZ561" s="140">
        <v>724</v>
      </c>
      <c r="CA561" s="140">
        <v>721</v>
      </c>
      <c r="CB561" s="140">
        <v>719</v>
      </c>
      <c r="CC561" s="140">
        <v>717</v>
      </c>
      <c r="CD561" s="140">
        <v>714</v>
      </c>
      <c r="CE561" s="140">
        <v>712</v>
      </c>
      <c r="CF561" s="140">
        <v>709</v>
      </c>
      <c r="CG561" s="140">
        <v>707</v>
      </c>
      <c r="CH561" s="140">
        <v>704</v>
      </c>
      <c r="CI561" s="140">
        <v>701</v>
      </c>
      <c r="CJ561" s="140">
        <v>698</v>
      </c>
      <c r="CK561" s="140">
        <v>695</v>
      </c>
      <c r="CL561" s="140">
        <v>692</v>
      </c>
      <c r="CM561" s="140">
        <v>689</v>
      </c>
      <c r="CN561" s="140">
        <v>686</v>
      </c>
      <c r="CO561" s="140">
        <v>683</v>
      </c>
      <c r="CP561" s="140">
        <v>680</v>
      </c>
      <c r="CQ561" s="140">
        <v>677</v>
      </c>
      <c r="CR561" s="140">
        <v>673</v>
      </c>
      <c r="CS561" s="140">
        <v>670</v>
      </c>
      <c r="CT561" s="140">
        <v>667</v>
      </c>
      <c r="CU561" s="140">
        <v>664</v>
      </c>
      <c r="CV561" s="140">
        <v>661</v>
      </c>
      <c r="CW561" s="140">
        <v>659</v>
      </c>
    </row>
    <row r="562" spans="1:101">
      <c r="A562" s="140" t="s">
        <v>150</v>
      </c>
      <c r="B562" s="140" t="s">
        <v>151</v>
      </c>
      <c r="C562" s="140"/>
      <c r="D562" s="140"/>
      <c r="E562" s="140" t="s">
        <v>309</v>
      </c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  <c r="AE562" s="140"/>
      <c r="AF562" s="140"/>
      <c r="AG562" s="140"/>
      <c r="AH562" s="140"/>
      <c r="AI562" s="140"/>
      <c r="AJ562" s="140"/>
      <c r="AK562" s="140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>
        <v>1381</v>
      </c>
      <c r="AX562" s="154">
        <v>1395</v>
      </c>
      <c r="AY562" s="154">
        <v>1410</v>
      </c>
      <c r="AZ562" s="154">
        <v>1424</v>
      </c>
      <c r="BA562" s="154">
        <v>1435</v>
      </c>
      <c r="BB562" s="154">
        <v>1446</v>
      </c>
      <c r="BC562" s="154">
        <v>1458</v>
      </c>
      <c r="BD562" s="154">
        <v>1469</v>
      </c>
      <c r="BE562" s="154">
        <v>1480</v>
      </c>
      <c r="BF562" s="154">
        <v>1490</v>
      </c>
      <c r="BG562" s="154">
        <v>1500</v>
      </c>
      <c r="BH562" s="154">
        <v>1509</v>
      </c>
      <c r="BI562" s="154">
        <v>1517</v>
      </c>
      <c r="BJ562" s="154">
        <v>1525</v>
      </c>
      <c r="BK562" s="154">
        <v>1532</v>
      </c>
      <c r="BL562" s="154">
        <v>1538</v>
      </c>
      <c r="BM562" s="154">
        <v>1544</v>
      </c>
      <c r="BN562" s="154">
        <v>1550</v>
      </c>
      <c r="BO562" s="154">
        <v>1555</v>
      </c>
      <c r="BP562" s="154">
        <v>1559</v>
      </c>
      <c r="BQ562" s="154">
        <v>1563</v>
      </c>
      <c r="BR562" s="154">
        <v>1566</v>
      </c>
      <c r="BS562" s="154">
        <v>1568</v>
      </c>
      <c r="BT562" s="140">
        <v>1571</v>
      </c>
      <c r="BU562" s="140">
        <v>1573</v>
      </c>
      <c r="BV562" s="140">
        <v>1574</v>
      </c>
      <c r="BW562" s="140">
        <v>1575</v>
      </c>
      <c r="BX562" s="140">
        <v>1576</v>
      </c>
      <c r="BY562" s="140">
        <v>1576</v>
      </c>
      <c r="BZ562" s="140">
        <v>1576</v>
      </c>
      <c r="CA562" s="140">
        <v>1575</v>
      </c>
      <c r="CB562" s="140">
        <v>1574</v>
      </c>
      <c r="CC562" s="140">
        <v>1573</v>
      </c>
      <c r="CD562" s="140">
        <v>1572</v>
      </c>
      <c r="CE562" s="140">
        <v>1570</v>
      </c>
      <c r="CF562" s="140">
        <v>1568</v>
      </c>
      <c r="CG562" s="140">
        <v>1566</v>
      </c>
      <c r="CH562" s="140">
        <v>1564</v>
      </c>
      <c r="CI562" s="140">
        <v>1561</v>
      </c>
      <c r="CJ562" s="140">
        <v>1557</v>
      </c>
      <c r="CK562" s="140">
        <v>1554</v>
      </c>
      <c r="CL562" s="140">
        <v>1550</v>
      </c>
      <c r="CM562" s="140">
        <v>1546</v>
      </c>
      <c r="CN562" s="140">
        <v>1541</v>
      </c>
      <c r="CO562" s="140">
        <v>1537</v>
      </c>
      <c r="CP562" s="140">
        <v>1532</v>
      </c>
      <c r="CQ562" s="140">
        <v>1527</v>
      </c>
      <c r="CR562" s="140">
        <v>1522</v>
      </c>
      <c r="CS562" s="140">
        <v>1516</v>
      </c>
      <c r="CT562" s="140">
        <v>1511</v>
      </c>
      <c r="CU562" s="140">
        <v>1505</v>
      </c>
      <c r="CV562" s="140">
        <v>1499</v>
      </c>
      <c r="CW562" s="140">
        <v>1493</v>
      </c>
    </row>
    <row r="563" spans="1:101">
      <c r="A563" s="140" t="s">
        <v>152</v>
      </c>
      <c r="B563" s="140" t="s">
        <v>153</v>
      </c>
      <c r="C563" s="140"/>
      <c r="D563" s="140"/>
      <c r="E563" s="140" t="s">
        <v>309</v>
      </c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  <c r="AE563" s="140"/>
      <c r="AF563" s="140"/>
      <c r="AG563" s="140"/>
      <c r="AH563" s="140"/>
      <c r="AI563" s="140"/>
      <c r="AJ563" s="140"/>
      <c r="AK563" s="140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>
        <v>191</v>
      </c>
      <c r="AX563" s="154">
        <v>191</v>
      </c>
      <c r="AY563" s="154">
        <v>192</v>
      </c>
      <c r="AZ563" s="154">
        <v>192</v>
      </c>
      <c r="BA563" s="154">
        <v>191</v>
      </c>
      <c r="BB563" s="154">
        <v>191</v>
      </c>
      <c r="BC563" s="154">
        <v>192</v>
      </c>
      <c r="BD563" s="154">
        <v>191</v>
      </c>
      <c r="BE563" s="154">
        <v>191</v>
      </c>
      <c r="BF563" s="154">
        <v>191</v>
      </c>
      <c r="BG563" s="154">
        <v>191</v>
      </c>
      <c r="BH563" s="154">
        <v>191</v>
      </c>
      <c r="BI563" s="154">
        <v>191</v>
      </c>
      <c r="BJ563" s="154">
        <v>190</v>
      </c>
      <c r="BK563" s="154">
        <v>190</v>
      </c>
      <c r="BL563" s="154">
        <v>190</v>
      </c>
      <c r="BM563" s="154">
        <v>189</v>
      </c>
      <c r="BN563" s="154">
        <v>189</v>
      </c>
      <c r="BO563" s="154">
        <v>189</v>
      </c>
      <c r="BP563" s="154">
        <v>188</v>
      </c>
      <c r="BQ563" s="154">
        <v>188</v>
      </c>
      <c r="BR563" s="154">
        <v>187</v>
      </c>
      <c r="BS563" s="154">
        <v>187</v>
      </c>
      <c r="BT563" s="140">
        <v>186</v>
      </c>
      <c r="BU563" s="140">
        <v>186</v>
      </c>
      <c r="BV563" s="140">
        <v>185</v>
      </c>
      <c r="BW563" s="140">
        <v>184</v>
      </c>
      <c r="BX563" s="140">
        <v>184</v>
      </c>
      <c r="BY563" s="140">
        <v>183</v>
      </c>
      <c r="BZ563" s="140">
        <v>183</v>
      </c>
      <c r="CA563" s="140">
        <v>182</v>
      </c>
      <c r="CB563" s="140">
        <v>182</v>
      </c>
      <c r="CC563" s="140">
        <v>181</v>
      </c>
      <c r="CD563" s="140">
        <v>180</v>
      </c>
      <c r="CE563" s="140">
        <v>180</v>
      </c>
      <c r="CF563" s="140">
        <v>179</v>
      </c>
      <c r="CG563" s="140">
        <v>178</v>
      </c>
      <c r="CH563" s="140">
        <v>178</v>
      </c>
      <c r="CI563" s="140">
        <v>177</v>
      </c>
      <c r="CJ563" s="140">
        <v>176</v>
      </c>
      <c r="CK563" s="140">
        <v>175</v>
      </c>
      <c r="CL563" s="140">
        <v>175</v>
      </c>
      <c r="CM563" s="140">
        <v>174</v>
      </c>
      <c r="CN563" s="140">
        <v>173</v>
      </c>
      <c r="CO563" s="140">
        <v>172</v>
      </c>
      <c r="CP563" s="140">
        <v>171</v>
      </c>
      <c r="CQ563" s="140">
        <v>171</v>
      </c>
      <c r="CR563" s="140">
        <v>170</v>
      </c>
      <c r="CS563" s="140">
        <v>169</v>
      </c>
      <c r="CT563" s="140">
        <v>168</v>
      </c>
      <c r="CU563" s="140">
        <v>167</v>
      </c>
      <c r="CV563" s="140">
        <v>167</v>
      </c>
      <c r="CW563" s="140">
        <v>166</v>
      </c>
    </row>
    <row r="564" spans="1:101">
      <c r="A564" s="140" t="s">
        <v>154</v>
      </c>
      <c r="B564" s="140" t="s">
        <v>155</v>
      </c>
      <c r="C564" s="140"/>
      <c r="D564" s="140"/>
      <c r="E564" s="140" t="s">
        <v>309</v>
      </c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  <c r="AE564" s="140"/>
      <c r="AF564" s="140"/>
      <c r="AG564" s="140"/>
      <c r="AH564" s="140"/>
      <c r="AI564" s="140"/>
      <c r="AJ564" s="140"/>
      <c r="AK564" s="140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>
        <v>1602</v>
      </c>
      <c r="AX564" s="154">
        <v>1619</v>
      </c>
      <c r="AY564" s="154">
        <v>1637</v>
      </c>
      <c r="AZ564" s="154">
        <v>1653</v>
      </c>
      <c r="BA564" s="154">
        <v>1667</v>
      </c>
      <c r="BB564" s="154">
        <v>1682</v>
      </c>
      <c r="BC564" s="154">
        <v>1696</v>
      </c>
      <c r="BD564" s="154">
        <v>1710</v>
      </c>
      <c r="BE564" s="154">
        <v>1723</v>
      </c>
      <c r="BF564" s="154">
        <v>1735</v>
      </c>
      <c r="BG564" s="154">
        <v>1747</v>
      </c>
      <c r="BH564" s="154">
        <v>1758</v>
      </c>
      <c r="BI564" s="154">
        <v>1767</v>
      </c>
      <c r="BJ564" s="154">
        <v>1777</v>
      </c>
      <c r="BK564" s="154">
        <v>1785</v>
      </c>
      <c r="BL564" s="154">
        <v>1793</v>
      </c>
      <c r="BM564" s="154">
        <v>1800</v>
      </c>
      <c r="BN564" s="154">
        <v>1807</v>
      </c>
      <c r="BO564" s="154">
        <v>1813</v>
      </c>
      <c r="BP564" s="154">
        <v>1818</v>
      </c>
      <c r="BQ564" s="154">
        <v>1823</v>
      </c>
      <c r="BR564" s="154">
        <v>1827</v>
      </c>
      <c r="BS564" s="154">
        <v>1831</v>
      </c>
      <c r="BT564" s="140">
        <v>1834</v>
      </c>
      <c r="BU564" s="140">
        <v>1836</v>
      </c>
      <c r="BV564" s="140">
        <v>1839</v>
      </c>
      <c r="BW564" s="140">
        <v>1840</v>
      </c>
      <c r="BX564" s="140">
        <v>1842</v>
      </c>
      <c r="BY564" s="140">
        <v>1842</v>
      </c>
      <c r="BZ564" s="140">
        <v>1843</v>
      </c>
      <c r="CA564" s="140">
        <v>1843</v>
      </c>
      <c r="CB564" s="140">
        <v>1843</v>
      </c>
      <c r="CC564" s="140">
        <v>1843</v>
      </c>
      <c r="CD564" s="140">
        <v>1842</v>
      </c>
      <c r="CE564" s="140">
        <v>1841</v>
      </c>
      <c r="CF564" s="140">
        <v>1840</v>
      </c>
      <c r="CG564" s="140">
        <v>1838</v>
      </c>
      <c r="CH564" s="140">
        <v>1836</v>
      </c>
      <c r="CI564" s="140">
        <v>1833</v>
      </c>
      <c r="CJ564" s="140">
        <v>1830</v>
      </c>
      <c r="CK564" s="140">
        <v>1827</v>
      </c>
      <c r="CL564" s="140">
        <v>1823</v>
      </c>
      <c r="CM564" s="140">
        <v>1818</v>
      </c>
      <c r="CN564" s="140">
        <v>1814</v>
      </c>
      <c r="CO564" s="140">
        <v>1809</v>
      </c>
      <c r="CP564" s="140">
        <v>1803</v>
      </c>
      <c r="CQ564" s="140">
        <v>1798</v>
      </c>
      <c r="CR564" s="140">
        <v>1792</v>
      </c>
      <c r="CS564" s="140">
        <v>1786</v>
      </c>
      <c r="CT564" s="140">
        <v>1779</v>
      </c>
      <c r="CU564" s="140">
        <v>1773</v>
      </c>
      <c r="CV564" s="140">
        <v>1766</v>
      </c>
      <c r="CW564" s="140">
        <v>1759</v>
      </c>
    </row>
    <row r="565" spans="1:101">
      <c r="A565" s="140" t="s">
        <v>156</v>
      </c>
      <c r="B565" s="140" t="s">
        <v>157</v>
      </c>
      <c r="C565" s="140"/>
      <c r="D565" s="140"/>
      <c r="E565" s="140" t="s">
        <v>309</v>
      </c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  <c r="AE565" s="140"/>
      <c r="AF565" s="140"/>
      <c r="AG565" s="140"/>
      <c r="AH565" s="140"/>
      <c r="AI565" s="140"/>
      <c r="AJ565" s="140"/>
      <c r="AK565" s="140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>
        <v>1159</v>
      </c>
      <c r="AX565" s="154">
        <v>1172</v>
      </c>
      <c r="AY565" s="154">
        <v>1184</v>
      </c>
      <c r="AZ565" s="154">
        <v>1196</v>
      </c>
      <c r="BA565" s="154">
        <v>1206</v>
      </c>
      <c r="BB565" s="154">
        <v>1217</v>
      </c>
      <c r="BC565" s="154">
        <v>1228</v>
      </c>
      <c r="BD565" s="154">
        <v>1238</v>
      </c>
      <c r="BE565" s="154">
        <v>1247</v>
      </c>
      <c r="BF565" s="154">
        <v>1256</v>
      </c>
      <c r="BG565" s="154">
        <v>1264</v>
      </c>
      <c r="BH565" s="154">
        <v>1272</v>
      </c>
      <c r="BI565" s="154">
        <v>1280</v>
      </c>
      <c r="BJ565" s="154">
        <v>1287</v>
      </c>
      <c r="BK565" s="154">
        <v>1293</v>
      </c>
      <c r="BL565" s="154">
        <v>1299</v>
      </c>
      <c r="BM565" s="154">
        <v>1304</v>
      </c>
      <c r="BN565" s="154">
        <v>1309</v>
      </c>
      <c r="BO565" s="154">
        <v>1314</v>
      </c>
      <c r="BP565" s="154">
        <v>1318</v>
      </c>
      <c r="BQ565" s="154">
        <v>1321</v>
      </c>
      <c r="BR565" s="154">
        <v>1324</v>
      </c>
      <c r="BS565" s="154">
        <v>1327</v>
      </c>
      <c r="BT565" s="140">
        <v>1329</v>
      </c>
      <c r="BU565" s="140">
        <v>1331</v>
      </c>
      <c r="BV565" s="140">
        <v>1333</v>
      </c>
      <c r="BW565" s="140">
        <v>1334</v>
      </c>
      <c r="BX565" s="140">
        <v>1335</v>
      </c>
      <c r="BY565" s="140">
        <v>1336</v>
      </c>
      <c r="BZ565" s="140">
        <v>1336</v>
      </c>
      <c r="CA565" s="140">
        <v>1337</v>
      </c>
      <c r="CB565" s="140">
        <v>1337</v>
      </c>
      <c r="CC565" s="140">
        <v>1337</v>
      </c>
      <c r="CD565" s="140">
        <v>1336</v>
      </c>
      <c r="CE565" s="140">
        <v>1336</v>
      </c>
      <c r="CF565" s="140">
        <v>1335</v>
      </c>
      <c r="CG565" s="140">
        <v>1334</v>
      </c>
      <c r="CH565" s="140">
        <v>1333</v>
      </c>
      <c r="CI565" s="140">
        <v>1331</v>
      </c>
      <c r="CJ565" s="140">
        <v>1330</v>
      </c>
      <c r="CK565" s="140">
        <v>1328</v>
      </c>
      <c r="CL565" s="140">
        <v>1325</v>
      </c>
      <c r="CM565" s="140">
        <v>1323</v>
      </c>
      <c r="CN565" s="140">
        <v>1320</v>
      </c>
      <c r="CO565" s="140">
        <v>1318</v>
      </c>
      <c r="CP565" s="140">
        <v>1315</v>
      </c>
      <c r="CQ565" s="140">
        <v>1312</v>
      </c>
      <c r="CR565" s="140">
        <v>1308</v>
      </c>
      <c r="CS565" s="140">
        <v>1305</v>
      </c>
      <c r="CT565" s="140">
        <v>1302</v>
      </c>
      <c r="CU565" s="140">
        <v>1298</v>
      </c>
      <c r="CV565" s="140">
        <v>1295</v>
      </c>
      <c r="CW565" s="140">
        <v>1291</v>
      </c>
    </row>
    <row r="566" spans="1:101">
      <c r="A566" s="140" t="s">
        <v>158</v>
      </c>
      <c r="B566" s="140" t="s">
        <v>159</v>
      </c>
      <c r="C566" s="140"/>
      <c r="D566" s="140"/>
      <c r="E566" s="140" t="s">
        <v>309</v>
      </c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  <c r="AE566" s="140"/>
      <c r="AF566" s="140"/>
      <c r="AG566" s="140"/>
      <c r="AH566" s="140"/>
      <c r="AI566" s="140"/>
      <c r="AJ566" s="140"/>
      <c r="AK566" s="140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>
        <v>1069</v>
      </c>
      <c r="AX566" s="154">
        <v>1079</v>
      </c>
      <c r="AY566" s="154">
        <v>1088</v>
      </c>
      <c r="AZ566" s="154">
        <v>1097</v>
      </c>
      <c r="BA566" s="154">
        <v>1104</v>
      </c>
      <c r="BB566" s="154">
        <v>1112</v>
      </c>
      <c r="BC566" s="154">
        <v>1119</v>
      </c>
      <c r="BD566" s="154">
        <v>1126</v>
      </c>
      <c r="BE566" s="154">
        <v>1133</v>
      </c>
      <c r="BF566" s="154">
        <v>1139</v>
      </c>
      <c r="BG566" s="154">
        <v>1144</v>
      </c>
      <c r="BH566" s="154">
        <v>1149</v>
      </c>
      <c r="BI566" s="154">
        <v>1154</v>
      </c>
      <c r="BJ566" s="154">
        <v>1158</v>
      </c>
      <c r="BK566" s="154">
        <v>1162</v>
      </c>
      <c r="BL566" s="154">
        <v>1166</v>
      </c>
      <c r="BM566" s="154">
        <v>1169</v>
      </c>
      <c r="BN566" s="154">
        <v>1172</v>
      </c>
      <c r="BO566" s="154">
        <v>1175</v>
      </c>
      <c r="BP566" s="154">
        <v>1177</v>
      </c>
      <c r="BQ566" s="154">
        <v>1179</v>
      </c>
      <c r="BR566" s="154">
        <v>1181</v>
      </c>
      <c r="BS566" s="154">
        <v>1182</v>
      </c>
      <c r="BT566" s="140">
        <v>1183</v>
      </c>
      <c r="BU566" s="140">
        <v>1184</v>
      </c>
      <c r="BV566" s="140">
        <v>1184</v>
      </c>
      <c r="BW566" s="140">
        <v>1184</v>
      </c>
      <c r="BX566" s="140">
        <v>1184</v>
      </c>
      <c r="BY566" s="140">
        <v>1184</v>
      </c>
      <c r="BZ566" s="140">
        <v>1183</v>
      </c>
      <c r="CA566" s="140">
        <v>1182</v>
      </c>
      <c r="CB566" s="140">
        <v>1181</v>
      </c>
      <c r="CC566" s="140">
        <v>1180</v>
      </c>
      <c r="CD566" s="140">
        <v>1179</v>
      </c>
      <c r="CE566" s="140">
        <v>1177</v>
      </c>
      <c r="CF566" s="140">
        <v>1175</v>
      </c>
      <c r="CG566" s="140">
        <v>1173</v>
      </c>
      <c r="CH566" s="140">
        <v>1170</v>
      </c>
      <c r="CI566" s="140">
        <v>1168</v>
      </c>
      <c r="CJ566" s="140">
        <v>1165</v>
      </c>
      <c r="CK566" s="140">
        <v>1161</v>
      </c>
      <c r="CL566" s="140">
        <v>1158</v>
      </c>
      <c r="CM566" s="140">
        <v>1154</v>
      </c>
      <c r="CN566" s="140">
        <v>1150</v>
      </c>
      <c r="CO566" s="140">
        <v>1146</v>
      </c>
      <c r="CP566" s="140">
        <v>1142</v>
      </c>
      <c r="CQ566" s="140">
        <v>1137</v>
      </c>
      <c r="CR566" s="140">
        <v>1132</v>
      </c>
      <c r="CS566" s="140">
        <v>1128</v>
      </c>
      <c r="CT566" s="140">
        <v>1123</v>
      </c>
      <c r="CU566" s="140">
        <v>1118</v>
      </c>
      <c r="CV566" s="140">
        <v>1113</v>
      </c>
      <c r="CW566" s="140">
        <v>1108</v>
      </c>
    </row>
    <row r="567" spans="1:101">
      <c r="A567" s="140" t="s">
        <v>160</v>
      </c>
      <c r="B567" s="140" t="s">
        <v>161</v>
      </c>
      <c r="C567" s="140"/>
      <c r="D567" s="140"/>
      <c r="E567" s="140" t="s">
        <v>309</v>
      </c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  <c r="AE567" s="140"/>
      <c r="AF567" s="140"/>
      <c r="AG567" s="140"/>
      <c r="AH567" s="140"/>
      <c r="AI567" s="140"/>
      <c r="AJ567" s="140"/>
      <c r="AK567" s="140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>
        <v>221</v>
      </c>
      <c r="AX567" s="154">
        <v>219</v>
      </c>
      <c r="AY567" s="154">
        <v>218</v>
      </c>
      <c r="AZ567" s="154">
        <v>217</v>
      </c>
      <c r="BA567" s="154">
        <v>216</v>
      </c>
      <c r="BB567" s="154">
        <v>214</v>
      </c>
      <c r="BC567" s="154">
        <v>213</v>
      </c>
      <c r="BD567" s="154">
        <v>212</v>
      </c>
      <c r="BE567" s="154">
        <v>211</v>
      </c>
      <c r="BF567" s="154">
        <v>210</v>
      </c>
      <c r="BG567" s="154">
        <v>208</v>
      </c>
      <c r="BH567" s="154">
        <v>207</v>
      </c>
      <c r="BI567" s="154">
        <v>206</v>
      </c>
      <c r="BJ567" s="154">
        <v>204</v>
      </c>
      <c r="BK567" s="154">
        <v>203</v>
      </c>
      <c r="BL567" s="154">
        <v>202</v>
      </c>
      <c r="BM567" s="154">
        <v>201</v>
      </c>
      <c r="BN567" s="154">
        <v>199</v>
      </c>
      <c r="BO567" s="154">
        <v>198</v>
      </c>
      <c r="BP567" s="154">
        <v>197</v>
      </c>
      <c r="BQ567" s="154">
        <v>195</v>
      </c>
      <c r="BR567" s="154">
        <v>194</v>
      </c>
      <c r="BS567" s="154">
        <v>192</v>
      </c>
      <c r="BT567" s="140">
        <v>191</v>
      </c>
      <c r="BU567" s="140">
        <v>190</v>
      </c>
      <c r="BV567" s="140">
        <v>188</v>
      </c>
      <c r="BW567" s="140">
        <v>187</v>
      </c>
      <c r="BX567" s="140">
        <v>186</v>
      </c>
      <c r="BY567" s="140">
        <v>184</v>
      </c>
      <c r="BZ567" s="140">
        <v>183</v>
      </c>
      <c r="CA567" s="140">
        <v>182</v>
      </c>
      <c r="CB567" s="140">
        <v>180</v>
      </c>
      <c r="CC567" s="140">
        <v>179</v>
      </c>
      <c r="CD567" s="140">
        <v>178</v>
      </c>
      <c r="CE567" s="140">
        <v>176</v>
      </c>
      <c r="CF567" s="140">
        <v>175</v>
      </c>
      <c r="CG567" s="140">
        <v>174</v>
      </c>
      <c r="CH567" s="140">
        <v>172</v>
      </c>
      <c r="CI567" s="140">
        <v>171</v>
      </c>
      <c r="CJ567" s="140">
        <v>170</v>
      </c>
      <c r="CK567" s="140">
        <v>169</v>
      </c>
      <c r="CL567" s="140">
        <v>167</v>
      </c>
      <c r="CM567" s="140">
        <v>166</v>
      </c>
      <c r="CN567" s="140">
        <v>165</v>
      </c>
      <c r="CO567" s="140">
        <v>164</v>
      </c>
      <c r="CP567" s="140">
        <v>163</v>
      </c>
      <c r="CQ567" s="140">
        <v>161</v>
      </c>
      <c r="CR567" s="140">
        <v>160</v>
      </c>
      <c r="CS567" s="140">
        <v>159</v>
      </c>
      <c r="CT567" s="140">
        <v>158</v>
      </c>
      <c r="CU567" s="140">
        <v>157</v>
      </c>
      <c r="CV567" s="140">
        <v>156</v>
      </c>
      <c r="CW567" s="140">
        <v>155</v>
      </c>
    </row>
    <row r="568" spans="1:101">
      <c r="A568" s="140" t="s">
        <v>162</v>
      </c>
      <c r="B568" s="140" t="s">
        <v>163</v>
      </c>
      <c r="C568" s="140"/>
      <c r="D568" s="140"/>
      <c r="E568" s="140" t="s">
        <v>309</v>
      </c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  <c r="AE568" s="140"/>
      <c r="AF568" s="140"/>
      <c r="AG568" s="140"/>
      <c r="AH568" s="140"/>
      <c r="AI568" s="140"/>
      <c r="AJ568" s="140"/>
      <c r="AK568" s="140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>
        <v>608</v>
      </c>
      <c r="AX568" s="154">
        <v>610</v>
      </c>
      <c r="AY568" s="154">
        <v>612</v>
      </c>
      <c r="AZ568" s="154">
        <v>614</v>
      </c>
      <c r="BA568" s="154">
        <v>615</v>
      </c>
      <c r="BB568" s="154">
        <v>616</v>
      </c>
      <c r="BC568" s="154">
        <v>618</v>
      </c>
      <c r="BD568" s="154">
        <v>619</v>
      </c>
      <c r="BE568" s="154">
        <v>620</v>
      </c>
      <c r="BF568" s="154">
        <v>620</v>
      </c>
      <c r="BG568" s="154">
        <v>621</v>
      </c>
      <c r="BH568" s="154">
        <v>621</v>
      </c>
      <c r="BI568" s="154">
        <v>621</v>
      </c>
      <c r="BJ568" s="154">
        <v>621</v>
      </c>
      <c r="BK568" s="154">
        <v>621</v>
      </c>
      <c r="BL568" s="154">
        <v>620</v>
      </c>
      <c r="BM568" s="154">
        <v>619</v>
      </c>
      <c r="BN568" s="154">
        <v>619</v>
      </c>
      <c r="BO568" s="154">
        <v>618</v>
      </c>
      <c r="BP568" s="154">
        <v>617</v>
      </c>
      <c r="BQ568" s="154">
        <v>616</v>
      </c>
      <c r="BR568" s="154">
        <v>614</v>
      </c>
      <c r="BS568" s="154">
        <v>613</v>
      </c>
      <c r="BT568" s="140">
        <v>611</v>
      </c>
      <c r="BU568" s="140">
        <v>609</v>
      </c>
      <c r="BV568" s="140">
        <v>608</v>
      </c>
      <c r="BW568" s="140">
        <v>606</v>
      </c>
      <c r="BX568" s="140">
        <v>604</v>
      </c>
      <c r="BY568" s="140">
        <v>602</v>
      </c>
      <c r="BZ568" s="140">
        <v>600</v>
      </c>
      <c r="CA568" s="140">
        <v>598</v>
      </c>
      <c r="CB568" s="140">
        <v>596</v>
      </c>
      <c r="CC568" s="140">
        <v>593</v>
      </c>
      <c r="CD568" s="140">
        <v>591</v>
      </c>
      <c r="CE568" s="140">
        <v>589</v>
      </c>
      <c r="CF568" s="140">
        <v>587</v>
      </c>
      <c r="CG568" s="140">
        <v>584</v>
      </c>
      <c r="CH568" s="140">
        <v>582</v>
      </c>
      <c r="CI568" s="140">
        <v>579</v>
      </c>
      <c r="CJ568" s="140">
        <v>577</v>
      </c>
      <c r="CK568" s="140">
        <v>574</v>
      </c>
      <c r="CL568" s="140">
        <v>571</v>
      </c>
      <c r="CM568" s="140">
        <v>568</v>
      </c>
      <c r="CN568" s="140">
        <v>566</v>
      </c>
      <c r="CO568" s="140">
        <v>563</v>
      </c>
      <c r="CP568" s="140">
        <v>560</v>
      </c>
      <c r="CQ568" s="140">
        <v>557</v>
      </c>
      <c r="CR568" s="140">
        <v>554</v>
      </c>
      <c r="CS568" s="140">
        <v>551</v>
      </c>
      <c r="CT568" s="140">
        <v>548</v>
      </c>
      <c r="CU568" s="140">
        <v>545</v>
      </c>
      <c r="CV568" s="140">
        <v>542</v>
      </c>
      <c r="CW568" s="140">
        <v>539</v>
      </c>
    </row>
    <row r="569" spans="1:101">
      <c r="A569" s="140" t="s">
        <v>164</v>
      </c>
      <c r="B569" s="140" t="s">
        <v>165</v>
      </c>
      <c r="C569" s="140"/>
      <c r="D569" s="140"/>
      <c r="E569" s="140" t="s">
        <v>309</v>
      </c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  <c r="AE569" s="140"/>
      <c r="AF569" s="140"/>
      <c r="AG569" s="140"/>
      <c r="AH569" s="140"/>
      <c r="AI569" s="140"/>
      <c r="AJ569" s="140"/>
      <c r="AK569" s="140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>
        <v>1264</v>
      </c>
      <c r="AX569" s="154">
        <v>1269</v>
      </c>
      <c r="AY569" s="154">
        <v>1274</v>
      </c>
      <c r="AZ569" s="154">
        <v>1279</v>
      </c>
      <c r="BA569" s="154">
        <v>1282</v>
      </c>
      <c r="BB569" s="154">
        <v>1286</v>
      </c>
      <c r="BC569" s="154">
        <v>1290</v>
      </c>
      <c r="BD569" s="154">
        <v>1293</v>
      </c>
      <c r="BE569" s="154">
        <v>1295</v>
      </c>
      <c r="BF569" s="154">
        <v>1297</v>
      </c>
      <c r="BG569" s="154">
        <v>1299</v>
      </c>
      <c r="BH569" s="154">
        <v>1300</v>
      </c>
      <c r="BI569" s="154">
        <v>1301</v>
      </c>
      <c r="BJ569" s="154">
        <v>1302</v>
      </c>
      <c r="BK569" s="154">
        <v>1302</v>
      </c>
      <c r="BL569" s="154">
        <v>1302</v>
      </c>
      <c r="BM569" s="154">
        <v>1301</v>
      </c>
      <c r="BN569" s="154">
        <v>1301</v>
      </c>
      <c r="BO569" s="154">
        <v>1300</v>
      </c>
      <c r="BP569" s="154">
        <v>1299</v>
      </c>
      <c r="BQ569" s="154">
        <v>1297</v>
      </c>
      <c r="BR569" s="154">
        <v>1296</v>
      </c>
      <c r="BS569" s="154">
        <v>1294</v>
      </c>
      <c r="BT569" s="140">
        <v>1293</v>
      </c>
      <c r="BU569" s="140">
        <v>1291</v>
      </c>
      <c r="BV569" s="140">
        <v>1288</v>
      </c>
      <c r="BW569" s="140">
        <v>1286</v>
      </c>
      <c r="BX569" s="140">
        <v>1284</v>
      </c>
      <c r="BY569" s="140">
        <v>1281</v>
      </c>
      <c r="BZ569" s="140">
        <v>1278</v>
      </c>
      <c r="CA569" s="140">
        <v>1275</v>
      </c>
      <c r="CB569" s="140">
        <v>1272</v>
      </c>
      <c r="CC569" s="140">
        <v>1269</v>
      </c>
      <c r="CD569" s="140">
        <v>1266</v>
      </c>
      <c r="CE569" s="140">
        <v>1262</v>
      </c>
      <c r="CF569" s="140">
        <v>1258</v>
      </c>
      <c r="CG569" s="140">
        <v>1254</v>
      </c>
      <c r="CH569" s="140">
        <v>1250</v>
      </c>
      <c r="CI569" s="140">
        <v>1245</v>
      </c>
      <c r="CJ569" s="140">
        <v>1241</v>
      </c>
      <c r="CK569" s="140">
        <v>1236</v>
      </c>
      <c r="CL569" s="140">
        <v>1230</v>
      </c>
      <c r="CM569" s="140">
        <v>1225</v>
      </c>
      <c r="CN569" s="140">
        <v>1220</v>
      </c>
      <c r="CO569" s="140">
        <v>1214</v>
      </c>
      <c r="CP569" s="140">
        <v>1208</v>
      </c>
      <c r="CQ569" s="140">
        <v>1202</v>
      </c>
      <c r="CR569" s="140">
        <v>1197</v>
      </c>
      <c r="CS569" s="140">
        <v>1191</v>
      </c>
      <c r="CT569" s="140">
        <v>1185</v>
      </c>
      <c r="CU569" s="140">
        <v>1179</v>
      </c>
      <c r="CV569" s="140">
        <v>1173</v>
      </c>
      <c r="CW569" s="140">
        <v>1167</v>
      </c>
    </row>
    <row r="570" spans="1:101">
      <c r="A570" s="140" t="s">
        <v>166</v>
      </c>
      <c r="B570" s="140" t="s">
        <v>167</v>
      </c>
      <c r="C570" s="140"/>
      <c r="D570" s="140"/>
      <c r="E570" s="140" t="s">
        <v>309</v>
      </c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  <c r="AE570" s="140"/>
      <c r="AF570" s="140"/>
      <c r="AG570" s="140"/>
      <c r="AH570" s="140"/>
      <c r="AI570" s="140"/>
      <c r="AJ570" s="140"/>
      <c r="AK570" s="140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>
        <v>260</v>
      </c>
      <c r="AX570" s="154">
        <v>259</v>
      </c>
      <c r="AY570" s="154">
        <v>259</v>
      </c>
      <c r="AZ570" s="154">
        <v>258</v>
      </c>
      <c r="BA570" s="154">
        <v>258</v>
      </c>
      <c r="BB570" s="154">
        <v>257</v>
      </c>
      <c r="BC570" s="154">
        <v>256</v>
      </c>
      <c r="BD570" s="154">
        <v>255</v>
      </c>
      <c r="BE570" s="154">
        <v>255</v>
      </c>
      <c r="BF570" s="154">
        <v>254</v>
      </c>
      <c r="BG570" s="154">
        <v>253</v>
      </c>
      <c r="BH570" s="154">
        <v>252</v>
      </c>
      <c r="BI570" s="154">
        <v>251</v>
      </c>
      <c r="BJ570" s="154">
        <v>250</v>
      </c>
      <c r="BK570" s="154">
        <v>248</v>
      </c>
      <c r="BL570" s="154">
        <v>247</v>
      </c>
      <c r="BM570" s="154">
        <v>246</v>
      </c>
      <c r="BN570" s="154">
        <v>245</v>
      </c>
      <c r="BO570" s="154">
        <v>244</v>
      </c>
      <c r="BP570" s="154">
        <v>242</v>
      </c>
      <c r="BQ570" s="154">
        <v>241</v>
      </c>
      <c r="BR570" s="154">
        <v>240</v>
      </c>
      <c r="BS570" s="154">
        <v>239</v>
      </c>
      <c r="BT570" s="140">
        <v>237</v>
      </c>
      <c r="BU570" s="140">
        <v>236</v>
      </c>
      <c r="BV570" s="140">
        <v>234</v>
      </c>
      <c r="BW570" s="140">
        <v>233</v>
      </c>
      <c r="BX570" s="140">
        <v>232</v>
      </c>
      <c r="BY570" s="140">
        <v>230</v>
      </c>
      <c r="BZ570" s="140">
        <v>229</v>
      </c>
      <c r="CA570" s="140">
        <v>227</v>
      </c>
      <c r="CB570" s="140">
        <v>226</v>
      </c>
      <c r="CC570" s="140">
        <v>224</v>
      </c>
      <c r="CD570" s="140">
        <v>223</v>
      </c>
      <c r="CE570" s="140">
        <v>221</v>
      </c>
      <c r="CF570" s="140">
        <v>220</v>
      </c>
      <c r="CG570" s="140">
        <v>218</v>
      </c>
      <c r="CH570" s="140">
        <v>217</v>
      </c>
      <c r="CI570" s="140">
        <v>215</v>
      </c>
      <c r="CJ570" s="140">
        <v>213</v>
      </c>
      <c r="CK570" s="140">
        <v>212</v>
      </c>
      <c r="CL570" s="140">
        <v>210</v>
      </c>
      <c r="CM570" s="140">
        <v>208</v>
      </c>
      <c r="CN570" s="140">
        <v>207</v>
      </c>
      <c r="CO570" s="140">
        <v>205</v>
      </c>
      <c r="CP570" s="140">
        <v>204</v>
      </c>
      <c r="CQ570" s="140">
        <v>202</v>
      </c>
      <c r="CR570" s="140">
        <v>200</v>
      </c>
      <c r="CS570" s="140">
        <v>199</v>
      </c>
      <c r="CT570" s="140">
        <v>197</v>
      </c>
      <c r="CU570" s="140">
        <v>196</v>
      </c>
      <c r="CV570" s="140">
        <v>194</v>
      </c>
      <c r="CW570" s="140">
        <v>193</v>
      </c>
    </row>
    <row r="571" spans="1:101">
      <c r="A571" s="140" t="s">
        <v>168</v>
      </c>
      <c r="B571" s="140" t="s">
        <v>169</v>
      </c>
      <c r="C571" s="140"/>
      <c r="D571" s="140"/>
      <c r="E571" s="140" t="s">
        <v>309</v>
      </c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  <c r="AE571" s="140"/>
      <c r="AF571" s="140"/>
      <c r="AG571" s="140"/>
      <c r="AH571" s="140"/>
      <c r="AI571" s="140"/>
      <c r="AJ571" s="140"/>
      <c r="AK571" s="140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>
        <v>410</v>
      </c>
      <c r="AX571" s="154">
        <v>413</v>
      </c>
      <c r="AY571" s="154">
        <v>415</v>
      </c>
      <c r="AZ571" s="154">
        <v>417</v>
      </c>
      <c r="BA571" s="154">
        <v>419</v>
      </c>
      <c r="BB571" s="154">
        <v>421</v>
      </c>
      <c r="BC571" s="154">
        <v>423</v>
      </c>
      <c r="BD571" s="154">
        <v>424</v>
      </c>
      <c r="BE571" s="154">
        <v>425</v>
      </c>
      <c r="BF571" s="154">
        <v>427</v>
      </c>
      <c r="BG571" s="154">
        <v>428</v>
      </c>
      <c r="BH571" s="154">
        <v>428</v>
      </c>
      <c r="BI571" s="154">
        <v>429</v>
      </c>
      <c r="BJ571" s="154">
        <v>429</v>
      </c>
      <c r="BK571" s="154">
        <v>430</v>
      </c>
      <c r="BL571" s="154">
        <v>430</v>
      </c>
      <c r="BM571" s="154">
        <v>430</v>
      </c>
      <c r="BN571" s="154">
        <v>430</v>
      </c>
      <c r="BO571" s="154">
        <v>430</v>
      </c>
      <c r="BP571" s="154">
        <v>430</v>
      </c>
      <c r="BQ571" s="154">
        <v>430</v>
      </c>
      <c r="BR571" s="154">
        <v>430</v>
      </c>
      <c r="BS571" s="154">
        <v>429</v>
      </c>
      <c r="BT571" s="140">
        <v>429</v>
      </c>
      <c r="BU571" s="140">
        <v>428</v>
      </c>
      <c r="BV571" s="140">
        <v>428</v>
      </c>
      <c r="BW571" s="140">
        <v>427</v>
      </c>
      <c r="BX571" s="140">
        <v>426</v>
      </c>
      <c r="BY571" s="140">
        <v>426</v>
      </c>
      <c r="BZ571" s="140">
        <v>425</v>
      </c>
      <c r="CA571" s="140">
        <v>424</v>
      </c>
      <c r="CB571" s="140">
        <v>423</v>
      </c>
      <c r="CC571" s="140">
        <v>422</v>
      </c>
      <c r="CD571" s="140">
        <v>422</v>
      </c>
      <c r="CE571" s="140">
        <v>420</v>
      </c>
      <c r="CF571" s="140">
        <v>419</v>
      </c>
      <c r="CG571" s="140">
        <v>418</v>
      </c>
      <c r="CH571" s="140">
        <v>417</v>
      </c>
      <c r="CI571" s="140">
        <v>416</v>
      </c>
      <c r="CJ571" s="140">
        <v>414</v>
      </c>
      <c r="CK571" s="140">
        <v>413</v>
      </c>
      <c r="CL571" s="140">
        <v>411</v>
      </c>
      <c r="CM571" s="140">
        <v>410</v>
      </c>
      <c r="CN571" s="140">
        <v>408</v>
      </c>
      <c r="CO571" s="140">
        <v>406</v>
      </c>
      <c r="CP571" s="140">
        <v>404</v>
      </c>
      <c r="CQ571" s="140">
        <v>403</v>
      </c>
      <c r="CR571" s="140">
        <v>401</v>
      </c>
      <c r="CS571" s="140">
        <v>399</v>
      </c>
      <c r="CT571" s="140">
        <v>397</v>
      </c>
      <c r="CU571" s="140">
        <v>395</v>
      </c>
      <c r="CV571" s="140">
        <v>394</v>
      </c>
      <c r="CW571" s="140">
        <v>392</v>
      </c>
    </row>
    <row r="572" spans="1:101">
      <c r="A572" s="140" t="s">
        <v>170</v>
      </c>
      <c r="B572" s="140" t="s">
        <v>171</v>
      </c>
      <c r="C572" s="140"/>
      <c r="D572" s="140"/>
      <c r="E572" s="140" t="s">
        <v>309</v>
      </c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  <c r="AE572" s="140"/>
      <c r="AF572" s="140"/>
      <c r="AG572" s="140"/>
      <c r="AH572" s="140"/>
      <c r="AI572" s="140"/>
      <c r="AJ572" s="140"/>
      <c r="AK572" s="140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>
        <v>330</v>
      </c>
      <c r="AX572" s="154">
        <v>329</v>
      </c>
      <c r="AY572" s="154">
        <v>328</v>
      </c>
      <c r="AZ572" s="154">
        <v>326</v>
      </c>
      <c r="BA572" s="154">
        <v>325</v>
      </c>
      <c r="BB572" s="154">
        <v>324</v>
      </c>
      <c r="BC572" s="154">
        <v>322</v>
      </c>
      <c r="BD572" s="154">
        <v>321</v>
      </c>
      <c r="BE572" s="154">
        <v>320</v>
      </c>
      <c r="BF572" s="154">
        <v>318</v>
      </c>
      <c r="BG572" s="154">
        <v>317</v>
      </c>
      <c r="BH572" s="154">
        <v>315</v>
      </c>
      <c r="BI572" s="154">
        <v>314</v>
      </c>
      <c r="BJ572" s="154">
        <v>312</v>
      </c>
      <c r="BK572" s="154">
        <v>311</v>
      </c>
      <c r="BL572" s="154">
        <v>309</v>
      </c>
      <c r="BM572" s="154">
        <v>308</v>
      </c>
      <c r="BN572" s="154">
        <v>306</v>
      </c>
      <c r="BO572" s="154">
        <v>305</v>
      </c>
      <c r="BP572" s="154">
        <v>303</v>
      </c>
      <c r="BQ572" s="154">
        <v>302</v>
      </c>
      <c r="BR572" s="154">
        <v>300</v>
      </c>
      <c r="BS572" s="154">
        <v>298</v>
      </c>
      <c r="BT572" s="140">
        <v>297</v>
      </c>
      <c r="BU572" s="140">
        <v>295</v>
      </c>
      <c r="BV572" s="140">
        <v>294</v>
      </c>
      <c r="BW572" s="140">
        <v>292</v>
      </c>
      <c r="BX572" s="140">
        <v>291</v>
      </c>
      <c r="BY572" s="140">
        <v>289</v>
      </c>
      <c r="BZ572" s="140">
        <v>288</v>
      </c>
      <c r="CA572" s="140">
        <v>286</v>
      </c>
      <c r="CB572" s="140">
        <v>284</v>
      </c>
      <c r="CC572" s="140">
        <v>283</v>
      </c>
      <c r="CD572" s="140">
        <v>281</v>
      </c>
      <c r="CE572" s="140">
        <v>280</v>
      </c>
      <c r="CF572" s="140">
        <v>278</v>
      </c>
      <c r="CG572" s="140">
        <v>277</v>
      </c>
      <c r="CH572" s="140">
        <v>275</v>
      </c>
      <c r="CI572" s="140">
        <v>273</v>
      </c>
      <c r="CJ572" s="140">
        <v>272</v>
      </c>
      <c r="CK572" s="140">
        <v>270</v>
      </c>
      <c r="CL572" s="140">
        <v>269</v>
      </c>
      <c r="CM572" s="140">
        <v>267</v>
      </c>
      <c r="CN572" s="140">
        <v>266</v>
      </c>
      <c r="CO572" s="140">
        <v>264</v>
      </c>
      <c r="CP572" s="140">
        <v>262</v>
      </c>
      <c r="CQ572" s="140">
        <v>261</v>
      </c>
      <c r="CR572" s="140">
        <v>259</v>
      </c>
      <c r="CS572" s="140">
        <v>258</v>
      </c>
      <c r="CT572" s="140">
        <v>256</v>
      </c>
      <c r="CU572" s="140">
        <v>255</v>
      </c>
      <c r="CV572" s="140">
        <v>254</v>
      </c>
      <c r="CW572" s="140">
        <v>252</v>
      </c>
    </row>
    <row r="573" spans="1:101">
      <c r="A573" s="140" t="s">
        <v>172</v>
      </c>
      <c r="B573" s="140" t="s">
        <v>173</v>
      </c>
      <c r="C573" s="140"/>
      <c r="D573" s="140"/>
      <c r="E573" s="140" t="s">
        <v>309</v>
      </c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  <c r="AE573" s="140"/>
      <c r="AF573" s="140"/>
      <c r="AG573" s="140"/>
      <c r="AH573" s="140"/>
      <c r="AI573" s="140"/>
      <c r="AJ573" s="140"/>
      <c r="AK573" s="140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>
        <v>763</v>
      </c>
      <c r="AX573" s="154">
        <v>765</v>
      </c>
      <c r="AY573" s="154">
        <v>766</v>
      </c>
      <c r="AZ573" s="154">
        <v>768</v>
      </c>
      <c r="BA573" s="154">
        <v>768</v>
      </c>
      <c r="BB573" s="154">
        <v>768</v>
      </c>
      <c r="BC573" s="154">
        <v>769</v>
      </c>
      <c r="BD573" s="154">
        <v>769</v>
      </c>
      <c r="BE573" s="154">
        <v>769</v>
      </c>
      <c r="BF573" s="154">
        <v>769</v>
      </c>
      <c r="BG573" s="154">
        <v>768</v>
      </c>
      <c r="BH573" s="154">
        <v>767</v>
      </c>
      <c r="BI573" s="154">
        <v>766</v>
      </c>
      <c r="BJ573" s="154">
        <v>765</v>
      </c>
      <c r="BK573" s="154">
        <v>764</v>
      </c>
      <c r="BL573" s="154">
        <v>762</v>
      </c>
      <c r="BM573" s="154">
        <v>761</v>
      </c>
      <c r="BN573" s="154">
        <v>759</v>
      </c>
      <c r="BO573" s="154">
        <v>757</v>
      </c>
      <c r="BP573" s="154">
        <v>756</v>
      </c>
      <c r="BQ573" s="154">
        <v>754</v>
      </c>
      <c r="BR573" s="154">
        <v>752</v>
      </c>
      <c r="BS573" s="154">
        <v>750</v>
      </c>
      <c r="BT573" s="140">
        <v>747</v>
      </c>
      <c r="BU573" s="140">
        <v>745</v>
      </c>
      <c r="BV573" s="140">
        <v>743</v>
      </c>
      <c r="BW573" s="140">
        <v>741</v>
      </c>
      <c r="BX573" s="140">
        <v>738</v>
      </c>
      <c r="BY573" s="140">
        <v>736</v>
      </c>
      <c r="BZ573" s="140">
        <v>733</v>
      </c>
      <c r="CA573" s="140">
        <v>731</v>
      </c>
      <c r="CB573" s="140">
        <v>728</v>
      </c>
      <c r="CC573" s="140">
        <v>726</v>
      </c>
      <c r="CD573" s="140">
        <v>723</v>
      </c>
      <c r="CE573" s="140">
        <v>721</v>
      </c>
      <c r="CF573" s="140">
        <v>718</v>
      </c>
      <c r="CG573" s="140">
        <v>715</v>
      </c>
      <c r="CH573" s="140">
        <v>713</v>
      </c>
      <c r="CI573" s="140">
        <v>710</v>
      </c>
      <c r="CJ573" s="140">
        <v>707</v>
      </c>
      <c r="CK573" s="140">
        <v>704</v>
      </c>
      <c r="CL573" s="140">
        <v>701</v>
      </c>
      <c r="CM573" s="140">
        <v>697</v>
      </c>
      <c r="CN573" s="140">
        <v>694</v>
      </c>
      <c r="CO573" s="140">
        <v>691</v>
      </c>
      <c r="CP573" s="140">
        <v>688</v>
      </c>
      <c r="CQ573" s="140">
        <v>684</v>
      </c>
      <c r="CR573" s="140">
        <v>681</v>
      </c>
      <c r="CS573" s="140">
        <v>678</v>
      </c>
      <c r="CT573" s="140">
        <v>674</v>
      </c>
      <c r="CU573" s="140">
        <v>671</v>
      </c>
      <c r="CV573" s="140">
        <v>668</v>
      </c>
      <c r="CW573" s="140">
        <v>665</v>
      </c>
    </row>
    <row r="574" spans="1:101">
      <c r="A574" s="140" t="s">
        <v>174</v>
      </c>
      <c r="B574" s="140" t="s">
        <v>175</v>
      </c>
      <c r="C574" s="140"/>
      <c r="D574" s="140"/>
      <c r="E574" s="140" t="s">
        <v>309</v>
      </c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  <c r="AE574" s="140"/>
      <c r="AF574" s="140"/>
      <c r="AG574" s="140"/>
      <c r="AH574" s="140"/>
      <c r="AI574" s="140"/>
      <c r="AJ574" s="140"/>
      <c r="AK574" s="140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>
        <v>228</v>
      </c>
      <c r="AX574" s="154">
        <v>228</v>
      </c>
      <c r="AY574" s="154">
        <v>228</v>
      </c>
      <c r="AZ574" s="154">
        <v>228</v>
      </c>
      <c r="BA574" s="154">
        <v>227</v>
      </c>
      <c r="BB574" s="154">
        <v>227</v>
      </c>
      <c r="BC574" s="154">
        <v>227</v>
      </c>
      <c r="BD574" s="154">
        <v>227</v>
      </c>
      <c r="BE574" s="154">
        <v>227</v>
      </c>
      <c r="BF574" s="154">
        <v>226</v>
      </c>
      <c r="BG574" s="154">
        <v>226</v>
      </c>
      <c r="BH574" s="154">
        <v>225</v>
      </c>
      <c r="BI574" s="154">
        <v>225</v>
      </c>
      <c r="BJ574" s="154">
        <v>224</v>
      </c>
      <c r="BK574" s="154">
        <v>224</v>
      </c>
      <c r="BL574" s="154">
        <v>223</v>
      </c>
      <c r="BM574" s="154">
        <v>223</v>
      </c>
      <c r="BN574" s="154">
        <v>222</v>
      </c>
      <c r="BO574" s="154">
        <v>221</v>
      </c>
      <c r="BP574" s="154">
        <v>221</v>
      </c>
      <c r="BQ574" s="154">
        <v>220</v>
      </c>
      <c r="BR574" s="154">
        <v>219</v>
      </c>
      <c r="BS574" s="154">
        <v>219</v>
      </c>
      <c r="BT574" s="140">
        <v>218</v>
      </c>
      <c r="BU574" s="140">
        <v>217</v>
      </c>
      <c r="BV574" s="140">
        <v>216</v>
      </c>
      <c r="BW574" s="140">
        <v>216</v>
      </c>
      <c r="BX574" s="140">
        <v>215</v>
      </c>
      <c r="BY574" s="140">
        <v>214</v>
      </c>
      <c r="BZ574" s="140">
        <v>213</v>
      </c>
      <c r="CA574" s="140">
        <v>212</v>
      </c>
      <c r="CB574" s="140">
        <v>211</v>
      </c>
      <c r="CC574" s="140">
        <v>210</v>
      </c>
      <c r="CD574" s="140">
        <v>210</v>
      </c>
      <c r="CE574" s="140">
        <v>209</v>
      </c>
      <c r="CF574" s="140">
        <v>208</v>
      </c>
      <c r="CG574" s="140">
        <v>207</v>
      </c>
      <c r="CH574" s="140">
        <v>206</v>
      </c>
      <c r="CI574" s="140">
        <v>205</v>
      </c>
      <c r="CJ574" s="140">
        <v>204</v>
      </c>
      <c r="CK574" s="140">
        <v>203</v>
      </c>
      <c r="CL574" s="140">
        <v>201</v>
      </c>
      <c r="CM574" s="140">
        <v>200</v>
      </c>
      <c r="CN574" s="140">
        <v>199</v>
      </c>
      <c r="CO574" s="140">
        <v>198</v>
      </c>
      <c r="CP574" s="140">
        <v>197</v>
      </c>
      <c r="CQ574" s="140">
        <v>196</v>
      </c>
      <c r="CR574" s="140">
        <v>195</v>
      </c>
      <c r="CS574" s="140">
        <v>194</v>
      </c>
      <c r="CT574" s="140">
        <v>193</v>
      </c>
      <c r="CU574" s="140">
        <v>192</v>
      </c>
      <c r="CV574" s="140">
        <v>191</v>
      </c>
      <c r="CW574" s="140">
        <v>190</v>
      </c>
    </row>
    <row r="575" spans="1:101">
      <c r="A575" s="140" t="s">
        <v>176</v>
      </c>
      <c r="B575" s="140" t="s">
        <v>177</v>
      </c>
      <c r="C575" s="140"/>
      <c r="D575" s="140"/>
      <c r="E575" s="140" t="s">
        <v>309</v>
      </c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  <c r="AE575" s="140"/>
      <c r="AF575" s="140"/>
      <c r="AG575" s="140"/>
      <c r="AH575" s="140"/>
      <c r="AI575" s="140"/>
      <c r="AJ575" s="140"/>
      <c r="AK575" s="140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>
        <v>1412</v>
      </c>
      <c r="AX575" s="154">
        <v>1427</v>
      </c>
      <c r="AY575" s="154">
        <v>1442</v>
      </c>
      <c r="AZ575" s="154">
        <v>1456</v>
      </c>
      <c r="BA575" s="154">
        <v>1468</v>
      </c>
      <c r="BB575" s="154">
        <v>1481</v>
      </c>
      <c r="BC575" s="154">
        <v>1493</v>
      </c>
      <c r="BD575" s="154">
        <v>1505</v>
      </c>
      <c r="BE575" s="154">
        <v>1516</v>
      </c>
      <c r="BF575" s="154">
        <v>1527</v>
      </c>
      <c r="BG575" s="154">
        <v>1536</v>
      </c>
      <c r="BH575" s="154">
        <v>1546</v>
      </c>
      <c r="BI575" s="154">
        <v>1554</v>
      </c>
      <c r="BJ575" s="154">
        <v>1562</v>
      </c>
      <c r="BK575" s="154">
        <v>1569</v>
      </c>
      <c r="BL575" s="154">
        <v>1576</v>
      </c>
      <c r="BM575" s="154">
        <v>1583</v>
      </c>
      <c r="BN575" s="154">
        <v>1589</v>
      </c>
      <c r="BO575" s="154">
        <v>1595</v>
      </c>
      <c r="BP575" s="154">
        <v>1600</v>
      </c>
      <c r="BQ575" s="154">
        <v>1604</v>
      </c>
      <c r="BR575" s="154">
        <v>1609</v>
      </c>
      <c r="BS575" s="154">
        <v>1613</v>
      </c>
      <c r="BT575" s="140">
        <v>1616</v>
      </c>
      <c r="BU575" s="140">
        <v>1619</v>
      </c>
      <c r="BV575" s="140">
        <v>1621</v>
      </c>
      <c r="BW575" s="140">
        <v>1624</v>
      </c>
      <c r="BX575" s="140">
        <v>1625</v>
      </c>
      <c r="BY575" s="140">
        <v>1627</v>
      </c>
      <c r="BZ575" s="140">
        <v>1628</v>
      </c>
      <c r="CA575" s="140">
        <v>1629</v>
      </c>
      <c r="CB575" s="140">
        <v>1629</v>
      </c>
      <c r="CC575" s="140">
        <v>1630</v>
      </c>
      <c r="CD575" s="140">
        <v>1629</v>
      </c>
      <c r="CE575" s="140">
        <v>1629</v>
      </c>
      <c r="CF575" s="140">
        <v>1628</v>
      </c>
      <c r="CG575" s="140">
        <v>1626</v>
      </c>
      <c r="CH575" s="140">
        <v>1625</v>
      </c>
      <c r="CI575" s="140">
        <v>1622</v>
      </c>
      <c r="CJ575" s="140">
        <v>1620</v>
      </c>
      <c r="CK575" s="140">
        <v>1617</v>
      </c>
      <c r="CL575" s="140">
        <v>1613</v>
      </c>
      <c r="CM575" s="140">
        <v>1610</v>
      </c>
      <c r="CN575" s="140">
        <v>1606</v>
      </c>
      <c r="CO575" s="140">
        <v>1601</v>
      </c>
      <c r="CP575" s="140">
        <v>1597</v>
      </c>
      <c r="CQ575" s="140">
        <v>1592</v>
      </c>
      <c r="CR575" s="140">
        <v>1587</v>
      </c>
      <c r="CS575" s="140">
        <v>1581</v>
      </c>
      <c r="CT575" s="140">
        <v>1576</v>
      </c>
      <c r="CU575" s="140">
        <v>1570</v>
      </c>
      <c r="CV575" s="140">
        <v>1565</v>
      </c>
      <c r="CW575" s="140">
        <v>1559</v>
      </c>
    </row>
    <row r="576" spans="1:101">
      <c r="A576" s="140" t="s">
        <v>178</v>
      </c>
      <c r="B576" s="140" t="s">
        <v>179</v>
      </c>
      <c r="C576" s="140"/>
      <c r="D576" s="140"/>
      <c r="E576" s="140" t="s">
        <v>309</v>
      </c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  <c r="AE576" s="140"/>
      <c r="AF576" s="140"/>
      <c r="AG576" s="140"/>
      <c r="AH576" s="140"/>
      <c r="AI576" s="140"/>
      <c r="AJ576" s="140"/>
      <c r="AK576" s="140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>
        <v>679</v>
      </c>
      <c r="AX576" s="154">
        <v>681</v>
      </c>
      <c r="AY576" s="154">
        <v>683</v>
      </c>
      <c r="AZ576" s="154">
        <v>685</v>
      </c>
      <c r="BA576" s="154">
        <v>686</v>
      </c>
      <c r="BB576" s="154">
        <v>688</v>
      </c>
      <c r="BC576" s="154">
        <v>689</v>
      </c>
      <c r="BD576" s="154">
        <v>690</v>
      </c>
      <c r="BE576" s="154">
        <v>691</v>
      </c>
      <c r="BF576" s="154">
        <v>691</v>
      </c>
      <c r="BG576" s="154">
        <v>691</v>
      </c>
      <c r="BH576" s="154">
        <v>691</v>
      </c>
      <c r="BI576" s="154">
        <v>691</v>
      </c>
      <c r="BJ576" s="154">
        <v>690</v>
      </c>
      <c r="BK576" s="154">
        <v>690</v>
      </c>
      <c r="BL576" s="154">
        <v>689</v>
      </c>
      <c r="BM576" s="154">
        <v>688</v>
      </c>
      <c r="BN576" s="154">
        <v>687</v>
      </c>
      <c r="BO576" s="154">
        <v>686</v>
      </c>
      <c r="BP576" s="154">
        <v>684</v>
      </c>
      <c r="BQ576" s="154">
        <v>683</v>
      </c>
      <c r="BR576" s="154">
        <v>681</v>
      </c>
      <c r="BS576" s="154">
        <v>680</v>
      </c>
      <c r="BT576" s="140">
        <v>678</v>
      </c>
      <c r="BU576" s="140">
        <v>676</v>
      </c>
      <c r="BV576" s="140">
        <v>674</v>
      </c>
      <c r="BW576" s="140">
        <v>672</v>
      </c>
      <c r="BX576" s="140">
        <v>670</v>
      </c>
      <c r="BY576" s="140">
        <v>668</v>
      </c>
      <c r="BZ576" s="140">
        <v>666</v>
      </c>
      <c r="CA576" s="140">
        <v>664</v>
      </c>
      <c r="CB576" s="140">
        <v>661</v>
      </c>
      <c r="CC576" s="140">
        <v>659</v>
      </c>
      <c r="CD576" s="140">
        <v>657</v>
      </c>
      <c r="CE576" s="140">
        <v>654</v>
      </c>
      <c r="CF576" s="140">
        <v>652</v>
      </c>
      <c r="CG576" s="140">
        <v>649</v>
      </c>
      <c r="CH576" s="140">
        <v>646</v>
      </c>
      <c r="CI576" s="140">
        <v>643</v>
      </c>
      <c r="CJ576" s="140">
        <v>641</v>
      </c>
      <c r="CK576" s="140">
        <v>638</v>
      </c>
      <c r="CL576" s="140">
        <v>635</v>
      </c>
      <c r="CM576" s="140">
        <v>632</v>
      </c>
      <c r="CN576" s="140">
        <v>628</v>
      </c>
      <c r="CO576" s="140">
        <v>625</v>
      </c>
      <c r="CP576" s="140">
        <v>622</v>
      </c>
      <c r="CQ576" s="140">
        <v>619</v>
      </c>
      <c r="CR576" s="140">
        <v>616</v>
      </c>
      <c r="CS576" s="140">
        <v>613</v>
      </c>
      <c r="CT576" s="140">
        <v>610</v>
      </c>
      <c r="CU576" s="140">
        <v>607</v>
      </c>
      <c r="CV576" s="140">
        <v>604</v>
      </c>
      <c r="CW576" s="140">
        <v>600</v>
      </c>
    </row>
    <row r="577" spans="1:101">
      <c r="A577" s="140" t="s">
        <v>180</v>
      </c>
      <c r="B577" s="140" t="s">
        <v>181</v>
      </c>
      <c r="C577" s="140"/>
      <c r="D577" s="140"/>
      <c r="E577" s="140" t="s">
        <v>309</v>
      </c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  <c r="AE577" s="140"/>
      <c r="AF577" s="140"/>
      <c r="AG577" s="140"/>
      <c r="AH577" s="140"/>
      <c r="AI577" s="140"/>
      <c r="AJ577" s="140"/>
      <c r="AK577" s="140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>
        <v>174</v>
      </c>
      <c r="AX577" s="154">
        <v>174</v>
      </c>
      <c r="AY577" s="154">
        <v>174</v>
      </c>
      <c r="AZ577" s="154">
        <v>175</v>
      </c>
      <c r="BA577" s="154">
        <v>175</v>
      </c>
      <c r="BB577" s="154">
        <v>175</v>
      </c>
      <c r="BC577" s="154">
        <v>175</v>
      </c>
      <c r="BD577" s="154">
        <v>175</v>
      </c>
      <c r="BE577" s="154">
        <v>175</v>
      </c>
      <c r="BF577" s="154">
        <v>175</v>
      </c>
      <c r="BG577" s="154">
        <v>174</v>
      </c>
      <c r="BH577" s="154">
        <v>174</v>
      </c>
      <c r="BI577" s="154">
        <v>174</v>
      </c>
      <c r="BJ577" s="154">
        <v>174</v>
      </c>
      <c r="BK577" s="154">
        <v>173</v>
      </c>
      <c r="BL577" s="154">
        <v>173</v>
      </c>
      <c r="BM577" s="154">
        <v>173</v>
      </c>
      <c r="BN577" s="154">
        <v>172</v>
      </c>
      <c r="BO577" s="154">
        <v>172</v>
      </c>
      <c r="BP577" s="154">
        <v>171</v>
      </c>
      <c r="BQ577" s="154">
        <v>171</v>
      </c>
      <c r="BR577" s="154">
        <v>170</v>
      </c>
      <c r="BS577" s="154">
        <v>170</v>
      </c>
      <c r="BT577" s="140">
        <v>169</v>
      </c>
      <c r="BU577" s="140">
        <v>168</v>
      </c>
      <c r="BV577" s="140">
        <v>168</v>
      </c>
      <c r="BW577" s="140">
        <v>167</v>
      </c>
      <c r="BX577" s="140">
        <v>166</v>
      </c>
      <c r="BY577" s="140">
        <v>166</v>
      </c>
      <c r="BZ577" s="140">
        <v>165</v>
      </c>
      <c r="CA577" s="140">
        <v>164</v>
      </c>
      <c r="CB577" s="140">
        <v>163</v>
      </c>
      <c r="CC577" s="140">
        <v>163</v>
      </c>
      <c r="CD577" s="140">
        <v>162</v>
      </c>
      <c r="CE577" s="140">
        <v>161</v>
      </c>
      <c r="CF577" s="140">
        <v>160</v>
      </c>
      <c r="CG577" s="140">
        <v>160</v>
      </c>
      <c r="CH577" s="140">
        <v>159</v>
      </c>
      <c r="CI577" s="140">
        <v>158</v>
      </c>
      <c r="CJ577" s="140">
        <v>157</v>
      </c>
      <c r="CK577" s="140">
        <v>157</v>
      </c>
      <c r="CL577" s="140">
        <v>156</v>
      </c>
      <c r="CM577" s="140">
        <v>155</v>
      </c>
      <c r="CN577" s="140">
        <v>154</v>
      </c>
      <c r="CO577" s="140">
        <v>153</v>
      </c>
      <c r="CP577" s="140">
        <v>153</v>
      </c>
      <c r="CQ577" s="140">
        <v>152</v>
      </c>
      <c r="CR577" s="140">
        <v>151</v>
      </c>
      <c r="CS577" s="140">
        <v>150</v>
      </c>
      <c r="CT577" s="140">
        <v>150</v>
      </c>
      <c r="CU577" s="140">
        <v>149</v>
      </c>
      <c r="CV577" s="140">
        <v>148</v>
      </c>
      <c r="CW577" s="140">
        <v>147</v>
      </c>
    </row>
    <row r="578" spans="1:101">
      <c r="A578" s="140" t="s">
        <v>182</v>
      </c>
      <c r="B578" s="140" t="s">
        <v>183</v>
      </c>
      <c r="C578" s="140"/>
      <c r="D578" s="140"/>
      <c r="E578" s="140" t="s">
        <v>309</v>
      </c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  <c r="AE578" s="140"/>
      <c r="AF578" s="140"/>
      <c r="AG578" s="140"/>
      <c r="AH578" s="140"/>
      <c r="AI578" s="140"/>
      <c r="AJ578" s="140"/>
      <c r="AK578" s="140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>
        <v>332</v>
      </c>
      <c r="AX578" s="154">
        <v>331</v>
      </c>
      <c r="AY578" s="154">
        <v>330</v>
      </c>
      <c r="AZ578" s="154">
        <v>330</v>
      </c>
      <c r="BA578" s="154">
        <v>328</v>
      </c>
      <c r="BB578" s="154">
        <v>327</v>
      </c>
      <c r="BC578" s="154">
        <v>326</v>
      </c>
      <c r="BD578" s="154">
        <v>324</v>
      </c>
      <c r="BE578" s="154">
        <v>323</v>
      </c>
      <c r="BF578" s="154">
        <v>322</v>
      </c>
      <c r="BG578" s="154">
        <v>320</v>
      </c>
      <c r="BH578" s="154">
        <v>319</v>
      </c>
      <c r="BI578" s="154">
        <v>317</v>
      </c>
      <c r="BJ578" s="154">
        <v>315</v>
      </c>
      <c r="BK578" s="154">
        <v>314</v>
      </c>
      <c r="BL578" s="154">
        <v>312</v>
      </c>
      <c r="BM578" s="154">
        <v>310</v>
      </c>
      <c r="BN578" s="154">
        <v>308</v>
      </c>
      <c r="BO578" s="154">
        <v>307</v>
      </c>
      <c r="BP578" s="154">
        <v>305</v>
      </c>
      <c r="BQ578" s="154">
        <v>303</v>
      </c>
      <c r="BR578" s="154">
        <v>301</v>
      </c>
      <c r="BS578" s="154">
        <v>299</v>
      </c>
      <c r="BT578" s="140">
        <v>297</v>
      </c>
      <c r="BU578" s="140">
        <v>295</v>
      </c>
      <c r="BV578" s="140">
        <v>293</v>
      </c>
      <c r="BW578" s="140">
        <v>291</v>
      </c>
      <c r="BX578" s="140">
        <v>289</v>
      </c>
      <c r="BY578" s="140">
        <v>287</v>
      </c>
      <c r="BZ578" s="140">
        <v>286</v>
      </c>
      <c r="CA578" s="140">
        <v>284</v>
      </c>
      <c r="CB578" s="140">
        <v>282</v>
      </c>
      <c r="CC578" s="140">
        <v>280</v>
      </c>
      <c r="CD578" s="140">
        <v>278</v>
      </c>
      <c r="CE578" s="140">
        <v>276</v>
      </c>
      <c r="CF578" s="140">
        <v>274</v>
      </c>
      <c r="CG578" s="140">
        <v>272</v>
      </c>
      <c r="CH578" s="140">
        <v>270</v>
      </c>
      <c r="CI578" s="140">
        <v>268</v>
      </c>
      <c r="CJ578" s="140">
        <v>266</v>
      </c>
      <c r="CK578" s="140">
        <v>264</v>
      </c>
      <c r="CL578" s="140">
        <v>262</v>
      </c>
      <c r="CM578" s="140">
        <v>261</v>
      </c>
      <c r="CN578" s="140">
        <v>259</v>
      </c>
      <c r="CO578" s="140">
        <v>257</v>
      </c>
      <c r="CP578" s="140">
        <v>255</v>
      </c>
      <c r="CQ578" s="140">
        <v>253</v>
      </c>
      <c r="CR578" s="140">
        <v>251</v>
      </c>
      <c r="CS578" s="140">
        <v>249</v>
      </c>
      <c r="CT578" s="140">
        <v>247</v>
      </c>
      <c r="CU578" s="140">
        <v>245</v>
      </c>
      <c r="CV578" s="140">
        <v>244</v>
      </c>
      <c r="CW578" s="140">
        <v>242</v>
      </c>
    </row>
    <row r="579" spans="1:101">
      <c r="A579" s="140" t="s">
        <v>184</v>
      </c>
      <c r="B579" s="140" t="s">
        <v>185</v>
      </c>
      <c r="C579" s="140"/>
      <c r="D579" s="140"/>
      <c r="E579" s="140" t="s">
        <v>309</v>
      </c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  <c r="AE579" s="140"/>
      <c r="AF579" s="140"/>
      <c r="AG579" s="140"/>
      <c r="AH579" s="140"/>
      <c r="AI579" s="140"/>
      <c r="AJ579" s="140"/>
      <c r="AK579" s="140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>
        <v>77</v>
      </c>
      <c r="AX579" s="154">
        <v>77</v>
      </c>
      <c r="AY579" s="154">
        <v>77</v>
      </c>
      <c r="AZ579" s="154">
        <v>77</v>
      </c>
      <c r="BA579" s="154">
        <v>77</v>
      </c>
      <c r="BB579" s="154">
        <v>77</v>
      </c>
      <c r="BC579" s="154">
        <v>77</v>
      </c>
      <c r="BD579" s="154">
        <v>77</v>
      </c>
      <c r="BE579" s="154">
        <v>77</v>
      </c>
      <c r="BF579" s="154">
        <v>76</v>
      </c>
      <c r="BG579" s="154">
        <v>76</v>
      </c>
      <c r="BH579" s="154">
        <v>76</v>
      </c>
      <c r="BI579" s="154">
        <v>76</v>
      </c>
      <c r="BJ579" s="154">
        <v>76</v>
      </c>
      <c r="BK579" s="154">
        <v>76</v>
      </c>
      <c r="BL579" s="154">
        <v>76</v>
      </c>
      <c r="BM579" s="154">
        <v>75</v>
      </c>
      <c r="BN579" s="154">
        <v>75</v>
      </c>
      <c r="BO579" s="154">
        <v>75</v>
      </c>
      <c r="BP579" s="154">
        <v>75</v>
      </c>
      <c r="BQ579" s="154">
        <v>75</v>
      </c>
      <c r="BR579" s="154">
        <v>74</v>
      </c>
      <c r="BS579" s="154">
        <v>74</v>
      </c>
      <c r="BT579" s="140">
        <v>74</v>
      </c>
      <c r="BU579" s="140">
        <v>73</v>
      </c>
      <c r="BV579" s="140">
        <v>73</v>
      </c>
      <c r="BW579" s="140">
        <v>73</v>
      </c>
      <c r="BX579" s="140">
        <v>73</v>
      </c>
      <c r="BY579" s="140">
        <v>72</v>
      </c>
      <c r="BZ579" s="140">
        <v>72</v>
      </c>
      <c r="CA579" s="140">
        <v>72</v>
      </c>
      <c r="CB579" s="140">
        <v>71</v>
      </c>
      <c r="CC579" s="140">
        <v>71</v>
      </c>
      <c r="CD579" s="140">
        <v>71</v>
      </c>
      <c r="CE579" s="140">
        <v>71</v>
      </c>
      <c r="CF579" s="140">
        <v>70</v>
      </c>
      <c r="CG579" s="140">
        <v>70</v>
      </c>
      <c r="CH579" s="140">
        <v>70</v>
      </c>
      <c r="CI579" s="140">
        <v>69</v>
      </c>
      <c r="CJ579" s="140">
        <v>69</v>
      </c>
      <c r="CK579" s="140">
        <v>69</v>
      </c>
      <c r="CL579" s="140">
        <v>69</v>
      </c>
      <c r="CM579" s="140">
        <v>68</v>
      </c>
      <c r="CN579" s="140">
        <v>68</v>
      </c>
      <c r="CO579" s="140">
        <v>68</v>
      </c>
      <c r="CP579" s="140">
        <v>67</v>
      </c>
      <c r="CQ579" s="140">
        <v>67</v>
      </c>
      <c r="CR579" s="140">
        <v>67</v>
      </c>
      <c r="CS579" s="140">
        <v>66</v>
      </c>
      <c r="CT579" s="140">
        <v>66</v>
      </c>
      <c r="CU579" s="140">
        <v>66</v>
      </c>
      <c r="CV579" s="140">
        <v>65</v>
      </c>
      <c r="CW579" s="140">
        <v>65</v>
      </c>
    </row>
    <row r="580" spans="1:101">
      <c r="A580" s="140" t="s">
        <v>186</v>
      </c>
      <c r="B580" s="140" t="s">
        <v>187</v>
      </c>
      <c r="C580" s="140"/>
      <c r="D580" s="140"/>
      <c r="E580" s="140" t="s">
        <v>309</v>
      </c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  <c r="AE580" s="140"/>
      <c r="AF580" s="140"/>
      <c r="AG580" s="140"/>
      <c r="AH580" s="140"/>
      <c r="AI580" s="140"/>
      <c r="AJ580" s="140"/>
      <c r="AK580" s="140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>
        <v>816</v>
      </c>
      <c r="AX580" s="154">
        <v>818</v>
      </c>
      <c r="AY580" s="154">
        <v>820</v>
      </c>
      <c r="AZ580" s="154">
        <v>822</v>
      </c>
      <c r="BA580" s="154">
        <v>822</v>
      </c>
      <c r="BB580" s="154">
        <v>823</v>
      </c>
      <c r="BC580" s="154">
        <v>824</v>
      </c>
      <c r="BD580" s="154">
        <v>824</v>
      </c>
      <c r="BE580" s="154">
        <v>825</v>
      </c>
      <c r="BF580" s="154">
        <v>825</v>
      </c>
      <c r="BG580" s="154">
        <v>825</v>
      </c>
      <c r="BH580" s="154">
        <v>825</v>
      </c>
      <c r="BI580" s="154">
        <v>825</v>
      </c>
      <c r="BJ580" s="154">
        <v>824</v>
      </c>
      <c r="BK580" s="154">
        <v>823</v>
      </c>
      <c r="BL580" s="154">
        <v>822</v>
      </c>
      <c r="BM580" s="154">
        <v>821</v>
      </c>
      <c r="BN580" s="154">
        <v>820</v>
      </c>
      <c r="BO580" s="154">
        <v>818</v>
      </c>
      <c r="BP580" s="154">
        <v>817</v>
      </c>
      <c r="BQ580" s="154">
        <v>815</v>
      </c>
      <c r="BR580" s="154">
        <v>813</v>
      </c>
      <c r="BS580" s="154">
        <v>811</v>
      </c>
      <c r="BT580" s="140">
        <v>809</v>
      </c>
      <c r="BU580" s="140">
        <v>807</v>
      </c>
      <c r="BV580" s="140">
        <v>804</v>
      </c>
      <c r="BW580" s="140">
        <v>802</v>
      </c>
      <c r="BX580" s="140">
        <v>799</v>
      </c>
      <c r="BY580" s="140">
        <v>796</v>
      </c>
      <c r="BZ580" s="140">
        <v>794</v>
      </c>
      <c r="CA580" s="140">
        <v>791</v>
      </c>
      <c r="CB580" s="140">
        <v>788</v>
      </c>
      <c r="CC580" s="140">
        <v>784</v>
      </c>
      <c r="CD580" s="140">
        <v>781</v>
      </c>
      <c r="CE580" s="140">
        <v>778</v>
      </c>
      <c r="CF580" s="140">
        <v>774</v>
      </c>
      <c r="CG580" s="140">
        <v>771</v>
      </c>
      <c r="CH580" s="140">
        <v>767</v>
      </c>
      <c r="CI580" s="140">
        <v>763</v>
      </c>
      <c r="CJ580" s="140">
        <v>759</v>
      </c>
      <c r="CK580" s="140">
        <v>755</v>
      </c>
      <c r="CL580" s="140">
        <v>751</v>
      </c>
      <c r="CM580" s="140">
        <v>747</v>
      </c>
      <c r="CN580" s="140">
        <v>743</v>
      </c>
      <c r="CO580" s="140">
        <v>738</v>
      </c>
      <c r="CP580" s="140">
        <v>734</v>
      </c>
      <c r="CQ580" s="140">
        <v>730</v>
      </c>
      <c r="CR580" s="140">
        <v>725</v>
      </c>
      <c r="CS580" s="140">
        <v>721</v>
      </c>
      <c r="CT580" s="140">
        <v>716</v>
      </c>
      <c r="CU580" s="140">
        <v>712</v>
      </c>
      <c r="CV580" s="140">
        <v>707</v>
      </c>
      <c r="CW580" s="140">
        <v>703</v>
      </c>
    </row>
    <row r="581" spans="1:101">
      <c r="A581" s="140" t="s">
        <v>188</v>
      </c>
      <c r="B581" s="140" t="s">
        <v>189</v>
      </c>
      <c r="C581" s="140"/>
      <c r="D581" s="140"/>
      <c r="E581" s="140" t="s">
        <v>309</v>
      </c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  <c r="AE581" s="140"/>
      <c r="AF581" s="140"/>
      <c r="AG581" s="140"/>
      <c r="AH581" s="140"/>
      <c r="AI581" s="140"/>
      <c r="AJ581" s="140"/>
      <c r="AK581" s="140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>
        <v>496</v>
      </c>
      <c r="AX581" s="154">
        <v>495</v>
      </c>
      <c r="AY581" s="154">
        <v>494</v>
      </c>
      <c r="AZ581" s="154">
        <v>492</v>
      </c>
      <c r="BA581" s="154">
        <v>490</v>
      </c>
      <c r="BB581" s="154">
        <v>488</v>
      </c>
      <c r="BC581" s="154">
        <v>487</v>
      </c>
      <c r="BD581" s="154">
        <v>485</v>
      </c>
      <c r="BE581" s="154">
        <v>483</v>
      </c>
      <c r="BF581" s="154">
        <v>481</v>
      </c>
      <c r="BG581" s="154">
        <v>479</v>
      </c>
      <c r="BH581" s="154">
        <v>476</v>
      </c>
      <c r="BI581" s="154">
        <v>474</v>
      </c>
      <c r="BJ581" s="154">
        <v>472</v>
      </c>
      <c r="BK581" s="154">
        <v>469</v>
      </c>
      <c r="BL581" s="154">
        <v>466</v>
      </c>
      <c r="BM581" s="154">
        <v>464</v>
      </c>
      <c r="BN581" s="154">
        <v>461</v>
      </c>
      <c r="BO581" s="154">
        <v>458</v>
      </c>
      <c r="BP581" s="154">
        <v>456</v>
      </c>
      <c r="BQ581" s="154">
        <v>453</v>
      </c>
      <c r="BR581" s="154">
        <v>450</v>
      </c>
      <c r="BS581" s="154">
        <v>447</v>
      </c>
      <c r="BT581" s="140">
        <v>444</v>
      </c>
      <c r="BU581" s="140">
        <v>441</v>
      </c>
      <c r="BV581" s="140">
        <v>438</v>
      </c>
      <c r="BW581" s="140">
        <v>434</v>
      </c>
      <c r="BX581" s="140">
        <v>431</v>
      </c>
      <c r="BY581" s="140">
        <v>428</v>
      </c>
      <c r="BZ581" s="140">
        <v>425</v>
      </c>
      <c r="CA581" s="140">
        <v>422</v>
      </c>
      <c r="CB581" s="140">
        <v>418</v>
      </c>
      <c r="CC581" s="140">
        <v>415</v>
      </c>
      <c r="CD581" s="140">
        <v>412</v>
      </c>
      <c r="CE581" s="140">
        <v>409</v>
      </c>
      <c r="CF581" s="140">
        <v>405</v>
      </c>
      <c r="CG581" s="140">
        <v>402</v>
      </c>
      <c r="CH581" s="140">
        <v>398</v>
      </c>
      <c r="CI581" s="140">
        <v>395</v>
      </c>
      <c r="CJ581" s="140">
        <v>392</v>
      </c>
      <c r="CK581" s="140">
        <v>388</v>
      </c>
      <c r="CL581" s="140">
        <v>385</v>
      </c>
      <c r="CM581" s="140">
        <v>381</v>
      </c>
      <c r="CN581" s="140">
        <v>378</v>
      </c>
      <c r="CO581" s="140">
        <v>375</v>
      </c>
      <c r="CP581" s="140">
        <v>371</v>
      </c>
      <c r="CQ581" s="140">
        <v>368</v>
      </c>
      <c r="CR581" s="140">
        <v>365</v>
      </c>
      <c r="CS581" s="140">
        <v>362</v>
      </c>
      <c r="CT581" s="140">
        <v>359</v>
      </c>
      <c r="CU581" s="140">
        <v>356</v>
      </c>
      <c r="CV581" s="140">
        <v>353</v>
      </c>
      <c r="CW581" s="140">
        <v>350</v>
      </c>
    </row>
    <row r="582" spans="1:101">
      <c r="A582" s="140" t="s">
        <v>190</v>
      </c>
      <c r="B582" s="140" t="s">
        <v>191</v>
      </c>
      <c r="C582" s="140"/>
      <c r="D582" s="140"/>
      <c r="E582" s="140" t="s">
        <v>309</v>
      </c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  <c r="AE582" s="140"/>
      <c r="AF582" s="140"/>
      <c r="AG582" s="140"/>
      <c r="AH582" s="140"/>
      <c r="AI582" s="140"/>
      <c r="AJ582" s="140"/>
      <c r="AK582" s="140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>
        <v>567</v>
      </c>
      <c r="AX582" s="154">
        <v>567</v>
      </c>
      <c r="AY582" s="154">
        <v>566</v>
      </c>
      <c r="AZ582" s="154">
        <v>565</v>
      </c>
      <c r="BA582" s="154">
        <v>563</v>
      </c>
      <c r="BB582" s="154">
        <v>562</v>
      </c>
      <c r="BC582" s="154">
        <v>560</v>
      </c>
      <c r="BD582" s="154">
        <v>559</v>
      </c>
      <c r="BE582" s="154">
        <v>557</v>
      </c>
      <c r="BF582" s="154">
        <v>556</v>
      </c>
      <c r="BG582" s="154">
        <v>554</v>
      </c>
      <c r="BH582" s="154">
        <v>552</v>
      </c>
      <c r="BI582" s="154">
        <v>549</v>
      </c>
      <c r="BJ582" s="154">
        <v>547</v>
      </c>
      <c r="BK582" s="154">
        <v>545</v>
      </c>
      <c r="BL582" s="154">
        <v>542</v>
      </c>
      <c r="BM582" s="154">
        <v>539</v>
      </c>
      <c r="BN582" s="154">
        <v>537</v>
      </c>
      <c r="BO582" s="154">
        <v>534</v>
      </c>
      <c r="BP582" s="154">
        <v>531</v>
      </c>
      <c r="BQ582" s="154">
        <v>528</v>
      </c>
      <c r="BR582" s="154">
        <v>525</v>
      </c>
      <c r="BS582" s="154">
        <v>522</v>
      </c>
      <c r="BT582" s="140">
        <v>519</v>
      </c>
      <c r="BU582" s="140">
        <v>515</v>
      </c>
      <c r="BV582" s="140">
        <v>512</v>
      </c>
      <c r="BW582" s="140">
        <v>509</v>
      </c>
      <c r="BX582" s="140">
        <v>505</v>
      </c>
      <c r="BY582" s="140">
        <v>502</v>
      </c>
      <c r="BZ582" s="140">
        <v>499</v>
      </c>
      <c r="CA582" s="140">
        <v>495</v>
      </c>
      <c r="CB582" s="140">
        <v>492</v>
      </c>
      <c r="CC582" s="140">
        <v>488</v>
      </c>
      <c r="CD582" s="140">
        <v>485</v>
      </c>
      <c r="CE582" s="140">
        <v>481</v>
      </c>
      <c r="CF582" s="140">
        <v>478</v>
      </c>
      <c r="CG582" s="140">
        <v>475</v>
      </c>
      <c r="CH582" s="140">
        <v>471</v>
      </c>
      <c r="CI582" s="140">
        <v>468</v>
      </c>
      <c r="CJ582" s="140">
        <v>464</v>
      </c>
      <c r="CK582" s="140">
        <v>461</v>
      </c>
      <c r="CL582" s="140">
        <v>458</v>
      </c>
      <c r="CM582" s="140">
        <v>454</v>
      </c>
      <c r="CN582" s="140">
        <v>451</v>
      </c>
      <c r="CO582" s="140">
        <v>447</v>
      </c>
      <c r="CP582" s="140">
        <v>444</v>
      </c>
      <c r="CQ582" s="140">
        <v>441</v>
      </c>
      <c r="CR582" s="140">
        <v>437</v>
      </c>
      <c r="CS582" s="140">
        <v>434</v>
      </c>
      <c r="CT582" s="140">
        <v>431</v>
      </c>
      <c r="CU582" s="140">
        <v>428</v>
      </c>
      <c r="CV582" s="140">
        <v>424</v>
      </c>
      <c r="CW582" s="140">
        <v>421</v>
      </c>
    </row>
    <row r="583" spans="1:101">
      <c r="A583" s="140" t="s">
        <v>192</v>
      </c>
      <c r="B583" s="140" t="s">
        <v>193</v>
      </c>
      <c r="C583" s="140"/>
      <c r="D583" s="140"/>
      <c r="E583" s="140" t="s">
        <v>309</v>
      </c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  <c r="AE583" s="140"/>
      <c r="AF583" s="140"/>
      <c r="AG583" s="140"/>
      <c r="AH583" s="140"/>
      <c r="AI583" s="140"/>
      <c r="AJ583" s="140"/>
      <c r="AK583" s="140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>
        <v>174</v>
      </c>
      <c r="AX583" s="154">
        <v>173</v>
      </c>
      <c r="AY583" s="154">
        <v>171</v>
      </c>
      <c r="AZ583" s="154">
        <v>170</v>
      </c>
      <c r="BA583" s="154">
        <v>168</v>
      </c>
      <c r="BB583" s="154">
        <v>167</v>
      </c>
      <c r="BC583" s="154">
        <v>165</v>
      </c>
      <c r="BD583" s="154">
        <v>164</v>
      </c>
      <c r="BE583" s="154">
        <v>163</v>
      </c>
      <c r="BF583" s="154">
        <v>161</v>
      </c>
      <c r="BG583" s="154">
        <v>160</v>
      </c>
      <c r="BH583" s="154">
        <v>158</v>
      </c>
      <c r="BI583" s="154">
        <v>157</v>
      </c>
      <c r="BJ583" s="154">
        <v>155</v>
      </c>
      <c r="BK583" s="154">
        <v>154</v>
      </c>
      <c r="BL583" s="154">
        <v>152</v>
      </c>
      <c r="BM583" s="154">
        <v>151</v>
      </c>
      <c r="BN583" s="154">
        <v>149</v>
      </c>
      <c r="BO583" s="154">
        <v>148</v>
      </c>
      <c r="BP583" s="154">
        <v>147</v>
      </c>
      <c r="BQ583" s="154">
        <v>145</v>
      </c>
      <c r="BR583" s="154">
        <v>144</v>
      </c>
      <c r="BS583" s="154">
        <v>142</v>
      </c>
      <c r="BT583" s="140">
        <v>141</v>
      </c>
      <c r="BU583" s="140">
        <v>140</v>
      </c>
      <c r="BV583" s="140">
        <v>138</v>
      </c>
      <c r="BW583" s="140">
        <v>137</v>
      </c>
      <c r="BX583" s="140">
        <v>135</v>
      </c>
      <c r="BY583" s="140">
        <v>134</v>
      </c>
      <c r="BZ583" s="140">
        <v>133</v>
      </c>
      <c r="CA583" s="140">
        <v>131</v>
      </c>
      <c r="CB583" s="140">
        <v>130</v>
      </c>
      <c r="CC583" s="140">
        <v>129</v>
      </c>
      <c r="CD583" s="140">
        <v>127</v>
      </c>
      <c r="CE583" s="140">
        <v>126</v>
      </c>
      <c r="CF583" s="140">
        <v>125</v>
      </c>
      <c r="CG583" s="140">
        <v>124</v>
      </c>
      <c r="CH583" s="140">
        <v>122</v>
      </c>
      <c r="CI583" s="140">
        <v>121</v>
      </c>
      <c r="CJ583" s="140">
        <v>120</v>
      </c>
      <c r="CK583" s="140">
        <v>119</v>
      </c>
      <c r="CL583" s="140">
        <v>118</v>
      </c>
      <c r="CM583" s="140">
        <v>116</v>
      </c>
      <c r="CN583" s="140">
        <v>115</v>
      </c>
      <c r="CO583" s="140">
        <v>114</v>
      </c>
      <c r="CP583" s="140">
        <v>113</v>
      </c>
      <c r="CQ583" s="140">
        <v>112</v>
      </c>
      <c r="CR583" s="140">
        <v>111</v>
      </c>
      <c r="CS583" s="140">
        <v>110</v>
      </c>
      <c r="CT583" s="140">
        <v>109</v>
      </c>
      <c r="CU583" s="140">
        <v>108</v>
      </c>
      <c r="CV583" s="140">
        <v>107</v>
      </c>
      <c r="CW583" s="140">
        <v>106</v>
      </c>
    </row>
    <row r="584" spans="1:101">
      <c r="A584" s="140" t="s">
        <v>194</v>
      </c>
      <c r="B584" s="140" t="s">
        <v>195</v>
      </c>
      <c r="C584" s="140"/>
      <c r="D584" s="140"/>
      <c r="E584" s="140" t="s">
        <v>309</v>
      </c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  <c r="AE584" s="140"/>
      <c r="AF584" s="140"/>
      <c r="AG584" s="140"/>
      <c r="AH584" s="140"/>
      <c r="AI584" s="140"/>
      <c r="AJ584" s="140"/>
      <c r="AK584" s="140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>
        <v>307</v>
      </c>
      <c r="AX584" s="154">
        <v>307</v>
      </c>
      <c r="AY584" s="154">
        <v>307</v>
      </c>
      <c r="AZ584" s="154">
        <v>306</v>
      </c>
      <c r="BA584" s="154">
        <v>306</v>
      </c>
      <c r="BB584" s="154">
        <v>305</v>
      </c>
      <c r="BC584" s="154">
        <v>305</v>
      </c>
      <c r="BD584" s="154">
        <v>304</v>
      </c>
      <c r="BE584" s="154">
        <v>303</v>
      </c>
      <c r="BF584" s="154">
        <v>302</v>
      </c>
      <c r="BG584" s="154">
        <v>302</v>
      </c>
      <c r="BH584" s="154">
        <v>301</v>
      </c>
      <c r="BI584" s="154">
        <v>300</v>
      </c>
      <c r="BJ584" s="154">
        <v>299</v>
      </c>
      <c r="BK584" s="154">
        <v>298</v>
      </c>
      <c r="BL584" s="154">
        <v>297</v>
      </c>
      <c r="BM584" s="154">
        <v>296</v>
      </c>
      <c r="BN584" s="154">
        <v>295</v>
      </c>
      <c r="BO584" s="154">
        <v>294</v>
      </c>
      <c r="BP584" s="154">
        <v>293</v>
      </c>
      <c r="BQ584" s="154">
        <v>292</v>
      </c>
      <c r="BR584" s="154">
        <v>291</v>
      </c>
      <c r="BS584" s="154">
        <v>289</v>
      </c>
      <c r="BT584" s="140">
        <v>288</v>
      </c>
      <c r="BU584" s="140">
        <v>287</v>
      </c>
      <c r="BV584" s="140">
        <v>286</v>
      </c>
      <c r="BW584" s="140">
        <v>284</v>
      </c>
      <c r="BX584" s="140">
        <v>283</v>
      </c>
      <c r="BY584" s="140">
        <v>282</v>
      </c>
      <c r="BZ584" s="140">
        <v>280</v>
      </c>
      <c r="CA584" s="140">
        <v>279</v>
      </c>
      <c r="CB584" s="140">
        <v>278</v>
      </c>
      <c r="CC584" s="140">
        <v>276</v>
      </c>
      <c r="CD584" s="140">
        <v>275</v>
      </c>
      <c r="CE584" s="140">
        <v>273</v>
      </c>
      <c r="CF584" s="140">
        <v>271</v>
      </c>
      <c r="CG584" s="140">
        <v>270</v>
      </c>
      <c r="CH584" s="140">
        <v>268</v>
      </c>
      <c r="CI584" s="140">
        <v>267</v>
      </c>
      <c r="CJ584" s="140">
        <v>265</v>
      </c>
      <c r="CK584" s="140">
        <v>263</v>
      </c>
      <c r="CL584" s="140">
        <v>262</v>
      </c>
      <c r="CM584" s="140">
        <v>260</v>
      </c>
      <c r="CN584" s="140">
        <v>258</v>
      </c>
      <c r="CO584" s="140">
        <v>256</v>
      </c>
      <c r="CP584" s="140">
        <v>255</v>
      </c>
      <c r="CQ584" s="140">
        <v>253</v>
      </c>
      <c r="CR584" s="140">
        <v>251</v>
      </c>
      <c r="CS584" s="140">
        <v>250</v>
      </c>
      <c r="CT584" s="140">
        <v>248</v>
      </c>
      <c r="CU584" s="140">
        <v>246</v>
      </c>
      <c r="CV584" s="140">
        <v>245</v>
      </c>
      <c r="CW584" s="140">
        <v>243</v>
      </c>
    </row>
    <row r="585" spans="1:101">
      <c r="A585" s="140" t="s">
        <v>196</v>
      </c>
      <c r="B585" s="140" t="s">
        <v>197</v>
      </c>
      <c r="C585" s="140"/>
      <c r="D585" s="140"/>
      <c r="E585" s="140" t="s">
        <v>309</v>
      </c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  <c r="AE585" s="140"/>
      <c r="AF585" s="140"/>
      <c r="AG585" s="140"/>
      <c r="AH585" s="140"/>
      <c r="AI585" s="140"/>
      <c r="AJ585" s="140"/>
      <c r="AK585" s="140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>
        <v>733</v>
      </c>
      <c r="AX585" s="154">
        <v>733</v>
      </c>
      <c r="AY585" s="154">
        <v>733</v>
      </c>
      <c r="AZ585" s="154">
        <v>732</v>
      </c>
      <c r="BA585" s="154">
        <v>730</v>
      </c>
      <c r="BB585" s="154">
        <v>728</v>
      </c>
      <c r="BC585" s="154">
        <v>727</v>
      </c>
      <c r="BD585" s="154">
        <v>725</v>
      </c>
      <c r="BE585" s="154">
        <v>723</v>
      </c>
      <c r="BF585" s="154">
        <v>720</v>
      </c>
      <c r="BG585" s="154">
        <v>718</v>
      </c>
      <c r="BH585" s="154">
        <v>715</v>
      </c>
      <c r="BI585" s="154">
        <v>712</v>
      </c>
      <c r="BJ585" s="154">
        <v>709</v>
      </c>
      <c r="BK585" s="154">
        <v>706</v>
      </c>
      <c r="BL585" s="154">
        <v>702</v>
      </c>
      <c r="BM585" s="154">
        <v>698</v>
      </c>
      <c r="BN585" s="154">
        <v>695</v>
      </c>
      <c r="BO585" s="154">
        <v>691</v>
      </c>
      <c r="BP585" s="154">
        <v>686</v>
      </c>
      <c r="BQ585" s="154">
        <v>682</v>
      </c>
      <c r="BR585" s="154">
        <v>677</v>
      </c>
      <c r="BS585" s="154">
        <v>673</v>
      </c>
      <c r="BT585" s="140">
        <v>668</v>
      </c>
      <c r="BU585" s="140">
        <v>663</v>
      </c>
      <c r="BV585" s="140">
        <v>658</v>
      </c>
      <c r="BW585" s="140">
        <v>653</v>
      </c>
      <c r="BX585" s="140">
        <v>648</v>
      </c>
      <c r="BY585" s="140">
        <v>643</v>
      </c>
      <c r="BZ585" s="140">
        <v>638</v>
      </c>
      <c r="CA585" s="140">
        <v>633</v>
      </c>
      <c r="CB585" s="140">
        <v>628</v>
      </c>
      <c r="CC585" s="140">
        <v>623</v>
      </c>
      <c r="CD585" s="140">
        <v>618</v>
      </c>
      <c r="CE585" s="140">
        <v>613</v>
      </c>
      <c r="CF585" s="140">
        <v>608</v>
      </c>
      <c r="CG585" s="140">
        <v>603</v>
      </c>
      <c r="CH585" s="140">
        <v>598</v>
      </c>
      <c r="CI585" s="140">
        <v>593</v>
      </c>
      <c r="CJ585" s="140">
        <v>588</v>
      </c>
      <c r="CK585" s="140">
        <v>582</v>
      </c>
      <c r="CL585" s="140">
        <v>577</v>
      </c>
      <c r="CM585" s="140">
        <v>572</v>
      </c>
      <c r="CN585" s="140">
        <v>567</v>
      </c>
      <c r="CO585" s="140">
        <v>562</v>
      </c>
      <c r="CP585" s="140">
        <v>557</v>
      </c>
      <c r="CQ585" s="140">
        <v>552</v>
      </c>
      <c r="CR585" s="140">
        <v>547</v>
      </c>
      <c r="CS585" s="140">
        <v>542</v>
      </c>
      <c r="CT585" s="140">
        <v>537</v>
      </c>
      <c r="CU585" s="140">
        <v>532</v>
      </c>
      <c r="CV585" s="140">
        <v>527</v>
      </c>
      <c r="CW585" s="140">
        <v>522</v>
      </c>
    </row>
    <row r="586" spans="1:101">
      <c r="A586" s="140" t="s">
        <v>198</v>
      </c>
      <c r="B586" s="140" t="s">
        <v>199</v>
      </c>
      <c r="C586" s="140"/>
      <c r="D586" s="140"/>
      <c r="E586" s="140" t="s">
        <v>309</v>
      </c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  <c r="AE586" s="140"/>
      <c r="AF586" s="140"/>
      <c r="AG586" s="140"/>
      <c r="AH586" s="140"/>
      <c r="AI586" s="140"/>
      <c r="AJ586" s="140"/>
      <c r="AK586" s="140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>
        <v>185</v>
      </c>
      <c r="AX586" s="154">
        <v>184</v>
      </c>
      <c r="AY586" s="154">
        <v>183</v>
      </c>
      <c r="AZ586" s="154">
        <v>181</v>
      </c>
      <c r="BA586" s="154">
        <v>180</v>
      </c>
      <c r="BB586" s="154">
        <v>178</v>
      </c>
      <c r="BC586" s="154">
        <v>177</v>
      </c>
      <c r="BD586" s="154">
        <v>175</v>
      </c>
      <c r="BE586" s="154">
        <v>174</v>
      </c>
      <c r="BF586" s="154">
        <v>172</v>
      </c>
      <c r="BG586" s="154">
        <v>171</v>
      </c>
      <c r="BH586" s="154">
        <v>169</v>
      </c>
      <c r="BI586" s="154">
        <v>168</v>
      </c>
      <c r="BJ586" s="154">
        <v>166</v>
      </c>
      <c r="BK586" s="154">
        <v>165</v>
      </c>
      <c r="BL586" s="154">
        <v>163</v>
      </c>
      <c r="BM586" s="154">
        <v>162</v>
      </c>
      <c r="BN586" s="154">
        <v>160</v>
      </c>
      <c r="BO586" s="154">
        <v>159</v>
      </c>
      <c r="BP586" s="154">
        <v>157</v>
      </c>
      <c r="BQ586" s="154">
        <v>156</v>
      </c>
      <c r="BR586" s="154">
        <v>154</v>
      </c>
      <c r="BS586" s="154">
        <v>153</v>
      </c>
      <c r="BT586" s="140">
        <v>151</v>
      </c>
      <c r="BU586" s="140">
        <v>150</v>
      </c>
      <c r="BV586" s="140">
        <v>148</v>
      </c>
      <c r="BW586" s="140">
        <v>147</v>
      </c>
      <c r="BX586" s="140">
        <v>145</v>
      </c>
      <c r="BY586" s="140">
        <v>144</v>
      </c>
      <c r="BZ586" s="140">
        <v>142</v>
      </c>
      <c r="CA586" s="140">
        <v>141</v>
      </c>
      <c r="CB586" s="140">
        <v>139</v>
      </c>
      <c r="CC586" s="140">
        <v>138</v>
      </c>
      <c r="CD586" s="140">
        <v>136</v>
      </c>
      <c r="CE586" s="140">
        <v>135</v>
      </c>
      <c r="CF586" s="140">
        <v>134</v>
      </c>
      <c r="CG586" s="140">
        <v>132</v>
      </c>
      <c r="CH586" s="140">
        <v>131</v>
      </c>
      <c r="CI586" s="140">
        <v>129</v>
      </c>
      <c r="CJ586" s="140">
        <v>128</v>
      </c>
      <c r="CK586" s="140">
        <v>127</v>
      </c>
      <c r="CL586" s="140">
        <v>125</v>
      </c>
      <c r="CM586" s="140">
        <v>124</v>
      </c>
      <c r="CN586" s="140">
        <v>123</v>
      </c>
      <c r="CO586" s="140">
        <v>121</v>
      </c>
      <c r="CP586" s="140">
        <v>120</v>
      </c>
      <c r="CQ586" s="140">
        <v>119</v>
      </c>
      <c r="CR586" s="140">
        <v>118</v>
      </c>
      <c r="CS586" s="140">
        <v>117</v>
      </c>
      <c r="CT586" s="140">
        <v>115</v>
      </c>
      <c r="CU586" s="140">
        <v>114</v>
      </c>
      <c r="CV586" s="140">
        <v>113</v>
      </c>
      <c r="CW586" s="140">
        <v>112</v>
      </c>
    </row>
    <row r="587" spans="1:101">
      <c r="A587" s="140" t="s">
        <v>200</v>
      </c>
      <c r="B587" s="140" t="s">
        <v>201</v>
      </c>
      <c r="C587" s="140"/>
      <c r="D587" s="140"/>
      <c r="E587" s="140" t="s">
        <v>309</v>
      </c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  <c r="AE587" s="140"/>
      <c r="AF587" s="140"/>
      <c r="AG587" s="140"/>
      <c r="AH587" s="140"/>
      <c r="AI587" s="140"/>
      <c r="AJ587" s="140"/>
      <c r="AK587" s="140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>
        <v>755</v>
      </c>
      <c r="AX587" s="154">
        <v>759</v>
      </c>
      <c r="AY587" s="154">
        <v>763</v>
      </c>
      <c r="AZ587" s="154">
        <v>767</v>
      </c>
      <c r="BA587" s="154">
        <v>770</v>
      </c>
      <c r="BB587" s="154">
        <v>773</v>
      </c>
      <c r="BC587" s="154">
        <v>776</v>
      </c>
      <c r="BD587" s="154">
        <v>778</v>
      </c>
      <c r="BE587" s="154">
        <v>781</v>
      </c>
      <c r="BF587" s="154">
        <v>783</v>
      </c>
      <c r="BG587" s="154">
        <v>784</v>
      </c>
      <c r="BH587" s="154">
        <v>786</v>
      </c>
      <c r="BI587" s="154">
        <v>787</v>
      </c>
      <c r="BJ587" s="154">
        <v>787</v>
      </c>
      <c r="BK587" s="154">
        <v>788</v>
      </c>
      <c r="BL587" s="154">
        <v>788</v>
      </c>
      <c r="BM587" s="154">
        <v>788</v>
      </c>
      <c r="BN587" s="154">
        <v>788</v>
      </c>
      <c r="BO587" s="154">
        <v>788</v>
      </c>
      <c r="BP587" s="154">
        <v>788</v>
      </c>
      <c r="BQ587" s="154">
        <v>787</v>
      </c>
      <c r="BR587" s="154">
        <v>786</v>
      </c>
      <c r="BS587" s="154">
        <v>786</v>
      </c>
      <c r="BT587" s="140">
        <v>784</v>
      </c>
      <c r="BU587" s="140">
        <v>783</v>
      </c>
      <c r="BV587" s="140">
        <v>782</v>
      </c>
      <c r="BW587" s="140">
        <v>780</v>
      </c>
      <c r="BX587" s="140">
        <v>779</v>
      </c>
      <c r="BY587" s="140">
        <v>777</v>
      </c>
      <c r="BZ587" s="140">
        <v>775</v>
      </c>
      <c r="CA587" s="140">
        <v>774</v>
      </c>
      <c r="CB587" s="140">
        <v>772</v>
      </c>
      <c r="CC587" s="140">
        <v>770</v>
      </c>
      <c r="CD587" s="140">
        <v>767</v>
      </c>
      <c r="CE587" s="140">
        <v>765</v>
      </c>
      <c r="CF587" s="140">
        <v>763</v>
      </c>
      <c r="CG587" s="140">
        <v>760</v>
      </c>
      <c r="CH587" s="140">
        <v>758</v>
      </c>
      <c r="CI587" s="140">
        <v>755</v>
      </c>
      <c r="CJ587" s="140">
        <v>752</v>
      </c>
      <c r="CK587" s="140">
        <v>749</v>
      </c>
      <c r="CL587" s="140">
        <v>746</v>
      </c>
      <c r="CM587" s="140">
        <v>743</v>
      </c>
      <c r="CN587" s="140">
        <v>739</v>
      </c>
      <c r="CO587" s="140">
        <v>736</v>
      </c>
      <c r="CP587" s="140">
        <v>733</v>
      </c>
      <c r="CQ587" s="140">
        <v>729</v>
      </c>
      <c r="CR587" s="140">
        <v>726</v>
      </c>
      <c r="CS587" s="140">
        <v>723</v>
      </c>
      <c r="CT587" s="140">
        <v>720</v>
      </c>
      <c r="CU587" s="140">
        <v>716</v>
      </c>
      <c r="CV587" s="140">
        <v>713</v>
      </c>
      <c r="CW587" s="140">
        <v>710</v>
      </c>
    </row>
    <row r="588" spans="1:101">
      <c r="A588" s="140" t="s">
        <v>202</v>
      </c>
      <c r="B588" s="140" t="s">
        <v>203</v>
      </c>
      <c r="C588" s="140"/>
      <c r="D588" s="140"/>
      <c r="E588" s="140" t="s">
        <v>309</v>
      </c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0"/>
      <c r="AJ588" s="140"/>
      <c r="AK588" s="140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>
        <v>1044</v>
      </c>
      <c r="AX588" s="154">
        <v>1042</v>
      </c>
      <c r="AY588" s="154">
        <v>1040</v>
      </c>
      <c r="AZ588" s="154">
        <v>1037</v>
      </c>
      <c r="BA588" s="154">
        <v>1034</v>
      </c>
      <c r="BB588" s="154">
        <v>1030</v>
      </c>
      <c r="BC588" s="154">
        <v>1027</v>
      </c>
      <c r="BD588" s="154">
        <v>1024</v>
      </c>
      <c r="BE588" s="154">
        <v>1020</v>
      </c>
      <c r="BF588" s="154">
        <v>1015</v>
      </c>
      <c r="BG588" s="154">
        <v>1011</v>
      </c>
      <c r="BH588" s="154">
        <v>1006</v>
      </c>
      <c r="BI588" s="154">
        <v>1000</v>
      </c>
      <c r="BJ588" s="154">
        <v>995</v>
      </c>
      <c r="BK588" s="154">
        <v>989</v>
      </c>
      <c r="BL588" s="154">
        <v>983</v>
      </c>
      <c r="BM588" s="154">
        <v>977</v>
      </c>
      <c r="BN588" s="154">
        <v>971</v>
      </c>
      <c r="BO588" s="154">
        <v>964</v>
      </c>
      <c r="BP588" s="154">
        <v>958</v>
      </c>
      <c r="BQ588" s="154">
        <v>951</v>
      </c>
      <c r="BR588" s="154">
        <v>945</v>
      </c>
      <c r="BS588" s="154">
        <v>938</v>
      </c>
      <c r="BT588" s="140">
        <v>931</v>
      </c>
      <c r="BU588" s="140">
        <v>924</v>
      </c>
      <c r="BV588" s="140">
        <v>917</v>
      </c>
      <c r="BW588" s="140">
        <v>910</v>
      </c>
      <c r="BX588" s="140">
        <v>903</v>
      </c>
      <c r="BY588" s="140">
        <v>896</v>
      </c>
      <c r="BZ588" s="140">
        <v>889</v>
      </c>
      <c r="CA588" s="140">
        <v>882</v>
      </c>
      <c r="CB588" s="140">
        <v>875</v>
      </c>
      <c r="CC588" s="140">
        <v>867</v>
      </c>
      <c r="CD588" s="140">
        <v>860</v>
      </c>
      <c r="CE588" s="140">
        <v>853</v>
      </c>
      <c r="CF588" s="140">
        <v>845</v>
      </c>
      <c r="CG588" s="140">
        <v>838</v>
      </c>
      <c r="CH588" s="140">
        <v>831</v>
      </c>
      <c r="CI588" s="140">
        <v>823</v>
      </c>
      <c r="CJ588" s="140">
        <v>816</v>
      </c>
      <c r="CK588" s="140">
        <v>809</v>
      </c>
      <c r="CL588" s="140">
        <v>801</v>
      </c>
      <c r="CM588" s="140">
        <v>794</v>
      </c>
      <c r="CN588" s="140">
        <v>787</v>
      </c>
      <c r="CO588" s="140">
        <v>779</v>
      </c>
      <c r="CP588" s="140">
        <v>772</v>
      </c>
      <c r="CQ588" s="140">
        <v>765</v>
      </c>
      <c r="CR588" s="140">
        <v>758</v>
      </c>
      <c r="CS588" s="140">
        <v>751</v>
      </c>
      <c r="CT588" s="140">
        <v>744</v>
      </c>
      <c r="CU588" s="140">
        <v>737</v>
      </c>
      <c r="CV588" s="140">
        <v>730</v>
      </c>
      <c r="CW588" s="140">
        <v>723</v>
      </c>
    </row>
    <row r="589" spans="1:101">
      <c r="A589" s="140" t="s">
        <v>204</v>
      </c>
      <c r="B589" s="140" t="s">
        <v>205</v>
      </c>
      <c r="C589" s="140"/>
      <c r="D589" s="140"/>
      <c r="E589" s="140" t="s">
        <v>309</v>
      </c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  <c r="AE589" s="140"/>
      <c r="AF589" s="140"/>
      <c r="AG589" s="140"/>
      <c r="AH589" s="140"/>
      <c r="AI589" s="140"/>
      <c r="AJ589" s="140"/>
      <c r="AK589" s="140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>
        <v>206</v>
      </c>
      <c r="AX589" s="154">
        <v>204</v>
      </c>
      <c r="AY589" s="154">
        <v>203</v>
      </c>
      <c r="AZ589" s="154">
        <v>202</v>
      </c>
      <c r="BA589" s="154">
        <v>200</v>
      </c>
      <c r="BB589" s="154">
        <v>198</v>
      </c>
      <c r="BC589" s="154">
        <v>197</v>
      </c>
      <c r="BD589" s="154">
        <v>195</v>
      </c>
      <c r="BE589" s="154">
        <v>194</v>
      </c>
      <c r="BF589" s="154">
        <v>192</v>
      </c>
      <c r="BG589" s="154">
        <v>191</v>
      </c>
      <c r="BH589" s="154">
        <v>189</v>
      </c>
      <c r="BI589" s="154">
        <v>188</v>
      </c>
      <c r="BJ589" s="154">
        <v>186</v>
      </c>
      <c r="BK589" s="154">
        <v>185</v>
      </c>
      <c r="BL589" s="154">
        <v>183</v>
      </c>
      <c r="BM589" s="154">
        <v>182</v>
      </c>
      <c r="BN589" s="154">
        <v>180</v>
      </c>
      <c r="BO589" s="154">
        <v>178</v>
      </c>
      <c r="BP589" s="154">
        <v>177</v>
      </c>
      <c r="BQ589" s="154">
        <v>175</v>
      </c>
      <c r="BR589" s="154">
        <v>174</v>
      </c>
      <c r="BS589" s="154">
        <v>172</v>
      </c>
      <c r="BT589" s="140">
        <v>171</v>
      </c>
      <c r="BU589" s="140">
        <v>169</v>
      </c>
      <c r="BV589" s="140">
        <v>168</v>
      </c>
      <c r="BW589" s="140">
        <v>166</v>
      </c>
      <c r="BX589" s="140">
        <v>165</v>
      </c>
      <c r="BY589" s="140">
        <v>163</v>
      </c>
      <c r="BZ589" s="140">
        <v>162</v>
      </c>
      <c r="CA589" s="140">
        <v>161</v>
      </c>
      <c r="CB589" s="140">
        <v>159</v>
      </c>
      <c r="CC589" s="140">
        <v>158</v>
      </c>
      <c r="CD589" s="140">
        <v>157</v>
      </c>
      <c r="CE589" s="140">
        <v>155</v>
      </c>
      <c r="CF589" s="140">
        <v>154</v>
      </c>
      <c r="CG589" s="140">
        <v>153</v>
      </c>
      <c r="CH589" s="140">
        <v>152</v>
      </c>
      <c r="CI589" s="140">
        <v>150</v>
      </c>
      <c r="CJ589" s="140">
        <v>149</v>
      </c>
      <c r="CK589" s="140">
        <v>148</v>
      </c>
      <c r="CL589" s="140">
        <v>147</v>
      </c>
      <c r="CM589" s="140">
        <v>146</v>
      </c>
      <c r="CN589" s="140">
        <v>145</v>
      </c>
      <c r="CO589" s="140">
        <v>144</v>
      </c>
      <c r="CP589" s="140">
        <v>143</v>
      </c>
      <c r="CQ589" s="140">
        <v>142</v>
      </c>
      <c r="CR589" s="140">
        <v>141</v>
      </c>
      <c r="CS589" s="140">
        <v>140</v>
      </c>
      <c r="CT589" s="140">
        <v>139</v>
      </c>
      <c r="CU589" s="140">
        <v>138</v>
      </c>
      <c r="CV589" s="140">
        <v>137</v>
      </c>
      <c r="CW589" s="140">
        <v>136</v>
      </c>
    </row>
    <row r="590" spans="1:101">
      <c r="A590" s="140" t="s">
        <v>206</v>
      </c>
      <c r="B590" s="140" t="s">
        <v>207</v>
      </c>
      <c r="C590" s="140"/>
      <c r="D590" s="140"/>
      <c r="E590" s="140" t="s">
        <v>309</v>
      </c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  <c r="AE590" s="140"/>
      <c r="AF590" s="140"/>
      <c r="AG590" s="140"/>
      <c r="AH590" s="140"/>
      <c r="AI590" s="140"/>
      <c r="AJ590" s="140"/>
      <c r="AK590" s="140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>
        <v>2606</v>
      </c>
      <c r="AX590" s="154">
        <v>2606</v>
      </c>
      <c r="AY590" s="154">
        <v>2606</v>
      </c>
      <c r="AZ590" s="154">
        <v>2605</v>
      </c>
      <c r="BA590" s="154">
        <v>2600</v>
      </c>
      <c r="BB590" s="154">
        <v>2597</v>
      </c>
      <c r="BC590" s="154">
        <v>2594</v>
      </c>
      <c r="BD590" s="154">
        <v>2590</v>
      </c>
      <c r="BE590" s="154">
        <v>2586</v>
      </c>
      <c r="BF590" s="154">
        <v>2581</v>
      </c>
      <c r="BG590" s="154">
        <v>2576</v>
      </c>
      <c r="BH590" s="154">
        <v>2569</v>
      </c>
      <c r="BI590" s="154">
        <v>2563</v>
      </c>
      <c r="BJ590" s="154">
        <v>2555</v>
      </c>
      <c r="BK590" s="154">
        <v>2547</v>
      </c>
      <c r="BL590" s="154">
        <v>2539</v>
      </c>
      <c r="BM590" s="154">
        <v>2531</v>
      </c>
      <c r="BN590" s="154">
        <v>2522</v>
      </c>
      <c r="BO590" s="154">
        <v>2512</v>
      </c>
      <c r="BP590" s="154">
        <v>2502</v>
      </c>
      <c r="BQ590" s="154">
        <v>2492</v>
      </c>
      <c r="BR590" s="154">
        <v>2481</v>
      </c>
      <c r="BS590" s="154">
        <v>2470</v>
      </c>
      <c r="BT590" s="140">
        <v>2459</v>
      </c>
      <c r="BU590" s="140">
        <v>2448</v>
      </c>
      <c r="BV590" s="140">
        <v>2436</v>
      </c>
      <c r="BW590" s="140">
        <v>2424</v>
      </c>
      <c r="BX590" s="140">
        <v>2411</v>
      </c>
      <c r="BY590" s="140">
        <v>2399</v>
      </c>
      <c r="BZ590" s="140">
        <v>2386</v>
      </c>
      <c r="CA590" s="140">
        <v>2373</v>
      </c>
      <c r="CB590" s="140">
        <v>2360</v>
      </c>
      <c r="CC590" s="140">
        <v>2347</v>
      </c>
      <c r="CD590" s="140">
        <v>2334</v>
      </c>
      <c r="CE590" s="140">
        <v>2320</v>
      </c>
      <c r="CF590" s="140">
        <v>2307</v>
      </c>
      <c r="CG590" s="140">
        <v>2293</v>
      </c>
      <c r="CH590" s="140">
        <v>2280</v>
      </c>
      <c r="CI590" s="140">
        <v>2266</v>
      </c>
      <c r="CJ590" s="140">
        <v>2252</v>
      </c>
      <c r="CK590" s="140">
        <v>2238</v>
      </c>
      <c r="CL590" s="140">
        <v>2224</v>
      </c>
      <c r="CM590" s="140">
        <v>2210</v>
      </c>
      <c r="CN590" s="140">
        <v>2195</v>
      </c>
      <c r="CO590" s="140">
        <v>2181</v>
      </c>
      <c r="CP590" s="140">
        <v>2167</v>
      </c>
      <c r="CQ590" s="140">
        <v>2152</v>
      </c>
      <c r="CR590" s="140">
        <v>2138</v>
      </c>
      <c r="CS590" s="140">
        <v>2124</v>
      </c>
      <c r="CT590" s="140">
        <v>2109</v>
      </c>
      <c r="CU590" s="140">
        <v>2095</v>
      </c>
      <c r="CV590" s="140">
        <v>2081</v>
      </c>
      <c r="CW590" s="140">
        <v>2067</v>
      </c>
    </row>
    <row r="591" spans="1:101">
      <c r="A591" s="140" t="s">
        <v>208</v>
      </c>
      <c r="B591" s="140" t="s">
        <v>209</v>
      </c>
      <c r="C591" s="140"/>
      <c r="D591" s="140"/>
      <c r="E591" s="140" t="s">
        <v>309</v>
      </c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  <c r="AE591" s="140"/>
      <c r="AF591" s="140"/>
      <c r="AG591" s="140"/>
      <c r="AH591" s="140"/>
      <c r="AI591" s="140"/>
      <c r="AJ591" s="140"/>
      <c r="AK591" s="140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>
        <v>827</v>
      </c>
      <c r="AX591" s="154">
        <v>828</v>
      </c>
      <c r="AY591" s="154">
        <v>829</v>
      </c>
      <c r="AZ591" s="154">
        <v>830</v>
      </c>
      <c r="BA591" s="154">
        <v>829</v>
      </c>
      <c r="BB591" s="154">
        <v>829</v>
      </c>
      <c r="BC591" s="154">
        <v>829</v>
      </c>
      <c r="BD591" s="154">
        <v>828</v>
      </c>
      <c r="BE591" s="154">
        <v>828</v>
      </c>
      <c r="BF591" s="154">
        <v>827</v>
      </c>
      <c r="BG591" s="154">
        <v>825</v>
      </c>
      <c r="BH591" s="154">
        <v>823</v>
      </c>
      <c r="BI591" s="154">
        <v>821</v>
      </c>
      <c r="BJ591" s="154">
        <v>819</v>
      </c>
      <c r="BK591" s="154">
        <v>817</v>
      </c>
      <c r="BL591" s="154">
        <v>814</v>
      </c>
      <c r="BM591" s="154">
        <v>812</v>
      </c>
      <c r="BN591" s="154">
        <v>809</v>
      </c>
      <c r="BO591" s="154">
        <v>806</v>
      </c>
      <c r="BP591" s="154">
        <v>804</v>
      </c>
      <c r="BQ591" s="154">
        <v>801</v>
      </c>
      <c r="BR591" s="154">
        <v>798</v>
      </c>
      <c r="BS591" s="154">
        <v>795</v>
      </c>
      <c r="BT591" s="140">
        <v>792</v>
      </c>
      <c r="BU591" s="140">
        <v>789</v>
      </c>
      <c r="BV591" s="140">
        <v>786</v>
      </c>
      <c r="BW591" s="140">
        <v>783</v>
      </c>
      <c r="BX591" s="140">
        <v>780</v>
      </c>
      <c r="BY591" s="140">
        <v>777</v>
      </c>
      <c r="BZ591" s="140">
        <v>773</v>
      </c>
      <c r="CA591" s="140">
        <v>770</v>
      </c>
      <c r="CB591" s="140">
        <v>767</v>
      </c>
      <c r="CC591" s="140">
        <v>763</v>
      </c>
      <c r="CD591" s="140">
        <v>760</v>
      </c>
      <c r="CE591" s="140">
        <v>756</v>
      </c>
      <c r="CF591" s="140">
        <v>752</v>
      </c>
      <c r="CG591" s="140">
        <v>749</v>
      </c>
      <c r="CH591" s="140">
        <v>745</v>
      </c>
      <c r="CI591" s="140">
        <v>741</v>
      </c>
      <c r="CJ591" s="140">
        <v>737</v>
      </c>
      <c r="CK591" s="140">
        <v>733</v>
      </c>
      <c r="CL591" s="140">
        <v>728</v>
      </c>
      <c r="CM591" s="140">
        <v>724</v>
      </c>
      <c r="CN591" s="140">
        <v>720</v>
      </c>
      <c r="CO591" s="140">
        <v>716</v>
      </c>
      <c r="CP591" s="140">
        <v>711</v>
      </c>
      <c r="CQ591" s="140">
        <v>707</v>
      </c>
      <c r="CR591" s="140">
        <v>703</v>
      </c>
      <c r="CS591" s="140">
        <v>698</v>
      </c>
      <c r="CT591" s="140">
        <v>694</v>
      </c>
      <c r="CU591" s="140">
        <v>690</v>
      </c>
      <c r="CV591" s="140">
        <v>686</v>
      </c>
      <c r="CW591" s="140">
        <v>682</v>
      </c>
    </row>
    <row r="592" spans="1:101">
      <c r="A592" s="140" t="s">
        <v>210</v>
      </c>
      <c r="B592" s="140" t="s">
        <v>211</v>
      </c>
      <c r="C592" s="140"/>
      <c r="D592" s="140"/>
      <c r="E592" s="140" t="s">
        <v>309</v>
      </c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  <c r="AE592" s="140"/>
      <c r="AF592" s="140"/>
      <c r="AG592" s="140"/>
      <c r="AH592" s="140"/>
      <c r="AI592" s="140"/>
      <c r="AJ592" s="140"/>
      <c r="AK592" s="140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>
        <v>282</v>
      </c>
      <c r="AX592" s="154">
        <v>280</v>
      </c>
      <c r="AY592" s="154">
        <v>278</v>
      </c>
      <c r="AZ592" s="154">
        <v>276</v>
      </c>
      <c r="BA592" s="154">
        <v>274</v>
      </c>
      <c r="BB592" s="154">
        <v>272</v>
      </c>
      <c r="BC592" s="154">
        <v>270</v>
      </c>
      <c r="BD592" s="154">
        <v>268</v>
      </c>
      <c r="BE592" s="154">
        <v>266</v>
      </c>
      <c r="BF592" s="154">
        <v>265</v>
      </c>
      <c r="BG592" s="154">
        <v>263</v>
      </c>
      <c r="BH592" s="154">
        <v>261</v>
      </c>
      <c r="BI592" s="154">
        <v>259</v>
      </c>
      <c r="BJ592" s="154">
        <v>257</v>
      </c>
      <c r="BK592" s="154">
        <v>255</v>
      </c>
      <c r="BL592" s="154">
        <v>253</v>
      </c>
      <c r="BM592" s="154">
        <v>251</v>
      </c>
      <c r="BN592" s="154">
        <v>249</v>
      </c>
      <c r="BO592" s="154">
        <v>248</v>
      </c>
      <c r="BP592" s="154">
        <v>246</v>
      </c>
      <c r="BQ592" s="154">
        <v>244</v>
      </c>
      <c r="BR592" s="154">
        <v>242</v>
      </c>
      <c r="BS592" s="154">
        <v>240</v>
      </c>
      <c r="BT592" s="140">
        <v>238</v>
      </c>
      <c r="BU592" s="140">
        <v>236</v>
      </c>
      <c r="BV592" s="140">
        <v>234</v>
      </c>
      <c r="BW592" s="140">
        <v>232</v>
      </c>
      <c r="BX592" s="140">
        <v>230</v>
      </c>
      <c r="BY592" s="140">
        <v>228</v>
      </c>
      <c r="BZ592" s="140">
        <v>226</v>
      </c>
      <c r="CA592" s="140">
        <v>224</v>
      </c>
      <c r="CB592" s="140">
        <v>222</v>
      </c>
      <c r="CC592" s="140">
        <v>221</v>
      </c>
      <c r="CD592" s="140">
        <v>219</v>
      </c>
      <c r="CE592" s="140">
        <v>217</v>
      </c>
      <c r="CF592" s="140">
        <v>215</v>
      </c>
      <c r="CG592" s="140">
        <v>213</v>
      </c>
      <c r="CH592" s="140">
        <v>211</v>
      </c>
      <c r="CI592" s="140">
        <v>210</v>
      </c>
      <c r="CJ592" s="140">
        <v>208</v>
      </c>
      <c r="CK592" s="140">
        <v>206</v>
      </c>
      <c r="CL592" s="140">
        <v>204</v>
      </c>
      <c r="CM592" s="140">
        <v>203</v>
      </c>
      <c r="CN592" s="140">
        <v>201</v>
      </c>
      <c r="CO592" s="140">
        <v>199</v>
      </c>
      <c r="CP592" s="140">
        <v>198</v>
      </c>
      <c r="CQ592" s="140">
        <v>196</v>
      </c>
      <c r="CR592" s="140">
        <v>195</v>
      </c>
      <c r="CS592" s="140">
        <v>193</v>
      </c>
      <c r="CT592" s="140">
        <v>192</v>
      </c>
      <c r="CU592" s="140">
        <v>190</v>
      </c>
      <c r="CV592" s="140">
        <v>189</v>
      </c>
      <c r="CW592" s="140">
        <v>187</v>
      </c>
    </row>
    <row r="593" spans="1:101">
      <c r="A593" s="140" t="s">
        <v>212</v>
      </c>
      <c r="B593" s="140" t="s">
        <v>213</v>
      </c>
      <c r="C593" s="140"/>
      <c r="D593" s="140"/>
      <c r="E593" s="140" t="s">
        <v>309</v>
      </c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  <c r="AE593" s="140"/>
      <c r="AF593" s="140"/>
      <c r="AG593" s="140"/>
      <c r="AH593" s="140"/>
      <c r="AI593" s="140"/>
      <c r="AJ593" s="140"/>
      <c r="AK593" s="140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>
        <v>1467</v>
      </c>
      <c r="AX593" s="154">
        <v>1463</v>
      </c>
      <c r="AY593" s="154">
        <v>1460</v>
      </c>
      <c r="AZ593" s="154">
        <v>1456</v>
      </c>
      <c r="BA593" s="154">
        <v>1451</v>
      </c>
      <c r="BB593" s="154">
        <v>1447</v>
      </c>
      <c r="BC593" s="154">
        <v>1443</v>
      </c>
      <c r="BD593" s="154">
        <v>1438</v>
      </c>
      <c r="BE593" s="154">
        <v>1433</v>
      </c>
      <c r="BF593" s="154">
        <v>1428</v>
      </c>
      <c r="BG593" s="154">
        <v>1422</v>
      </c>
      <c r="BH593" s="154">
        <v>1416</v>
      </c>
      <c r="BI593" s="154">
        <v>1410</v>
      </c>
      <c r="BJ593" s="154">
        <v>1403</v>
      </c>
      <c r="BK593" s="154">
        <v>1396</v>
      </c>
      <c r="BL593" s="154">
        <v>1389</v>
      </c>
      <c r="BM593" s="154">
        <v>1382</v>
      </c>
      <c r="BN593" s="154">
        <v>1375</v>
      </c>
      <c r="BO593" s="154">
        <v>1368</v>
      </c>
      <c r="BP593" s="154">
        <v>1360</v>
      </c>
      <c r="BQ593" s="154">
        <v>1352</v>
      </c>
      <c r="BR593" s="154">
        <v>1344</v>
      </c>
      <c r="BS593" s="154">
        <v>1336</v>
      </c>
      <c r="BT593" s="140">
        <v>1328</v>
      </c>
      <c r="BU593" s="140">
        <v>1320</v>
      </c>
      <c r="BV593" s="140">
        <v>1311</v>
      </c>
      <c r="BW593" s="140">
        <v>1303</v>
      </c>
      <c r="BX593" s="140">
        <v>1294</v>
      </c>
      <c r="BY593" s="140">
        <v>1286</v>
      </c>
      <c r="BZ593" s="140">
        <v>1277</v>
      </c>
      <c r="CA593" s="140">
        <v>1269</v>
      </c>
      <c r="CB593" s="140">
        <v>1260</v>
      </c>
      <c r="CC593" s="140">
        <v>1251</v>
      </c>
      <c r="CD593" s="140">
        <v>1243</v>
      </c>
      <c r="CE593" s="140">
        <v>1234</v>
      </c>
      <c r="CF593" s="140">
        <v>1225</v>
      </c>
      <c r="CG593" s="140">
        <v>1217</v>
      </c>
      <c r="CH593" s="140">
        <v>1208</v>
      </c>
      <c r="CI593" s="140">
        <v>1199</v>
      </c>
      <c r="CJ593" s="140">
        <v>1190</v>
      </c>
      <c r="CK593" s="140">
        <v>1181</v>
      </c>
      <c r="CL593" s="140">
        <v>1172</v>
      </c>
      <c r="CM593" s="140">
        <v>1163</v>
      </c>
      <c r="CN593" s="140">
        <v>1154</v>
      </c>
      <c r="CO593" s="140">
        <v>1145</v>
      </c>
      <c r="CP593" s="140">
        <v>1136</v>
      </c>
      <c r="CQ593" s="140">
        <v>1128</v>
      </c>
      <c r="CR593" s="140">
        <v>1119</v>
      </c>
      <c r="CS593" s="140">
        <v>1110</v>
      </c>
      <c r="CT593" s="140">
        <v>1101</v>
      </c>
      <c r="CU593" s="140">
        <v>1093</v>
      </c>
      <c r="CV593" s="140">
        <v>1084</v>
      </c>
      <c r="CW593" s="140">
        <v>1076</v>
      </c>
    </row>
    <row r="594" spans="1:101">
      <c r="A594" s="140" t="s">
        <v>214</v>
      </c>
      <c r="B594" s="140" t="s">
        <v>215</v>
      </c>
      <c r="C594" s="140"/>
      <c r="D594" s="140"/>
      <c r="E594" s="140" t="s">
        <v>309</v>
      </c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  <c r="AE594" s="140"/>
      <c r="AF594" s="140"/>
      <c r="AG594" s="140"/>
      <c r="AH594" s="140"/>
      <c r="AI594" s="140"/>
      <c r="AJ594" s="140"/>
      <c r="AK594" s="140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>
        <v>659</v>
      </c>
      <c r="AX594" s="154">
        <v>662</v>
      </c>
      <c r="AY594" s="154">
        <v>666</v>
      </c>
      <c r="AZ594" s="154">
        <v>669</v>
      </c>
      <c r="BA594" s="154">
        <v>670</v>
      </c>
      <c r="BB594" s="154">
        <v>672</v>
      </c>
      <c r="BC594" s="154">
        <v>675</v>
      </c>
      <c r="BD594" s="154">
        <v>676</v>
      </c>
      <c r="BE594" s="154">
        <v>678</v>
      </c>
      <c r="BF594" s="154">
        <v>680</v>
      </c>
      <c r="BG594" s="154">
        <v>681</v>
      </c>
      <c r="BH594" s="154">
        <v>682</v>
      </c>
      <c r="BI594" s="154">
        <v>682</v>
      </c>
      <c r="BJ594" s="154">
        <v>683</v>
      </c>
      <c r="BK594" s="154">
        <v>683</v>
      </c>
      <c r="BL594" s="154">
        <v>683</v>
      </c>
      <c r="BM594" s="154">
        <v>683</v>
      </c>
      <c r="BN594" s="154">
        <v>683</v>
      </c>
      <c r="BO594" s="154">
        <v>683</v>
      </c>
      <c r="BP594" s="154">
        <v>682</v>
      </c>
      <c r="BQ594" s="154">
        <v>681</v>
      </c>
      <c r="BR594" s="154">
        <v>680</v>
      </c>
      <c r="BS594" s="154">
        <v>679</v>
      </c>
      <c r="BT594" s="140">
        <v>678</v>
      </c>
      <c r="BU594" s="140">
        <v>677</v>
      </c>
      <c r="BV594" s="140">
        <v>675</v>
      </c>
      <c r="BW594" s="140">
        <v>674</v>
      </c>
      <c r="BX594" s="140">
        <v>672</v>
      </c>
      <c r="BY594" s="140">
        <v>670</v>
      </c>
      <c r="BZ594" s="140">
        <v>669</v>
      </c>
      <c r="CA594" s="140">
        <v>667</v>
      </c>
      <c r="CB594" s="140">
        <v>665</v>
      </c>
      <c r="CC594" s="140">
        <v>663</v>
      </c>
      <c r="CD594" s="140">
        <v>661</v>
      </c>
      <c r="CE594" s="140">
        <v>659</v>
      </c>
      <c r="CF594" s="140">
        <v>657</v>
      </c>
      <c r="CG594" s="140">
        <v>655</v>
      </c>
      <c r="CH594" s="140">
        <v>653</v>
      </c>
      <c r="CI594" s="140">
        <v>651</v>
      </c>
      <c r="CJ594" s="140">
        <v>648</v>
      </c>
      <c r="CK594" s="140">
        <v>646</v>
      </c>
      <c r="CL594" s="140">
        <v>644</v>
      </c>
      <c r="CM594" s="140">
        <v>641</v>
      </c>
      <c r="CN594" s="140">
        <v>638</v>
      </c>
      <c r="CO594" s="140">
        <v>636</v>
      </c>
      <c r="CP594" s="140">
        <v>633</v>
      </c>
      <c r="CQ594" s="140">
        <v>630</v>
      </c>
      <c r="CR594" s="140">
        <v>628</v>
      </c>
      <c r="CS594" s="140">
        <v>625</v>
      </c>
      <c r="CT594" s="140">
        <v>622</v>
      </c>
      <c r="CU594" s="140">
        <v>619</v>
      </c>
      <c r="CV594" s="140">
        <v>616</v>
      </c>
      <c r="CW594" s="140">
        <v>613</v>
      </c>
    </row>
    <row r="595" spans="1:101">
      <c r="A595" s="140" t="s">
        <v>216</v>
      </c>
      <c r="B595" s="140" t="s">
        <v>217</v>
      </c>
      <c r="C595" s="140"/>
      <c r="D595" s="140"/>
      <c r="E595" s="140" t="s">
        <v>309</v>
      </c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  <c r="AE595" s="140"/>
      <c r="AF595" s="140"/>
      <c r="AG595" s="140"/>
      <c r="AH595" s="140"/>
      <c r="AI595" s="140"/>
      <c r="AJ595" s="140"/>
      <c r="AK595" s="140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>
        <v>680</v>
      </c>
      <c r="AX595" s="154">
        <v>683</v>
      </c>
      <c r="AY595" s="154">
        <v>687</v>
      </c>
      <c r="AZ595" s="154">
        <v>690</v>
      </c>
      <c r="BA595" s="154">
        <v>692</v>
      </c>
      <c r="BB595" s="154">
        <v>695</v>
      </c>
      <c r="BC595" s="154">
        <v>697</v>
      </c>
      <c r="BD595" s="154">
        <v>699</v>
      </c>
      <c r="BE595" s="154">
        <v>701</v>
      </c>
      <c r="BF595" s="154">
        <v>702</v>
      </c>
      <c r="BG595" s="154">
        <v>703</v>
      </c>
      <c r="BH595" s="154">
        <v>704</v>
      </c>
      <c r="BI595" s="154">
        <v>705</v>
      </c>
      <c r="BJ595" s="154">
        <v>706</v>
      </c>
      <c r="BK595" s="154">
        <v>706</v>
      </c>
      <c r="BL595" s="154">
        <v>706</v>
      </c>
      <c r="BM595" s="154">
        <v>706</v>
      </c>
      <c r="BN595" s="154">
        <v>706</v>
      </c>
      <c r="BO595" s="154">
        <v>705</v>
      </c>
      <c r="BP595" s="154">
        <v>705</v>
      </c>
      <c r="BQ595" s="154">
        <v>704</v>
      </c>
      <c r="BR595" s="154">
        <v>703</v>
      </c>
      <c r="BS595" s="154">
        <v>702</v>
      </c>
      <c r="BT595" s="140">
        <v>701</v>
      </c>
      <c r="BU595" s="140">
        <v>700</v>
      </c>
      <c r="BV595" s="140">
        <v>699</v>
      </c>
      <c r="BW595" s="140">
        <v>697</v>
      </c>
      <c r="BX595" s="140">
        <v>696</v>
      </c>
      <c r="BY595" s="140">
        <v>695</v>
      </c>
      <c r="BZ595" s="140">
        <v>693</v>
      </c>
      <c r="CA595" s="140">
        <v>692</v>
      </c>
      <c r="CB595" s="140">
        <v>690</v>
      </c>
      <c r="CC595" s="140">
        <v>688</v>
      </c>
      <c r="CD595" s="140">
        <v>687</v>
      </c>
      <c r="CE595" s="140">
        <v>685</v>
      </c>
      <c r="CF595" s="140">
        <v>683</v>
      </c>
      <c r="CG595" s="140">
        <v>681</v>
      </c>
      <c r="CH595" s="140">
        <v>679</v>
      </c>
      <c r="CI595" s="140">
        <v>676</v>
      </c>
      <c r="CJ595" s="140">
        <v>674</v>
      </c>
      <c r="CK595" s="140">
        <v>671</v>
      </c>
      <c r="CL595" s="140">
        <v>669</v>
      </c>
      <c r="CM595" s="140">
        <v>666</v>
      </c>
      <c r="CN595" s="140">
        <v>663</v>
      </c>
      <c r="CO595" s="140">
        <v>660</v>
      </c>
      <c r="CP595" s="140">
        <v>657</v>
      </c>
      <c r="CQ595" s="140">
        <v>654</v>
      </c>
      <c r="CR595" s="140">
        <v>651</v>
      </c>
      <c r="CS595" s="140">
        <v>648</v>
      </c>
      <c r="CT595" s="140">
        <v>645</v>
      </c>
      <c r="CU595" s="140">
        <v>642</v>
      </c>
      <c r="CV595" s="140">
        <v>639</v>
      </c>
      <c r="CW595" s="140">
        <v>636</v>
      </c>
    </row>
    <row r="596" spans="1:101">
      <c r="A596" s="140" t="s">
        <v>218</v>
      </c>
      <c r="B596" s="140" t="s">
        <v>219</v>
      </c>
      <c r="C596" s="140"/>
      <c r="D596" s="140"/>
      <c r="E596" s="140" t="s">
        <v>309</v>
      </c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  <c r="AE596" s="140"/>
      <c r="AF596" s="140"/>
      <c r="AG596" s="140"/>
      <c r="AH596" s="140"/>
      <c r="AI596" s="140"/>
      <c r="AJ596" s="140"/>
      <c r="AK596" s="140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>
        <v>229</v>
      </c>
      <c r="AX596" s="154">
        <v>229</v>
      </c>
      <c r="AY596" s="154">
        <v>229</v>
      </c>
      <c r="AZ596" s="154">
        <v>228</v>
      </c>
      <c r="BA596" s="154">
        <v>228</v>
      </c>
      <c r="BB596" s="154">
        <v>227</v>
      </c>
      <c r="BC596" s="154">
        <v>227</v>
      </c>
      <c r="BD596" s="154">
        <v>227</v>
      </c>
      <c r="BE596" s="154">
        <v>226</v>
      </c>
      <c r="BF596" s="154">
        <v>226</v>
      </c>
      <c r="BG596" s="154">
        <v>225</v>
      </c>
      <c r="BH596" s="154">
        <v>225</v>
      </c>
      <c r="BI596" s="154">
        <v>224</v>
      </c>
      <c r="BJ596" s="154">
        <v>224</v>
      </c>
      <c r="BK596" s="154">
        <v>223</v>
      </c>
      <c r="BL596" s="154">
        <v>222</v>
      </c>
      <c r="BM596" s="154">
        <v>222</v>
      </c>
      <c r="BN596" s="154">
        <v>221</v>
      </c>
      <c r="BO596" s="154">
        <v>220</v>
      </c>
      <c r="BP596" s="154">
        <v>220</v>
      </c>
      <c r="BQ596" s="154">
        <v>219</v>
      </c>
      <c r="BR596" s="154">
        <v>218</v>
      </c>
      <c r="BS596" s="154">
        <v>218</v>
      </c>
      <c r="BT596" s="140">
        <v>217</v>
      </c>
      <c r="BU596" s="140">
        <v>216</v>
      </c>
      <c r="BV596" s="140">
        <v>215</v>
      </c>
      <c r="BW596" s="140">
        <v>214</v>
      </c>
      <c r="BX596" s="140">
        <v>214</v>
      </c>
      <c r="BY596" s="140">
        <v>213</v>
      </c>
      <c r="BZ596" s="140">
        <v>212</v>
      </c>
      <c r="CA596" s="140">
        <v>211</v>
      </c>
      <c r="CB596" s="140">
        <v>210</v>
      </c>
      <c r="CC596" s="140">
        <v>209</v>
      </c>
      <c r="CD596" s="140">
        <v>209</v>
      </c>
      <c r="CE596" s="140">
        <v>208</v>
      </c>
      <c r="CF596" s="140">
        <v>207</v>
      </c>
      <c r="CG596" s="140">
        <v>206</v>
      </c>
      <c r="CH596" s="140">
        <v>205</v>
      </c>
      <c r="CI596" s="140">
        <v>204</v>
      </c>
      <c r="CJ596" s="140">
        <v>203</v>
      </c>
      <c r="CK596" s="140">
        <v>203</v>
      </c>
      <c r="CL596" s="140">
        <v>202</v>
      </c>
      <c r="CM596" s="140">
        <v>201</v>
      </c>
      <c r="CN596" s="140">
        <v>200</v>
      </c>
      <c r="CO596" s="140">
        <v>199</v>
      </c>
      <c r="CP596" s="140">
        <v>198</v>
      </c>
      <c r="CQ596" s="140">
        <v>197</v>
      </c>
      <c r="CR596" s="140">
        <v>197</v>
      </c>
      <c r="CS596" s="140">
        <v>196</v>
      </c>
      <c r="CT596" s="140">
        <v>195</v>
      </c>
      <c r="CU596" s="140">
        <v>194</v>
      </c>
      <c r="CV596" s="140">
        <v>193</v>
      </c>
      <c r="CW596" s="140">
        <v>192</v>
      </c>
    </row>
    <row r="597" spans="1:101">
      <c r="A597" s="140" t="s">
        <v>220</v>
      </c>
      <c r="B597" s="140" t="s">
        <v>221</v>
      </c>
      <c r="C597" s="140"/>
      <c r="D597" s="140"/>
      <c r="E597" s="140" t="s">
        <v>309</v>
      </c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  <c r="AE597" s="140"/>
      <c r="AF597" s="140"/>
      <c r="AG597" s="140"/>
      <c r="AH597" s="140"/>
      <c r="AI597" s="140"/>
      <c r="AJ597" s="140"/>
      <c r="AK597" s="140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>
        <v>476</v>
      </c>
      <c r="AX597" s="154">
        <v>479</v>
      </c>
      <c r="AY597" s="154">
        <v>481</v>
      </c>
      <c r="AZ597" s="154">
        <v>483</v>
      </c>
      <c r="BA597" s="154">
        <v>484</v>
      </c>
      <c r="BB597" s="154">
        <v>486</v>
      </c>
      <c r="BC597" s="154">
        <v>487</v>
      </c>
      <c r="BD597" s="154">
        <v>489</v>
      </c>
      <c r="BE597" s="154">
        <v>490</v>
      </c>
      <c r="BF597" s="154">
        <v>491</v>
      </c>
      <c r="BG597" s="154">
        <v>492</v>
      </c>
      <c r="BH597" s="154">
        <v>492</v>
      </c>
      <c r="BI597" s="154">
        <v>493</v>
      </c>
      <c r="BJ597" s="154">
        <v>493</v>
      </c>
      <c r="BK597" s="154">
        <v>493</v>
      </c>
      <c r="BL597" s="154">
        <v>493</v>
      </c>
      <c r="BM597" s="154">
        <v>493</v>
      </c>
      <c r="BN597" s="154">
        <v>492</v>
      </c>
      <c r="BO597" s="154">
        <v>492</v>
      </c>
      <c r="BP597" s="154">
        <v>491</v>
      </c>
      <c r="BQ597" s="154">
        <v>491</v>
      </c>
      <c r="BR597" s="154">
        <v>490</v>
      </c>
      <c r="BS597" s="154">
        <v>489</v>
      </c>
      <c r="BT597" s="140">
        <v>488</v>
      </c>
      <c r="BU597" s="140">
        <v>487</v>
      </c>
      <c r="BV597" s="140">
        <v>486</v>
      </c>
      <c r="BW597" s="140">
        <v>485</v>
      </c>
      <c r="BX597" s="140">
        <v>484</v>
      </c>
      <c r="BY597" s="140">
        <v>483</v>
      </c>
      <c r="BZ597" s="140">
        <v>481</v>
      </c>
      <c r="CA597" s="140">
        <v>480</v>
      </c>
      <c r="CB597" s="140">
        <v>479</v>
      </c>
      <c r="CC597" s="140">
        <v>478</v>
      </c>
      <c r="CD597" s="140">
        <v>476</v>
      </c>
      <c r="CE597" s="140">
        <v>475</v>
      </c>
      <c r="CF597" s="140">
        <v>474</v>
      </c>
      <c r="CG597" s="140">
        <v>472</v>
      </c>
      <c r="CH597" s="140">
        <v>471</v>
      </c>
      <c r="CI597" s="140">
        <v>469</v>
      </c>
      <c r="CJ597" s="140">
        <v>467</v>
      </c>
      <c r="CK597" s="140">
        <v>465</v>
      </c>
      <c r="CL597" s="140">
        <v>464</v>
      </c>
      <c r="CM597" s="140">
        <v>462</v>
      </c>
      <c r="CN597" s="140">
        <v>460</v>
      </c>
      <c r="CO597" s="140">
        <v>458</v>
      </c>
      <c r="CP597" s="140">
        <v>456</v>
      </c>
      <c r="CQ597" s="140">
        <v>454</v>
      </c>
      <c r="CR597" s="140">
        <v>452</v>
      </c>
      <c r="CS597" s="140">
        <v>450</v>
      </c>
      <c r="CT597" s="140">
        <v>448</v>
      </c>
      <c r="CU597" s="140">
        <v>446</v>
      </c>
      <c r="CV597" s="140">
        <v>444</v>
      </c>
      <c r="CW597" s="140">
        <v>442</v>
      </c>
    </row>
    <row r="598" spans="1:101">
      <c r="A598" s="140" t="s">
        <v>222</v>
      </c>
      <c r="B598" s="140" t="s">
        <v>223</v>
      </c>
      <c r="C598" s="140"/>
      <c r="D598" s="140"/>
      <c r="E598" s="140" t="s">
        <v>309</v>
      </c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  <c r="AE598" s="140"/>
      <c r="AF598" s="140"/>
      <c r="AG598" s="140"/>
      <c r="AH598" s="140"/>
      <c r="AI598" s="140"/>
      <c r="AJ598" s="140"/>
      <c r="AK598" s="140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>
        <v>1134</v>
      </c>
      <c r="AX598" s="154">
        <v>1138</v>
      </c>
      <c r="AY598" s="154">
        <v>1142</v>
      </c>
      <c r="AZ598" s="154">
        <v>1145</v>
      </c>
      <c r="BA598" s="154">
        <v>1147</v>
      </c>
      <c r="BB598" s="154">
        <v>1149</v>
      </c>
      <c r="BC598" s="154">
        <v>1152</v>
      </c>
      <c r="BD598" s="154">
        <v>1153</v>
      </c>
      <c r="BE598" s="154">
        <v>1155</v>
      </c>
      <c r="BF598" s="154">
        <v>1156</v>
      </c>
      <c r="BG598" s="154">
        <v>1157</v>
      </c>
      <c r="BH598" s="154">
        <v>1157</v>
      </c>
      <c r="BI598" s="154">
        <v>1157</v>
      </c>
      <c r="BJ598" s="154">
        <v>1157</v>
      </c>
      <c r="BK598" s="154">
        <v>1157</v>
      </c>
      <c r="BL598" s="154">
        <v>1156</v>
      </c>
      <c r="BM598" s="154">
        <v>1154</v>
      </c>
      <c r="BN598" s="154">
        <v>1153</v>
      </c>
      <c r="BO598" s="154">
        <v>1151</v>
      </c>
      <c r="BP598" s="154">
        <v>1149</v>
      </c>
      <c r="BQ598" s="154">
        <v>1146</v>
      </c>
      <c r="BR598" s="154">
        <v>1144</v>
      </c>
      <c r="BS598" s="154">
        <v>1141</v>
      </c>
      <c r="BT598" s="140">
        <v>1137</v>
      </c>
      <c r="BU598" s="140">
        <v>1134</v>
      </c>
      <c r="BV598" s="140">
        <v>1130</v>
      </c>
      <c r="BW598" s="140">
        <v>1126</v>
      </c>
      <c r="BX598" s="140">
        <v>1122</v>
      </c>
      <c r="BY598" s="140">
        <v>1117</v>
      </c>
      <c r="BZ598" s="140">
        <v>1113</v>
      </c>
      <c r="CA598" s="140">
        <v>1108</v>
      </c>
      <c r="CB598" s="140">
        <v>1103</v>
      </c>
      <c r="CC598" s="140">
        <v>1098</v>
      </c>
      <c r="CD598" s="140">
        <v>1092</v>
      </c>
      <c r="CE598" s="140">
        <v>1087</v>
      </c>
      <c r="CF598" s="140">
        <v>1081</v>
      </c>
      <c r="CG598" s="140">
        <v>1075</v>
      </c>
      <c r="CH598" s="140">
        <v>1070</v>
      </c>
      <c r="CI598" s="140">
        <v>1064</v>
      </c>
      <c r="CJ598" s="140">
        <v>1058</v>
      </c>
      <c r="CK598" s="140">
        <v>1052</v>
      </c>
      <c r="CL598" s="140">
        <v>1045</v>
      </c>
      <c r="CM598" s="140">
        <v>1039</v>
      </c>
      <c r="CN598" s="140">
        <v>1033</v>
      </c>
      <c r="CO598" s="140">
        <v>1026</v>
      </c>
      <c r="CP598" s="140">
        <v>1020</v>
      </c>
      <c r="CQ598" s="140">
        <v>1014</v>
      </c>
      <c r="CR598" s="140">
        <v>1007</v>
      </c>
      <c r="CS598" s="140">
        <v>1001</v>
      </c>
      <c r="CT598" s="140">
        <v>995</v>
      </c>
      <c r="CU598" s="140">
        <v>988</v>
      </c>
      <c r="CV598" s="140">
        <v>982</v>
      </c>
      <c r="CW598" s="140">
        <v>975</v>
      </c>
    </row>
    <row r="599" spans="1:101">
      <c r="A599" s="140" t="s">
        <v>224</v>
      </c>
      <c r="B599" s="140" t="s">
        <v>225</v>
      </c>
      <c r="C599" s="140"/>
      <c r="D599" s="140"/>
      <c r="E599" s="140" t="s">
        <v>309</v>
      </c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  <c r="AE599" s="140"/>
      <c r="AF599" s="140"/>
      <c r="AG599" s="140"/>
      <c r="AH599" s="140"/>
      <c r="AI599" s="140"/>
      <c r="AJ599" s="140"/>
      <c r="AK599" s="140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>
        <v>765</v>
      </c>
      <c r="AX599" s="154">
        <v>765</v>
      </c>
      <c r="AY599" s="154">
        <v>765</v>
      </c>
      <c r="AZ599" s="154">
        <v>765</v>
      </c>
      <c r="BA599" s="154">
        <v>764</v>
      </c>
      <c r="BB599" s="154">
        <v>763</v>
      </c>
      <c r="BC599" s="154">
        <v>762</v>
      </c>
      <c r="BD599" s="154">
        <v>760</v>
      </c>
      <c r="BE599" s="154">
        <v>758</v>
      </c>
      <c r="BF599" s="154">
        <v>756</v>
      </c>
      <c r="BG599" s="154">
        <v>754</v>
      </c>
      <c r="BH599" s="154">
        <v>751</v>
      </c>
      <c r="BI599" s="154">
        <v>748</v>
      </c>
      <c r="BJ599" s="154">
        <v>745</v>
      </c>
      <c r="BK599" s="154">
        <v>741</v>
      </c>
      <c r="BL599" s="154">
        <v>737</v>
      </c>
      <c r="BM599" s="154">
        <v>734</v>
      </c>
      <c r="BN599" s="154">
        <v>730</v>
      </c>
      <c r="BO599" s="154">
        <v>726</v>
      </c>
      <c r="BP599" s="154">
        <v>721</v>
      </c>
      <c r="BQ599" s="154">
        <v>717</v>
      </c>
      <c r="BR599" s="154">
        <v>713</v>
      </c>
      <c r="BS599" s="154">
        <v>708</v>
      </c>
      <c r="BT599" s="140">
        <v>704</v>
      </c>
      <c r="BU599" s="140">
        <v>699</v>
      </c>
      <c r="BV599" s="140">
        <v>694</v>
      </c>
      <c r="BW599" s="140">
        <v>690</v>
      </c>
      <c r="BX599" s="140">
        <v>685</v>
      </c>
      <c r="BY599" s="140">
        <v>680</v>
      </c>
      <c r="BZ599" s="140">
        <v>675</v>
      </c>
      <c r="CA599" s="140">
        <v>671</v>
      </c>
      <c r="CB599" s="140">
        <v>666</v>
      </c>
      <c r="CC599" s="140">
        <v>661</v>
      </c>
      <c r="CD599" s="140">
        <v>656</v>
      </c>
      <c r="CE599" s="140">
        <v>651</v>
      </c>
      <c r="CF599" s="140">
        <v>645</v>
      </c>
      <c r="CG599" s="140">
        <v>640</v>
      </c>
      <c r="CH599" s="140">
        <v>635</v>
      </c>
      <c r="CI599" s="140">
        <v>629</v>
      </c>
      <c r="CJ599" s="140">
        <v>624</v>
      </c>
      <c r="CK599" s="140">
        <v>618</v>
      </c>
      <c r="CL599" s="140">
        <v>613</v>
      </c>
      <c r="CM599" s="140">
        <v>607</v>
      </c>
      <c r="CN599" s="140">
        <v>602</v>
      </c>
      <c r="CO599" s="140">
        <v>596</v>
      </c>
      <c r="CP599" s="140">
        <v>590</v>
      </c>
      <c r="CQ599" s="140">
        <v>585</v>
      </c>
      <c r="CR599" s="140">
        <v>579</v>
      </c>
      <c r="CS599" s="140">
        <v>574</v>
      </c>
      <c r="CT599" s="140">
        <v>569</v>
      </c>
      <c r="CU599" s="140">
        <v>563</v>
      </c>
      <c r="CV599" s="140">
        <v>558</v>
      </c>
      <c r="CW599" s="140">
        <v>553</v>
      </c>
    </row>
    <row r="600" spans="1:101">
      <c r="A600" s="140" t="s">
        <v>226</v>
      </c>
      <c r="B600" s="140" t="s">
        <v>227</v>
      </c>
      <c r="C600" s="140"/>
      <c r="D600" s="140"/>
      <c r="E600" s="140" t="s">
        <v>309</v>
      </c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  <c r="AE600" s="140"/>
      <c r="AF600" s="140"/>
      <c r="AG600" s="140"/>
      <c r="AH600" s="140"/>
      <c r="AI600" s="140"/>
      <c r="AJ600" s="140"/>
      <c r="AK600" s="140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>
        <v>1860</v>
      </c>
      <c r="AX600" s="154">
        <v>1870</v>
      </c>
      <c r="AY600" s="154">
        <v>1881</v>
      </c>
      <c r="AZ600" s="154">
        <v>1891</v>
      </c>
      <c r="BA600" s="154">
        <v>1897</v>
      </c>
      <c r="BB600" s="154">
        <v>1904</v>
      </c>
      <c r="BC600" s="154">
        <v>1912</v>
      </c>
      <c r="BD600" s="154">
        <v>1919</v>
      </c>
      <c r="BE600" s="154">
        <v>1925</v>
      </c>
      <c r="BF600" s="154">
        <v>1931</v>
      </c>
      <c r="BG600" s="154">
        <v>1936</v>
      </c>
      <c r="BH600" s="154">
        <v>1940</v>
      </c>
      <c r="BI600" s="154">
        <v>1944</v>
      </c>
      <c r="BJ600" s="154">
        <v>1947</v>
      </c>
      <c r="BK600" s="154">
        <v>1950</v>
      </c>
      <c r="BL600" s="154">
        <v>1953</v>
      </c>
      <c r="BM600" s="154">
        <v>1955</v>
      </c>
      <c r="BN600" s="154">
        <v>1956</v>
      </c>
      <c r="BO600" s="154">
        <v>1957</v>
      </c>
      <c r="BP600" s="154">
        <v>1958</v>
      </c>
      <c r="BQ600" s="154">
        <v>1958</v>
      </c>
      <c r="BR600" s="154">
        <v>1957</v>
      </c>
      <c r="BS600" s="154">
        <v>1957</v>
      </c>
      <c r="BT600" s="140">
        <v>1955</v>
      </c>
      <c r="BU600" s="140">
        <v>1954</v>
      </c>
      <c r="BV600" s="140">
        <v>1951</v>
      </c>
      <c r="BW600" s="140">
        <v>1949</v>
      </c>
      <c r="BX600" s="140">
        <v>1946</v>
      </c>
      <c r="BY600" s="140">
        <v>1943</v>
      </c>
      <c r="BZ600" s="140">
        <v>1939</v>
      </c>
      <c r="CA600" s="140">
        <v>1935</v>
      </c>
      <c r="CB600" s="140">
        <v>1931</v>
      </c>
      <c r="CC600" s="140">
        <v>1926</v>
      </c>
      <c r="CD600" s="140">
        <v>1922</v>
      </c>
      <c r="CE600" s="140">
        <v>1916</v>
      </c>
      <c r="CF600" s="140">
        <v>1911</v>
      </c>
      <c r="CG600" s="140">
        <v>1906</v>
      </c>
      <c r="CH600" s="140">
        <v>1900</v>
      </c>
      <c r="CI600" s="140">
        <v>1894</v>
      </c>
      <c r="CJ600" s="140">
        <v>1887</v>
      </c>
      <c r="CK600" s="140">
        <v>1881</v>
      </c>
      <c r="CL600" s="140">
        <v>1874</v>
      </c>
      <c r="CM600" s="140">
        <v>1866</v>
      </c>
      <c r="CN600" s="140">
        <v>1859</v>
      </c>
      <c r="CO600" s="140">
        <v>1851</v>
      </c>
      <c r="CP600" s="140">
        <v>1843</v>
      </c>
      <c r="CQ600" s="140">
        <v>1835</v>
      </c>
      <c r="CR600" s="140">
        <v>1827</v>
      </c>
      <c r="CS600" s="140">
        <v>1818</v>
      </c>
      <c r="CT600" s="140">
        <v>1810</v>
      </c>
      <c r="CU600" s="140">
        <v>1801</v>
      </c>
      <c r="CV600" s="140">
        <v>1793</v>
      </c>
      <c r="CW600" s="140">
        <v>1784</v>
      </c>
    </row>
    <row r="601" spans="1:101">
      <c r="A601" s="140" t="s">
        <v>228</v>
      </c>
      <c r="B601" s="140" t="s">
        <v>229</v>
      </c>
      <c r="C601" s="140"/>
      <c r="D601" s="140"/>
      <c r="E601" s="140" t="s">
        <v>309</v>
      </c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  <c r="AE601" s="140"/>
      <c r="AF601" s="140"/>
      <c r="AG601" s="140"/>
      <c r="AH601" s="140"/>
      <c r="AI601" s="140"/>
      <c r="AJ601" s="140"/>
      <c r="AK601" s="140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>
        <v>236</v>
      </c>
      <c r="AX601" s="154">
        <v>235</v>
      </c>
      <c r="AY601" s="154">
        <v>234</v>
      </c>
      <c r="AZ601" s="154">
        <v>232</v>
      </c>
      <c r="BA601" s="154">
        <v>231</v>
      </c>
      <c r="BB601" s="154">
        <v>229</v>
      </c>
      <c r="BC601" s="154">
        <v>228</v>
      </c>
      <c r="BD601" s="154">
        <v>227</v>
      </c>
      <c r="BE601" s="154">
        <v>225</v>
      </c>
      <c r="BF601" s="154">
        <v>223</v>
      </c>
      <c r="BG601" s="154">
        <v>222</v>
      </c>
      <c r="BH601" s="154">
        <v>220</v>
      </c>
      <c r="BI601" s="154">
        <v>218</v>
      </c>
      <c r="BJ601" s="154">
        <v>217</v>
      </c>
      <c r="BK601" s="154">
        <v>215</v>
      </c>
      <c r="BL601" s="154">
        <v>213</v>
      </c>
      <c r="BM601" s="154">
        <v>211</v>
      </c>
      <c r="BN601" s="154">
        <v>210</v>
      </c>
      <c r="BO601" s="154">
        <v>208</v>
      </c>
      <c r="BP601" s="154">
        <v>206</v>
      </c>
      <c r="BQ601" s="154">
        <v>204</v>
      </c>
      <c r="BR601" s="154">
        <v>202</v>
      </c>
      <c r="BS601" s="154">
        <v>201</v>
      </c>
      <c r="BT601" s="140">
        <v>199</v>
      </c>
      <c r="BU601" s="140">
        <v>197</v>
      </c>
      <c r="BV601" s="140">
        <v>195</v>
      </c>
      <c r="BW601" s="140">
        <v>193</v>
      </c>
      <c r="BX601" s="140">
        <v>192</v>
      </c>
      <c r="BY601" s="140">
        <v>190</v>
      </c>
      <c r="BZ601" s="140">
        <v>188</v>
      </c>
      <c r="CA601" s="140">
        <v>186</v>
      </c>
      <c r="CB601" s="140">
        <v>185</v>
      </c>
      <c r="CC601" s="140">
        <v>183</v>
      </c>
      <c r="CD601" s="140">
        <v>181</v>
      </c>
      <c r="CE601" s="140">
        <v>179</v>
      </c>
      <c r="CF601" s="140">
        <v>177</v>
      </c>
      <c r="CG601" s="140">
        <v>176</v>
      </c>
      <c r="CH601" s="140">
        <v>174</v>
      </c>
      <c r="CI601" s="140">
        <v>172</v>
      </c>
      <c r="CJ601" s="140">
        <v>170</v>
      </c>
      <c r="CK601" s="140">
        <v>169</v>
      </c>
      <c r="CL601" s="140">
        <v>167</v>
      </c>
      <c r="CM601" s="140">
        <v>165</v>
      </c>
      <c r="CN601" s="140">
        <v>163</v>
      </c>
      <c r="CO601" s="140">
        <v>162</v>
      </c>
      <c r="CP601" s="140">
        <v>160</v>
      </c>
      <c r="CQ601" s="140">
        <v>158</v>
      </c>
      <c r="CR601" s="140">
        <v>157</v>
      </c>
      <c r="CS601" s="140">
        <v>155</v>
      </c>
      <c r="CT601" s="140">
        <v>153</v>
      </c>
      <c r="CU601" s="140">
        <v>152</v>
      </c>
      <c r="CV601" s="140">
        <v>150</v>
      </c>
      <c r="CW601" s="140">
        <v>149</v>
      </c>
    </row>
    <row r="602" spans="1:101">
      <c r="A602" s="140" t="s">
        <v>230</v>
      </c>
      <c r="B602" s="140" t="s">
        <v>231</v>
      </c>
      <c r="C602" s="140"/>
      <c r="D602" s="140"/>
      <c r="E602" s="140" t="s">
        <v>309</v>
      </c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  <c r="AE602" s="140"/>
      <c r="AF602" s="140"/>
      <c r="AG602" s="140"/>
      <c r="AH602" s="140"/>
      <c r="AI602" s="140"/>
      <c r="AJ602" s="140"/>
      <c r="AK602" s="140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>
        <v>552</v>
      </c>
      <c r="AX602" s="154">
        <v>551</v>
      </c>
      <c r="AY602" s="154">
        <v>549</v>
      </c>
      <c r="AZ602" s="154">
        <v>548</v>
      </c>
      <c r="BA602" s="154">
        <v>545</v>
      </c>
      <c r="BB602" s="154">
        <v>544</v>
      </c>
      <c r="BC602" s="154">
        <v>542</v>
      </c>
      <c r="BD602" s="154">
        <v>540</v>
      </c>
      <c r="BE602" s="154">
        <v>537</v>
      </c>
      <c r="BF602" s="154">
        <v>535</v>
      </c>
      <c r="BG602" s="154">
        <v>533</v>
      </c>
      <c r="BH602" s="154">
        <v>530</v>
      </c>
      <c r="BI602" s="154">
        <v>527</v>
      </c>
      <c r="BJ602" s="154">
        <v>525</v>
      </c>
      <c r="BK602" s="154">
        <v>522</v>
      </c>
      <c r="BL602" s="154">
        <v>519</v>
      </c>
      <c r="BM602" s="154">
        <v>516</v>
      </c>
      <c r="BN602" s="154">
        <v>513</v>
      </c>
      <c r="BO602" s="154">
        <v>510</v>
      </c>
      <c r="BP602" s="154">
        <v>507</v>
      </c>
      <c r="BQ602" s="154">
        <v>503</v>
      </c>
      <c r="BR602" s="154">
        <v>500</v>
      </c>
      <c r="BS602" s="154">
        <v>497</v>
      </c>
      <c r="BT602" s="140">
        <v>494</v>
      </c>
      <c r="BU602" s="140">
        <v>491</v>
      </c>
      <c r="BV602" s="140">
        <v>488</v>
      </c>
      <c r="BW602" s="140">
        <v>484</v>
      </c>
      <c r="BX602" s="140">
        <v>481</v>
      </c>
      <c r="BY602" s="140">
        <v>478</v>
      </c>
      <c r="BZ602" s="140">
        <v>475</v>
      </c>
      <c r="CA602" s="140">
        <v>472</v>
      </c>
      <c r="CB602" s="140">
        <v>469</v>
      </c>
      <c r="CC602" s="140">
        <v>466</v>
      </c>
      <c r="CD602" s="140">
        <v>463</v>
      </c>
      <c r="CE602" s="140">
        <v>460</v>
      </c>
      <c r="CF602" s="140">
        <v>457</v>
      </c>
      <c r="CG602" s="140">
        <v>454</v>
      </c>
      <c r="CH602" s="140">
        <v>450</v>
      </c>
      <c r="CI602" s="140">
        <v>447</v>
      </c>
      <c r="CJ602" s="140">
        <v>444</v>
      </c>
      <c r="CK602" s="140">
        <v>441</v>
      </c>
      <c r="CL602" s="140">
        <v>438</v>
      </c>
      <c r="CM602" s="140">
        <v>435</v>
      </c>
      <c r="CN602" s="140">
        <v>432</v>
      </c>
      <c r="CO602" s="140">
        <v>428</v>
      </c>
      <c r="CP602" s="140">
        <v>425</v>
      </c>
      <c r="CQ602" s="140">
        <v>422</v>
      </c>
      <c r="CR602" s="140">
        <v>419</v>
      </c>
      <c r="CS602" s="140">
        <v>416</v>
      </c>
      <c r="CT602" s="140">
        <v>413</v>
      </c>
      <c r="CU602" s="140">
        <v>411</v>
      </c>
      <c r="CV602" s="140">
        <v>408</v>
      </c>
      <c r="CW602" s="140">
        <v>405</v>
      </c>
    </row>
    <row r="603" spans="1:101">
      <c r="A603" s="140" t="s">
        <v>232</v>
      </c>
      <c r="B603" s="140" t="s">
        <v>233</v>
      </c>
      <c r="C603" s="140"/>
      <c r="D603" s="140"/>
      <c r="E603" s="140" t="s">
        <v>309</v>
      </c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  <c r="AE603" s="140"/>
      <c r="AF603" s="140"/>
      <c r="AG603" s="140"/>
      <c r="AH603" s="140"/>
      <c r="AI603" s="140"/>
      <c r="AJ603" s="140"/>
      <c r="AK603" s="140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>
        <v>566</v>
      </c>
      <c r="AX603" s="154">
        <v>565</v>
      </c>
      <c r="AY603" s="154">
        <v>564</v>
      </c>
      <c r="AZ603" s="154">
        <v>563</v>
      </c>
      <c r="BA603" s="154">
        <v>562</v>
      </c>
      <c r="BB603" s="154">
        <v>561</v>
      </c>
      <c r="BC603" s="154">
        <v>559</v>
      </c>
      <c r="BD603" s="154">
        <v>558</v>
      </c>
      <c r="BE603" s="154">
        <v>556</v>
      </c>
      <c r="BF603" s="154">
        <v>554</v>
      </c>
      <c r="BG603" s="154">
        <v>553</v>
      </c>
      <c r="BH603" s="154">
        <v>551</v>
      </c>
      <c r="BI603" s="154">
        <v>548</v>
      </c>
      <c r="BJ603" s="154">
        <v>546</v>
      </c>
      <c r="BK603" s="154">
        <v>544</v>
      </c>
      <c r="BL603" s="154">
        <v>542</v>
      </c>
      <c r="BM603" s="154">
        <v>539</v>
      </c>
      <c r="BN603" s="154">
        <v>537</v>
      </c>
      <c r="BO603" s="154">
        <v>534</v>
      </c>
      <c r="BP603" s="154">
        <v>532</v>
      </c>
      <c r="BQ603" s="154">
        <v>529</v>
      </c>
      <c r="BR603" s="154">
        <v>527</v>
      </c>
      <c r="BS603" s="154">
        <v>524</v>
      </c>
      <c r="BT603" s="140">
        <v>521</v>
      </c>
      <c r="BU603" s="140">
        <v>518</v>
      </c>
      <c r="BV603" s="140">
        <v>516</v>
      </c>
      <c r="BW603" s="140">
        <v>513</v>
      </c>
      <c r="BX603" s="140">
        <v>510</v>
      </c>
      <c r="BY603" s="140">
        <v>507</v>
      </c>
      <c r="BZ603" s="140">
        <v>504</v>
      </c>
      <c r="CA603" s="140">
        <v>501</v>
      </c>
      <c r="CB603" s="140">
        <v>498</v>
      </c>
      <c r="CC603" s="140">
        <v>495</v>
      </c>
      <c r="CD603" s="140">
        <v>492</v>
      </c>
      <c r="CE603" s="140">
        <v>489</v>
      </c>
      <c r="CF603" s="140">
        <v>486</v>
      </c>
      <c r="CG603" s="140">
        <v>483</v>
      </c>
      <c r="CH603" s="140">
        <v>480</v>
      </c>
      <c r="CI603" s="140">
        <v>477</v>
      </c>
      <c r="CJ603" s="140">
        <v>474</v>
      </c>
      <c r="CK603" s="140">
        <v>470</v>
      </c>
      <c r="CL603" s="140">
        <v>467</v>
      </c>
      <c r="CM603" s="140">
        <v>464</v>
      </c>
      <c r="CN603" s="140">
        <v>461</v>
      </c>
      <c r="CO603" s="140">
        <v>458</v>
      </c>
      <c r="CP603" s="140">
        <v>455</v>
      </c>
      <c r="CQ603" s="140">
        <v>452</v>
      </c>
      <c r="CR603" s="140">
        <v>449</v>
      </c>
      <c r="CS603" s="140">
        <v>445</v>
      </c>
      <c r="CT603" s="140">
        <v>442</v>
      </c>
      <c r="CU603" s="140">
        <v>440</v>
      </c>
      <c r="CV603" s="140">
        <v>437</v>
      </c>
      <c r="CW603" s="140">
        <v>434</v>
      </c>
    </row>
    <row r="604" spans="1:101">
      <c r="A604" s="140" t="s">
        <v>234</v>
      </c>
      <c r="B604" s="140" t="s">
        <v>235</v>
      </c>
      <c r="C604" s="140"/>
      <c r="D604" s="140"/>
      <c r="E604" s="140" t="s">
        <v>309</v>
      </c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  <c r="AE604" s="140"/>
      <c r="AF604" s="140"/>
      <c r="AG604" s="140"/>
      <c r="AH604" s="140"/>
      <c r="AI604" s="140"/>
      <c r="AJ604" s="140"/>
      <c r="AK604" s="140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>
        <v>434</v>
      </c>
      <c r="AX604" s="154">
        <v>435</v>
      </c>
      <c r="AY604" s="154">
        <v>436</v>
      </c>
      <c r="AZ604" s="154">
        <v>437</v>
      </c>
      <c r="BA604" s="154">
        <v>437</v>
      </c>
      <c r="BB604" s="154">
        <v>438</v>
      </c>
      <c r="BC604" s="154">
        <v>439</v>
      </c>
      <c r="BD604" s="154">
        <v>439</v>
      </c>
      <c r="BE604" s="154">
        <v>439</v>
      </c>
      <c r="BF604" s="154">
        <v>440</v>
      </c>
      <c r="BG604" s="154">
        <v>439</v>
      </c>
      <c r="BH604" s="154">
        <v>439</v>
      </c>
      <c r="BI604" s="154">
        <v>439</v>
      </c>
      <c r="BJ604" s="154">
        <v>438</v>
      </c>
      <c r="BK604" s="154">
        <v>438</v>
      </c>
      <c r="BL604" s="154">
        <v>437</v>
      </c>
      <c r="BM604" s="154">
        <v>437</v>
      </c>
      <c r="BN604" s="154">
        <v>436</v>
      </c>
      <c r="BO604" s="154">
        <v>435</v>
      </c>
      <c r="BP604" s="154">
        <v>434</v>
      </c>
      <c r="BQ604" s="154">
        <v>433</v>
      </c>
      <c r="BR604" s="154">
        <v>432</v>
      </c>
      <c r="BS604" s="154">
        <v>431</v>
      </c>
      <c r="BT604" s="140">
        <v>430</v>
      </c>
      <c r="BU604" s="140">
        <v>428</v>
      </c>
      <c r="BV604" s="140">
        <v>427</v>
      </c>
      <c r="BW604" s="140">
        <v>426</v>
      </c>
      <c r="BX604" s="140">
        <v>425</v>
      </c>
      <c r="BY604" s="140">
        <v>423</v>
      </c>
      <c r="BZ604" s="140">
        <v>422</v>
      </c>
      <c r="CA604" s="140">
        <v>421</v>
      </c>
      <c r="CB604" s="140">
        <v>419</v>
      </c>
      <c r="CC604" s="140">
        <v>418</v>
      </c>
      <c r="CD604" s="140">
        <v>416</v>
      </c>
      <c r="CE604" s="140">
        <v>415</v>
      </c>
      <c r="CF604" s="140">
        <v>413</v>
      </c>
      <c r="CG604" s="140">
        <v>411</v>
      </c>
      <c r="CH604" s="140">
        <v>410</v>
      </c>
      <c r="CI604" s="140">
        <v>408</v>
      </c>
      <c r="CJ604" s="140">
        <v>406</v>
      </c>
      <c r="CK604" s="140">
        <v>404</v>
      </c>
      <c r="CL604" s="140">
        <v>402</v>
      </c>
      <c r="CM604" s="140">
        <v>400</v>
      </c>
      <c r="CN604" s="140">
        <v>398</v>
      </c>
      <c r="CO604" s="140">
        <v>396</v>
      </c>
      <c r="CP604" s="140">
        <v>394</v>
      </c>
      <c r="CQ604" s="140">
        <v>391</v>
      </c>
      <c r="CR604" s="140">
        <v>389</v>
      </c>
      <c r="CS604" s="140">
        <v>387</v>
      </c>
      <c r="CT604" s="140">
        <v>385</v>
      </c>
      <c r="CU604" s="140">
        <v>383</v>
      </c>
      <c r="CV604" s="140">
        <v>381</v>
      </c>
      <c r="CW604" s="140">
        <v>378</v>
      </c>
    </row>
    <row r="605" spans="1:101">
      <c r="A605" s="140" t="s">
        <v>236</v>
      </c>
      <c r="B605" s="140" t="s">
        <v>237</v>
      </c>
      <c r="C605" s="140"/>
      <c r="D605" s="140"/>
      <c r="E605" s="140" t="s">
        <v>309</v>
      </c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  <c r="AE605" s="140"/>
      <c r="AF605" s="140"/>
      <c r="AG605" s="140"/>
      <c r="AH605" s="140"/>
      <c r="AI605" s="140"/>
      <c r="AJ605" s="140"/>
      <c r="AK605" s="140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>
        <v>817</v>
      </c>
      <c r="AX605" s="154">
        <v>823</v>
      </c>
      <c r="AY605" s="154">
        <v>830</v>
      </c>
      <c r="AZ605" s="154">
        <v>836</v>
      </c>
      <c r="BA605" s="154">
        <v>840</v>
      </c>
      <c r="BB605" s="154">
        <v>844</v>
      </c>
      <c r="BC605" s="154">
        <v>848</v>
      </c>
      <c r="BD605" s="154">
        <v>852</v>
      </c>
      <c r="BE605" s="154">
        <v>855</v>
      </c>
      <c r="BF605" s="154">
        <v>857</v>
      </c>
      <c r="BG605" s="154">
        <v>859</v>
      </c>
      <c r="BH605" s="154">
        <v>861</v>
      </c>
      <c r="BI605" s="154">
        <v>862</v>
      </c>
      <c r="BJ605" s="154">
        <v>862</v>
      </c>
      <c r="BK605" s="154">
        <v>862</v>
      </c>
      <c r="BL605" s="154">
        <v>863</v>
      </c>
      <c r="BM605" s="154">
        <v>862</v>
      </c>
      <c r="BN605" s="154">
        <v>862</v>
      </c>
      <c r="BO605" s="154">
        <v>861</v>
      </c>
      <c r="BP605" s="154">
        <v>861</v>
      </c>
      <c r="BQ605" s="154">
        <v>860</v>
      </c>
      <c r="BR605" s="154">
        <v>859</v>
      </c>
      <c r="BS605" s="154">
        <v>858</v>
      </c>
      <c r="BT605" s="140">
        <v>857</v>
      </c>
      <c r="BU605" s="140">
        <v>855</v>
      </c>
      <c r="BV605" s="140">
        <v>854</v>
      </c>
      <c r="BW605" s="140">
        <v>853</v>
      </c>
      <c r="BX605" s="140">
        <v>852</v>
      </c>
      <c r="BY605" s="140">
        <v>850</v>
      </c>
      <c r="BZ605" s="140">
        <v>849</v>
      </c>
      <c r="CA605" s="140">
        <v>847</v>
      </c>
      <c r="CB605" s="140">
        <v>845</v>
      </c>
      <c r="CC605" s="140">
        <v>843</v>
      </c>
      <c r="CD605" s="140">
        <v>841</v>
      </c>
      <c r="CE605" s="140">
        <v>839</v>
      </c>
      <c r="CF605" s="140">
        <v>836</v>
      </c>
      <c r="CG605" s="140">
        <v>834</v>
      </c>
      <c r="CH605" s="140">
        <v>831</v>
      </c>
      <c r="CI605" s="140">
        <v>827</v>
      </c>
      <c r="CJ605" s="140">
        <v>824</v>
      </c>
      <c r="CK605" s="140">
        <v>820</v>
      </c>
      <c r="CL605" s="140">
        <v>816</v>
      </c>
      <c r="CM605" s="140">
        <v>812</v>
      </c>
      <c r="CN605" s="140">
        <v>808</v>
      </c>
      <c r="CO605" s="140">
        <v>804</v>
      </c>
      <c r="CP605" s="140">
        <v>799</v>
      </c>
      <c r="CQ605" s="140">
        <v>795</v>
      </c>
      <c r="CR605" s="140">
        <v>790</v>
      </c>
      <c r="CS605" s="140">
        <v>785</v>
      </c>
      <c r="CT605" s="140">
        <v>781</v>
      </c>
      <c r="CU605" s="140">
        <v>776</v>
      </c>
      <c r="CV605" s="140">
        <v>771</v>
      </c>
      <c r="CW605" s="140">
        <v>767</v>
      </c>
    </row>
    <row r="606" spans="1:101">
      <c r="A606" s="140" t="s">
        <v>238</v>
      </c>
      <c r="B606" s="140" t="s">
        <v>239</v>
      </c>
      <c r="C606" s="140"/>
      <c r="D606" s="140"/>
      <c r="E606" s="140" t="s">
        <v>309</v>
      </c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  <c r="AE606" s="140"/>
      <c r="AF606" s="140"/>
      <c r="AG606" s="140"/>
      <c r="AH606" s="140"/>
      <c r="AI606" s="140"/>
      <c r="AJ606" s="140"/>
      <c r="AK606" s="140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>
        <v>2176</v>
      </c>
      <c r="AX606" s="154">
        <v>2159</v>
      </c>
      <c r="AY606" s="154">
        <v>2145</v>
      </c>
      <c r="AZ606" s="154">
        <v>2132</v>
      </c>
      <c r="BA606" s="154">
        <v>2115</v>
      </c>
      <c r="BB606" s="154">
        <v>2101</v>
      </c>
      <c r="BC606" s="154">
        <v>2088</v>
      </c>
      <c r="BD606" s="154">
        <v>2076</v>
      </c>
      <c r="BE606" s="154">
        <v>2065</v>
      </c>
      <c r="BF606" s="154">
        <v>2054</v>
      </c>
      <c r="BG606" s="154">
        <v>2044</v>
      </c>
      <c r="BH606" s="154">
        <v>2034</v>
      </c>
      <c r="BI606" s="154">
        <v>2025</v>
      </c>
      <c r="BJ606" s="154">
        <v>2016</v>
      </c>
      <c r="BK606" s="154">
        <v>2007</v>
      </c>
      <c r="BL606" s="154">
        <v>1999</v>
      </c>
      <c r="BM606" s="154">
        <v>1991</v>
      </c>
      <c r="BN606" s="154">
        <v>1984</v>
      </c>
      <c r="BO606" s="154">
        <v>1976</v>
      </c>
      <c r="BP606" s="154">
        <v>1967</v>
      </c>
      <c r="BQ606" s="154">
        <v>1959</v>
      </c>
      <c r="BR606" s="154">
        <v>1950</v>
      </c>
      <c r="BS606" s="154">
        <v>1941</v>
      </c>
      <c r="BT606" s="140">
        <v>1932</v>
      </c>
      <c r="BU606" s="140">
        <v>1922</v>
      </c>
      <c r="BV606" s="140">
        <v>1911</v>
      </c>
      <c r="BW606" s="140">
        <v>1901</v>
      </c>
      <c r="BX606" s="140">
        <v>1890</v>
      </c>
      <c r="BY606" s="140">
        <v>1879</v>
      </c>
      <c r="BZ606" s="140">
        <v>1868</v>
      </c>
      <c r="CA606" s="140">
        <v>1857</v>
      </c>
      <c r="CB606" s="140">
        <v>1845</v>
      </c>
      <c r="CC606" s="140">
        <v>1834</v>
      </c>
      <c r="CD606" s="140">
        <v>1822</v>
      </c>
      <c r="CE606" s="140">
        <v>1811</v>
      </c>
      <c r="CF606" s="140">
        <v>1799</v>
      </c>
      <c r="CG606" s="140">
        <v>1788</v>
      </c>
      <c r="CH606" s="140">
        <v>1777</v>
      </c>
      <c r="CI606" s="140">
        <v>1767</v>
      </c>
      <c r="CJ606" s="140">
        <v>1756</v>
      </c>
      <c r="CK606" s="140">
        <v>1746</v>
      </c>
      <c r="CL606" s="140">
        <v>1737</v>
      </c>
      <c r="CM606" s="140">
        <v>1727</v>
      </c>
      <c r="CN606" s="140">
        <v>1718</v>
      </c>
      <c r="CO606" s="140">
        <v>1709</v>
      </c>
      <c r="CP606" s="140">
        <v>1700</v>
      </c>
      <c r="CQ606" s="140">
        <v>1692</v>
      </c>
      <c r="CR606" s="140">
        <v>1683</v>
      </c>
      <c r="CS606" s="140">
        <v>1675</v>
      </c>
      <c r="CT606" s="140">
        <v>1666</v>
      </c>
      <c r="CU606" s="140">
        <v>1658</v>
      </c>
      <c r="CV606" s="140">
        <v>1650</v>
      </c>
      <c r="CW606" s="140">
        <v>1641</v>
      </c>
    </row>
    <row r="607" spans="1:101">
      <c r="A607" s="140" t="s">
        <v>240</v>
      </c>
      <c r="B607" s="140" t="s">
        <v>241</v>
      </c>
      <c r="C607" s="140"/>
      <c r="D607" s="140"/>
      <c r="E607" s="140" t="s">
        <v>309</v>
      </c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  <c r="AE607" s="140"/>
      <c r="AF607" s="140"/>
      <c r="AG607" s="140"/>
      <c r="AH607" s="140"/>
      <c r="AI607" s="140"/>
      <c r="AJ607" s="140"/>
      <c r="AK607" s="140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>
        <v>1256</v>
      </c>
      <c r="AX607" s="154">
        <v>1255</v>
      </c>
      <c r="AY607" s="154">
        <v>1255</v>
      </c>
      <c r="AZ607" s="154">
        <v>1254</v>
      </c>
      <c r="BA607" s="154">
        <v>1251</v>
      </c>
      <c r="BB607" s="154">
        <v>1249</v>
      </c>
      <c r="BC607" s="154">
        <v>1247</v>
      </c>
      <c r="BD607" s="154">
        <v>1245</v>
      </c>
      <c r="BE607" s="154">
        <v>1242</v>
      </c>
      <c r="BF607" s="154">
        <v>1239</v>
      </c>
      <c r="BG607" s="154">
        <v>1236</v>
      </c>
      <c r="BH607" s="154">
        <v>1232</v>
      </c>
      <c r="BI607" s="154">
        <v>1228</v>
      </c>
      <c r="BJ607" s="154">
        <v>1224</v>
      </c>
      <c r="BK607" s="154">
        <v>1219</v>
      </c>
      <c r="BL607" s="154">
        <v>1214</v>
      </c>
      <c r="BM607" s="154">
        <v>1210</v>
      </c>
      <c r="BN607" s="154">
        <v>1204</v>
      </c>
      <c r="BO607" s="154">
        <v>1199</v>
      </c>
      <c r="BP607" s="154">
        <v>1193</v>
      </c>
      <c r="BQ607" s="154">
        <v>1188</v>
      </c>
      <c r="BR607" s="154">
        <v>1181</v>
      </c>
      <c r="BS607" s="154">
        <v>1175</v>
      </c>
      <c r="BT607" s="140">
        <v>1169</v>
      </c>
      <c r="BU607" s="140">
        <v>1162</v>
      </c>
      <c r="BV607" s="140">
        <v>1156</v>
      </c>
      <c r="BW607" s="140">
        <v>1149</v>
      </c>
      <c r="BX607" s="140">
        <v>1142</v>
      </c>
      <c r="BY607" s="140">
        <v>1135</v>
      </c>
      <c r="BZ607" s="140">
        <v>1128</v>
      </c>
      <c r="CA607" s="140">
        <v>1120</v>
      </c>
      <c r="CB607" s="140">
        <v>1113</v>
      </c>
      <c r="CC607" s="140">
        <v>1106</v>
      </c>
      <c r="CD607" s="140">
        <v>1099</v>
      </c>
      <c r="CE607" s="140">
        <v>1092</v>
      </c>
      <c r="CF607" s="140">
        <v>1084</v>
      </c>
      <c r="CG607" s="140">
        <v>1077</v>
      </c>
      <c r="CH607" s="140">
        <v>1070</v>
      </c>
      <c r="CI607" s="140">
        <v>1062</v>
      </c>
      <c r="CJ607" s="140">
        <v>1055</v>
      </c>
      <c r="CK607" s="140">
        <v>1048</v>
      </c>
      <c r="CL607" s="140">
        <v>1040</v>
      </c>
      <c r="CM607" s="140">
        <v>1033</v>
      </c>
      <c r="CN607" s="140">
        <v>1025</v>
      </c>
      <c r="CO607" s="140">
        <v>1018</v>
      </c>
      <c r="CP607" s="140">
        <v>1010</v>
      </c>
      <c r="CQ607" s="140">
        <v>1003</v>
      </c>
      <c r="CR607" s="140">
        <v>996</v>
      </c>
      <c r="CS607" s="140">
        <v>988</v>
      </c>
      <c r="CT607" s="140">
        <v>981</v>
      </c>
      <c r="CU607" s="140">
        <v>974</v>
      </c>
      <c r="CV607" s="140">
        <v>967</v>
      </c>
      <c r="CW607" s="140">
        <v>960</v>
      </c>
    </row>
    <row r="608" spans="1:101">
      <c r="A608" s="140" t="s">
        <v>242</v>
      </c>
      <c r="B608" s="140" t="s">
        <v>243</v>
      </c>
      <c r="C608" s="140"/>
      <c r="D608" s="140"/>
      <c r="E608" s="140" t="s">
        <v>309</v>
      </c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  <c r="AE608" s="140"/>
      <c r="AF608" s="140"/>
      <c r="AG608" s="140"/>
      <c r="AH608" s="140"/>
      <c r="AI608" s="140"/>
      <c r="AJ608" s="140"/>
      <c r="AK608" s="140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>
        <v>1413</v>
      </c>
      <c r="AX608" s="154">
        <v>1420</v>
      </c>
      <c r="AY608" s="154">
        <v>1426</v>
      </c>
      <c r="AZ608" s="154">
        <v>1433</v>
      </c>
      <c r="BA608" s="154">
        <v>1437</v>
      </c>
      <c r="BB608" s="154">
        <v>1442</v>
      </c>
      <c r="BC608" s="154">
        <v>1447</v>
      </c>
      <c r="BD608" s="154">
        <v>1451</v>
      </c>
      <c r="BE608" s="154">
        <v>1454</v>
      </c>
      <c r="BF608" s="154">
        <v>1456</v>
      </c>
      <c r="BG608" s="154">
        <v>1457</v>
      </c>
      <c r="BH608" s="154">
        <v>1458</v>
      </c>
      <c r="BI608" s="154">
        <v>1459</v>
      </c>
      <c r="BJ608" s="154">
        <v>1459</v>
      </c>
      <c r="BK608" s="154">
        <v>1458</v>
      </c>
      <c r="BL608" s="154">
        <v>1457</v>
      </c>
      <c r="BM608" s="154">
        <v>1456</v>
      </c>
      <c r="BN608" s="154">
        <v>1455</v>
      </c>
      <c r="BO608" s="154">
        <v>1453</v>
      </c>
      <c r="BP608" s="154">
        <v>1451</v>
      </c>
      <c r="BQ608" s="154">
        <v>1449</v>
      </c>
      <c r="BR608" s="154">
        <v>1447</v>
      </c>
      <c r="BS608" s="154">
        <v>1445</v>
      </c>
      <c r="BT608" s="140">
        <v>1442</v>
      </c>
      <c r="BU608" s="140">
        <v>1440</v>
      </c>
      <c r="BV608" s="140">
        <v>1437</v>
      </c>
      <c r="BW608" s="140">
        <v>1434</v>
      </c>
      <c r="BX608" s="140">
        <v>1431</v>
      </c>
      <c r="BY608" s="140">
        <v>1428</v>
      </c>
      <c r="BZ608" s="140">
        <v>1425</v>
      </c>
      <c r="CA608" s="140">
        <v>1421</v>
      </c>
      <c r="CB608" s="140">
        <v>1417</v>
      </c>
      <c r="CC608" s="140">
        <v>1414</v>
      </c>
      <c r="CD608" s="140">
        <v>1410</v>
      </c>
      <c r="CE608" s="140">
        <v>1405</v>
      </c>
      <c r="CF608" s="140">
        <v>1401</v>
      </c>
      <c r="CG608" s="140">
        <v>1396</v>
      </c>
      <c r="CH608" s="140">
        <v>1391</v>
      </c>
      <c r="CI608" s="140">
        <v>1386</v>
      </c>
      <c r="CJ608" s="140">
        <v>1381</v>
      </c>
      <c r="CK608" s="140">
        <v>1375</v>
      </c>
      <c r="CL608" s="140">
        <v>1369</v>
      </c>
      <c r="CM608" s="140">
        <v>1363</v>
      </c>
      <c r="CN608" s="140">
        <v>1357</v>
      </c>
      <c r="CO608" s="140">
        <v>1351</v>
      </c>
      <c r="CP608" s="140">
        <v>1344</v>
      </c>
      <c r="CQ608" s="140">
        <v>1338</v>
      </c>
      <c r="CR608" s="140">
        <v>1331</v>
      </c>
      <c r="CS608" s="140">
        <v>1324</v>
      </c>
      <c r="CT608" s="140">
        <v>1318</v>
      </c>
      <c r="CU608" s="140">
        <v>1311</v>
      </c>
      <c r="CV608" s="140">
        <v>1304</v>
      </c>
      <c r="CW608" s="140">
        <v>1297</v>
      </c>
    </row>
    <row r="609" spans="1:101">
      <c r="A609" s="140" t="s">
        <v>244</v>
      </c>
      <c r="B609" s="140" t="s">
        <v>245</v>
      </c>
      <c r="C609" s="140"/>
      <c r="D609" s="140"/>
      <c r="E609" s="140" t="s">
        <v>309</v>
      </c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  <c r="AE609" s="140"/>
      <c r="AF609" s="140"/>
      <c r="AG609" s="140"/>
      <c r="AH609" s="140"/>
      <c r="AI609" s="140"/>
      <c r="AJ609" s="140"/>
      <c r="AK609" s="140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>
        <v>1441</v>
      </c>
      <c r="AX609" s="154">
        <v>1446</v>
      </c>
      <c r="AY609" s="154">
        <v>1451</v>
      </c>
      <c r="AZ609" s="154">
        <v>1455</v>
      </c>
      <c r="BA609" s="154">
        <v>1457</v>
      </c>
      <c r="BB609" s="154">
        <v>1459</v>
      </c>
      <c r="BC609" s="154">
        <v>1461</v>
      </c>
      <c r="BD609" s="154">
        <v>1462</v>
      </c>
      <c r="BE609" s="154">
        <v>1462</v>
      </c>
      <c r="BF609" s="154">
        <v>1461</v>
      </c>
      <c r="BG609" s="154">
        <v>1460</v>
      </c>
      <c r="BH609" s="154">
        <v>1458</v>
      </c>
      <c r="BI609" s="154">
        <v>1455</v>
      </c>
      <c r="BJ609" s="154">
        <v>1452</v>
      </c>
      <c r="BK609" s="154">
        <v>1449</v>
      </c>
      <c r="BL609" s="154">
        <v>1445</v>
      </c>
      <c r="BM609" s="154">
        <v>1441</v>
      </c>
      <c r="BN609" s="154">
        <v>1437</v>
      </c>
      <c r="BO609" s="154">
        <v>1432</v>
      </c>
      <c r="BP609" s="154">
        <v>1428</v>
      </c>
      <c r="BQ609" s="154">
        <v>1423</v>
      </c>
      <c r="BR609" s="154">
        <v>1418</v>
      </c>
      <c r="BS609" s="154">
        <v>1414</v>
      </c>
      <c r="BT609" s="140">
        <v>1409</v>
      </c>
      <c r="BU609" s="140">
        <v>1404</v>
      </c>
      <c r="BV609" s="140">
        <v>1399</v>
      </c>
      <c r="BW609" s="140">
        <v>1394</v>
      </c>
      <c r="BX609" s="140">
        <v>1390</v>
      </c>
      <c r="BY609" s="140">
        <v>1385</v>
      </c>
      <c r="BZ609" s="140">
        <v>1380</v>
      </c>
      <c r="CA609" s="140">
        <v>1375</v>
      </c>
      <c r="CB609" s="140">
        <v>1371</v>
      </c>
      <c r="CC609" s="140">
        <v>1366</v>
      </c>
      <c r="CD609" s="140">
        <v>1361</v>
      </c>
      <c r="CE609" s="140">
        <v>1356</v>
      </c>
      <c r="CF609" s="140">
        <v>1350</v>
      </c>
      <c r="CG609" s="140">
        <v>1345</v>
      </c>
      <c r="CH609" s="140">
        <v>1339</v>
      </c>
      <c r="CI609" s="140">
        <v>1333</v>
      </c>
      <c r="CJ609" s="140">
        <v>1327</v>
      </c>
      <c r="CK609" s="140">
        <v>1321</v>
      </c>
      <c r="CL609" s="140">
        <v>1314</v>
      </c>
      <c r="CM609" s="140">
        <v>1308</v>
      </c>
      <c r="CN609" s="140">
        <v>1301</v>
      </c>
      <c r="CO609" s="140">
        <v>1294</v>
      </c>
      <c r="CP609" s="140">
        <v>1286</v>
      </c>
      <c r="CQ609" s="140">
        <v>1279</v>
      </c>
      <c r="CR609" s="140">
        <v>1272</v>
      </c>
      <c r="CS609" s="140">
        <v>1264</v>
      </c>
      <c r="CT609" s="140">
        <v>1257</v>
      </c>
      <c r="CU609" s="140">
        <v>1250</v>
      </c>
      <c r="CV609" s="140">
        <v>1242</v>
      </c>
      <c r="CW609" s="140">
        <v>1235</v>
      </c>
    </row>
    <row r="610" spans="1:101">
      <c r="A610" s="140" t="s">
        <v>246</v>
      </c>
      <c r="B610" s="140" t="s">
        <v>247</v>
      </c>
      <c r="C610" s="140"/>
      <c r="D610" s="140"/>
      <c r="E610" s="140" t="s">
        <v>309</v>
      </c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  <c r="AE610" s="140"/>
      <c r="AF610" s="140"/>
      <c r="AG610" s="140"/>
      <c r="AH610" s="140"/>
      <c r="AI610" s="140"/>
      <c r="AJ610" s="140"/>
      <c r="AK610" s="140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>
        <v>375</v>
      </c>
      <c r="AX610" s="154">
        <v>376</v>
      </c>
      <c r="AY610" s="154">
        <v>376</v>
      </c>
      <c r="AZ610" s="154">
        <v>376</v>
      </c>
      <c r="BA610" s="154">
        <v>376</v>
      </c>
      <c r="BB610" s="154">
        <v>376</v>
      </c>
      <c r="BC610" s="154">
        <v>377</v>
      </c>
      <c r="BD610" s="154">
        <v>376</v>
      </c>
      <c r="BE610" s="154">
        <v>376</v>
      </c>
      <c r="BF610" s="154">
        <v>376</v>
      </c>
      <c r="BG610" s="154">
        <v>376</v>
      </c>
      <c r="BH610" s="154">
        <v>375</v>
      </c>
      <c r="BI610" s="154">
        <v>375</v>
      </c>
      <c r="BJ610" s="154">
        <v>374</v>
      </c>
      <c r="BK610" s="154">
        <v>373</v>
      </c>
      <c r="BL610" s="154">
        <v>373</v>
      </c>
      <c r="BM610" s="154">
        <v>372</v>
      </c>
      <c r="BN610" s="154">
        <v>371</v>
      </c>
      <c r="BO610" s="154">
        <v>370</v>
      </c>
      <c r="BP610" s="154">
        <v>370</v>
      </c>
      <c r="BQ610" s="154">
        <v>369</v>
      </c>
      <c r="BR610" s="154">
        <v>368</v>
      </c>
      <c r="BS610" s="154">
        <v>367</v>
      </c>
      <c r="BT610" s="140">
        <v>366</v>
      </c>
      <c r="BU610" s="140">
        <v>365</v>
      </c>
      <c r="BV610" s="140">
        <v>364</v>
      </c>
      <c r="BW610" s="140">
        <v>363</v>
      </c>
      <c r="BX610" s="140">
        <v>361</v>
      </c>
      <c r="BY610" s="140">
        <v>360</v>
      </c>
      <c r="BZ610" s="140">
        <v>359</v>
      </c>
      <c r="CA610" s="140">
        <v>358</v>
      </c>
      <c r="CB610" s="140">
        <v>356</v>
      </c>
      <c r="CC610" s="140">
        <v>355</v>
      </c>
      <c r="CD610" s="140">
        <v>353</v>
      </c>
      <c r="CE610" s="140">
        <v>352</v>
      </c>
      <c r="CF610" s="140">
        <v>350</v>
      </c>
      <c r="CG610" s="140">
        <v>349</v>
      </c>
      <c r="CH610" s="140">
        <v>347</v>
      </c>
      <c r="CI610" s="140">
        <v>345</v>
      </c>
      <c r="CJ610" s="140">
        <v>343</v>
      </c>
      <c r="CK610" s="140">
        <v>342</v>
      </c>
      <c r="CL610" s="140">
        <v>340</v>
      </c>
      <c r="CM610" s="140">
        <v>338</v>
      </c>
      <c r="CN610" s="140">
        <v>336</v>
      </c>
      <c r="CO610" s="140">
        <v>334</v>
      </c>
      <c r="CP610" s="140">
        <v>333</v>
      </c>
      <c r="CQ610" s="140">
        <v>331</v>
      </c>
      <c r="CR610" s="140">
        <v>329</v>
      </c>
      <c r="CS610" s="140">
        <v>327</v>
      </c>
      <c r="CT610" s="140">
        <v>326</v>
      </c>
      <c r="CU610" s="140">
        <v>324</v>
      </c>
      <c r="CV610" s="140">
        <v>322</v>
      </c>
      <c r="CW610" s="140">
        <v>320</v>
      </c>
    </row>
    <row r="611" spans="1:101">
      <c r="A611" s="140" t="s">
        <v>248</v>
      </c>
      <c r="B611" s="140" t="s">
        <v>249</v>
      </c>
      <c r="C611" s="140"/>
      <c r="D611" s="140"/>
      <c r="E611" s="140" t="s">
        <v>309</v>
      </c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  <c r="AE611" s="140"/>
      <c r="AF611" s="140"/>
      <c r="AG611" s="140"/>
      <c r="AH611" s="140"/>
      <c r="AI611" s="140"/>
      <c r="AJ611" s="140"/>
      <c r="AK611" s="140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>
        <v>571</v>
      </c>
      <c r="AX611" s="154">
        <v>570</v>
      </c>
      <c r="AY611" s="154">
        <v>569</v>
      </c>
      <c r="AZ611" s="154">
        <v>568</v>
      </c>
      <c r="BA611" s="154">
        <v>566</v>
      </c>
      <c r="BB611" s="154">
        <v>565</v>
      </c>
      <c r="BC611" s="154">
        <v>564</v>
      </c>
      <c r="BD611" s="154">
        <v>563</v>
      </c>
      <c r="BE611" s="154">
        <v>561</v>
      </c>
      <c r="BF611" s="154">
        <v>560</v>
      </c>
      <c r="BG611" s="154">
        <v>558</v>
      </c>
      <c r="BH611" s="154">
        <v>557</v>
      </c>
      <c r="BI611" s="154">
        <v>555</v>
      </c>
      <c r="BJ611" s="154">
        <v>553</v>
      </c>
      <c r="BK611" s="154">
        <v>551</v>
      </c>
      <c r="BL611" s="154">
        <v>549</v>
      </c>
      <c r="BM611" s="154">
        <v>546</v>
      </c>
      <c r="BN611" s="154">
        <v>544</v>
      </c>
      <c r="BO611" s="154">
        <v>542</v>
      </c>
      <c r="BP611" s="154">
        <v>539</v>
      </c>
      <c r="BQ611" s="154">
        <v>537</v>
      </c>
      <c r="BR611" s="154">
        <v>534</v>
      </c>
      <c r="BS611" s="154">
        <v>531</v>
      </c>
      <c r="BT611" s="140">
        <v>528</v>
      </c>
      <c r="BU611" s="140">
        <v>525</v>
      </c>
      <c r="BV611" s="140">
        <v>523</v>
      </c>
      <c r="BW611" s="140">
        <v>520</v>
      </c>
      <c r="BX611" s="140">
        <v>517</v>
      </c>
      <c r="BY611" s="140">
        <v>513</v>
      </c>
      <c r="BZ611" s="140">
        <v>510</v>
      </c>
      <c r="CA611" s="140">
        <v>507</v>
      </c>
      <c r="CB611" s="140">
        <v>504</v>
      </c>
      <c r="CC611" s="140">
        <v>501</v>
      </c>
      <c r="CD611" s="140">
        <v>498</v>
      </c>
      <c r="CE611" s="140">
        <v>495</v>
      </c>
      <c r="CF611" s="140">
        <v>492</v>
      </c>
      <c r="CG611" s="140">
        <v>488</v>
      </c>
      <c r="CH611" s="140">
        <v>485</v>
      </c>
      <c r="CI611" s="140">
        <v>482</v>
      </c>
      <c r="CJ611" s="140">
        <v>479</v>
      </c>
      <c r="CK611" s="140">
        <v>476</v>
      </c>
      <c r="CL611" s="140">
        <v>472</v>
      </c>
      <c r="CM611" s="140">
        <v>469</v>
      </c>
      <c r="CN611" s="140">
        <v>466</v>
      </c>
      <c r="CO611" s="140">
        <v>463</v>
      </c>
      <c r="CP611" s="140">
        <v>460</v>
      </c>
      <c r="CQ611" s="140">
        <v>457</v>
      </c>
      <c r="CR611" s="140">
        <v>454</v>
      </c>
      <c r="CS611" s="140">
        <v>450</v>
      </c>
      <c r="CT611" s="140">
        <v>447</v>
      </c>
      <c r="CU611" s="140">
        <v>444</v>
      </c>
      <c r="CV611" s="140">
        <v>441</v>
      </c>
      <c r="CW611" s="140">
        <v>438</v>
      </c>
    </row>
    <row r="612" spans="1:101">
      <c r="A612" s="140" t="s">
        <v>250</v>
      </c>
      <c r="B612" s="140" t="s">
        <v>251</v>
      </c>
      <c r="C612" s="140"/>
      <c r="D612" s="140"/>
      <c r="E612" s="140" t="s">
        <v>309</v>
      </c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  <c r="AE612" s="140"/>
      <c r="AF612" s="140"/>
      <c r="AG612" s="140"/>
      <c r="AH612" s="140"/>
      <c r="AI612" s="140"/>
      <c r="AJ612" s="140"/>
      <c r="AK612" s="140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>
        <v>389</v>
      </c>
      <c r="AX612" s="154">
        <v>390</v>
      </c>
      <c r="AY612" s="154">
        <v>391</v>
      </c>
      <c r="AZ612" s="154">
        <v>392</v>
      </c>
      <c r="BA612" s="154">
        <v>392</v>
      </c>
      <c r="BB612" s="154">
        <v>393</v>
      </c>
      <c r="BC612" s="154">
        <v>394</v>
      </c>
      <c r="BD612" s="154">
        <v>395</v>
      </c>
      <c r="BE612" s="154">
        <v>395</v>
      </c>
      <c r="BF612" s="154">
        <v>396</v>
      </c>
      <c r="BG612" s="154">
        <v>396</v>
      </c>
      <c r="BH612" s="154">
        <v>397</v>
      </c>
      <c r="BI612" s="154">
        <v>397</v>
      </c>
      <c r="BJ612" s="154">
        <v>397</v>
      </c>
      <c r="BK612" s="154">
        <v>397</v>
      </c>
      <c r="BL612" s="154">
        <v>398</v>
      </c>
      <c r="BM612" s="154">
        <v>398</v>
      </c>
      <c r="BN612" s="154">
        <v>398</v>
      </c>
      <c r="BO612" s="154">
        <v>398</v>
      </c>
      <c r="BP612" s="154">
        <v>397</v>
      </c>
      <c r="BQ612" s="154">
        <v>397</v>
      </c>
      <c r="BR612" s="154">
        <v>397</v>
      </c>
      <c r="BS612" s="154">
        <v>397</v>
      </c>
      <c r="BT612" s="140">
        <v>396</v>
      </c>
      <c r="BU612" s="140">
        <v>396</v>
      </c>
      <c r="BV612" s="140">
        <v>395</v>
      </c>
      <c r="BW612" s="140">
        <v>395</v>
      </c>
      <c r="BX612" s="140">
        <v>394</v>
      </c>
      <c r="BY612" s="140">
        <v>394</v>
      </c>
      <c r="BZ612" s="140">
        <v>393</v>
      </c>
      <c r="CA612" s="140">
        <v>393</v>
      </c>
      <c r="CB612" s="140">
        <v>392</v>
      </c>
      <c r="CC612" s="140">
        <v>391</v>
      </c>
      <c r="CD612" s="140">
        <v>390</v>
      </c>
      <c r="CE612" s="140">
        <v>390</v>
      </c>
      <c r="CF612" s="140">
        <v>389</v>
      </c>
      <c r="CG612" s="140">
        <v>388</v>
      </c>
      <c r="CH612" s="140">
        <v>387</v>
      </c>
      <c r="CI612" s="140">
        <v>386</v>
      </c>
      <c r="CJ612" s="140">
        <v>385</v>
      </c>
      <c r="CK612" s="140">
        <v>383</v>
      </c>
      <c r="CL612" s="140">
        <v>382</v>
      </c>
      <c r="CM612" s="140">
        <v>381</v>
      </c>
      <c r="CN612" s="140">
        <v>379</v>
      </c>
      <c r="CO612" s="140">
        <v>378</v>
      </c>
      <c r="CP612" s="140">
        <v>376</v>
      </c>
      <c r="CQ612" s="140">
        <v>375</v>
      </c>
      <c r="CR612" s="140">
        <v>373</v>
      </c>
      <c r="CS612" s="140">
        <v>372</v>
      </c>
      <c r="CT612" s="140">
        <v>371</v>
      </c>
      <c r="CU612" s="140">
        <v>369</v>
      </c>
      <c r="CV612" s="140">
        <v>368</v>
      </c>
      <c r="CW612" s="140">
        <v>366</v>
      </c>
    </row>
    <row r="613" spans="1:101">
      <c r="A613" s="140" t="s">
        <v>252</v>
      </c>
      <c r="B613" s="140" t="s">
        <v>253</v>
      </c>
      <c r="C613" s="140"/>
      <c r="D613" s="140"/>
      <c r="E613" s="140" t="s">
        <v>309</v>
      </c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  <c r="AE613" s="140"/>
      <c r="AF613" s="140"/>
      <c r="AG613" s="140"/>
      <c r="AH613" s="140"/>
      <c r="AI613" s="140"/>
      <c r="AJ613" s="140"/>
      <c r="AK613" s="140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>
        <v>259</v>
      </c>
      <c r="AX613" s="154">
        <v>260</v>
      </c>
      <c r="AY613" s="154">
        <v>261</v>
      </c>
      <c r="AZ613" s="154">
        <v>262</v>
      </c>
      <c r="BA613" s="154">
        <v>263</v>
      </c>
      <c r="BB613" s="154">
        <v>264</v>
      </c>
      <c r="BC613" s="154">
        <v>264</v>
      </c>
      <c r="BD613" s="154">
        <v>265</v>
      </c>
      <c r="BE613" s="154">
        <v>266</v>
      </c>
      <c r="BF613" s="154">
        <v>266</v>
      </c>
      <c r="BG613" s="154">
        <v>266</v>
      </c>
      <c r="BH613" s="154">
        <v>267</v>
      </c>
      <c r="BI613" s="154">
        <v>267</v>
      </c>
      <c r="BJ613" s="154">
        <v>267</v>
      </c>
      <c r="BK613" s="154">
        <v>267</v>
      </c>
      <c r="BL613" s="154">
        <v>267</v>
      </c>
      <c r="BM613" s="154">
        <v>268</v>
      </c>
      <c r="BN613" s="154">
        <v>268</v>
      </c>
      <c r="BO613" s="154">
        <v>268</v>
      </c>
      <c r="BP613" s="154">
        <v>268</v>
      </c>
      <c r="BQ613" s="154">
        <v>268</v>
      </c>
      <c r="BR613" s="154">
        <v>268</v>
      </c>
      <c r="BS613" s="154">
        <v>267</v>
      </c>
      <c r="BT613" s="140">
        <v>267</v>
      </c>
      <c r="BU613" s="140">
        <v>267</v>
      </c>
      <c r="BV613" s="140">
        <v>267</v>
      </c>
      <c r="BW613" s="140">
        <v>266</v>
      </c>
      <c r="BX613" s="140">
        <v>266</v>
      </c>
      <c r="BY613" s="140">
        <v>266</v>
      </c>
      <c r="BZ613" s="140">
        <v>265</v>
      </c>
      <c r="CA613" s="140">
        <v>265</v>
      </c>
      <c r="CB613" s="140">
        <v>265</v>
      </c>
      <c r="CC613" s="140">
        <v>264</v>
      </c>
      <c r="CD613" s="140">
        <v>264</v>
      </c>
      <c r="CE613" s="140">
        <v>263</v>
      </c>
      <c r="CF613" s="140">
        <v>262</v>
      </c>
      <c r="CG613" s="140">
        <v>262</v>
      </c>
      <c r="CH613" s="140">
        <v>261</v>
      </c>
      <c r="CI613" s="140">
        <v>260</v>
      </c>
      <c r="CJ613" s="140">
        <v>259</v>
      </c>
      <c r="CK613" s="140">
        <v>259</v>
      </c>
      <c r="CL613" s="140">
        <v>258</v>
      </c>
      <c r="CM613" s="140">
        <v>257</v>
      </c>
      <c r="CN613" s="140">
        <v>256</v>
      </c>
      <c r="CO613" s="140">
        <v>255</v>
      </c>
      <c r="CP613" s="140">
        <v>254</v>
      </c>
      <c r="CQ613" s="140">
        <v>253</v>
      </c>
      <c r="CR613" s="140">
        <v>252</v>
      </c>
      <c r="CS613" s="140">
        <v>251</v>
      </c>
      <c r="CT613" s="140">
        <v>250</v>
      </c>
      <c r="CU613" s="140">
        <v>249</v>
      </c>
      <c r="CV613" s="140">
        <v>248</v>
      </c>
      <c r="CW613" s="140">
        <v>247</v>
      </c>
    </row>
    <row r="614" spans="1:101">
      <c r="A614" s="140" t="s">
        <v>254</v>
      </c>
      <c r="B614" s="140" t="s">
        <v>255</v>
      </c>
      <c r="C614" s="140"/>
      <c r="D614" s="140"/>
      <c r="E614" s="140" t="s">
        <v>309</v>
      </c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  <c r="AE614" s="140"/>
      <c r="AF614" s="140"/>
      <c r="AG614" s="140"/>
      <c r="AH614" s="140"/>
      <c r="AI614" s="140"/>
      <c r="AJ614" s="140"/>
      <c r="AK614" s="140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>
        <v>1068</v>
      </c>
      <c r="AX614" s="154">
        <v>1073</v>
      </c>
      <c r="AY614" s="154">
        <v>1079</v>
      </c>
      <c r="AZ614" s="154">
        <v>1083</v>
      </c>
      <c r="BA614" s="154">
        <v>1087</v>
      </c>
      <c r="BB614" s="154">
        <v>1092</v>
      </c>
      <c r="BC614" s="154">
        <v>1096</v>
      </c>
      <c r="BD614" s="154">
        <v>1100</v>
      </c>
      <c r="BE614" s="154">
        <v>1103</v>
      </c>
      <c r="BF614" s="154">
        <v>1106</v>
      </c>
      <c r="BG614" s="154">
        <v>1108</v>
      </c>
      <c r="BH614" s="154">
        <v>1109</v>
      </c>
      <c r="BI614" s="154">
        <v>1111</v>
      </c>
      <c r="BJ614" s="154">
        <v>1111</v>
      </c>
      <c r="BK614" s="154">
        <v>1112</v>
      </c>
      <c r="BL614" s="154">
        <v>1112</v>
      </c>
      <c r="BM614" s="154">
        <v>1112</v>
      </c>
      <c r="BN614" s="154">
        <v>1112</v>
      </c>
      <c r="BO614" s="154">
        <v>1111</v>
      </c>
      <c r="BP614" s="154">
        <v>1110</v>
      </c>
      <c r="BQ614" s="154">
        <v>1109</v>
      </c>
      <c r="BR614" s="154">
        <v>1108</v>
      </c>
      <c r="BS614" s="154">
        <v>1106</v>
      </c>
      <c r="BT614" s="140">
        <v>1105</v>
      </c>
      <c r="BU614" s="140">
        <v>1103</v>
      </c>
      <c r="BV614" s="140">
        <v>1102</v>
      </c>
      <c r="BW614" s="140">
        <v>1100</v>
      </c>
      <c r="BX614" s="140">
        <v>1098</v>
      </c>
      <c r="BY614" s="140">
        <v>1096</v>
      </c>
      <c r="BZ614" s="140">
        <v>1094</v>
      </c>
      <c r="CA614" s="140">
        <v>1092</v>
      </c>
      <c r="CB614" s="140">
        <v>1090</v>
      </c>
      <c r="CC614" s="140">
        <v>1088</v>
      </c>
      <c r="CD614" s="140">
        <v>1086</v>
      </c>
      <c r="CE614" s="140">
        <v>1083</v>
      </c>
      <c r="CF614" s="140">
        <v>1081</v>
      </c>
      <c r="CG614" s="140">
        <v>1078</v>
      </c>
      <c r="CH614" s="140">
        <v>1076</v>
      </c>
      <c r="CI614" s="140">
        <v>1073</v>
      </c>
      <c r="CJ614" s="140">
        <v>1070</v>
      </c>
      <c r="CK614" s="140">
        <v>1066</v>
      </c>
      <c r="CL614" s="140">
        <v>1063</v>
      </c>
      <c r="CM614" s="140">
        <v>1059</v>
      </c>
      <c r="CN614" s="140">
        <v>1056</v>
      </c>
      <c r="CO614" s="140">
        <v>1052</v>
      </c>
      <c r="CP614" s="140">
        <v>1048</v>
      </c>
      <c r="CQ614" s="140">
        <v>1044</v>
      </c>
      <c r="CR614" s="140">
        <v>1041</v>
      </c>
      <c r="CS614" s="140">
        <v>1037</v>
      </c>
      <c r="CT614" s="140">
        <v>1033</v>
      </c>
      <c r="CU614" s="140">
        <v>1029</v>
      </c>
      <c r="CV614" s="140">
        <v>1026</v>
      </c>
      <c r="CW614" s="140">
        <v>1022</v>
      </c>
    </row>
    <row r="615" spans="1:101">
      <c r="A615" s="140" t="s">
        <v>256</v>
      </c>
      <c r="B615" s="140" t="s">
        <v>257</v>
      </c>
      <c r="C615" s="140"/>
      <c r="D615" s="140"/>
      <c r="E615" s="140" t="s">
        <v>309</v>
      </c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  <c r="AE615" s="140"/>
      <c r="AF615" s="140"/>
      <c r="AG615" s="140"/>
      <c r="AH615" s="140"/>
      <c r="AI615" s="140"/>
      <c r="AJ615" s="140"/>
      <c r="AK615" s="140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>
        <v>560</v>
      </c>
      <c r="AX615" s="154">
        <v>561</v>
      </c>
      <c r="AY615" s="154">
        <v>563</v>
      </c>
      <c r="AZ615" s="154">
        <v>564</v>
      </c>
      <c r="BA615" s="154">
        <v>564</v>
      </c>
      <c r="BB615" s="154">
        <v>565</v>
      </c>
      <c r="BC615" s="154">
        <v>565</v>
      </c>
      <c r="BD615" s="154">
        <v>566</v>
      </c>
      <c r="BE615" s="154">
        <v>566</v>
      </c>
      <c r="BF615" s="154">
        <v>566</v>
      </c>
      <c r="BG615" s="154">
        <v>565</v>
      </c>
      <c r="BH615" s="154">
        <v>565</v>
      </c>
      <c r="BI615" s="154">
        <v>564</v>
      </c>
      <c r="BJ615" s="154">
        <v>563</v>
      </c>
      <c r="BK615" s="154">
        <v>562</v>
      </c>
      <c r="BL615" s="154">
        <v>561</v>
      </c>
      <c r="BM615" s="154">
        <v>560</v>
      </c>
      <c r="BN615" s="154">
        <v>559</v>
      </c>
      <c r="BO615" s="154">
        <v>557</v>
      </c>
      <c r="BP615" s="154">
        <v>556</v>
      </c>
      <c r="BQ615" s="154">
        <v>554</v>
      </c>
      <c r="BR615" s="154">
        <v>553</v>
      </c>
      <c r="BS615" s="154">
        <v>551</v>
      </c>
      <c r="BT615" s="140">
        <v>549</v>
      </c>
      <c r="BU615" s="140">
        <v>548</v>
      </c>
      <c r="BV615" s="140">
        <v>546</v>
      </c>
      <c r="BW615" s="140">
        <v>544</v>
      </c>
      <c r="BX615" s="140">
        <v>542</v>
      </c>
      <c r="BY615" s="140">
        <v>540</v>
      </c>
      <c r="BZ615" s="140">
        <v>538</v>
      </c>
      <c r="CA615" s="140">
        <v>537</v>
      </c>
      <c r="CB615" s="140">
        <v>535</v>
      </c>
      <c r="CC615" s="140">
        <v>533</v>
      </c>
      <c r="CD615" s="140">
        <v>531</v>
      </c>
      <c r="CE615" s="140">
        <v>528</v>
      </c>
      <c r="CF615" s="140">
        <v>526</v>
      </c>
      <c r="CG615" s="140">
        <v>524</v>
      </c>
      <c r="CH615" s="140">
        <v>522</v>
      </c>
      <c r="CI615" s="140">
        <v>519</v>
      </c>
      <c r="CJ615" s="140">
        <v>517</v>
      </c>
      <c r="CK615" s="140">
        <v>515</v>
      </c>
      <c r="CL615" s="140">
        <v>512</v>
      </c>
      <c r="CM615" s="140">
        <v>510</v>
      </c>
      <c r="CN615" s="140">
        <v>507</v>
      </c>
      <c r="CO615" s="140">
        <v>504</v>
      </c>
      <c r="CP615" s="140">
        <v>502</v>
      </c>
      <c r="CQ615" s="140">
        <v>499</v>
      </c>
      <c r="CR615" s="140">
        <v>497</v>
      </c>
      <c r="CS615" s="140">
        <v>494</v>
      </c>
      <c r="CT615" s="140">
        <v>492</v>
      </c>
      <c r="CU615" s="140">
        <v>489</v>
      </c>
      <c r="CV615" s="140">
        <v>487</v>
      </c>
      <c r="CW615" s="140">
        <v>485</v>
      </c>
    </row>
    <row r="616" spans="1:101">
      <c r="A616" s="140" t="s">
        <v>258</v>
      </c>
      <c r="B616" s="140" t="s">
        <v>259</v>
      </c>
      <c r="C616" s="140"/>
      <c r="D616" s="140"/>
      <c r="E616" s="140" t="s">
        <v>309</v>
      </c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  <c r="AE616" s="140"/>
      <c r="AF616" s="140"/>
      <c r="AG616" s="140"/>
      <c r="AH616" s="140"/>
      <c r="AI616" s="140"/>
      <c r="AJ616" s="140"/>
      <c r="AK616" s="140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>
        <v>680</v>
      </c>
      <c r="AX616" s="154">
        <v>685</v>
      </c>
      <c r="AY616" s="154">
        <v>689</v>
      </c>
      <c r="AZ616" s="154">
        <v>693</v>
      </c>
      <c r="BA616" s="154">
        <v>696</v>
      </c>
      <c r="BB616" s="154">
        <v>700</v>
      </c>
      <c r="BC616" s="154">
        <v>703</v>
      </c>
      <c r="BD616" s="154">
        <v>706</v>
      </c>
      <c r="BE616" s="154">
        <v>709</v>
      </c>
      <c r="BF616" s="154">
        <v>711</v>
      </c>
      <c r="BG616" s="154">
        <v>713</v>
      </c>
      <c r="BH616" s="154">
        <v>715</v>
      </c>
      <c r="BI616" s="154">
        <v>716</v>
      </c>
      <c r="BJ616" s="154">
        <v>718</v>
      </c>
      <c r="BK616" s="154">
        <v>719</v>
      </c>
      <c r="BL616" s="154">
        <v>720</v>
      </c>
      <c r="BM616" s="154">
        <v>720</v>
      </c>
      <c r="BN616" s="154">
        <v>721</v>
      </c>
      <c r="BO616" s="154">
        <v>722</v>
      </c>
      <c r="BP616" s="154">
        <v>722</v>
      </c>
      <c r="BQ616" s="154">
        <v>722</v>
      </c>
      <c r="BR616" s="154">
        <v>722</v>
      </c>
      <c r="BS616" s="154">
        <v>722</v>
      </c>
      <c r="BT616" s="140">
        <v>721</v>
      </c>
      <c r="BU616" s="140">
        <v>721</v>
      </c>
      <c r="BV616" s="140">
        <v>720</v>
      </c>
      <c r="BW616" s="140">
        <v>719</v>
      </c>
      <c r="BX616" s="140">
        <v>718</v>
      </c>
      <c r="BY616" s="140">
        <v>717</v>
      </c>
      <c r="BZ616" s="140">
        <v>716</v>
      </c>
      <c r="CA616" s="140">
        <v>715</v>
      </c>
      <c r="CB616" s="140">
        <v>714</v>
      </c>
      <c r="CC616" s="140">
        <v>712</v>
      </c>
      <c r="CD616" s="140">
        <v>710</v>
      </c>
      <c r="CE616" s="140">
        <v>709</v>
      </c>
      <c r="CF616" s="140">
        <v>707</v>
      </c>
      <c r="CG616" s="140">
        <v>705</v>
      </c>
      <c r="CH616" s="140">
        <v>702</v>
      </c>
      <c r="CI616" s="140">
        <v>700</v>
      </c>
      <c r="CJ616" s="140">
        <v>698</v>
      </c>
      <c r="CK616" s="140">
        <v>695</v>
      </c>
      <c r="CL616" s="140">
        <v>692</v>
      </c>
      <c r="CM616" s="140">
        <v>690</v>
      </c>
      <c r="CN616" s="140">
        <v>687</v>
      </c>
      <c r="CO616" s="140">
        <v>684</v>
      </c>
      <c r="CP616" s="140">
        <v>681</v>
      </c>
      <c r="CQ616" s="140">
        <v>678</v>
      </c>
      <c r="CR616" s="140">
        <v>675</v>
      </c>
      <c r="CS616" s="140">
        <v>672</v>
      </c>
      <c r="CT616" s="140">
        <v>669</v>
      </c>
      <c r="CU616" s="140">
        <v>666</v>
      </c>
      <c r="CV616" s="140">
        <v>663</v>
      </c>
      <c r="CW616" s="140">
        <v>660</v>
      </c>
    </row>
    <row r="617" spans="1:101">
      <c r="A617" s="140" t="s">
        <v>260</v>
      </c>
      <c r="B617" s="140" t="s">
        <v>261</v>
      </c>
      <c r="C617" s="140"/>
      <c r="D617" s="140"/>
      <c r="E617" s="140" t="s">
        <v>309</v>
      </c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  <c r="AE617" s="140"/>
      <c r="AF617" s="140"/>
      <c r="AG617" s="140"/>
      <c r="AH617" s="140"/>
      <c r="AI617" s="140"/>
      <c r="AJ617" s="140"/>
      <c r="AK617" s="140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>
        <v>438</v>
      </c>
      <c r="AX617" s="154">
        <v>439</v>
      </c>
      <c r="AY617" s="154">
        <v>441</v>
      </c>
      <c r="AZ617" s="154">
        <v>442</v>
      </c>
      <c r="BA617" s="154">
        <v>442</v>
      </c>
      <c r="BB617" s="154">
        <v>443</v>
      </c>
      <c r="BC617" s="154">
        <v>444</v>
      </c>
      <c r="BD617" s="154">
        <v>445</v>
      </c>
      <c r="BE617" s="154">
        <v>445</v>
      </c>
      <c r="BF617" s="154">
        <v>446</v>
      </c>
      <c r="BG617" s="154">
        <v>446</v>
      </c>
      <c r="BH617" s="154">
        <v>446</v>
      </c>
      <c r="BI617" s="154">
        <v>447</v>
      </c>
      <c r="BJ617" s="154">
        <v>447</v>
      </c>
      <c r="BK617" s="154">
        <v>447</v>
      </c>
      <c r="BL617" s="154">
        <v>446</v>
      </c>
      <c r="BM617" s="154">
        <v>446</v>
      </c>
      <c r="BN617" s="154">
        <v>446</v>
      </c>
      <c r="BO617" s="154">
        <v>445</v>
      </c>
      <c r="BP617" s="154">
        <v>445</v>
      </c>
      <c r="BQ617" s="154">
        <v>444</v>
      </c>
      <c r="BR617" s="154">
        <v>443</v>
      </c>
      <c r="BS617" s="154">
        <v>442</v>
      </c>
      <c r="BT617" s="140">
        <v>441</v>
      </c>
      <c r="BU617" s="140">
        <v>440</v>
      </c>
      <c r="BV617" s="140">
        <v>438</v>
      </c>
      <c r="BW617" s="140">
        <v>437</v>
      </c>
      <c r="BX617" s="140">
        <v>435</v>
      </c>
      <c r="BY617" s="140">
        <v>434</v>
      </c>
      <c r="BZ617" s="140">
        <v>432</v>
      </c>
      <c r="CA617" s="140">
        <v>431</v>
      </c>
      <c r="CB617" s="140">
        <v>429</v>
      </c>
      <c r="CC617" s="140">
        <v>427</v>
      </c>
      <c r="CD617" s="140">
        <v>425</v>
      </c>
      <c r="CE617" s="140">
        <v>424</v>
      </c>
      <c r="CF617" s="140">
        <v>422</v>
      </c>
      <c r="CG617" s="140">
        <v>420</v>
      </c>
      <c r="CH617" s="140">
        <v>418</v>
      </c>
      <c r="CI617" s="140">
        <v>416</v>
      </c>
      <c r="CJ617" s="140">
        <v>415</v>
      </c>
      <c r="CK617" s="140">
        <v>413</v>
      </c>
      <c r="CL617" s="140">
        <v>411</v>
      </c>
      <c r="CM617" s="140">
        <v>409</v>
      </c>
      <c r="CN617" s="140">
        <v>407</v>
      </c>
      <c r="CO617" s="140">
        <v>405</v>
      </c>
      <c r="CP617" s="140">
        <v>403</v>
      </c>
      <c r="CQ617" s="140">
        <v>401</v>
      </c>
      <c r="CR617" s="140">
        <v>399</v>
      </c>
      <c r="CS617" s="140">
        <v>396</v>
      </c>
      <c r="CT617" s="140">
        <v>394</v>
      </c>
      <c r="CU617" s="140">
        <v>392</v>
      </c>
      <c r="CV617" s="140">
        <v>390</v>
      </c>
      <c r="CW617" s="140">
        <v>388</v>
      </c>
    </row>
    <row r="618" spans="1:101">
      <c r="A618" s="140" t="s">
        <v>262</v>
      </c>
      <c r="B618" s="140" t="s">
        <v>263</v>
      </c>
      <c r="C618" s="140"/>
      <c r="D618" s="140"/>
      <c r="E618" s="140" t="s">
        <v>309</v>
      </c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  <c r="AE618" s="140"/>
      <c r="AF618" s="140"/>
      <c r="AG618" s="140"/>
      <c r="AH618" s="140"/>
      <c r="AI618" s="140"/>
      <c r="AJ618" s="140"/>
      <c r="AK618" s="140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>
        <v>373</v>
      </c>
      <c r="AX618" s="154">
        <v>372</v>
      </c>
      <c r="AY618" s="154">
        <v>371</v>
      </c>
      <c r="AZ618" s="154">
        <v>370</v>
      </c>
      <c r="BA618" s="154">
        <v>369</v>
      </c>
      <c r="BB618" s="154">
        <v>367</v>
      </c>
      <c r="BC618" s="154">
        <v>366</v>
      </c>
      <c r="BD618" s="154">
        <v>365</v>
      </c>
      <c r="BE618" s="154">
        <v>363</v>
      </c>
      <c r="BF618" s="154">
        <v>362</v>
      </c>
      <c r="BG618" s="154">
        <v>360</v>
      </c>
      <c r="BH618" s="154">
        <v>358</v>
      </c>
      <c r="BI618" s="154">
        <v>357</v>
      </c>
      <c r="BJ618" s="154">
        <v>355</v>
      </c>
      <c r="BK618" s="154">
        <v>353</v>
      </c>
      <c r="BL618" s="154">
        <v>351</v>
      </c>
      <c r="BM618" s="154">
        <v>349</v>
      </c>
      <c r="BN618" s="154">
        <v>347</v>
      </c>
      <c r="BO618" s="154">
        <v>345</v>
      </c>
      <c r="BP618" s="154">
        <v>343</v>
      </c>
      <c r="BQ618" s="154">
        <v>341</v>
      </c>
      <c r="BR618" s="154">
        <v>338</v>
      </c>
      <c r="BS618" s="154">
        <v>336</v>
      </c>
      <c r="BT618" s="140">
        <v>334</v>
      </c>
      <c r="BU618" s="140">
        <v>331</v>
      </c>
      <c r="BV618" s="140">
        <v>329</v>
      </c>
      <c r="BW618" s="140">
        <v>327</v>
      </c>
      <c r="BX618" s="140">
        <v>324</v>
      </c>
      <c r="BY618" s="140">
        <v>322</v>
      </c>
      <c r="BZ618" s="140">
        <v>319</v>
      </c>
      <c r="CA618" s="140">
        <v>317</v>
      </c>
      <c r="CB618" s="140">
        <v>315</v>
      </c>
      <c r="CC618" s="140">
        <v>312</v>
      </c>
      <c r="CD618" s="140">
        <v>310</v>
      </c>
      <c r="CE618" s="140">
        <v>307</v>
      </c>
      <c r="CF618" s="140">
        <v>305</v>
      </c>
      <c r="CG618" s="140">
        <v>303</v>
      </c>
      <c r="CH618" s="140">
        <v>301</v>
      </c>
      <c r="CI618" s="140">
        <v>298</v>
      </c>
      <c r="CJ618" s="140">
        <v>296</v>
      </c>
      <c r="CK618" s="140">
        <v>294</v>
      </c>
      <c r="CL618" s="140">
        <v>291</v>
      </c>
      <c r="CM618" s="140">
        <v>289</v>
      </c>
      <c r="CN618" s="140">
        <v>287</v>
      </c>
      <c r="CO618" s="140">
        <v>284</v>
      </c>
      <c r="CP618" s="140">
        <v>282</v>
      </c>
      <c r="CQ618" s="140">
        <v>280</v>
      </c>
      <c r="CR618" s="140">
        <v>277</v>
      </c>
      <c r="CS618" s="140">
        <v>275</v>
      </c>
      <c r="CT618" s="140">
        <v>273</v>
      </c>
      <c r="CU618" s="140">
        <v>271</v>
      </c>
      <c r="CV618" s="140">
        <v>268</v>
      </c>
      <c r="CW618" s="140">
        <v>266</v>
      </c>
    </row>
    <row r="619" spans="1:101">
      <c r="A619" s="140" t="s">
        <v>264</v>
      </c>
      <c r="B619" s="140" t="s">
        <v>265</v>
      </c>
      <c r="C619" s="140"/>
      <c r="D619" s="140"/>
      <c r="E619" s="140" t="s">
        <v>309</v>
      </c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  <c r="AE619" s="140"/>
      <c r="AF619" s="140"/>
      <c r="AG619" s="140"/>
      <c r="AH619" s="140"/>
      <c r="AI619" s="140"/>
      <c r="AJ619" s="140"/>
      <c r="AK619" s="140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>
        <v>366</v>
      </c>
      <c r="AX619" s="154">
        <v>364</v>
      </c>
      <c r="AY619" s="154">
        <v>361</v>
      </c>
      <c r="AZ619" s="154">
        <v>359</v>
      </c>
      <c r="BA619" s="154">
        <v>356</v>
      </c>
      <c r="BB619" s="154">
        <v>354</v>
      </c>
      <c r="BC619" s="154">
        <v>351</v>
      </c>
      <c r="BD619" s="154">
        <v>349</v>
      </c>
      <c r="BE619" s="154">
        <v>346</v>
      </c>
      <c r="BF619" s="154">
        <v>343</v>
      </c>
      <c r="BG619" s="154">
        <v>341</v>
      </c>
      <c r="BH619" s="154">
        <v>338</v>
      </c>
      <c r="BI619" s="154">
        <v>335</v>
      </c>
      <c r="BJ619" s="154">
        <v>332</v>
      </c>
      <c r="BK619" s="154">
        <v>329</v>
      </c>
      <c r="BL619" s="154">
        <v>326</v>
      </c>
      <c r="BM619" s="154">
        <v>323</v>
      </c>
      <c r="BN619" s="154">
        <v>320</v>
      </c>
      <c r="BO619" s="154">
        <v>317</v>
      </c>
      <c r="BP619" s="154">
        <v>314</v>
      </c>
      <c r="BQ619" s="154">
        <v>311</v>
      </c>
      <c r="BR619" s="154">
        <v>308</v>
      </c>
      <c r="BS619" s="154">
        <v>305</v>
      </c>
      <c r="BT619" s="140">
        <v>301</v>
      </c>
      <c r="BU619" s="140">
        <v>298</v>
      </c>
      <c r="BV619" s="140">
        <v>295</v>
      </c>
      <c r="BW619" s="140">
        <v>292</v>
      </c>
      <c r="BX619" s="140">
        <v>289</v>
      </c>
      <c r="BY619" s="140">
        <v>286</v>
      </c>
      <c r="BZ619" s="140">
        <v>283</v>
      </c>
      <c r="CA619" s="140">
        <v>280</v>
      </c>
      <c r="CB619" s="140">
        <v>277</v>
      </c>
      <c r="CC619" s="140">
        <v>274</v>
      </c>
      <c r="CD619" s="140">
        <v>271</v>
      </c>
      <c r="CE619" s="140">
        <v>268</v>
      </c>
      <c r="CF619" s="140">
        <v>265</v>
      </c>
      <c r="CG619" s="140">
        <v>262</v>
      </c>
      <c r="CH619" s="140">
        <v>259</v>
      </c>
      <c r="CI619" s="140">
        <v>257</v>
      </c>
      <c r="CJ619" s="140">
        <v>254</v>
      </c>
      <c r="CK619" s="140">
        <v>251</v>
      </c>
      <c r="CL619" s="140">
        <v>248</v>
      </c>
      <c r="CM619" s="140">
        <v>245</v>
      </c>
      <c r="CN619" s="140">
        <v>243</v>
      </c>
      <c r="CO619" s="140">
        <v>240</v>
      </c>
      <c r="CP619" s="140">
        <v>237</v>
      </c>
      <c r="CQ619" s="140">
        <v>235</v>
      </c>
      <c r="CR619" s="140">
        <v>232</v>
      </c>
      <c r="CS619" s="140">
        <v>230</v>
      </c>
      <c r="CT619" s="140">
        <v>228</v>
      </c>
      <c r="CU619" s="140">
        <v>225</v>
      </c>
      <c r="CV619" s="140">
        <v>223</v>
      </c>
      <c r="CW619" s="140">
        <v>221</v>
      </c>
    </row>
    <row r="620" spans="1:101">
      <c r="A620" s="140" t="s">
        <v>266</v>
      </c>
      <c r="B620" s="140" t="s">
        <v>267</v>
      </c>
      <c r="C620" s="140"/>
      <c r="D620" s="140"/>
      <c r="E620" s="140" t="s">
        <v>309</v>
      </c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  <c r="AE620" s="140"/>
      <c r="AF620" s="140"/>
      <c r="AG620" s="140"/>
      <c r="AH620" s="140"/>
      <c r="AI620" s="140"/>
      <c r="AJ620" s="140"/>
      <c r="AK620" s="140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>
        <v>338</v>
      </c>
      <c r="AX620" s="154">
        <v>336</v>
      </c>
      <c r="AY620" s="154">
        <v>335</v>
      </c>
      <c r="AZ620" s="154">
        <v>334</v>
      </c>
      <c r="BA620" s="154">
        <v>332</v>
      </c>
      <c r="BB620" s="154">
        <v>331</v>
      </c>
      <c r="BC620" s="154">
        <v>330</v>
      </c>
      <c r="BD620" s="154">
        <v>328</v>
      </c>
      <c r="BE620" s="154">
        <v>326</v>
      </c>
      <c r="BF620" s="154">
        <v>325</v>
      </c>
      <c r="BG620" s="154">
        <v>323</v>
      </c>
      <c r="BH620" s="154">
        <v>321</v>
      </c>
      <c r="BI620" s="154">
        <v>319</v>
      </c>
      <c r="BJ620" s="154">
        <v>317</v>
      </c>
      <c r="BK620" s="154">
        <v>315</v>
      </c>
      <c r="BL620" s="154">
        <v>313</v>
      </c>
      <c r="BM620" s="154">
        <v>311</v>
      </c>
      <c r="BN620" s="154">
        <v>310</v>
      </c>
      <c r="BO620" s="154">
        <v>308</v>
      </c>
      <c r="BP620" s="154">
        <v>306</v>
      </c>
      <c r="BQ620" s="154">
        <v>304</v>
      </c>
      <c r="BR620" s="154">
        <v>302</v>
      </c>
      <c r="BS620" s="154">
        <v>300</v>
      </c>
      <c r="BT620" s="140">
        <v>298</v>
      </c>
      <c r="BU620" s="140">
        <v>296</v>
      </c>
      <c r="BV620" s="140">
        <v>294</v>
      </c>
      <c r="BW620" s="140">
        <v>292</v>
      </c>
      <c r="BX620" s="140">
        <v>290</v>
      </c>
      <c r="BY620" s="140">
        <v>288</v>
      </c>
      <c r="BZ620" s="140">
        <v>286</v>
      </c>
      <c r="CA620" s="140">
        <v>284</v>
      </c>
      <c r="CB620" s="140">
        <v>283</v>
      </c>
      <c r="CC620" s="140">
        <v>281</v>
      </c>
      <c r="CD620" s="140">
        <v>279</v>
      </c>
      <c r="CE620" s="140">
        <v>277</v>
      </c>
      <c r="CF620" s="140">
        <v>275</v>
      </c>
      <c r="CG620" s="140">
        <v>273</v>
      </c>
      <c r="CH620" s="140">
        <v>272</v>
      </c>
      <c r="CI620" s="140">
        <v>270</v>
      </c>
      <c r="CJ620" s="140">
        <v>268</v>
      </c>
      <c r="CK620" s="140">
        <v>266</v>
      </c>
      <c r="CL620" s="140">
        <v>264</v>
      </c>
      <c r="CM620" s="140">
        <v>262</v>
      </c>
      <c r="CN620" s="140">
        <v>260</v>
      </c>
      <c r="CO620" s="140">
        <v>259</v>
      </c>
      <c r="CP620" s="140">
        <v>257</v>
      </c>
      <c r="CQ620" s="140">
        <v>255</v>
      </c>
      <c r="CR620" s="140">
        <v>253</v>
      </c>
      <c r="CS620" s="140">
        <v>251</v>
      </c>
      <c r="CT620" s="140">
        <v>250</v>
      </c>
      <c r="CU620" s="140">
        <v>248</v>
      </c>
      <c r="CV620" s="140">
        <v>246</v>
      </c>
      <c r="CW620" s="140">
        <v>245</v>
      </c>
    </row>
    <row r="621" spans="1:101">
      <c r="A621" s="140" t="s">
        <v>268</v>
      </c>
      <c r="B621" s="140" t="s">
        <v>269</v>
      </c>
      <c r="C621" s="140"/>
      <c r="D621" s="140"/>
      <c r="E621" s="140" t="s">
        <v>309</v>
      </c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  <c r="AE621" s="140"/>
      <c r="AF621" s="140"/>
      <c r="AG621" s="140"/>
      <c r="AH621" s="140"/>
      <c r="AI621" s="140"/>
      <c r="AJ621" s="140"/>
      <c r="AK621" s="140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>
        <v>142</v>
      </c>
      <c r="AX621" s="154">
        <v>141</v>
      </c>
      <c r="AY621" s="154">
        <v>139</v>
      </c>
      <c r="AZ621" s="154">
        <v>138</v>
      </c>
      <c r="BA621" s="154">
        <v>137</v>
      </c>
      <c r="BB621" s="154">
        <v>135</v>
      </c>
      <c r="BC621" s="154">
        <v>134</v>
      </c>
      <c r="BD621" s="154">
        <v>132</v>
      </c>
      <c r="BE621" s="154">
        <v>131</v>
      </c>
      <c r="BF621" s="154">
        <v>129</v>
      </c>
      <c r="BG621" s="154">
        <v>128</v>
      </c>
      <c r="BH621" s="154">
        <v>127</v>
      </c>
      <c r="BI621" s="154">
        <v>125</v>
      </c>
      <c r="BJ621" s="154">
        <v>124</v>
      </c>
      <c r="BK621" s="154">
        <v>122</v>
      </c>
      <c r="BL621" s="154">
        <v>121</v>
      </c>
      <c r="BM621" s="154">
        <v>120</v>
      </c>
      <c r="BN621" s="154">
        <v>118</v>
      </c>
      <c r="BO621" s="154">
        <v>117</v>
      </c>
      <c r="BP621" s="154">
        <v>115</v>
      </c>
      <c r="BQ621" s="154">
        <v>114</v>
      </c>
      <c r="BR621" s="154">
        <v>112</v>
      </c>
      <c r="BS621" s="154">
        <v>111</v>
      </c>
      <c r="BT621" s="140">
        <v>109</v>
      </c>
      <c r="BU621" s="140">
        <v>108</v>
      </c>
      <c r="BV621" s="140">
        <v>107</v>
      </c>
      <c r="BW621" s="140">
        <v>105</v>
      </c>
      <c r="BX621" s="140">
        <v>104</v>
      </c>
      <c r="BY621" s="140">
        <v>103</v>
      </c>
      <c r="BZ621" s="140">
        <v>101</v>
      </c>
      <c r="CA621" s="140">
        <v>100</v>
      </c>
      <c r="CB621" s="140">
        <v>99</v>
      </c>
      <c r="CC621" s="140">
        <v>97</v>
      </c>
      <c r="CD621" s="140">
        <v>96</v>
      </c>
      <c r="CE621" s="140">
        <v>95</v>
      </c>
      <c r="CF621" s="140">
        <v>94</v>
      </c>
      <c r="CG621" s="140">
        <v>92</v>
      </c>
      <c r="CH621" s="140">
        <v>91</v>
      </c>
      <c r="CI621" s="140">
        <v>90</v>
      </c>
      <c r="CJ621" s="140">
        <v>89</v>
      </c>
      <c r="CK621" s="140">
        <v>87</v>
      </c>
      <c r="CL621" s="140">
        <v>86</v>
      </c>
      <c r="CM621" s="140">
        <v>85</v>
      </c>
      <c r="CN621" s="140">
        <v>84</v>
      </c>
      <c r="CO621" s="140">
        <v>83</v>
      </c>
      <c r="CP621" s="140">
        <v>82</v>
      </c>
      <c r="CQ621" s="140">
        <v>80</v>
      </c>
      <c r="CR621" s="140">
        <v>79</v>
      </c>
      <c r="CS621" s="140">
        <v>78</v>
      </c>
      <c r="CT621" s="140">
        <v>77</v>
      </c>
      <c r="CU621" s="140">
        <v>76</v>
      </c>
      <c r="CV621" s="140">
        <v>75</v>
      </c>
      <c r="CW621" s="140">
        <v>74</v>
      </c>
    </row>
    <row r="622" spans="1:101">
      <c r="A622" s="140" t="s">
        <v>270</v>
      </c>
      <c r="B622" s="140" t="s">
        <v>271</v>
      </c>
      <c r="C622" s="140"/>
      <c r="D622" s="140"/>
      <c r="E622" s="140" t="s">
        <v>309</v>
      </c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  <c r="AE622" s="140"/>
      <c r="AF622" s="140"/>
      <c r="AG622" s="140"/>
      <c r="AH622" s="140"/>
      <c r="AI622" s="140"/>
      <c r="AJ622" s="140"/>
      <c r="AK622" s="140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>
        <v>1297</v>
      </c>
      <c r="AX622" s="154">
        <v>1301</v>
      </c>
      <c r="AY622" s="154">
        <v>1304</v>
      </c>
      <c r="AZ622" s="154">
        <v>1307</v>
      </c>
      <c r="BA622" s="154">
        <v>1309</v>
      </c>
      <c r="BB622" s="154">
        <v>1310</v>
      </c>
      <c r="BC622" s="154">
        <v>1312</v>
      </c>
      <c r="BD622" s="154">
        <v>1313</v>
      </c>
      <c r="BE622" s="154">
        <v>1313</v>
      </c>
      <c r="BF622" s="154">
        <v>1313</v>
      </c>
      <c r="BG622" s="154">
        <v>1312</v>
      </c>
      <c r="BH622" s="154">
        <v>1310</v>
      </c>
      <c r="BI622" s="154">
        <v>1309</v>
      </c>
      <c r="BJ622" s="154">
        <v>1306</v>
      </c>
      <c r="BK622" s="154">
        <v>1304</v>
      </c>
      <c r="BL622" s="154">
        <v>1301</v>
      </c>
      <c r="BM622" s="154">
        <v>1299</v>
      </c>
      <c r="BN622" s="154">
        <v>1296</v>
      </c>
      <c r="BO622" s="154">
        <v>1293</v>
      </c>
      <c r="BP622" s="154">
        <v>1289</v>
      </c>
      <c r="BQ622" s="154">
        <v>1286</v>
      </c>
      <c r="BR622" s="154">
        <v>1282</v>
      </c>
      <c r="BS622" s="154">
        <v>1279</v>
      </c>
      <c r="BT622" s="140">
        <v>1275</v>
      </c>
      <c r="BU622" s="140">
        <v>1271</v>
      </c>
      <c r="BV622" s="140">
        <v>1267</v>
      </c>
      <c r="BW622" s="140">
        <v>1263</v>
      </c>
      <c r="BX622" s="140">
        <v>1259</v>
      </c>
      <c r="BY622" s="140">
        <v>1255</v>
      </c>
      <c r="BZ622" s="140">
        <v>1251</v>
      </c>
      <c r="CA622" s="140">
        <v>1246</v>
      </c>
      <c r="CB622" s="140">
        <v>1242</v>
      </c>
      <c r="CC622" s="140">
        <v>1237</v>
      </c>
      <c r="CD622" s="140">
        <v>1233</v>
      </c>
      <c r="CE622" s="140">
        <v>1228</v>
      </c>
      <c r="CF622" s="140">
        <v>1223</v>
      </c>
      <c r="CG622" s="140">
        <v>1217</v>
      </c>
      <c r="CH622" s="140">
        <v>1212</v>
      </c>
      <c r="CI622" s="140">
        <v>1207</v>
      </c>
      <c r="CJ622" s="140">
        <v>1201</v>
      </c>
      <c r="CK622" s="140">
        <v>1195</v>
      </c>
      <c r="CL622" s="140">
        <v>1189</v>
      </c>
      <c r="CM622" s="140">
        <v>1183</v>
      </c>
      <c r="CN622" s="140">
        <v>1177</v>
      </c>
      <c r="CO622" s="140">
        <v>1170</v>
      </c>
      <c r="CP622" s="140">
        <v>1164</v>
      </c>
      <c r="CQ622" s="140">
        <v>1158</v>
      </c>
      <c r="CR622" s="140">
        <v>1151</v>
      </c>
      <c r="CS622" s="140">
        <v>1145</v>
      </c>
      <c r="CT622" s="140">
        <v>1138</v>
      </c>
      <c r="CU622" s="140">
        <v>1132</v>
      </c>
      <c r="CV622" s="140">
        <v>1125</v>
      </c>
      <c r="CW622" s="140">
        <v>1119</v>
      </c>
    </row>
    <row r="623" spans="1:101">
      <c r="A623" s="140" t="s">
        <v>272</v>
      </c>
      <c r="B623" s="140" t="s">
        <v>273</v>
      </c>
      <c r="C623" s="140"/>
      <c r="D623" s="140"/>
      <c r="E623" s="140" t="s">
        <v>309</v>
      </c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  <c r="AE623" s="140"/>
      <c r="AF623" s="140"/>
      <c r="AG623" s="140"/>
      <c r="AH623" s="140"/>
      <c r="AI623" s="140"/>
      <c r="AJ623" s="140"/>
      <c r="AK623" s="140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>
        <v>1619</v>
      </c>
      <c r="AX623" s="154">
        <v>1622</v>
      </c>
      <c r="AY623" s="154">
        <v>1625</v>
      </c>
      <c r="AZ623" s="154">
        <v>1629</v>
      </c>
      <c r="BA623" s="154">
        <v>1629</v>
      </c>
      <c r="BB623" s="154">
        <v>1630</v>
      </c>
      <c r="BC623" s="154">
        <v>1631</v>
      </c>
      <c r="BD623" s="154">
        <v>1631</v>
      </c>
      <c r="BE623" s="154">
        <v>1631</v>
      </c>
      <c r="BF623" s="154">
        <v>1631</v>
      </c>
      <c r="BG623" s="154">
        <v>1630</v>
      </c>
      <c r="BH623" s="154">
        <v>1628</v>
      </c>
      <c r="BI623" s="154">
        <v>1626</v>
      </c>
      <c r="BJ623" s="154">
        <v>1624</v>
      </c>
      <c r="BK623" s="154">
        <v>1622</v>
      </c>
      <c r="BL623" s="154">
        <v>1619</v>
      </c>
      <c r="BM623" s="154">
        <v>1616</v>
      </c>
      <c r="BN623" s="154">
        <v>1613</v>
      </c>
      <c r="BO623" s="154">
        <v>1609</v>
      </c>
      <c r="BP623" s="154">
        <v>1605</v>
      </c>
      <c r="BQ623" s="154">
        <v>1602</v>
      </c>
      <c r="BR623" s="154">
        <v>1597</v>
      </c>
      <c r="BS623" s="154">
        <v>1593</v>
      </c>
      <c r="BT623" s="140">
        <v>1588</v>
      </c>
      <c r="BU623" s="140">
        <v>1584</v>
      </c>
      <c r="BV623" s="140">
        <v>1579</v>
      </c>
      <c r="BW623" s="140">
        <v>1573</v>
      </c>
      <c r="BX623" s="140">
        <v>1568</v>
      </c>
      <c r="BY623" s="140">
        <v>1563</v>
      </c>
      <c r="BZ623" s="140">
        <v>1557</v>
      </c>
      <c r="CA623" s="140">
        <v>1551</v>
      </c>
      <c r="CB623" s="140">
        <v>1545</v>
      </c>
      <c r="CC623" s="140">
        <v>1539</v>
      </c>
      <c r="CD623" s="140">
        <v>1533</v>
      </c>
      <c r="CE623" s="140">
        <v>1526</v>
      </c>
      <c r="CF623" s="140">
        <v>1520</v>
      </c>
      <c r="CG623" s="140">
        <v>1513</v>
      </c>
      <c r="CH623" s="140">
        <v>1506</v>
      </c>
      <c r="CI623" s="140">
        <v>1498</v>
      </c>
      <c r="CJ623" s="140">
        <v>1491</v>
      </c>
      <c r="CK623" s="140">
        <v>1483</v>
      </c>
      <c r="CL623" s="140">
        <v>1476</v>
      </c>
      <c r="CM623" s="140">
        <v>1468</v>
      </c>
      <c r="CN623" s="140">
        <v>1460</v>
      </c>
      <c r="CO623" s="140">
        <v>1452</v>
      </c>
      <c r="CP623" s="140">
        <v>1444</v>
      </c>
      <c r="CQ623" s="140">
        <v>1436</v>
      </c>
      <c r="CR623" s="140">
        <v>1428</v>
      </c>
      <c r="CS623" s="140">
        <v>1420</v>
      </c>
      <c r="CT623" s="140">
        <v>1412</v>
      </c>
      <c r="CU623" s="140">
        <v>1404</v>
      </c>
      <c r="CV623" s="140">
        <v>1396</v>
      </c>
      <c r="CW623" s="140">
        <v>1388</v>
      </c>
    </row>
    <row r="624" spans="1:101">
      <c r="A624" s="140" t="s">
        <v>274</v>
      </c>
      <c r="B624" s="140" t="s">
        <v>275</v>
      </c>
      <c r="C624" s="140"/>
      <c r="D624" s="140"/>
      <c r="E624" s="140" t="s">
        <v>309</v>
      </c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  <c r="AE624" s="140"/>
      <c r="AF624" s="140"/>
      <c r="AG624" s="140"/>
      <c r="AH624" s="140"/>
      <c r="AI624" s="140"/>
      <c r="AJ624" s="140"/>
      <c r="AK624" s="140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>
        <v>1633</v>
      </c>
      <c r="AX624" s="154">
        <v>1639</v>
      </c>
      <c r="AY624" s="154">
        <v>1645</v>
      </c>
      <c r="AZ624" s="154">
        <v>1651</v>
      </c>
      <c r="BA624" s="154">
        <v>1656</v>
      </c>
      <c r="BB624" s="154">
        <v>1660</v>
      </c>
      <c r="BC624" s="154">
        <v>1664</v>
      </c>
      <c r="BD624" s="154">
        <v>1667</v>
      </c>
      <c r="BE624" s="154">
        <v>1670</v>
      </c>
      <c r="BF624" s="154">
        <v>1671</v>
      </c>
      <c r="BG624" s="154">
        <v>1672</v>
      </c>
      <c r="BH624" s="154">
        <v>1672</v>
      </c>
      <c r="BI624" s="154">
        <v>1672</v>
      </c>
      <c r="BJ624" s="154">
        <v>1671</v>
      </c>
      <c r="BK624" s="154">
        <v>1670</v>
      </c>
      <c r="BL624" s="154">
        <v>1668</v>
      </c>
      <c r="BM624" s="154">
        <v>1667</v>
      </c>
      <c r="BN624" s="154">
        <v>1665</v>
      </c>
      <c r="BO624" s="154">
        <v>1663</v>
      </c>
      <c r="BP624" s="154">
        <v>1661</v>
      </c>
      <c r="BQ624" s="154">
        <v>1658</v>
      </c>
      <c r="BR624" s="154">
        <v>1655</v>
      </c>
      <c r="BS624" s="154">
        <v>1652</v>
      </c>
      <c r="BT624" s="140">
        <v>1649</v>
      </c>
      <c r="BU624" s="140">
        <v>1646</v>
      </c>
      <c r="BV624" s="140">
        <v>1643</v>
      </c>
      <c r="BW624" s="140">
        <v>1639</v>
      </c>
      <c r="BX624" s="140">
        <v>1635</v>
      </c>
      <c r="BY624" s="140">
        <v>1631</v>
      </c>
      <c r="BZ624" s="140">
        <v>1627</v>
      </c>
      <c r="CA624" s="140">
        <v>1623</v>
      </c>
      <c r="CB624" s="140">
        <v>1618</v>
      </c>
      <c r="CC624" s="140">
        <v>1613</v>
      </c>
      <c r="CD624" s="140">
        <v>1608</v>
      </c>
      <c r="CE624" s="140">
        <v>1603</v>
      </c>
      <c r="CF624" s="140">
        <v>1597</v>
      </c>
      <c r="CG624" s="140">
        <v>1591</v>
      </c>
      <c r="CH624" s="140">
        <v>1585</v>
      </c>
      <c r="CI624" s="140">
        <v>1579</v>
      </c>
      <c r="CJ624" s="140">
        <v>1573</v>
      </c>
      <c r="CK624" s="140">
        <v>1566</v>
      </c>
      <c r="CL624" s="140">
        <v>1559</v>
      </c>
      <c r="CM624" s="140">
        <v>1552</v>
      </c>
      <c r="CN624" s="140">
        <v>1545</v>
      </c>
      <c r="CO624" s="140">
        <v>1538</v>
      </c>
      <c r="CP624" s="140">
        <v>1531</v>
      </c>
      <c r="CQ624" s="140">
        <v>1523</v>
      </c>
      <c r="CR624" s="140">
        <v>1516</v>
      </c>
      <c r="CS624" s="140">
        <v>1509</v>
      </c>
      <c r="CT624" s="140">
        <v>1501</v>
      </c>
      <c r="CU624" s="140">
        <v>1494</v>
      </c>
      <c r="CV624" s="140">
        <v>1487</v>
      </c>
      <c r="CW624" s="140">
        <v>1479</v>
      </c>
    </row>
    <row r="625" spans="1:101">
      <c r="A625" s="140" t="s">
        <v>276</v>
      </c>
      <c r="B625" s="140" t="s">
        <v>277</v>
      </c>
      <c r="C625" s="140"/>
      <c r="D625" s="140"/>
      <c r="E625" s="140" t="s">
        <v>309</v>
      </c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  <c r="AE625" s="140"/>
      <c r="AF625" s="140"/>
      <c r="AG625" s="140"/>
      <c r="AH625" s="140"/>
      <c r="AI625" s="140"/>
      <c r="AJ625" s="140"/>
      <c r="AK625" s="140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>
        <v>1397</v>
      </c>
      <c r="AX625" s="154">
        <v>1403</v>
      </c>
      <c r="AY625" s="154">
        <v>1408</v>
      </c>
      <c r="AZ625" s="154">
        <v>1413</v>
      </c>
      <c r="BA625" s="154">
        <v>1416</v>
      </c>
      <c r="BB625" s="154">
        <v>1420</v>
      </c>
      <c r="BC625" s="154">
        <v>1423</v>
      </c>
      <c r="BD625" s="154">
        <v>1426</v>
      </c>
      <c r="BE625" s="154">
        <v>1428</v>
      </c>
      <c r="BF625" s="154">
        <v>1430</v>
      </c>
      <c r="BG625" s="154">
        <v>1431</v>
      </c>
      <c r="BH625" s="154">
        <v>1431</v>
      </c>
      <c r="BI625" s="154">
        <v>1431</v>
      </c>
      <c r="BJ625" s="154">
        <v>1431</v>
      </c>
      <c r="BK625" s="154">
        <v>1430</v>
      </c>
      <c r="BL625" s="154">
        <v>1429</v>
      </c>
      <c r="BM625" s="154">
        <v>1428</v>
      </c>
      <c r="BN625" s="154">
        <v>1427</v>
      </c>
      <c r="BO625" s="154">
        <v>1425</v>
      </c>
      <c r="BP625" s="154">
        <v>1424</v>
      </c>
      <c r="BQ625" s="154">
        <v>1422</v>
      </c>
      <c r="BR625" s="154">
        <v>1419</v>
      </c>
      <c r="BS625" s="154">
        <v>1417</v>
      </c>
      <c r="BT625" s="140">
        <v>1414</v>
      </c>
      <c r="BU625" s="140">
        <v>1411</v>
      </c>
      <c r="BV625" s="140">
        <v>1408</v>
      </c>
      <c r="BW625" s="140">
        <v>1405</v>
      </c>
      <c r="BX625" s="140">
        <v>1402</v>
      </c>
      <c r="BY625" s="140">
        <v>1398</v>
      </c>
      <c r="BZ625" s="140">
        <v>1394</v>
      </c>
      <c r="CA625" s="140">
        <v>1390</v>
      </c>
      <c r="CB625" s="140">
        <v>1386</v>
      </c>
      <c r="CC625" s="140">
        <v>1381</v>
      </c>
      <c r="CD625" s="140">
        <v>1377</v>
      </c>
      <c r="CE625" s="140">
        <v>1372</v>
      </c>
      <c r="CF625" s="140">
        <v>1367</v>
      </c>
      <c r="CG625" s="140">
        <v>1361</v>
      </c>
      <c r="CH625" s="140">
        <v>1356</v>
      </c>
      <c r="CI625" s="140">
        <v>1351</v>
      </c>
      <c r="CJ625" s="140">
        <v>1345</v>
      </c>
      <c r="CK625" s="140">
        <v>1339</v>
      </c>
      <c r="CL625" s="140">
        <v>1333</v>
      </c>
      <c r="CM625" s="140">
        <v>1327</v>
      </c>
      <c r="CN625" s="140">
        <v>1321</v>
      </c>
      <c r="CO625" s="140">
        <v>1315</v>
      </c>
      <c r="CP625" s="140">
        <v>1309</v>
      </c>
      <c r="CQ625" s="140">
        <v>1303</v>
      </c>
      <c r="CR625" s="140">
        <v>1297</v>
      </c>
      <c r="CS625" s="140">
        <v>1290</v>
      </c>
      <c r="CT625" s="140">
        <v>1284</v>
      </c>
      <c r="CU625" s="140">
        <v>1278</v>
      </c>
      <c r="CV625" s="140">
        <v>1271</v>
      </c>
      <c r="CW625" s="140">
        <v>1265</v>
      </c>
    </row>
    <row r="626" spans="1:101">
      <c r="A626" s="140" t="s">
        <v>278</v>
      </c>
      <c r="B626" s="140" t="s">
        <v>279</v>
      </c>
      <c r="C626" s="140"/>
      <c r="D626" s="140"/>
      <c r="E626" s="140" t="s">
        <v>309</v>
      </c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  <c r="AE626" s="140"/>
      <c r="AF626" s="140"/>
      <c r="AG626" s="140"/>
      <c r="AH626" s="140"/>
      <c r="AI626" s="140"/>
      <c r="AJ626" s="140"/>
      <c r="AK626" s="140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>
        <v>1239</v>
      </c>
      <c r="AX626" s="154">
        <v>1245</v>
      </c>
      <c r="AY626" s="154">
        <v>1251</v>
      </c>
      <c r="AZ626" s="154">
        <v>1257</v>
      </c>
      <c r="BA626" s="154">
        <v>1261</v>
      </c>
      <c r="BB626" s="154">
        <v>1266</v>
      </c>
      <c r="BC626" s="154">
        <v>1271</v>
      </c>
      <c r="BD626" s="154">
        <v>1274</v>
      </c>
      <c r="BE626" s="154">
        <v>1277</v>
      </c>
      <c r="BF626" s="154">
        <v>1279</v>
      </c>
      <c r="BG626" s="154">
        <v>1281</v>
      </c>
      <c r="BH626" s="154">
        <v>1282</v>
      </c>
      <c r="BI626" s="154">
        <v>1283</v>
      </c>
      <c r="BJ626" s="154">
        <v>1283</v>
      </c>
      <c r="BK626" s="154">
        <v>1283</v>
      </c>
      <c r="BL626" s="154">
        <v>1282</v>
      </c>
      <c r="BM626" s="154">
        <v>1282</v>
      </c>
      <c r="BN626" s="154">
        <v>1281</v>
      </c>
      <c r="BO626" s="154">
        <v>1280</v>
      </c>
      <c r="BP626" s="154">
        <v>1278</v>
      </c>
      <c r="BQ626" s="154">
        <v>1277</v>
      </c>
      <c r="BR626" s="154">
        <v>1275</v>
      </c>
      <c r="BS626" s="154">
        <v>1274</v>
      </c>
      <c r="BT626" s="140">
        <v>1272</v>
      </c>
      <c r="BU626" s="140">
        <v>1270</v>
      </c>
      <c r="BV626" s="140">
        <v>1268</v>
      </c>
      <c r="BW626" s="140">
        <v>1266</v>
      </c>
      <c r="BX626" s="140">
        <v>1263</v>
      </c>
      <c r="BY626" s="140">
        <v>1261</v>
      </c>
      <c r="BZ626" s="140">
        <v>1258</v>
      </c>
      <c r="CA626" s="140">
        <v>1255</v>
      </c>
      <c r="CB626" s="140">
        <v>1253</v>
      </c>
      <c r="CC626" s="140">
        <v>1249</v>
      </c>
      <c r="CD626" s="140">
        <v>1246</v>
      </c>
      <c r="CE626" s="140">
        <v>1243</v>
      </c>
      <c r="CF626" s="140">
        <v>1239</v>
      </c>
      <c r="CG626" s="140">
        <v>1235</v>
      </c>
      <c r="CH626" s="140">
        <v>1231</v>
      </c>
      <c r="CI626" s="140">
        <v>1227</v>
      </c>
      <c r="CJ626" s="140">
        <v>1223</v>
      </c>
      <c r="CK626" s="140">
        <v>1218</v>
      </c>
      <c r="CL626" s="140">
        <v>1214</v>
      </c>
      <c r="CM626" s="140">
        <v>1209</v>
      </c>
      <c r="CN626" s="140">
        <v>1204</v>
      </c>
      <c r="CO626" s="140">
        <v>1199</v>
      </c>
      <c r="CP626" s="140">
        <v>1193</v>
      </c>
      <c r="CQ626" s="140">
        <v>1188</v>
      </c>
      <c r="CR626" s="140">
        <v>1183</v>
      </c>
      <c r="CS626" s="140">
        <v>1177</v>
      </c>
      <c r="CT626" s="140">
        <v>1172</v>
      </c>
      <c r="CU626" s="140">
        <v>1166</v>
      </c>
      <c r="CV626" s="140">
        <v>1161</v>
      </c>
      <c r="CW626" s="140">
        <v>1155</v>
      </c>
    </row>
    <row r="627" spans="1:101">
      <c r="A627" s="140" t="s">
        <v>313</v>
      </c>
      <c r="B627" s="140" t="s">
        <v>310</v>
      </c>
      <c r="C627" s="140"/>
      <c r="D627" s="140"/>
      <c r="E627" s="140" t="s">
        <v>309</v>
      </c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  <c r="AE627" s="140"/>
      <c r="AF627" s="140"/>
      <c r="AG627" s="140"/>
      <c r="AH627" s="140"/>
      <c r="AI627" s="140"/>
      <c r="AJ627" s="140"/>
      <c r="AK627" s="140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>
        <v>388</v>
      </c>
      <c r="AX627" s="154">
        <v>382</v>
      </c>
      <c r="AY627" s="154">
        <v>375</v>
      </c>
      <c r="AZ627" s="154">
        <v>369</v>
      </c>
      <c r="BA627" s="154">
        <v>363</v>
      </c>
      <c r="BB627" s="154">
        <v>357</v>
      </c>
      <c r="BC627" s="154">
        <v>352</v>
      </c>
      <c r="BD627" s="154">
        <v>346</v>
      </c>
      <c r="BE627" s="154">
        <v>340</v>
      </c>
      <c r="BF627" s="154">
        <v>334</v>
      </c>
      <c r="BG627" s="154">
        <v>329</v>
      </c>
      <c r="BH627" s="154">
        <v>323</v>
      </c>
      <c r="BI627" s="154">
        <v>317</v>
      </c>
      <c r="BJ627" s="154">
        <v>311</v>
      </c>
      <c r="BK627" s="154">
        <v>305</v>
      </c>
      <c r="BL627" s="154">
        <v>300</v>
      </c>
      <c r="BM627" s="154">
        <v>294</v>
      </c>
      <c r="BN627" s="154">
        <v>288</v>
      </c>
      <c r="BO627" s="154">
        <v>283</v>
      </c>
      <c r="BP627" s="154">
        <v>277</v>
      </c>
      <c r="BQ627" s="154">
        <v>271</v>
      </c>
      <c r="BR627" s="154">
        <v>266</v>
      </c>
      <c r="BS627" s="154">
        <v>260</v>
      </c>
      <c r="BT627" s="140">
        <v>255</v>
      </c>
      <c r="BU627" s="140">
        <v>249</v>
      </c>
      <c r="BV627" s="140">
        <v>243</v>
      </c>
      <c r="BW627" s="140">
        <v>238</v>
      </c>
      <c r="BX627" s="140">
        <v>233</v>
      </c>
      <c r="BY627" s="140">
        <v>227</v>
      </c>
      <c r="BZ627" s="140">
        <v>222</v>
      </c>
      <c r="CA627" s="140">
        <v>217</v>
      </c>
      <c r="CB627" s="140">
        <v>211</v>
      </c>
      <c r="CC627" s="140">
        <v>206</v>
      </c>
      <c r="CD627" s="140">
        <v>201</v>
      </c>
      <c r="CE627" s="140">
        <v>196</v>
      </c>
      <c r="CF627" s="140">
        <v>191</v>
      </c>
      <c r="CG627" s="140">
        <v>186</v>
      </c>
      <c r="CH627" s="140">
        <v>181</v>
      </c>
      <c r="CI627" s="140">
        <v>176</v>
      </c>
      <c r="CJ627" s="140">
        <v>172</v>
      </c>
      <c r="CK627" s="140">
        <v>167</v>
      </c>
      <c r="CL627" s="140">
        <v>162</v>
      </c>
      <c r="CM627" s="140">
        <v>158</v>
      </c>
      <c r="CN627" s="140">
        <v>153</v>
      </c>
      <c r="CO627" s="140">
        <v>149</v>
      </c>
      <c r="CP627" s="140">
        <v>145</v>
      </c>
      <c r="CQ627" s="140">
        <v>141</v>
      </c>
      <c r="CR627" s="140">
        <v>137</v>
      </c>
      <c r="CS627" s="140">
        <v>133</v>
      </c>
      <c r="CT627" s="140">
        <v>129</v>
      </c>
      <c r="CU627" s="140">
        <v>126</v>
      </c>
      <c r="CV627" s="140">
        <v>122</v>
      </c>
      <c r="CW627" s="140">
        <v>119</v>
      </c>
    </row>
    <row r="628" spans="1:101">
      <c r="A628" s="140" t="s">
        <v>314</v>
      </c>
      <c r="B628" s="140" t="s">
        <v>311</v>
      </c>
      <c r="C628" s="140"/>
      <c r="D628" s="140"/>
      <c r="E628" s="140" t="s">
        <v>309</v>
      </c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  <c r="AE628" s="140"/>
      <c r="AF628" s="140"/>
      <c r="AG628" s="140"/>
      <c r="AH628" s="140"/>
      <c r="AI628" s="140"/>
      <c r="AJ628" s="140"/>
      <c r="AK628" s="140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>
        <v>369</v>
      </c>
      <c r="AX628" s="154">
        <v>362</v>
      </c>
      <c r="AY628" s="154">
        <v>356</v>
      </c>
      <c r="AZ628" s="154">
        <v>350</v>
      </c>
      <c r="BA628" s="154">
        <v>344</v>
      </c>
      <c r="BB628" s="154">
        <v>338</v>
      </c>
      <c r="BC628" s="154">
        <v>332</v>
      </c>
      <c r="BD628" s="154">
        <v>326</v>
      </c>
      <c r="BE628" s="154">
        <v>320</v>
      </c>
      <c r="BF628" s="154">
        <v>315</v>
      </c>
      <c r="BG628" s="154">
        <v>309</v>
      </c>
      <c r="BH628" s="154">
        <v>303</v>
      </c>
      <c r="BI628" s="154">
        <v>297</v>
      </c>
      <c r="BJ628" s="154">
        <v>291</v>
      </c>
      <c r="BK628" s="154">
        <v>285</v>
      </c>
      <c r="BL628" s="154">
        <v>279</v>
      </c>
      <c r="BM628" s="154">
        <v>274</v>
      </c>
      <c r="BN628" s="154">
        <v>268</v>
      </c>
      <c r="BO628" s="154">
        <v>262</v>
      </c>
      <c r="BP628" s="154">
        <v>256</v>
      </c>
      <c r="BQ628" s="154">
        <v>251</v>
      </c>
      <c r="BR628" s="154">
        <v>245</v>
      </c>
      <c r="BS628" s="154">
        <v>239</v>
      </c>
      <c r="BT628" s="140">
        <v>234</v>
      </c>
      <c r="BU628" s="140">
        <v>228</v>
      </c>
      <c r="BV628" s="140">
        <v>222</v>
      </c>
      <c r="BW628" s="140">
        <v>217</v>
      </c>
      <c r="BX628" s="140">
        <v>211</v>
      </c>
      <c r="BY628" s="140">
        <v>206</v>
      </c>
      <c r="BZ628" s="140">
        <v>201</v>
      </c>
      <c r="CA628" s="140">
        <v>195</v>
      </c>
      <c r="CB628" s="140">
        <v>190</v>
      </c>
      <c r="CC628" s="140">
        <v>185</v>
      </c>
      <c r="CD628" s="140">
        <v>180</v>
      </c>
      <c r="CE628" s="140">
        <v>175</v>
      </c>
      <c r="CF628" s="140">
        <v>170</v>
      </c>
      <c r="CG628" s="140">
        <v>165</v>
      </c>
      <c r="CH628" s="140">
        <v>160</v>
      </c>
      <c r="CI628" s="140">
        <v>155</v>
      </c>
      <c r="CJ628" s="140">
        <v>151</v>
      </c>
      <c r="CK628" s="140">
        <v>146</v>
      </c>
      <c r="CL628" s="140">
        <v>142</v>
      </c>
      <c r="CM628" s="140">
        <v>137</v>
      </c>
      <c r="CN628" s="140">
        <v>133</v>
      </c>
      <c r="CO628" s="140">
        <v>129</v>
      </c>
      <c r="CP628" s="140">
        <v>125</v>
      </c>
      <c r="CQ628" s="140">
        <v>121</v>
      </c>
      <c r="CR628" s="140">
        <v>118</v>
      </c>
      <c r="CS628" s="140">
        <v>114</v>
      </c>
      <c r="CT628" s="140">
        <v>111</v>
      </c>
      <c r="CU628" s="140">
        <v>108</v>
      </c>
      <c r="CV628" s="140">
        <v>105</v>
      </c>
      <c r="CW628" s="140">
        <v>102</v>
      </c>
    </row>
    <row r="629" spans="1:101">
      <c r="A629" s="140" t="s">
        <v>315</v>
      </c>
      <c r="B629" s="140" t="s">
        <v>25</v>
      </c>
      <c r="C629" s="140"/>
      <c r="D629" s="140"/>
      <c r="E629" s="140" t="s">
        <v>309</v>
      </c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  <c r="AE629" s="140"/>
      <c r="AF629" s="140"/>
      <c r="AG629" s="140"/>
      <c r="AH629" s="140"/>
      <c r="AI629" s="140"/>
      <c r="AJ629" s="140"/>
      <c r="AK629" s="140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>
        <v>276</v>
      </c>
      <c r="AX629" s="154">
        <v>281</v>
      </c>
      <c r="AY629" s="154">
        <v>285</v>
      </c>
      <c r="AZ629" s="154">
        <v>290</v>
      </c>
      <c r="BA629" s="154">
        <v>294</v>
      </c>
      <c r="BB629" s="154">
        <v>298</v>
      </c>
      <c r="BC629" s="154">
        <v>302</v>
      </c>
      <c r="BD629" s="154">
        <v>306</v>
      </c>
      <c r="BE629" s="154">
        <v>310</v>
      </c>
      <c r="BF629" s="154">
        <v>314</v>
      </c>
      <c r="BG629" s="154">
        <v>317</v>
      </c>
      <c r="BH629" s="154">
        <v>321</v>
      </c>
      <c r="BI629" s="154">
        <v>324</v>
      </c>
      <c r="BJ629" s="154">
        <v>327</v>
      </c>
      <c r="BK629" s="154">
        <v>330</v>
      </c>
      <c r="BL629" s="154">
        <v>333</v>
      </c>
      <c r="BM629" s="154">
        <v>337</v>
      </c>
      <c r="BN629" s="154">
        <v>340</v>
      </c>
      <c r="BO629" s="154">
        <v>342</v>
      </c>
      <c r="BP629" s="154">
        <v>345</v>
      </c>
      <c r="BQ629" s="154">
        <v>348</v>
      </c>
      <c r="BR629" s="154">
        <v>351</v>
      </c>
      <c r="BS629" s="154">
        <v>354</v>
      </c>
      <c r="BT629" s="140">
        <v>357</v>
      </c>
      <c r="BU629" s="140">
        <v>360</v>
      </c>
      <c r="BV629" s="140">
        <v>362</v>
      </c>
      <c r="BW629" s="140">
        <v>365</v>
      </c>
      <c r="BX629" s="140">
        <v>368</v>
      </c>
      <c r="BY629" s="140">
        <v>370</v>
      </c>
      <c r="BZ629" s="140">
        <v>373</v>
      </c>
      <c r="CA629" s="140">
        <v>375</v>
      </c>
      <c r="CB629" s="140">
        <v>378</v>
      </c>
      <c r="CC629" s="140">
        <v>380</v>
      </c>
      <c r="CD629" s="140">
        <v>382</v>
      </c>
      <c r="CE629" s="140">
        <v>385</v>
      </c>
      <c r="CF629" s="140">
        <v>387</v>
      </c>
      <c r="CG629" s="140">
        <v>389</v>
      </c>
      <c r="CH629" s="140">
        <v>391</v>
      </c>
      <c r="CI629" s="140">
        <v>393</v>
      </c>
      <c r="CJ629" s="140">
        <v>395</v>
      </c>
      <c r="CK629" s="140">
        <v>396</v>
      </c>
      <c r="CL629" s="140">
        <v>398</v>
      </c>
      <c r="CM629" s="140">
        <v>400</v>
      </c>
      <c r="CN629" s="140">
        <v>401</v>
      </c>
      <c r="CO629" s="140">
        <v>402</v>
      </c>
      <c r="CP629" s="140">
        <v>404</v>
      </c>
      <c r="CQ629" s="140">
        <v>405</v>
      </c>
      <c r="CR629" s="140">
        <v>406</v>
      </c>
      <c r="CS629" s="140">
        <v>408</v>
      </c>
      <c r="CT629" s="140">
        <v>409</v>
      </c>
      <c r="CU629" s="140">
        <v>410</v>
      </c>
      <c r="CV629" s="140">
        <v>411</v>
      </c>
      <c r="CW629" s="140">
        <v>412</v>
      </c>
    </row>
    <row r="630" spans="1:101">
      <c r="A630" s="140" t="s">
        <v>316</v>
      </c>
      <c r="B630" s="140" t="s">
        <v>282</v>
      </c>
      <c r="C630" s="140"/>
      <c r="D630" s="140"/>
      <c r="E630" s="140" t="s">
        <v>309</v>
      </c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  <c r="AE630" s="140"/>
      <c r="AF630" s="140"/>
      <c r="AG630" s="140"/>
      <c r="AH630" s="140"/>
      <c r="AI630" s="140"/>
      <c r="AJ630" s="140"/>
      <c r="AK630" s="140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>
        <v>856</v>
      </c>
      <c r="AX630" s="154">
        <v>858</v>
      </c>
      <c r="AY630" s="154">
        <v>860</v>
      </c>
      <c r="AZ630" s="154">
        <v>862</v>
      </c>
      <c r="BA630" s="154">
        <v>863</v>
      </c>
      <c r="BB630" s="154">
        <v>865</v>
      </c>
      <c r="BC630" s="154">
        <v>866</v>
      </c>
      <c r="BD630" s="154">
        <v>868</v>
      </c>
      <c r="BE630" s="154">
        <v>869</v>
      </c>
      <c r="BF630" s="154">
        <v>869</v>
      </c>
      <c r="BG630" s="154">
        <v>869</v>
      </c>
      <c r="BH630" s="154">
        <v>869</v>
      </c>
      <c r="BI630" s="154">
        <v>869</v>
      </c>
      <c r="BJ630" s="154">
        <v>869</v>
      </c>
      <c r="BK630" s="154">
        <v>868</v>
      </c>
      <c r="BL630" s="154">
        <v>867</v>
      </c>
      <c r="BM630" s="154">
        <v>866</v>
      </c>
      <c r="BN630" s="154">
        <v>865</v>
      </c>
      <c r="BO630" s="154">
        <v>864</v>
      </c>
      <c r="BP630" s="154">
        <v>862</v>
      </c>
      <c r="BQ630" s="154">
        <v>861</v>
      </c>
      <c r="BR630" s="154">
        <v>859</v>
      </c>
      <c r="BS630" s="154">
        <v>857</v>
      </c>
      <c r="BT630" s="140">
        <v>855</v>
      </c>
      <c r="BU630" s="140">
        <v>853</v>
      </c>
      <c r="BV630" s="140">
        <v>851</v>
      </c>
      <c r="BW630" s="140">
        <v>849</v>
      </c>
      <c r="BX630" s="140">
        <v>846</v>
      </c>
      <c r="BY630" s="140">
        <v>844</v>
      </c>
      <c r="BZ630" s="140">
        <v>841</v>
      </c>
      <c r="CA630" s="140">
        <v>838</v>
      </c>
      <c r="CB630" s="140">
        <v>835</v>
      </c>
      <c r="CC630" s="140">
        <v>832</v>
      </c>
      <c r="CD630" s="140">
        <v>828</v>
      </c>
      <c r="CE630" s="140">
        <v>825</v>
      </c>
      <c r="CF630" s="140">
        <v>821</v>
      </c>
      <c r="CG630" s="140">
        <v>818</v>
      </c>
      <c r="CH630" s="140">
        <v>814</v>
      </c>
      <c r="CI630" s="140">
        <v>810</v>
      </c>
      <c r="CJ630" s="140">
        <v>806</v>
      </c>
      <c r="CK630" s="140">
        <v>802</v>
      </c>
      <c r="CL630" s="140">
        <v>798</v>
      </c>
      <c r="CM630" s="140">
        <v>793</v>
      </c>
      <c r="CN630" s="140">
        <v>789</v>
      </c>
      <c r="CO630" s="140">
        <v>785</v>
      </c>
      <c r="CP630" s="140">
        <v>780</v>
      </c>
      <c r="CQ630" s="140">
        <v>776</v>
      </c>
      <c r="CR630" s="140">
        <v>772</v>
      </c>
      <c r="CS630" s="140">
        <v>767</v>
      </c>
      <c r="CT630" s="140">
        <v>763</v>
      </c>
      <c r="CU630" s="140">
        <v>759</v>
      </c>
      <c r="CV630" s="140">
        <v>754</v>
      </c>
      <c r="CW630" s="140">
        <v>750</v>
      </c>
    </row>
    <row r="631" spans="1:101">
      <c r="A631" s="163">
        <v>976</v>
      </c>
      <c r="B631" s="140" t="s">
        <v>283</v>
      </c>
      <c r="C631" s="140"/>
      <c r="D631" s="140"/>
      <c r="E631" s="140" t="s">
        <v>309</v>
      </c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  <c r="AE631" s="140"/>
      <c r="AF631" s="140"/>
      <c r="AG631" s="140"/>
      <c r="AH631" s="140"/>
      <c r="AI631" s="140"/>
      <c r="AJ631" s="140"/>
      <c r="AK631" s="140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>
        <v>260</v>
      </c>
      <c r="AX631" s="154">
        <v>265</v>
      </c>
      <c r="AY631" s="154">
        <v>271</v>
      </c>
      <c r="AZ631" s="154">
        <v>277</v>
      </c>
      <c r="BA631" s="154">
        <v>282</v>
      </c>
      <c r="BB631" s="154">
        <v>288</v>
      </c>
      <c r="BC631" s="154">
        <v>294</v>
      </c>
      <c r="BD631" s="154">
        <v>300</v>
      </c>
      <c r="BE631" s="154">
        <v>306</v>
      </c>
      <c r="BF631" s="154">
        <v>312</v>
      </c>
      <c r="BG631" s="154">
        <v>318</v>
      </c>
      <c r="BH631" s="154">
        <v>324</v>
      </c>
      <c r="BI631" s="154">
        <v>330</v>
      </c>
      <c r="BJ631" s="154">
        <v>336</v>
      </c>
      <c r="BK631" s="154">
        <v>343</v>
      </c>
      <c r="BL631" s="154">
        <v>349</v>
      </c>
      <c r="BM631" s="154">
        <v>356</v>
      </c>
      <c r="BN631" s="154">
        <v>363</v>
      </c>
      <c r="BO631" s="154">
        <v>371</v>
      </c>
      <c r="BP631" s="154">
        <v>378</v>
      </c>
      <c r="BQ631" s="154">
        <v>386</v>
      </c>
      <c r="BR631" s="154">
        <v>394</v>
      </c>
      <c r="BS631" s="154">
        <v>402</v>
      </c>
      <c r="BT631" s="140">
        <v>410</v>
      </c>
      <c r="BU631" s="140">
        <v>418</v>
      </c>
      <c r="BV631" s="140">
        <v>427</v>
      </c>
      <c r="BW631" s="140">
        <v>435</v>
      </c>
      <c r="BX631" s="140">
        <v>444</v>
      </c>
      <c r="BY631" s="140">
        <v>452</v>
      </c>
      <c r="BZ631" s="140">
        <v>461</v>
      </c>
      <c r="CA631" s="140">
        <v>470</v>
      </c>
      <c r="CB631" s="140">
        <v>478</v>
      </c>
      <c r="CC631" s="140">
        <v>487</v>
      </c>
      <c r="CD631" s="140">
        <v>496</v>
      </c>
      <c r="CE631" s="140">
        <v>505</v>
      </c>
      <c r="CF631" s="140">
        <v>514</v>
      </c>
      <c r="CG631" s="140">
        <v>523</v>
      </c>
      <c r="CH631" s="140">
        <v>533</v>
      </c>
      <c r="CI631" s="140">
        <v>542</v>
      </c>
      <c r="CJ631" s="140">
        <v>552</v>
      </c>
      <c r="CK631" s="140">
        <v>561</v>
      </c>
      <c r="CL631" s="140">
        <v>571</v>
      </c>
      <c r="CM631" s="140">
        <v>581</v>
      </c>
      <c r="CN631" s="140">
        <v>592</v>
      </c>
      <c r="CO631" s="140">
        <v>602</v>
      </c>
      <c r="CP631" s="140">
        <v>613</v>
      </c>
      <c r="CQ631" s="140">
        <v>624</v>
      </c>
      <c r="CR631" s="140">
        <v>635</v>
      </c>
      <c r="CS631" s="140">
        <v>647</v>
      </c>
      <c r="CT631" s="140">
        <v>658</v>
      </c>
      <c r="CU631" s="140">
        <v>670</v>
      </c>
      <c r="CV631" s="140">
        <v>683</v>
      </c>
      <c r="CW631" s="140">
        <v>695</v>
      </c>
    </row>
    <row r="633" spans="1:101" s="150" customFormat="1" ht="15.75">
      <c r="A633" s="150" t="s">
        <v>17</v>
      </c>
    </row>
    <row r="634" spans="1:101">
      <c r="A634" s="157" t="s">
        <v>334</v>
      </c>
      <c r="B634" s="140"/>
      <c r="C634" s="140" t="s">
        <v>3</v>
      </c>
      <c r="D634" s="140" t="s">
        <v>14</v>
      </c>
      <c r="E634" s="140" t="s">
        <v>4</v>
      </c>
      <c r="F634" s="162">
        <f t="shared" ref="F634" si="1360">G634-1</f>
        <v>1975</v>
      </c>
      <c r="G634" s="162">
        <f t="shared" ref="G634" si="1361">H634-1</f>
        <v>1976</v>
      </c>
      <c r="H634" s="162">
        <f t="shared" ref="H634" si="1362">I634-1</f>
        <v>1977</v>
      </c>
      <c r="I634" s="162">
        <f t="shared" ref="I634" si="1363">J634-1</f>
        <v>1978</v>
      </c>
      <c r="J634" s="162">
        <f>K634-1</f>
        <v>1979</v>
      </c>
      <c r="K634" s="162">
        <v>1980</v>
      </c>
      <c r="L634" s="162">
        <f t="shared" ref="L634" si="1364">K634+1</f>
        <v>1981</v>
      </c>
      <c r="M634" s="162">
        <f t="shared" ref="M634" si="1365">L634+1</f>
        <v>1982</v>
      </c>
      <c r="N634" s="162">
        <f t="shared" ref="N634" si="1366">M634+1</f>
        <v>1983</v>
      </c>
      <c r="O634" s="162">
        <f t="shared" ref="O634" si="1367">N634+1</f>
        <v>1984</v>
      </c>
      <c r="P634" s="162">
        <f t="shared" ref="P634" si="1368">O634+1</f>
        <v>1985</v>
      </c>
      <c r="Q634" s="162">
        <f t="shared" ref="Q634" si="1369">P634+1</f>
        <v>1986</v>
      </c>
      <c r="R634" s="162">
        <f t="shared" ref="R634" si="1370">Q634+1</f>
        <v>1987</v>
      </c>
      <c r="S634" s="162">
        <f t="shared" ref="S634" si="1371">R634+1</f>
        <v>1988</v>
      </c>
      <c r="T634" s="162">
        <f t="shared" ref="T634" si="1372">S634+1</f>
        <v>1989</v>
      </c>
      <c r="U634" s="162">
        <f t="shared" ref="U634" si="1373">T634+1</f>
        <v>1990</v>
      </c>
      <c r="V634" s="162">
        <f t="shared" ref="V634" si="1374">U634+1</f>
        <v>1991</v>
      </c>
      <c r="W634" s="162">
        <f>V634+1</f>
        <v>1992</v>
      </c>
      <c r="X634" s="162">
        <f t="shared" ref="X634" si="1375">W634+1</f>
        <v>1993</v>
      </c>
      <c r="Y634" s="162">
        <f t="shared" ref="Y634" si="1376">X634+1</f>
        <v>1994</v>
      </c>
      <c r="Z634" s="162">
        <f t="shared" ref="Z634" si="1377">Y634+1</f>
        <v>1995</v>
      </c>
      <c r="AA634" s="162">
        <f t="shared" ref="AA634" si="1378">Z634+1</f>
        <v>1996</v>
      </c>
      <c r="AB634" s="162">
        <f t="shared" ref="AB634" si="1379">AA634+1</f>
        <v>1997</v>
      </c>
      <c r="AC634" s="162">
        <f t="shared" ref="AC634" si="1380">AB634+1</f>
        <v>1998</v>
      </c>
      <c r="AD634" s="162">
        <f t="shared" ref="AD634" si="1381">AC634+1</f>
        <v>1999</v>
      </c>
      <c r="AE634" s="162">
        <f t="shared" ref="AE634" si="1382">AD634+1</f>
        <v>2000</v>
      </c>
      <c r="AF634" s="162">
        <f t="shared" ref="AF634" si="1383">AE634+1</f>
        <v>2001</v>
      </c>
      <c r="AG634" s="162">
        <f t="shared" ref="AG634" si="1384">AF634+1</f>
        <v>2002</v>
      </c>
      <c r="AH634" s="162">
        <f t="shared" ref="AH634" si="1385">AG634+1</f>
        <v>2003</v>
      </c>
      <c r="AI634" s="162">
        <f t="shared" ref="AI634" si="1386">AH634+1</f>
        <v>2004</v>
      </c>
      <c r="AJ634" s="162">
        <f t="shared" ref="AJ634" si="1387">AI634+1</f>
        <v>2005</v>
      </c>
      <c r="AK634" s="162">
        <f t="shared" ref="AK634" si="1388">AJ634+1</f>
        <v>2006</v>
      </c>
      <c r="AL634" s="162">
        <f t="shared" ref="AL634" si="1389">AK634+1</f>
        <v>2007</v>
      </c>
      <c r="AM634" s="162">
        <f t="shared" ref="AM634" si="1390">AL634+1</f>
        <v>2008</v>
      </c>
      <c r="AN634" s="162">
        <f t="shared" ref="AN634" si="1391">AM634+1</f>
        <v>2009</v>
      </c>
      <c r="AO634" s="162">
        <f t="shared" ref="AO634" si="1392">AN634+1</f>
        <v>2010</v>
      </c>
      <c r="AP634" s="162">
        <f t="shared" ref="AP634" si="1393">AO634+1</f>
        <v>2011</v>
      </c>
      <c r="AQ634" s="162">
        <f t="shared" ref="AQ634" si="1394">AP634+1</f>
        <v>2012</v>
      </c>
      <c r="AR634" s="162">
        <f t="shared" ref="AR634" si="1395">AQ634+1</f>
        <v>2013</v>
      </c>
      <c r="AS634" s="162">
        <f t="shared" ref="AS634" si="1396">AR634+1</f>
        <v>2014</v>
      </c>
      <c r="AT634" s="162">
        <f t="shared" ref="AT634" si="1397">AS634+1</f>
        <v>2015</v>
      </c>
      <c r="AU634" s="162">
        <f t="shared" ref="AU634" si="1398">AT634+1</f>
        <v>2016</v>
      </c>
      <c r="AV634" s="162">
        <f t="shared" ref="AV634" si="1399">AU634+1</f>
        <v>2017</v>
      </c>
      <c r="AW634" s="162">
        <f t="shared" ref="AW634" si="1400">AV634+1</f>
        <v>2018</v>
      </c>
      <c r="AX634" s="162">
        <f t="shared" ref="AX634" si="1401">AW634+1</f>
        <v>2019</v>
      </c>
      <c r="AY634" s="162">
        <f t="shared" ref="AY634" si="1402">AX634+1</f>
        <v>2020</v>
      </c>
      <c r="AZ634" s="162">
        <f t="shared" ref="AZ634" si="1403">AY634+1</f>
        <v>2021</v>
      </c>
      <c r="BA634" s="162">
        <f t="shared" ref="BA634" si="1404">AZ634+1</f>
        <v>2022</v>
      </c>
      <c r="BB634" s="162">
        <f t="shared" ref="BB634" si="1405">BA634+1</f>
        <v>2023</v>
      </c>
      <c r="BC634" s="162">
        <f t="shared" ref="BC634" si="1406">BB634+1</f>
        <v>2024</v>
      </c>
      <c r="BD634" s="162">
        <f t="shared" ref="BD634" si="1407">BC634+1</f>
        <v>2025</v>
      </c>
      <c r="BE634" s="162">
        <f t="shared" ref="BE634" si="1408">BD634+1</f>
        <v>2026</v>
      </c>
      <c r="BF634" s="162">
        <f t="shared" ref="BF634" si="1409">BE634+1</f>
        <v>2027</v>
      </c>
      <c r="BG634" s="162">
        <f t="shared" ref="BG634" si="1410">BF634+1</f>
        <v>2028</v>
      </c>
      <c r="BH634" s="162">
        <f t="shared" ref="BH634" si="1411">BG634+1</f>
        <v>2029</v>
      </c>
      <c r="BI634" s="162">
        <f t="shared" ref="BI634" si="1412">BH634+1</f>
        <v>2030</v>
      </c>
      <c r="BJ634" s="162">
        <f t="shared" ref="BJ634" si="1413">BI634+1</f>
        <v>2031</v>
      </c>
      <c r="BK634" s="162">
        <f t="shared" ref="BK634" si="1414">BJ634+1</f>
        <v>2032</v>
      </c>
      <c r="BL634" s="162">
        <f t="shared" ref="BL634" si="1415">BK634+1</f>
        <v>2033</v>
      </c>
      <c r="BM634" s="162">
        <f t="shared" ref="BM634" si="1416">BL634+1</f>
        <v>2034</v>
      </c>
      <c r="BN634" s="162">
        <f t="shared" ref="BN634" si="1417">BM634+1</f>
        <v>2035</v>
      </c>
      <c r="BO634" s="162">
        <f t="shared" ref="BO634" si="1418">BN634+1</f>
        <v>2036</v>
      </c>
      <c r="BP634" s="162">
        <f t="shared" ref="BP634" si="1419">BO634+1</f>
        <v>2037</v>
      </c>
      <c r="BQ634" s="162">
        <f t="shared" ref="BQ634" si="1420">BP634+1</f>
        <v>2038</v>
      </c>
      <c r="BR634" s="162">
        <f t="shared" ref="BR634" si="1421">BQ634+1</f>
        <v>2039</v>
      </c>
      <c r="BS634" s="162">
        <f t="shared" ref="BS634" si="1422">BR634+1</f>
        <v>2040</v>
      </c>
      <c r="BT634" s="162">
        <f t="shared" ref="BT634" si="1423">BS634+1</f>
        <v>2041</v>
      </c>
      <c r="BU634" s="162">
        <f t="shared" ref="BU634" si="1424">BT634+1</f>
        <v>2042</v>
      </c>
      <c r="BV634" s="162">
        <f t="shared" ref="BV634" si="1425">BU634+1</f>
        <v>2043</v>
      </c>
      <c r="BW634" s="162">
        <f t="shared" ref="BW634" si="1426">BV634+1</f>
        <v>2044</v>
      </c>
      <c r="BX634" s="162">
        <f t="shared" ref="BX634" si="1427">BW634+1</f>
        <v>2045</v>
      </c>
      <c r="BY634" s="162">
        <f t="shared" ref="BY634" si="1428">BX634+1</f>
        <v>2046</v>
      </c>
      <c r="BZ634" s="162">
        <f t="shared" ref="BZ634" si="1429">BY634+1</f>
        <v>2047</v>
      </c>
      <c r="CA634" s="162">
        <f t="shared" ref="CA634" si="1430">BZ634+1</f>
        <v>2048</v>
      </c>
      <c r="CB634" s="162">
        <f t="shared" ref="CB634" si="1431">CA634+1</f>
        <v>2049</v>
      </c>
      <c r="CC634" s="162">
        <f t="shared" ref="CC634" si="1432">CB634+1</f>
        <v>2050</v>
      </c>
      <c r="CD634" s="162">
        <f t="shared" ref="CD634" si="1433">CC634+1</f>
        <v>2051</v>
      </c>
      <c r="CE634" s="162">
        <f t="shared" ref="CE634" si="1434">CD634+1</f>
        <v>2052</v>
      </c>
      <c r="CF634" s="162">
        <f t="shared" ref="CF634" si="1435">CE634+1</f>
        <v>2053</v>
      </c>
      <c r="CG634" s="162">
        <f t="shared" ref="CG634" si="1436">CF634+1</f>
        <v>2054</v>
      </c>
      <c r="CH634" s="162">
        <f t="shared" ref="CH634" si="1437">CG634+1</f>
        <v>2055</v>
      </c>
      <c r="CI634" s="162">
        <f t="shared" ref="CI634" si="1438">CH634+1</f>
        <v>2056</v>
      </c>
      <c r="CJ634" s="162">
        <f t="shared" ref="CJ634" si="1439">CI634+1</f>
        <v>2057</v>
      </c>
      <c r="CK634" s="162">
        <f t="shared" ref="CK634" si="1440">CJ634+1</f>
        <v>2058</v>
      </c>
      <c r="CL634" s="162">
        <f t="shared" ref="CL634" si="1441">CK634+1</f>
        <v>2059</v>
      </c>
      <c r="CM634" s="162">
        <f t="shared" ref="CM634" si="1442">CL634+1</f>
        <v>2060</v>
      </c>
      <c r="CN634" s="162">
        <f t="shared" ref="CN634" si="1443">CM634+1</f>
        <v>2061</v>
      </c>
      <c r="CO634" s="162">
        <f t="shared" ref="CO634" si="1444">CN634+1</f>
        <v>2062</v>
      </c>
      <c r="CP634" s="162">
        <f t="shared" ref="CP634" si="1445">CO634+1</f>
        <v>2063</v>
      </c>
      <c r="CQ634" s="162">
        <f t="shared" ref="CQ634" si="1446">CP634+1</f>
        <v>2064</v>
      </c>
      <c r="CR634" s="162">
        <f t="shared" ref="CR634" si="1447">CQ634+1</f>
        <v>2065</v>
      </c>
      <c r="CS634" s="162">
        <f t="shared" ref="CS634" si="1448">CR634+1</f>
        <v>2066</v>
      </c>
      <c r="CT634" s="162">
        <f t="shared" ref="CT634" si="1449">CS634+1</f>
        <v>2067</v>
      </c>
      <c r="CU634" s="162">
        <f t="shared" ref="CU634" si="1450">CT634+1</f>
        <v>2068</v>
      </c>
      <c r="CV634" s="162">
        <f t="shared" ref="CV634" si="1451">CU634+1</f>
        <v>2069</v>
      </c>
      <c r="CW634" s="162">
        <f t="shared" ref="CW634" si="1452">CV634+1</f>
        <v>2070</v>
      </c>
    </row>
    <row r="635" spans="1:101">
      <c r="A635" s="140" t="s">
        <v>88</v>
      </c>
      <c r="B635" s="140" t="s">
        <v>89</v>
      </c>
      <c r="C635" s="145" t="s">
        <v>413</v>
      </c>
      <c r="D635" s="140"/>
      <c r="E635" s="140" t="s">
        <v>309</v>
      </c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  <c r="AE635" s="140"/>
      <c r="AF635" s="140"/>
      <c r="AG635" s="140"/>
      <c r="AH635" s="140"/>
      <c r="AI635" s="140"/>
      <c r="AJ635" s="140"/>
      <c r="AK635" s="140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>
        <v>648</v>
      </c>
      <c r="AX635" s="154">
        <v>653</v>
      </c>
      <c r="AY635" s="154">
        <v>658</v>
      </c>
      <c r="AZ635" s="154">
        <v>663</v>
      </c>
      <c r="BA635" s="154">
        <v>669</v>
      </c>
      <c r="BB635" s="154">
        <v>675</v>
      </c>
      <c r="BC635" s="154">
        <v>681</v>
      </c>
      <c r="BD635" s="154">
        <v>687</v>
      </c>
      <c r="BE635" s="154">
        <v>693</v>
      </c>
      <c r="BF635" s="154">
        <v>699</v>
      </c>
      <c r="BG635" s="154">
        <v>705</v>
      </c>
      <c r="BH635" s="154">
        <v>711</v>
      </c>
      <c r="BI635" s="154">
        <v>716</v>
      </c>
      <c r="BJ635" s="154">
        <v>722</v>
      </c>
      <c r="BK635" s="154">
        <v>728</v>
      </c>
      <c r="BL635" s="154">
        <v>733</v>
      </c>
      <c r="BM635" s="154">
        <v>739</v>
      </c>
      <c r="BN635" s="154">
        <v>744</v>
      </c>
      <c r="BO635" s="154">
        <v>749</v>
      </c>
      <c r="BP635" s="154">
        <v>755</v>
      </c>
      <c r="BQ635" s="154">
        <v>760</v>
      </c>
      <c r="BR635" s="154">
        <v>765</v>
      </c>
      <c r="BS635" s="154">
        <v>771</v>
      </c>
      <c r="BT635" s="140">
        <v>776</v>
      </c>
      <c r="BU635" s="140">
        <v>781</v>
      </c>
      <c r="BV635" s="140">
        <v>786</v>
      </c>
      <c r="BW635" s="140">
        <v>791</v>
      </c>
      <c r="BX635" s="140">
        <v>796</v>
      </c>
      <c r="BY635" s="140">
        <v>800</v>
      </c>
      <c r="BZ635" s="140">
        <v>805</v>
      </c>
      <c r="CA635" s="140">
        <v>809</v>
      </c>
      <c r="CB635" s="140">
        <v>814</v>
      </c>
      <c r="CC635" s="140">
        <v>818</v>
      </c>
      <c r="CD635" s="140">
        <v>822</v>
      </c>
      <c r="CE635" s="140">
        <v>826</v>
      </c>
      <c r="CF635" s="140">
        <v>830</v>
      </c>
      <c r="CG635" s="140">
        <v>833</v>
      </c>
      <c r="CH635" s="140">
        <v>837</v>
      </c>
      <c r="CI635" s="140">
        <v>840</v>
      </c>
      <c r="CJ635" s="140">
        <v>844</v>
      </c>
      <c r="CK635" s="140">
        <v>847</v>
      </c>
      <c r="CL635" s="140">
        <v>850</v>
      </c>
      <c r="CM635" s="140">
        <v>854</v>
      </c>
      <c r="CN635" s="140">
        <v>857</v>
      </c>
      <c r="CO635" s="140">
        <v>860</v>
      </c>
      <c r="CP635" s="140">
        <v>864</v>
      </c>
      <c r="CQ635" s="140">
        <v>867</v>
      </c>
      <c r="CR635" s="140">
        <v>871</v>
      </c>
      <c r="CS635" s="140">
        <v>875</v>
      </c>
      <c r="CT635" s="140">
        <v>878</v>
      </c>
      <c r="CU635" s="140">
        <v>882</v>
      </c>
      <c r="CV635" s="140">
        <v>886</v>
      </c>
      <c r="CW635" s="140">
        <v>890</v>
      </c>
    </row>
    <row r="636" spans="1:101">
      <c r="A636" s="140" t="s">
        <v>90</v>
      </c>
      <c r="B636" s="140" t="s">
        <v>91</v>
      </c>
      <c r="C636" s="140"/>
      <c r="D636" s="140"/>
      <c r="E636" s="140" t="s">
        <v>309</v>
      </c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  <c r="AE636" s="140"/>
      <c r="AF636" s="140"/>
      <c r="AG636" s="140"/>
      <c r="AH636" s="140"/>
      <c r="AI636" s="140"/>
      <c r="AJ636" s="140"/>
      <c r="AK636" s="140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>
        <v>533</v>
      </c>
      <c r="AX636" s="154">
        <v>531</v>
      </c>
      <c r="AY636" s="154">
        <v>529</v>
      </c>
      <c r="AZ636" s="154">
        <v>527</v>
      </c>
      <c r="BA636" s="154">
        <v>525</v>
      </c>
      <c r="BB636" s="154">
        <v>524</v>
      </c>
      <c r="BC636" s="154">
        <v>522</v>
      </c>
      <c r="BD636" s="154">
        <v>521</v>
      </c>
      <c r="BE636" s="154">
        <v>520</v>
      </c>
      <c r="BF636" s="154">
        <v>519</v>
      </c>
      <c r="BG636" s="154">
        <v>518</v>
      </c>
      <c r="BH636" s="154">
        <v>517</v>
      </c>
      <c r="BI636" s="154">
        <v>516</v>
      </c>
      <c r="BJ636" s="154">
        <v>516</v>
      </c>
      <c r="BK636" s="154">
        <v>515</v>
      </c>
      <c r="BL636" s="154">
        <v>514</v>
      </c>
      <c r="BM636" s="154">
        <v>514</v>
      </c>
      <c r="BN636" s="154">
        <v>513</v>
      </c>
      <c r="BO636" s="154">
        <v>513</v>
      </c>
      <c r="BP636" s="154">
        <v>512</v>
      </c>
      <c r="BQ636" s="154">
        <v>512</v>
      </c>
      <c r="BR636" s="154">
        <v>511</v>
      </c>
      <c r="BS636" s="154">
        <v>511</v>
      </c>
      <c r="BT636" s="140">
        <v>511</v>
      </c>
      <c r="BU636" s="140">
        <v>510</v>
      </c>
      <c r="BV636" s="140">
        <v>510</v>
      </c>
      <c r="BW636" s="140">
        <v>509</v>
      </c>
      <c r="BX636" s="140">
        <v>508</v>
      </c>
      <c r="BY636" s="140">
        <v>508</v>
      </c>
      <c r="BZ636" s="140">
        <v>507</v>
      </c>
      <c r="CA636" s="140">
        <v>507</v>
      </c>
      <c r="CB636" s="140">
        <v>506</v>
      </c>
      <c r="CC636" s="140">
        <v>505</v>
      </c>
      <c r="CD636" s="140">
        <v>505</v>
      </c>
      <c r="CE636" s="140">
        <v>504</v>
      </c>
      <c r="CF636" s="140">
        <v>503</v>
      </c>
      <c r="CG636" s="140">
        <v>503</v>
      </c>
      <c r="CH636" s="140">
        <v>502</v>
      </c>
      <c r="CI636" s="140">
        <v>502</v>
      </c>
      <c r="CJ636" s="140">
        <v>501</v>
      </c>
      <c r="CK636" s="140">
        <v>501</v>
      </c>
      <c r="CL636" s="140">
        <v>500</v>
      </c>
      <c r="CM636" s="140">
        <v>500</v>
      </c>
      <c r="CN636" s="140">
        <v>500</v>
      </c>
      <c r="CO636" s="140">
        <v>500</v>
      </c>
      <c r="CP636" s="140">
        <v>500</v>
      </c>
      <c r="CQ636" s="140">
        <v>500</v>
      </c>
      <c r="CR636" s="140">
        <v>500</v>
      </c>
      <c r="CS636" s="140">
        <v>500</v>
      </c>
      <c r="CT636" s="140">
        <v>500</v>
      </c>
      <c r="CU636" s="140">
        <v>501</v>
      </c>
      <c r="CV636" s="140">
        <v>501</v>
      </c>
      <c r="CW636" s="140">
        <v>502</v>
      </c>
    </row>
    <row r="637" spans="1:101">
      <c r="A637" s="140" t="s">
        <v>92</v>
      </c>
      <c r="B637" s="140" t="s">
        <v>93</v>
      </c>
      <c r="C637" s="140"/>
      <c r="D637" s="140"/>
      <c r="E637" s="140" t="s">
        <v>309</v>
      </c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  <c r="AE637" s="140"/>
      <c r="AF637" s="140"/>
      <c r="AG637" s="140"/>
      <c r="AH637" s="152"/>
      <c r="AI637" s="140"/>
      <c r="AJ637" s="140"/>
      <c r="AK637" s="140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>
        <v>337</v>
      </c>
      <c r="AX637" s="154">
        <v>336</v>
      </c>
      <c r="AY637" s="154">
        <v>335</v>
      </c>
      <c r="AZ637" s="154">
        <v>333</v>
      </c>
      <c r="BA637" s="154">
        <v>333</v>
      </c>
      <c r="BB637" s="154">
        <v>332</v>
      </c>
      <c r="BC637" s="154">
        <v>331</v>
      </c>
      <c r="BD637" s="154">
        <v>331</v>
      </c>
      <c r="BE637" s="154">
        <v>331</v>
      </c>
      <c r="BF637" s="154">
        <v>330</v>
      </c>
      <c r="BG637" s="154">
        <v>330</v>
      </c>
      <c r="BH637" s="154">
        <v>330</v>
      </c>
      <c r="BI637" s="154">
        <v>330</v>
      </c>
      <c r="BJ637" s="154">
        <v>330</v>
      </c>
      <c r="BK637" s="154">
        <v>330</v>
      </c>
      <c r="BL637" s="154">
        <v>330</v>
      </c>
      <c r="BM637" s="154">
        <v>330</v>
      </c>
      <c r="BN637" s="154">
        <v>330</v>
      </c>
      <c r="BO637" s="154">
        <v>330</v>
      </c>
      <c r="BP637" s="154">
        <v>330</v>
      </c>
      <c r="BQ637" s="154">
        <v>330</v>
      </c>
      <c r="BR637" s="154">
        <v>330</v>
      </c>
      <c r="BS637" s="154">
        <v>331</v>
      </c>
      <c r="BT637" s="140">
        <v>331</v>
      </c>
      <c r="BU637" s="140">
        <v>331</v>
      </c>
      <c r="BV637" s="140">
        <v>331</v>
      </c>
      <c r="BW637" s="140">
        <v>331</v>
      </c>
      <c r="BX637" s="140">
        <v>331</v>
      </c>
      <c r="BY637" s="140">
        <v>331</v>
      </c>
      <c r="BZ637" s="140">
        <v>331</v>
      </c>
      <c r="CA637" s="140">
        <v>331</v>
      </c>
      <c r="CB637" s="140">
        <v>332</v>
      </c>
      <c r="CC637" s="140">
        <v>332</v>
      </c>
      <c r="CD637" s="140">
        <v>332</v>
      </c>
      <c r="CE637" s="140">
        <v>332</v>
      </c>
      <c r="CF637" s="140">
        <v>332</v>
      </c>
      <c r="CG637" s="140">
        <v>332</v>
      </c>
      <c r="CH637" s="140">
        <v>333</v>
      </c>
      <c r="CI637" s="140">
        <v>333</v>
      </c>
      <c r="CJ637" s="140">
        <v>333</v>
      </c>
      <c r="CK637" s="140">
        <v>334</v>
      </c>
      <c r="CL637" s="140">
        <v>334</v>
      </c>
      <c r="CM637" s="140">
        <v>334</v>
      </c>
      <c r="CN637" s="140">
        <v>335</v>
      </c>
      <c r="CO637" s="140">
        <v>335</v>
      </c>
      <c r="CP637" s="140">
        <v>336</v>
      </c>
      <c r="CQ637" s="140">
        <v>337</v>
      </c>
      <c r="CR637" s="140">
        <v>337</v>
      </c>
      <c r="CS637" s="140">
        <v>338</v>
      </c>
      <c r="CT637" s="140">
        <v>339</v>
      </c>
      <c r="CU637" s="140">
        <v>340</v>
      </c>
      <c r="CV637" s="140">
        <v>341</v>
      </c>
      <c r="CW637" s="140">
        <v>342</v>
      </c>
    </row>
    <row r="638" spans="1:101">
      <c r="A638" s="140" t="s">
        <v>94</v>
      </c>
      <c r="B638" s="140" t="s">
        <v>95</v>
      </c>
      <c r="C638" s="140"/>
      <c r="D638" s="140"/>
      <c r="E638" s="140" t="s">
        <v>309</v>
      </c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  <c r="AE638" s="140"/>
      <c r="AF638" s="140"/>
      <c r="AG638" s="140"/>
      <c r="AH638" s="140"/>
      <c r="AI638" s="140"/>
      <c r="AJ638" s="140"/>
      <c r="AK638" s="140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>
        <v>164</v>
      </c>
      <c r="AX638" s="154">
        <v>164</v>
      </c>
      <c r="AY638" s="154">
        <v>165</v>
      </c>
      <c r="AZ638" s="154">
        <v>165</v>
      </c>
      <c r="BA638" s="154">
        <v>165</v>
      </c>
      <c r="BB638" s="154">
        <v>165</v>
      </c>
      <c r="BC638" s="154">
        <v>166</v>
      </c>
      <c r="BD638" s="154">
        <v>166</v>
      </c>
      <c r="BE638" s="154">
        <v>167</v>
      </c>
      <c r="BF638" s="154">
        <v>167</v>
      </c>
      <c r="BG638" s="154">
        <v>168</v>
      </c>
      <c r="BH638" s="154">
        <v>168</v>
      </c>
      <c r="BI638" s="154">
        <v>168</v>
      </c>
      <c r="BJ638" s="154">
        <v>169</v>
      </c>
      <c r="BK638" s="154">
        <v>169</v>
      </c>
      <c r="BL638" s="154">
        <v>170</v>
      </c>
      <c r="BM638" s="154">
        <v>170</v>
      </c>
      <c r="BN638" s="154">
        <v>170</v>
      </c>
      <c r="BO638" s="154">
        <v>171</v>
      </c>
      <c r="BP638" s="154">
        <v>171</v>
      </c>
      <c r="BQ638" s="154">
        <v>172</v>
      </c>
      <c r="BR638" s="154">
        <v>172</v>
      </c>
      <c r="BS638" s="154">
        <v>172</v>
      </c>
      <c r="BT638" s="140">
        <v>173</v>
      </c>
      <c r="BU638" s="140">
        <v>173</v>
      </c>
      <c r="BV638" s="140">
        <v>173</v>
      </c>
      <c r="BW638" s="140">
        <v>174</v>
      </c>
      <c r="BX638" s="140">
        <v>174</v>
      </c>
      <c r="BY638" s="140">
        <v>175</v>
      </c>
      <c r="BZ638" s="140">
        <v>175</v>
      </c>
      <c r="CA638" s="140">
        <v>175</v>
      </c>
      <c r="CB638" s="140">
        <v>176</v>
      </c>
      <c r="CC638" s="140">
        <v>176</v>
      </c>
      <c r="CD638" s="140">
        <v>176</v>
      </c>
      <c r="CE638" s="140">
        <v>177</v>
      </c>
      <c r="CF638" s="140">
        <v>177</v>
      </c>
      <c r="CG638" s="140">
        <v>177</v>
      </c>
      <c r="CH638" s="140">
        <v>178</v>
      </c>
      <c r="CI638" s="140">
        <v>178</v>
      </c>
      <c r="CJ638" s="140">
        <v>178</v>
      </c>
      <c r="CK638" s="140">
        <v>179</v>
      </c>
      <c r="CL638" s="140">
        <v>179</v>
      </c>
      <c r="CM638" s="140">
        <v>179</v>
      </c>
      <c r="CN638" s="140">
        <v>180</v>
      </c>
      <c r="CO638" s="140">
        <v>180</v>
      </c>
      <c r="CP638" s="140">
        <v>180</v>
      </c>
      <c r="CQ638" s="140">
        <v>181</v>
      </c>
      <c r="CR638" s="140">
        <v>181</v>
      </c>
      <c r="CS638" s="140">
        <v>182</v>
      </c>
      <c r="CT638" s="140">
        <v>182</v>
      </c>
      <c r="CU638" s="140">
        <v>183</v>
      </c>
      <c r="CV638" s="140">
        <v>183</v>
      </c>
      <c r="CW638" s="140">
        <v>184</v>
      </c>
    </row>
    <row r="639" spans="1:101">
      <c r="A639" s="140" t="s">
        <v>96</v>
      </c>
      <c r="B639" s="140" t="s">
        <v>97</v>
      </c>
      <c r="C639" s="140"/>
      <c r="D639" s="140"/>
      <c r="E639" s="140" t="s">
        <v>309</v>
      </c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  <c r="AE639" s="140"/>
      <c r="AF639" s="140"/>
      <c r="AG639" s="140"/>
      <c r="AH639" s="140"/>
      <c r="AI639" s="140"/>
      <c r="AJ639" s="140"/>
      <c r="AK639" s="140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>
        <v>141</v>
      </c>
      <c r="AX639" s="154">
        <v>141</v>
      </c>
      <c r="AY639" s="154">
        <v>141</v>
      </c>
      <c r="AZ639" s="154">
        <v>141</v>
      </c>
      <c r="BA639" s="154">
        <v>141</v>
      </c>
      <c r="BB639" s="154">
        <v>141</v>
      </c>
      <c r="BC639" s="154">
        <v>141</v>
      </c>
      <c r="BD639" s="154">
        <v>141</v>
      </c>
      <c r="BE639" s="154">
        <v>141</v>
      </c>
      <c r="BF639" s="154">
        <v>141</v>
      </c>
      <c r="BG639" s="154">
        <v>141</v>
      </c>
      <c r="BH639" s="154">
        <v>142</v>
      </c>
      <c r="BI639" s="154">
        <v>142</v>
      </c>
      <c r="BJ639" s="154">
        <v>142</v>
      </c>
      <c r="BK639" s="154">
        <v>142</v>
      </c>
      <c r="BL639" s="154">
        <v>142</v>
      </c>
      <c r="BM639" s="154">
        <v>142</v>
      </c>
      <c r="BN639" s="154">
        <v>142</v>
      </c>
      <c r="BO639" s="154">
        <v>143</v>
      </c>
      <c r="BP639" s="154">
        <v>143</v>
      </c>
      <c r="BQ639" s="154">
        <v>143</v>
      </c>
      <c r="BR639" s="154">
        <v>143</v>
      </c>
      <c r="BS639" s="154">
        <v>143</v>
      </c>
      <c r="BT639" s="140">
        <v>143</v>
      </c>
      <c r="BU639" s="140">
        <v>144</v>
      </c>
      <c r="BV639" s="140">
        <v>144</v>
      </c>
      <c r="BW639" s="140">
        <v>144</v>
      </c>
      <c r="BX639" s="140">
        <v>144</v>
      </c>
      <c r="BY639" s="140">
        <v>144</v>
      </c>
      <c r="BZ639" s="140">
        <v>144</v>
      </c>
      <c r="CA639" s="140">
        <v>144</v>
      </c>
      <c r="CB639" s="140">
        <v>145</v>
      </c>
      <c r="CC639" s="140">
        <v>145</v>
      </c>
      <c r="CD639" s="140">
        <v>145</v>
      </c>
      <c r="CE639" s="140">
        <v>145</v>
      </c>
      <c r="CF639" s="140">
        <v>145</v>
      </c>
      <c r="CG639" s="140">
        <v>145</v>
      </c>
      <c r="CH639" s="140">
        <v>145</v>
      </c>
      <c r="CI639" s="140">
        <v>145</v>
      </c>
      <c r="CJ639" s="140">
        <v>145</v>
      </c>
      <c r="CK639" s="140">
        <v>145</v>
      </c>
      <c r="CL639" s="140">
        <v>145</v>
      </c>
      <c r="CM639" s="140">
        <v>145</v>
      </c>
      <c r="CN639" s="140">
        <v>146</v>
      </c>
      <c r="CO639" s="140">
        <v>146</v>
      </c>
      <c r="CP639" s="140">
        <v>146</v>
      </c>
      <c r="CQ639" s="140">
        <v>146</v>
      </c>
      <c r="CR639" s="140">
        <v>146</v>
      </c>
      <c r="CS639" s="140">
        <v>146</v>
      </c>
      <c r="CT639" s="140">
        <v>147</v>
      </c>
      <c r="CU639" s="140">
        <v>147</v>
      </c>
      <c r="CV639" s="140">
        <v>147</v>
      </c>
      <c r="CW639" s="140">
        <v>148</v>
      </c>
    </row>
    <row r="640" spans="1:101">
      <c r="A640" s="140" t="s">
        <v>98</v>
      </c>
      <c r="B640" s="140" t="s">
        <v>99</v>
      </c>
      <c r="C640" s="140"/>
      <c r="D640" s="140"/>
      <c r="E640" s="140" t="s">
        <v>309</v>
      </c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  <c r="AE640" s="140"/>
      <c r="AF640" s="140"/>
      <c r="AG640" s="140"/>
      <c r="AH640" s="140"/>
      <c r="AI640" s="140"/>
      <c r="AJ640" s="140"/>
      <c r="AK640" s="140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>
        <v>1086</v>
      </c>
      <c r="AX640" s="154">
        <v>1088</v>
      </c>
      <c r="AY640" s="154">
        <v>1089</v>
      </c>
      <c r="AZ640" s="154">
        <v>1090</v>
      </c>
      <c r="BA640" s="154">
        <v>1092</v>
      </c>
      <c r="BB640" s="154">
        <v>1094</v>
      </c>
      <c r="BC640" s="154">
        <v>1097</v>
      </c>
      <c r="BD640" s="154">
        <v>1100</v>
      </c>
      <c r="BE640" s="154">
        <v>1103</v>
      </c>
      <c r="BF640" s="154">
        <v>1106</v>
      </c>
      <c r="BG640" s="154">
        <v>1109</v>
      </c>
      <c r="BH640" s="154">
        <v>1112</v>
      </c>
      <c r="BI640" s="154">
        <v>1115</v>
      </c>
      <c r="BJ640" s="154">
        <v>1118</v>
      </c>
      <c r="BK640" s="154">
        <v>1121</v>
      </c>
      <c r="BL640" s="154">
        <v>1124</v>
      </c>
      <c r="BM640" s="154">
        <v>1127</v>
      </c>
      <c r="BN640" s="154">
        <v>1130</v>
      </c>
      <c r="BO640" s="154">
        <v>1133</v>
      </c>
      <c r="BP640" s="154">
        <v>1136</v>
      </c>
      <c r="BQ640" s="154">
        <v>1139</v>
      </c>
      <c r="BR640" s="154">
        <v>1142</v>
      </c>
      <c r="BS640" s="154">
        <v>1145</v>
      </c>
      <c r="BT640" s="140">
        <v>1148</v>
      </c>
      <c r="BU640" s="140">
        <v>1150</v>
      </c>
      <c r="BV640" s="140">
        <v>1153</v>
      </c>
      <c r="BW640" s="140">
        <v>1156</v>
      </c>
      <c r="BX640" s="140">
        <v>1159</v>
      </c>
      <c r="BY640" s="140">
        <v>1162</v>
      </c>
      <c r="BZ640" s="140">
        <v>1164</v>
      </c>
      <c r="CA640" s="140">
        <v>1167</v>
      </c>
      <c r="CB640" s="140">
        <v>1170</v>
      </c>
      <c r="CC640" s="140">
        <v>1173</v>
      </c>
      <c r="CD640" s="140">
        <v>1176</v>
      </c>
      <c r="CE640" s="140">
        <v>1179</v>
      </c>
      <c r="CF640" s="140">
        <v>1181</v>
      </c>
      <c r="CG640" s="140">
        <v>1184</v>
      </c>
      <c r="CH640" s="140">
        <v>1186</v>
      </c>
      <c r="CI640" s="140">
        <v>1189</v>
      </c>
      <c r="CJ640" s="140">
        <v>1192</v>
      </c>
      <c r="CK640" s="140">
        <v>1194</v>
      </c>
      <c r="CL640" s="140">
        <v>1197</v>
      </c>
      <c r="CM640" s="140">
        <v>1199</v>
      </c>
      <c r="CN640" s="140">
        <v>1202</v>
      </c>
      <c r="CO640" s="140">
        <v>1204</v>
      </c>
      <c r="CP640" s="140">
        <v>1207</v>
      </c>
      <c r="CQ640" s="140">
        <v>1210</v>
      </c>
      <c r="CR640" s="140">
        <v>1213</v>
      </c>
      <c r="CS640" s="140">
        <v>1216</v>
      </c>
      <c r="CT640" s="140">
        <v>1219</v>
      </c>
      <c r="CU640" s="140">
        <v>1223</v>
      </c>
      <c r="CV640" s="140">
        <v>1226</v>
      </c>
      <c r="CW640" s="140">
        <v>1230</v>
      </c>
    </row>
    <row r="641" spans="1:101">
      <c r="A641" s="140" t="s">
        <v>100</v>
      </c>
      <c r="B641" s="140" t="s">
        <v>101</v>
      </c>
      <c r="C641" s="140"/>
      <c r="D641" s="140"/>
      <c r="E641" s="140" t="s">
        <v>309</v>
      </c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  <c r="AE641" s="140"/>
      <c r="AF641" s="140"/>
      <c r="AG641" s="140"/>
      <c r="AH641" s="140"/>
      <c r="AI641" s="140"/>
      <c r="AJ641" s="140"/>
      <c r="AK641" s="140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>
        <v>327</v>
      </c>
      <c r="AX641" s="154">
        <v>327</v>
      </c>
      <c r="AY641" s="154">
        <v>328</v>
      </c>
      <c r="AZ641" s="154">
        <v>328</v>
      </c>
      <c r="BA641" s="154">
        <v>329</v>
      </c>
      <c r="BB641" s="154">
        <v>330</v>
      </c>
      <c r="BC641" s="154">
        <v>332</v>
      </c>
      <c r="BD641" s="154">
        <v>333</v>
      </c>
      <c r="BE641" s="154">
        <v>334</v>
      </c>
      <c r="BF641" s="154">
        <v>335</v>
      </c>
      <c r="BG641" s="154">
        <v>336</v>
      </c>
      <c r="BH641" s="154">
        <v>338</v>
      </c>
      <c r="BI641" s="154">
        <v>339</v>
      </c>
      <c r="BJ641" s="154">
        <v>341</v>
      </c>
      <c r="BK641" s="154">
        <v>342</v>
      </c>
      <c r="BL641" s="154">
        <v>343</v>
      </c>
      <c r="BM641" s="154">
        <v>345</v>
      </c>
      <c r="BN641" s="154">
        <v>346</v>
      </c>
      <c r="BO641" s="154">
        <v>348</v>
      </c>
      <c r="BP641" s="154">
        <v>349</v>
      </c>
      <c r="BQ641" s="154">
        <v>350</v>
      </c>
      <c r="BR641" s="154">
        <v>352</v>
      </c>
      <c r="BS641" s="154">
        <v>353</v>
      </c>
      <c r="BT641" s="140">
        <v>355</v>
      </c>
      <c r="BU641" s="140">
        <v>356</v>
      </c>
      <c r="BV641" s="140">
        <v>357</v>
      </c>
      <c r="BW641" s="140">
        <v>358</v>
      </c>
      <c r="BX641" s="140">
        <v>360</v>
      </c>
      <c r="BY641" s="140">
        <v>361</v>
      </c>
      <c r="BZ641" s="140">
        <v>362</v>
      </c>
      <c r="CA641" s="140">
        <v>363</v>
      </c>
      <c r="CB641" s="140">
        <v>364</v>
      </c>
      <c r="CC641" s="140">
        <v>365</v>
      </c>
      <c r="CD641" s="140">
        <v>366</v>
      </c>
      <c r="CE641" s="140">
        <v>367</v>
      </c>
      <c r="CF641" s="140">
        <v>368</v>
      </c>
      <c r="CG641" s="140">
        <v>369</v>
      </c>
      <c r="CH641" s="140">
        <v>370</v>
      </c>
      <c r="CI641" s="140">
        <v>371</v>
      </c>
      <c r="CJ641" s="140">
        <v>372</v>
      </c>
      <c r="CK641" s="140">
        <v>373</v>
      </c>
      <c r="CL641" s="140">
        <v>374</v>
      </c>
      <c r="CM641" s="140">
        <v>375</v>
      </c>
      <c r="CN641" s="140">
        <v>376</v>
      </c>
      <c r="CO641" s="140">
        <v>377</v>
      </c>
      <c r="CP641" s="140">
        <v>378</v>
      </c>
      <c r="CQ641" s="140">
        <v>379</v>
      </c>
      <c r="CR641" s="140">
        <v>380</v>
      </c>
      <c r="CS641" s="140">
        <v>381</v>
      </c>
      <c r="CT641" s="140">
        <v>383</v>
      </c>
      <c r="CU641" s="140">
        <v>384</v>
      </c>
      <c r="CV641" s="140">
        <v>386</v>
      </c>
      <c r="CW641" s="140">
        <v>387</v>
      </c>
    </row>
    <row r="642" spans="1:101">
      <c r="A642" s="140" t="s">
        <v>102</v>
      </c>
      <c r="B642" s="140" t="s">
        <v>103</v>
      </c>
      <c r="C642" s="140"/>
      <c r="D642" s="140"/>
      <c r="E642" s="140" t="s">
        <v>309</v>
      </c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  <c r="AE642" s="140"/>
      <c r="AF642" s="140"/>
      <c r="AG642" s="140"/>
      <c r="AH642" s="140"/>
      <c r="AI642" s="140"/>
      <c r="AJ642" s="140"/>
      <c r="AK642" s="140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>
        <v>272</v>
      </c>
      <c r="AX642" s="154">
        <v>270</v>
      </c>
      <c r="AY642" s="154">
        <v>268</v>
      </c>
      <c r="AZ642" s="154">
        <v>266</v>
      </c>
      <c r="BA642" s="154">
        <v>264</v>
      </c>
      <c r="BB642" s="154">
        <v>263</v>
      </c>
      <c r="BC642" s="154">
        <v>261</v>
      </c>
      <c r="BD642" s="154">
        <v>260</v>
      </c>
      <c r="BE642" s="154">
        <v>259</v>
      </c>
      <c r="BF642" s="154">
        <v>257</v>
      </c>
      <c r="BG642" s="154">
        <v>256</v>
      </c>
      <c r="BH642" s="154">
        <v>255</v>
      </c>
      <c r="BI642" s="154">
        <v>253</v>
      </c>
      <c r="BJ642" s="154">
        <v>252</v>
      </c>
      <c r="BK642" s="154">
        <v>251</v>
      </c>
      <c r="BL642" s="154">
        <v>250</v>
      </c>
      <c r="BM642" s="154">
        <v>249</v>
      </c>
      <c r="BN642" s="154">
        <v>248</v>
      </c>
      <c r="BO642" s="154">
        <v>247</v>
      </c>
      <c r="BP642" s="154">
        <v>246</v>
      </c>
      <c r="BQ642" s="154">
        <v>245</v>
      </c>
      <c r="BR642" s="154">
        <v>244</v>
      </c>
      <c r="BS642" s="154">
        <v>243</v>
      </c>
      <c r="BT642" s="140">
        <v>242</v>
      </c>
      <c r="BU642" s="140">
        <v>241</v>
      </c>
      <c r="BV642" s="140">
        <v>240</v>
      </c>
      <c r="BW642" s="140">
        <v>239</v>
      </c>
      <c r="BX642" s="140">
        <v>238</v>
      </c>
      <c r="BY642" s="140">
        <v>237</v>
      </c>
      <c r="BZ642" s="140">
        <v>236</v>
      </c>
      <c r="CA642" s="140">
        <v>235</v>
      </c>
      <c r="CB642" s="140">
        <v>234</v>
      </c>
      <c r="CC642" s="140">
        <v>233</v>
      </c>
      <c r="CD642" s="140">
        <v>232</v>
      </c>
      <c r="CE642" s="140">
        <v>231</v>
      </c>
      <c r="CF642" s="140">
        <v>230</v>
      </c>
      <c r="CG642" s="140">
        <v>229</v>
      </c>
      <c r="CH642" s="140">
        <v>229</v>
      </c>
      <c r="CI642" s="140">
        <v>228</v>
      </c>
      <c r="CJ642" s="140">
        <v>227</v>
      </c>
      <c r="CK642" s="140">
        <v>226</v>
      </c>
      <c r="CL642" s="140">
        <v>226</v>
      </c>
      <c r="CM642" s="140">
        <v>225</v>
      </c>
      <c r="CN642" s="140">
        <v>224</v>
      </c>
      <c r="CO642" s="140">
        <v>224</v>
      </c>
      <c r="CP642" s="140">
        <v>223</v>
      </c>
      <c r="CQ642" s="140">
        <v>223</v>
      </c>
      <c r="CR642" s="140">
        <v>222</v>
      </c>
      <c r="CS642" s="140">
        <v>222</v>
      </c>
      <c r="CT642" s="140">
        <v>222</v>
      </c>
      <c r="CU642" s="140">
        <v>221</v>
      </c>
      <c r="CV642" s="140">
        <v>221</v>
      </c>
      <c r="CW642" s="140">
        <v>221</v>
      </c>
    </row>
    <row r="643" spans="1:101">
      <c r="A643" s="140" t="s">
        <v>104</v>
      </c>
      <c r="B643" s="140" t="s">
        <v>105</v>
      </c>
      <c r="C643" s="140"/>
      <c r="D643" s="140"/>
      <c r="E643" s="140" t="s">
        <v>309</v>
      </c>
      <c r="F643" s="140"/>
      <c r="G643" s="140"/>
      <c r="H643" s="140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  <c r="AE643" s="140"/>
      <c r="AF643" s="140"/>
      <c r="AG643" s="140"/>
      <c r="AH643" s="140"/>
      <c r="AI643" s="140"/>
      <c r="AJ643" s="140"/>
      <c r="AK643" s="140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>
        <v>153</v>
      </c>
      <c r="AX643" s="154">
        <v>153</v>
      </c>
      <c r="AY643" s="154">
        <v>153</v>
      </c>
      <c r="AZ643" s="154">
        <v>153</v>
      </c>
      <c r="BA643" s="154">
        <v>153</v>
      </c>
      <c r="BB643" s="154">
        <v>153</v>
      </c>
      <c r="BC643" s="154">
        <v>154</v>
      </c>
      <c r="BD643" s="154">
        <v>154</v>
      </c>
      <c r="BE643" s="154">
        <v>154</v>
      </c>
      <c r="BF643" s="154">
        <v>155</v>
      </c>
      <c r="BG643" s="154">
        <v>155</v>
      </c>
      <c r="BH643" s="154">
        <v>156</v>
      </c>
      <c r="BI643" s="154">
        <v>156</v>
      </c>
      <c r="BJ643" s="154">
        <v>157</v>
      </c>
      <c r="BK643" s="154">
        <v>157</v>
      </c>
      <c r="BL643" s="154">
        <v>158</v>
      </c>
      <c r="BM643" s="154">
        <v>158</v>
      </c>
      <c r="BN643" s="154">
        <v>159</v>
      </c>
      <c r="BO643" s="154">
        <v>159</v>
      </c>
      <c r="BP643" s="154">
        <v>160</v>
      </c>
      <c r="BQ643" s="154">
        <v>160</v>
      </c>
      <c r="BR643" s="154">
        <v>161</v>
      </c>
      <c r="BS643" s="154">
        <v>162</v>
      </c>
      <c r="BT643" s="140">
        <v>162</v>
      </c>
      <c r="BU643" s="140">
        <v>163</v>
      </c>
      <c r="BV643" s="140">
        <v>164</v>
      </c>
      <c r="BW643" s="140">
        <v>164</v>
      </c>
      <c r="BX643" s="140">
        <v>165</v>
      </c>
      <c r="BY643" s="140">
        <v>165</v>
      </c>
      <c r="BZ643" s="140">
        <v>166</v>
      </c>
      <c r="CA643" s="140">
        <v>167</v>
      </c>
      <c r="CB643" s="140">
        <v>167</v>
      </c>
      <c r="CC643" s="140">
        <v>168</v>
      </c>
      <c r="CD643" s="140">
        <v>168</v>
      </c>
      <c r="CE643" s="140">
        <v>169</v>
      </c>
      <c r="CF643" s="140">
        <v>169</v>
      </c>
      <c r="CG643" s="140">
        <v>170</v>
      </c>
      <c r="CH643" s="140">
        <v>170</v>
      </c>
      <c r="CI643" s="140">
        <v>171</v>
      </c>
      <c r="CJ643" s="140">
        <v>171</v>
      </c>
      <c r="CK643" s="140">
        <v>172</v>
      </c>
      <c r="CL643" s="140">
        <v>173</v>
      </c>
      <c r="CM643" s="140">
        <v>173</v>
      </c>
      <c r="CN643" s="140">
        <v>174</v>
      </c>
      <c r="CO643" s="140">
        <v>174</v>
      </c>
      <c r="CP643" s="140">
        <v>175</v>
      </c>
      <c r="CQ643" s="140">
        <v>176</v>
      </c>
      <c r="CR643" s="140">
        <v>176</v>
      </c>
      <c r="CS643" s="140">
        <v>177</v>
      </c>
      <c r="CT643" s="140">
        <v>178</v>
      </c>
      <c r="CU643" s="140">
        <v>178</v>
      </c>
      <c r="CV643" s="140">
        <v>179</v>
      </c>
      <c r="CW643" s="140">
        <v>180</v>
      </c>
    </row>
    <row r="644" spans="1:101">
      <c r="A644" s="140" t="s">
        <v>106</v>
      </c>
      <c r="B644" s="140" t="s">
        <v>107</v>
      </c>
      <c r="C644" s="140"/>
      <c r="D644" s="140"/>
      <c r="E644" s="140" t="s">
        <v>309</v>
      </c>
      <c r="F644" s="140"/>
      <c r="G644" s="140"/>
      <c r="H644" s="140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  <c r="Z644" s="140"/>
      <c r="AA644" s="140"/>
      <c r="AB644" s="140"/>
      <c r="AC644" s="140"/>
      <c r="AD644" s="140"/>
      <c r="AE644" s="140"/>
      <c r="AF644" s="140"/>
      <c r="AG644" s="140"/>
      <c r="AH644" s="140"/>
      <c r="AI644" s="140"/>
      <c r="AJ644" s="140"/>
      <c r="AK644" s="140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>
        <v>310</v>
      </c>
      <c r="AX644" s="154">
        <v>310</v>
      </c>
      <c r="AY644" s="154">
        <v>310</v>
      </c>
      <c r="AZ644" s="154">
        <v>310</v>
      </c>
      <c r="BA644" s="154">
        <v>310</v>
      </c>
      <c r="BB644" s="154">
        <v>311</v>
      </c>
      <c r="BC644" s="154">
        <v>311</v>
      </c>
      <c r="BD644" s="154">
        <v>312</v>
      </c>
      <c r="BE644" s="154">
        <v>312</v>
      </c>
      <c r="BF644" s="154">
        <v>313</v>
      </c>
      <c r="BG644" s="154">
        <v>313</v>
      </c>
      <c r="BH644" s="154">
        <v>314</v>
      </c>
      <c r="BI644" s="154">
        <v>314</v>
      </c>
      <c r="BJ644" s="154">
        <v>315</v>
      </c>
      <c r="BK644" s="154">
        <v>315</v>
      </c>
      <c r="BL644" s="154">
        <v>316</v>
      </c>
      <c r="BM644" s="154">
        <v>317</v>
      </c>
      <c r="BN644" s="154">
        <v>317</v>
      </c>
      <c r="BO644" s="154">
        <v>318</v>
      </c>
      <c r="BP644" s="154">
        <v>318</v>
      </c>
      <c r="BQ644" s="154">
        <v>319</v>
      </c>
      <c r="BR644" s="154">
        <v>319</v>
      </c>
      <c r="BS644" s="154">
        <v>320</v>
      </c>
      <c r="BT644" s="140">
        <v>320</v>
      </c>
      <c r="BU644" s="140">
        <v>321</v>
      </c>
      <c r="BV644" s="140">
        <v>321</v>
      </c>
      <c r="BW644" s="140">
        <v>322</v>
      </c>
      <c r="BX644" s="140">
        <v>322</v>
      </c>
      <c r="BY644" s="140">
        <v>323</v>
      </c>
      <c r="BZ644" s="140">
        <v>323</v>
      </c>
      <c r="CA644" s="140">
        <v>323</v>
      </c>
      <c r="CB644" s="140">
        <v>324</v>
      </c>
      <c r="CC644" s="140">
        <v>324</v>
      </c>
      <c r="CD644" s="140">
        <v>324</v>
      </c>
      <c r="CE644" s="140">
        <v>324</v>
      </c>
      <c r="CF644" s="140">
        <v>325</v>
      </c>
      <c r="CG644" s="140">
        <v>325</v>
      </c>
      <c r="CH644" s="140">
        <v>325</v>
      </c>
      <c r="CI644" s="140">
        <v>326</v>
      </c>
      <c r="CJ644" s="140">
        <v>326</v>
      </c>
      <c r="CK644" s="140">
        <v>326</v>
      </c>
      <c r="CL644" s="140">
        <v>327</v>
      </c>
      <c r="CM644" s="140">
        <v>327</v>
      </c>
      <c r="CN644" s="140">
        <v>328</v>
      </c>
      <c r="CO644" s="140">
        <v>328</v>
      </c>
      <c r="CP644" s="140">
        <v>329</v>
      </c>
      <c r="CQ644" s="140">
        <v>329</v>
      </c>
      <c r="CR644" s="140">
        <v>330</v>
      </c>
      <c r="CS644" s="140">
        <v>330</v>
      </c>
      <c r="CT644" s="140">
        <v>331</v>
      </c>
      <c r="CU644" s="140">
        <v>332</v>
      </c>
      <c r="CV644" s="140">
        <v>332</v>
      </c>
      <c r="CW644" s="140">
        <v>333</v>
      </c>
    </row>
    <row r="645" spans="1:101">
      <c r="A645" s="140" t="s">
        <v>108</v>
      </c>
      <c r="B645" s="140" t="s">
        <v>109</v>
      </c>
      <c r="C645" s="140"/>
      <c r="D645" s="140"/>
      <c r="E645" s="140" t="s">
        <v>309</v>
      </c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  <c r="AE645" s="140"/>
      <c r="AF645" s="140"/>
      <c r="AG645" s="140"/>
      <c r="AH645" s="140"/>
      <c r="AI645" s="140"/>
      <c r="AJ645" s="140"/>
      <c r="AK645" s="140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>
        <v>373</v>
      </c>
      <c r="AX645" s="154">
        <v>374</v>
      </c>
      <c r="AY645" s="154">
        <v>375</v>
      </c>
      <c r="AZ645" s="154">
        <v>376</v>
      </c>
      <c r="BA645" s="154">
        <v>377</v>
      </c>
      <c r="BB645" s="154">
        <v>379</v>
      </c>
      <c r="BC645" s="154">
        <v>380</v>
      </c>
      <c r="BD645" s="154">
        <v>382</v>
      </c>
      <c r="BE645" s="154">
        <v>384</v>
      </c>
      <c r="BF645" s="154">
        <v>385</v>
      </c>
      <c r="BG645" s="154">
        <v>387</v>
      </c>
      <c r="BH645" s="154">
        <v>389</v>
      </c>
      <c r="BI645" s="154">
        <v>390</v>
      </c>
      <c r="BJ645" s="154">
        <v>392</v>
      </c>
      <c r="BK645" s="154">
        <v>394</v>
      </c>
      <c r="BL645" s="154">
        <v>396</v>
      </c>
      <c r="BM645" s="154">
        <v>398</v>
      </c>
      <c r="BN645" s="154">
        <v>399</v>
      </c>
      <c r="BO645" s="154">
        <v>401</v>
      </c>
      <c r="BP645" s="154">
        <v>403</v>
      </c>
      <c r="BQ645" s="154">
        <v>405</v>
      </c>
      <c r="BR645" s="154">
        <v>406</v>
      </c>
      <c r="BS645" s="154">
        <v>408</v>
      </c>
      <c r="BT645" s="140">
        <v>410</v>
      </c>
      <c r="BU645" s="140">
        <v>412</v>
      </c>
      <c r="BV645" s="140">
        <v>413</v>
      </c>
      <c r="BW645" s="140">
        <v>415</v>
      </c>
      <c r="BX645" s="140">
        <v>416</v>
      </c>
      <c r="BY645" s="140">
        <v>418</v>
      </c>
      <c r="BZ645" s="140">
        <v>419</v>
      </c>
      <c r="CA645" s="140">
        <v>421</v>
      </c>
      <c r="CB645" s="140">
        <v>422</v>
      </c>
      <c r="CC645" s="140">
        <v>424</v>
      </c>
      <c r="CD645" s="140">
        <v>425</v>
      </c>
      <c r="CE645" s="140">
        <v>427</v>
      </c>
      <c r="CF645" s="140">
        <v>428</v>
      </c>
      <c r="CG645" s="140">
        <v>429</v>
      </c>
      <c r="CH645" s="140">
        <v>431</v>
      </c>
      <c r="CI645" s="140">
        <v>432</v>
      </c>
      <c r="CJ645" s="140">
        <v>433</v>
      </c>
      <c r="CK645" s="140">
        <v>435</v>
      </c>
      <c r="CL645" s="140">
        <v>436</v>
      </c>
      <c r="CM645" s="140">
        <v>437</v>
      </c>
      <c r="CN645" s="140">
        <v>439</v>
      </c>
      <c r="CO645" s="140">
        <v>440</v>
      </c>
      <c r="CP645" s="140">
        <v>442</v>
      </c>
      <c r="CQ645" s="140">
        <v>443</v>
      </c>
      <c r="CR645" s="140">
        <v>445</v>
      </c>
      <c r="CS645" s="140">
        <v>446</v>
      </c>
      <c r="CT645" s="140">
        <v>448</v>
      </c>
      <c r="CU645" s="140">
        <v>450</v>
      </c>
      <c r="CV645" s="140">
        <v>452</v>
      </c>
      <c r="CW645" s="140">
        <v>454</v>
      </c>
    </row>
    <row r="646" spans="1:101">
      <c r="A646" s="140" t="s">
        <v>110</v>
      </c>
      <c r="B646" s="140" t="s">
        <v>111</v>
      </c>
      <c r="C646" s="140"/>
      <c r="D646" s="140"/>
      <c r="E646" s="140" t="s">
        <v>309</v>
      </c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  <c r="AE646" s="140"/>
      <c r="AF646" s="140"/>
      <c r="AG646" s="140"/>
      <c r="AH646" s="140"/>
      <c r="AI646" s="140"/>
      <c r="AJ646" s="140"/>
      <c r="AK646" s="140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>
        <v>279</v>
      </c>
      <c r="AX646" s="154">
        <v>279</v>
      </c>
      <c r="AY646" s="154">
        <v>280</v>
      </c>
      <c r="AZ646" s="154">
        <v>280</v>
      </c>
      <c r="BA646" s="154">
        <v>280</v>
      </c>
      <c r="BB646" s="154">
        <v>281</v>
      </c>
      <c r="BC646" s="154">
        <v>281</v>
      </c>
      <c r="BD646" s="154">
        <v>282</v>
      </c>
      <c r="BE646" s="154">
        <v>283</v>
      </c>
      <c r="BF646" s="154">
        <v>283</v>
      </c>
      <c r="BG646" s="154">
        <v>284</v>
      </c>
      <c r="BH646" s="154">
        <v>285</v>
      </c>
      <c r="BI646" s="154">
        <v>286</v>
      </c>
      <c r="BJ646" s="154">
        <v>287</v>
      </c>
      <c r="BK646" s="154">
        <v>288</v>
      </c>
      <c r="BL646" s="154">
        <v>289</v>
      </c>
      <c r="BM646" s="154">
        <v>290</v>
      </c>
      <c r="BN646" s="154">
        <v>291</v>
      </c>
      <c r="BO646" s="154">
        <v>292</v>
      </c>
      <c r="BP646" s="154">
        <v>293</v>
      </c>
      <c r="BQ646" s="154">
        <v>294</v>
      </c>
      <c r="BR646" s="154">
        <v>295</v>
      </c>
      <c r="BS646" s="154">
        <v>296</v>
      </c>
      <c r="BT646" s="140">
        <v>296</v>
      </c>
      <c r="BU646" s="140">
        <v>297</v>
      </c>
      <c r="BV646" s="140">
        <v>298</v>
      </c>
      <c r="BW646" s="140">
        <v>299</v>
      </c>
      <c r="BX646" s="140">
        <v>300</v>
      </c>
      <c r="BY646" s="140">
        <v>301</v>
      </c>
      <c r="BZ646" s="140">
        <v>301</v>
      </c>
      <c r="CA646" s="140">
        <v>302</v>
      </c>
      <c r="CB646" s="140">
        <v>303</v>
      </c>
      <c r="CC646" s="140">
        <v>303</v>
      </c>
      <c r="CD646" s="140">
        <v>304</v>
      </c>
      <c r="CE646" s="140">
        <v>305</v>
      </c>
      <c r="CF646" s="140">
        <v>305</v>
      </c>
      <c r="CG646" s="140">
        <v>306</v>
      </c>
      <c r="CH646" s="140">
        <v>306</v>
      </c>
      <c r="CI646" s="140">
        <v>307</v>
      </c>
      <c r="CJ646" s="140">
        <v>308</v>
      </c>
      <c r="CK646" s="140">
        <v>308</v>
      </c>
      <c r="CL646" s="140">
        <v>309</v>
      </c>
      <c r="CM646" s="140">
        <v>310</v>
      </c>
      <c r="CN646" s="140">
        <v>310</v>
      </c>
      <c r="CO646" s="140">
        <v>311</v>
      </c>
      <c r="CP646" s="140">
        <v>312</v>
      </c>
      <c r="CQ646" s="140">
        <v>313</v>
      </c>
      <c r="CR646" s="140">
        <v>314</v>
      </c>
      <c r="CS646" s="140">
        <v>315</v>
      </c>
      <c r="CT646" s="140">
        <v>316</v>
      </c>
      <c r="CU646" s="140">
        <v>317</v>
      </c>
      <c r="CV646" s="140">
        <v>318</v>
      </c>
      <c r="CW646" s="140">
        <v>319</v>
      </c>
    </row>
    <row r="647" spans="1:101">
      <c r="A647" s="140" t="s">
        <v>112</v>
      </c>
      <c r="B647" s="140" t="s">
        <v>113</v>
      </c>
      <c r="C647" s="140"/>
      <c r="D647" s="140"/>
      <c r="E647" s="140" t="s">
        <v>309</v>
      </c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  <c r="AE647" s="140"/>
      <c r="AF647" s="140"/>
      <c r="AG647" s="140"/>
      <c r="AH647" s="140"/>
      <c r="AI647" s="140"/>
      <c r="AJ647" s="140"/>
      <c r="AK647" s="140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>
        <v>2034</v>
      </c>
      <c r="AX647" s="154">
        <v>2039</v>
      </c>
      <c r="AY647" s="154">
        <v>2043</v>
      </c>
      <c r="AZ647" s="154">
        <v>2046</v>
      </c>
      <c r="BA647" s="154">
        <v>2051</v>
      </c>
      <c r="BB647" s="154">
        <v>2057</v>
      </c>
      <c r="BC647" s="154">
        <v>2063</v>
      </c>
      <c r="BD647" s="154">
        <v>2070</v>
      </c>
      <c r="BE647" s="154">
        <v>2077</v>
      </c>
      <c r="BF647" s="154">
        <v>2084</v>
      </c>
      <c r="BG647" s="154">
        <v>2092</v>
      </c>
      <c r="BH647" s="154">
        <v>2099</v>
      </c>
      <c r="BI647" s="154">
        <v>2107</v>
      </c>
      <c r="BJ647" s="154">
        <v>2115</v>
      </c>
      <c r="BK647" s="154">
        <v>2123</v>
      </c>
      <c r="BL647" s="154">
        <v>2131</v>
      </c>
      <c r="BM647" s="154">
        <v>2139</v>
      </c>
      <c r="BN647" s="154">
        <v>2147</v>
      </c>
      <c r="BO647" s="154">
        <v>2154</v>
      </c>
      <c r="BP647" s="154">
        <v>2162</v>
      </c>
      <c r="BQ647" s="154">
        <v>2169</v>
      </c>
      <c r="BR647" s="154">
        <v>2176</v>
      </c>
      <c r="BS647" s="154">
        <v>2183</v>
      </c>
      <c r="BT647" s="140">
        <v>2190</v>
      </c>
      <c r="BU647" s="140">
        <v>2197</v>
      </c>
      <c r="BV647" s="140">
        <v>2204</v>
      </c>
      <c r="BW647" s="140">
        <v>2211</v>
      </c>
      <c r="BX647" s="140">
        <v>2217</v>
      </c>
      <c r="BY647" s="140">
        <v>2224</v>
      </c>
      <c r="BZ647" s="140">
        <v>2230</v>
      </c>
      <c r="CA647" s="140">
        <v>2237</v>
      </c>
      <c r="CB647" s="140">
        <v>2243</v>
      </c>
      <c r="CC647" s="140">
        <v>2250</v>
      </c>
      <c r="CD647" s="140">
        <v>2256</v>
      </c>
      <c r="CE647" s="140">
        <v>2262</v>
      </c>
      <c r="CF647" s="140">
        <v>2268</v>
      </c>
      <c r="CG647" s="140">
        <v>2274</v>
      </c>
      <c r="CH647" s="140">
        <v>2280</v>
      </c>
      <c r="CI647" s="140">
        <v>2286</v>
      </c>
      <c r="CJ647" s="140">
        <v>2291</v>
      </c>
      <c r="CK647" s="140">
        <v>2297</v>
      </c>
      <c r="CL647" s="140">
        <v>2303</v>
      </c>
      <c r="CM647" s="140">
        <v>2309</v>
      </c>
      <c r="CN647" s="140">
        <v>2315</v>
      </c>
      <c r="CO647" s="140">
        <v>2321</v>
      </c>
      <c r="CP647" s="140">
        <v>2328</v>
      </c>
      <c r="CQ647" s="140">
        <v>2334</v>
      </c>
      <c r="CR647" s="140">
        <v>2341</v>
      </c>
      <c r="CS647" s="140">
        <v>2348</v>
      </c>
      <c r="CT647" s="140">
        <v>2355</v>
      </c>
      <c r="CU647" s="140">
        <v>2362</v>
      </c>
      <c r="CV647" s="140">
        <v>2370</v>
      </c>
      <c r="CW647" s="140">
        <v>2378</v>
      </c>
    </row>
    <row r="648" spans="1:101">
      <c r="A648" s="140" t="s">
        <v>114</v>
      </c>
      <c r="B648" s="140" t="s">
        <v>115</v>
      </c>
      <c r="C648" s="140"/>
      <c r="D648" s="140"/>
      <c r="E648" s="140" t="s">
        <v>309</v>
      </c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  <c r="AE648" s="140"/>
      <c r="AF648" s="140"/>
      <c r="AG648" s="140"/>
      <c r="AH648" s="140"/>
      <c r="AI648" s="140"/>
      <c r="AJ648" s="140"/>
      <c r="AK648" s="140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>
        <v>694</v>
      </c>
      <c r="AX648" s="154">
        <v>694</v>
      </c>
      <c r="AY648" s="154">
        <v>695</v>
      </c>
      <c r="AZ648" s="154">
        <v>695</v>
      </c>
      <c r="BA648" s="154">
        <v>695</v>
      </c>
      <c r="BB648" s="154">
        <v>696</v>
      </c>
      <c r="BC648" s="154">
        <v>697</v>
      </c>
      <c r="BD648" s="154">
        <v>698</v>
      </c>
      <c r="BE648" s="154">
        <v>700</v>
      </c>
      <c r="BF648" s="154">
        <v>701</v>
      </c>
      <c r="BG648" s="154">
        <v>702</v>
      </c>
      <c r="BH648" s="154">
        <v>704</v>
      </c>
      <c r="BI648" s="154">
        <v>705</v>
      </c>
      <c r="BJ648" s="154">
        <v>707</v>
      </c>
      <c r="BK648" s="154">
        <v>708</v>
      </c>
      <c r="BL648" s="154">
        <v>709</v>
      </c>
      <c r="BM648" s="154">
        <v>711</v>
      </c>
      <c r="BN648" s="154">
        <v>712</v>
      </c>
      <c r="BO648" s="154">
        <v>713</v>
      </c>
      <c r="BP648" s="154">
        <v>715</v>
      </c>
      <c r="BQ648" s="154">
        <v>716</v>
      </c>
      <c r="BR648" s="154">
        <v>717</v>
      </c>
      <c r="BS648" s="154">
        <v>717</v>
      </c>
      <c r="BT648" s="140">
        <v>718</v>
      </c>
      <c r="BU648" s="140">
        <v>719</v>
      </c>
      <c r="BV648" s="140">
        <v>720</v>
      </c>
      <c r="BW648" s="140">
        <v>720</v>
      </c>
      <c r="BX648" s="140">
        <v>721</v>
      </c>
      <c r="BY648" s="140">
        <v>722</v>
      </c>
      <c r="BZ648" s="140">
        <v>722</v>
      </c>
      <c r="CA648" s="140">
        <v>723</v>
      </c>
      <c r="CB648" s="140">
        <v>723</v>
      </c>
      <c r="CC648" s="140">
        <v>723</v>
      </c>
      <c r="CD648" s="140">
        <v>724</v>
      </c>
      <c r="CE648" s="140">
        <v>724</v>
      </c>
      <c r="CF648" s="140">
        <v>724</v>
      </c>
      <c r="CG648" s="140">
        <v>724</v>
      </c>
      <c r="CH648" s="140">
        <v>725</v>
      </c>
      <c r="CI648" s="140">
        <v>725</v>
      </c>
      <c r="CJ648" s="140">
        <v>725</v>
      </c>
      <c r="CK648" s="140">
        <v>726</v>
      </c>
      <c r="CL648" s="140">
        <v>726</v>
      </c>
      <c r="CM648" s="140">
        <v>726</v>
      </c>
      <c r="CN648" s="140">
        <v>727</v>
      </c>
      <c r="CO648" s="140">
        <v>727</v>
      </c>
      <c r="CP648" s="140">
        <v>728</v>
      </c>
      <c r="CQ648" s="140">
        <v>729</v>
      </c>
      <c r="CR648" s="140">
        <v>729</v>
      </c>
      <c r="CS648" s="140">
        <v>730</v>
      </c>
      <c r="CT648" s="140">
        <v>731</v>
      </c>
      <c r="CU648" s="140">
        <v>732</v>
      </c>
      <c r="CV648" s="140">
        <v>733</v>
      </c>
      <c r="CW648" s="140">
        <v>734</v>
      </c>
    </row>
    <row r="649" spans="1:101">
      <c r="A649" s="140" t="s">
        <v>116</v>
      </c>
      <c r="B649" s="140" t="s">
        <v>117</v>
      </c>
      <c r="C649" s="140"/>
      <c r="D649" s="140"/>
      <c r="E649" s="140" t="s">
        <v>309</v>
      </c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  <c r="AE649" s="140"/>
      <c r="AF649" s="140"/>
      <c r="AG649" s="140"/>
      <c r="AH649" s="140"/>
      <c r="AI649" s="140"/>
      <c r="AJ649" s="140"/>
      <c r="AK649" s="140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>
        <v>145</v>
      </c>
      <c r="AX649" s="154">
        <v>144</v>
      </c>
      <c r="AY649" s="154">
        <v>144</v>
      </c>
      <c r="AZ649" s="154">
        <v>144</v>
      </c>
      <c r="BA649" s="154">
        <v>144</v>
      </c>
      <c r="BB649" s="154">
        <v>143</v>
      </c>
      <c r="BC649" s="154">
        <v>143</v>
      </c>
      <c r="BD649" s="154">
        <v>143</v>
      </c>
      <c r="BE649" s="154">
        <v>143</v>
      </c>
      <c r="BF649" s="154">
        <v>143</v>
      </c>
      <c r="BG649" s="154">
        <v>143</v>
      </c>
      <c r="BH649" s="154">
        <v>144</v>
      </c>
      <c r="BI649" s="154">
        <v>144</v>
      </c>
      <c r="BJ649" s="154">
        <v>144</v>
      </c>
      <c r="BK649" s="154">
        <v>144</v>
      </c>
      <c r="BL649" s="154">
        <v>144</v>
      </c>
      <c r="BM649" s="154">
        <v>144</v>
      </c>
      <c r="BN649" s="154">
        <v>144</v>
      </c>
      <c r="BO649" s="154">
        <v>145</v>
      </c>
      <c r="BP649" s="154">
        <v>145</v>
      </c>
      <c r="BQ649" s="154">
        <v>145</v>
      </c>
      <c r="BR649" s="154">
        <v>145</v>
      </c>
      <c r="BS649" s="154">
        <v>145</v>
      </c>
      <c r="BT649" s="140">
        <v>146</v>
      </c>
      <c r="BU649" s="140">
        <v>146</v>
      </c>
      <c r="BV649" s="140">
        <v>146</v>
      </c>
      <c r="BW649" s="140">
        <v>146</v>
      </c>
      <c r="BX649" s="140">
        <v>146</v>
      </c>
      <c r="BY649" s="140">
        <v>146</v>
      </c>
      <c r="BZ649" s="140">
        <v>146</v>
      </c>
      <c r="CA649" s="140">
        <v>146</v>
      </c>
      <c r="CB649" s="140">
        <v>147</v>
      </c>
      <c r="CC649" s="140">
        <v>147</v>
      </c>
      <c r="CD649" s="140">
        <v>147</v>
      </c>
      <c r="CE649" s="140">
        <v>147</v>
      </c>
      <c r="CF649" s="140">
        <v>147</v>
      </c>
      <c r="CG649" s="140">
        <v>147</v>
      </c>
      <c r="CH649" s="140">
        <v>147</v>
      </c>
      <c r="CI649" s="140">
        <v>147</v>
      </c>
      <c r="CJ649" s="140">
        <v>147</v>
      </c>
      <c r="CK649" s="140">
        <v>147</v>
      </c>
      <c r="CL649" s="140">
        <v>148</v>
      </c>
      <c r="CM649" s="140">
        <v>148</v>
      </c>
      <c r="CN649" s="140">
        <v>148</v>
      </c>
      <c r="CO649" s="140">
        <v>148</v>
      </c>
      <c r="CP649" s="140">
        <v>149</v>
      </c>
      <c r="CQ649" s="140">
        <v>149</v>
      </c>
      <c r="CR649" s="140">
        <v>149</v>
      </c>
      <c r="CS649" s="140">
        <v>150</v>
      </c>
      <c r="CT649" s="140">
        <v>150</v>
      </c>
      <c r="CU649" s="140">
        <v>150</v>
      </c>
      <c r="CV649" s="140">
        <v>151</v>
      </c>
      <c r="CW649" s="140">
        <v>151</v>
      </c>
    </row>
    <row r="650" spans="1:101">
      <c r="A650" s="140" t="s">
        <v>118</v>
      </c>
      <c r="B650" s="140" t="s">
        <v>119</v>
      </c>
      <c r="C650" s="140"/>
      <c r="D650" s="140"/>
      <c r="E650" s="140" t="s">
        <v>309</v>
      </c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  <c r="Z650" s="140"/>
      <c r="AA650" s="140"/>
      <c r="AB650" s="140"/>
      <c r="AC650" s="140"/>
      <c r="AD650" s="140"/>
      <c r="AE650" s="140"/>
      <c r="AF650" s="140"/>
      <c r="AG650" s="140"/>
      <c r="AH650" s="140"/>
      <c r="AI650" s="140"/>
      <c r="AJ650" s="140"/>
      <c r="AK650" s="140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>
        <v>352</v>
      </c>
      <c r="AX650" s="154">
        <v>351</v>
      </c>
      <c r="AY650" s="154">
        <v>350</v>
      </c>
      <c r="AZ650" s="154">
        <v>349</v>
      </c>
      <c r="BA650" s="154">
        <v>349</v>
      </c>
      <c r="BB650" s="154">
        <v>348</v>
      </c>
      <c r="BC650" s="154">
        <v>349</v>
      </c>
      <c r="BD650" s="154">
        <v>349</v>
      </c>
      <c r="BE650" s="154">
        <v>349</v>
      </c>
      <c r="BF650" s="154">
        <v>349</v>
      </c>
      <c r="BG650" s="154">
        <v>349</v>
      </c>
      <c r="BH650" s="154">
        <v>350</v>
      </c>
      <c r="BI650" s="154">
        <v>350</v>
      </c>
      <c r="BJ650" s="154">
        <v>350</v>
      </c>
      <c r="BK650" s="154">
        <v>351</v>
      </c>
      <c r="BL650" s="154">
        <v>351</v>
      </c>
      <c r="BM650" s="154">
        <v>352</v>
      </c>
      <c r="BN650" s="154">
        <v>352</v>
      </c>
      <c r="BO650" s="154">
        <v>353</v>
      </c>
      <c r="BP650" s="154">
        <v>353</v>
      </c>
      <c r="BQ650" s="154">
        <v>354</v>
      </c>
      <c r="BR650" s="154">
        <v>354</v>
      </c>
      <c r="BS650" s="154">
        <v>354</v>
      </c>
      <c r="BT650" s="140">
        <v>355</v>
      </c>
      <c r="BU650" s="140">
        <v>355</v>
      </c>
      <c r="BV650" s="140">
        <v>356</v>
      </c>
      <c r="BW650" s="140">
        <v>356</v>
      </c>
      <c r="BX650" s="140">
        <v>356</v>
      </c>
      <c r="BY650" s="140">
        <v>356</v>
      </c>
      <c r="BZ650" s="140">
        <v>357</v>
      </c>
      <c r="CA650" s="140">
        <v>357</v>
      </c>
      <c r="CB650" s="140">
        <v>357</v>
      </c>
      <c r="CC650" s="140">
        <v>357</v>
      </c>
      <c r="CD650" s="140">
        <v>358</v>
      </c>
      <c r="CE650" s="140">
        <v>358</v>
      </c>
      <c r="CF650" s="140">
        <v>358</v>
      </c>
      <c r="CG650" s="140">
        <v>359</v>
      </c>
      <c r="CH650" s="140">
        <v>359</v>
      </c>
      <c r="CI650" s="140">
        <v>359</v>
      </c>
      <c r="CJ650" s="140">
        <v>359</v>
      </c>
      <c r="CK650" s="140">
        <v>360</v>
      </c>
      <c r="CL650" s="140">
        <v>360</v>
      </c>
      <c r="CM650" s="140">
        <v>361</v>
      </c>
      <c r="CN650" s="140">
        <v>361</v>
      </c>
      <c r="CO650" s="140">
        <v>362</v>
      </c>
      <c r="CP650" s="140">
        <v>362</v>
      </c>
      <c r="CQ650" s="140">
        <v>363</v>
      </c>
      <c r="CR650" s="140">
        <v>364</v>
      </c>
      <c r="CS650" s="140">
        <v>365</v>
      </c>
      <c r="CT650" s="140">
        <v>365</v>
      </c>
      <c r="CU650" s="140">
        <v>366</v>
      </c>
      <c r="CV650" s="140">
        <v>367</v>
      </c>
      <c r="CW650" s="140">
        <v>368</v>
      </c>
    </row>
    <row r="651" spans="1:101">
      <c r="A651" s="140" t="s">
        <v>120</v>
      </c>
      <c r="B651" s="140" t="s">
        <v>121</v>
      </c>
      <c r="C651" s="140"/>
      <c r="D651" s="140"/>
      <c r="E651" s="140" t="s">
        <v>309</v>
      </c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  <c r="Z651" s="140"/>
      <c r="AA651" s="140"/>
      <c r="AB651" s="140"/>
      <c r="AC651" s="140"/>
      <c r="AD651" s="140"/>
      <c r="AE651" s="140"/>
      <c r="AF651" s="140"/>
      <c r="AG651" s="140"/>
      <c r="AH651" s="140"/>
      <c r="AI651" s="140"/>
      <c r="AJ651" s="140"/>
      <c r="AK651" s="140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>
        <v>647</v>
      </c>
      <c r="AX651" s="154">
        <v>651</v>
      </c>
      <c r="AY651" s="154">
        <v>655</v>
      </c>
      <c r="AZ651" s="154">
        <v>658</v>
      </c>
      <c r="BA651" s="154">
        <v>662</v>
      </c>
      <c r="BB651" s="154">
        <v>667</v>
      </c>
      <c r="BC651" s="154">
        <v>671</v>
      </c>
      <c r="BD651" s="154">
        <v>676</v>
      </c>
      <c r="BE651" s="154">
        <v>680</v>
      </c>
      <c r="BF651" s="154">
        <v>685</v>
      </c>
      <c r="BG651" s="154">
        <v>689</v>
      </c>
      <c r="BH651" s="154">
        <v>694</v>
      </c>
      <c r="BI651" s="154">
        <v>698</v>
      </c>
      <c r="BJ651" s="154">
        <v>702</v>
      </c>
      <c r="BK651" s="154">
        <v>707</v>
      </c>
      <c r="BL651" s="154">
        <v>711</v>
      </c>
      <c r="BM651" s="154">
        <v>715</v>
      </c>
      <c r="BN651" s="154">
        <v>719</v>
      </c>
      <c r="BO651" s="154">
        <v>723</v>
      </c>
      <c r="BP651" s="154">
        <v>727</v>
      </c>
      <c r="BQ651" s="154">
        <v>731</v>
      </c>
      <c r="BR651" s="154">
        <v>735</v>
      </c>
      <c r="BS651" s="154">
        <v>739</v>
      </c>
      <c r="BT651" s="140">
        <v>742</v>
      </c>
      <c r="BU651" s="140">
        <v>746</v>
      </c>
      <c r="BV651" s="140">
        <v>749</v>
      </c>
      <c r="BW651" s="140">
        <v>752</v>
      </c>
      <c r="BX651" s="140">
        <v>755</v>
      </c>
      <c r="BY651" s="140">
        <v>758</v>
      </c>
      <c r="BZ651" s="140">
        <v>761</v>
      </c>
      <c r="CA651" s="140">
        <v>764</v>
      </c>
      <c r="CB651" s="140">
        <v>767</v>
      </c>
      <c r="CC651" s="140">
        <v>770</v>
      </c>
      <c r="CD651" s="140">
        <v>772</v>
      </c>
      <c r="CE651" s="140">
        <v>775</v>
      </c>
      <c r="CF651" s="140">
        <v>777</v>
      </c>
      <c r="CG651" s="140">
        <v>780</v>
      </c>
      <c r="CH651" s="140">
        <v>782</v>
      </c>
      <c r="CI651" s="140">
        <v>785</v>
      </c>
      <c r="CJ651" s="140">
        <v>787</v>
      </c>
      <c r="CK651" s="140">
        <v>789</v>
      </c>
      <c r="CL651" s="140">
        <v>792</v>
      </c>
      <c r="CM651" s="140">
        <v>794</v>
      </c>
      <c r="CN651" s="140">
        <v>796</v>
      </c>
      <c r="CO651" s="140">
        <v>799</v>
      </c>
      <c r="CP651" s="140">
        <v>801</v>
      </c>
      <c r="CQ651" s="140">
        <v>804</v>
      </c>
      <c r="CR651" s="140">
        <v>806</v>
      </c>
      <c r="CS651" s="140">
        <v>809</v>
      </c>
      <c r="CT651" s="140">
        <v>812</v>
      </c>
      <c r="CU651" s="140">
        <v>815</v>
      </c>
      <c r="CV651" s="140">
        <v>818</v>
      </c>
      <c r="CW651" s="140">
        <v>821</v>
      </c>
    </row>
    <row r="652" spans="1:101">
      <c r="A652" s="140" t="s">
        <v>122</v>
      </c>
      <c r="B652" s="140" t="s">
        <v>123</v>
      </c>
      <c r="C652" s="140"/>
      <c r="D652" s="140"/>
      <c r="E652" s="140" t="s">
        <v>309</v>
      </c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  <c r="Z652" s="140"/>
      <c r="AA652" s="140"/>
      <c r="AB652" s="140"/>
      <c r="AC652" s="140"/>
      <c r="AD652" s="140"/>
      <c r="AE652" s="140"/>
      <c r="AF652" s="140"/>
      <c r="AG652" s="140"/>
      <c r="AH652" s="140"/>
      <c r="AI652" s="140"/>
      <c r="AJ652" s="140"/>
      <c r="AK652" s="140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>
        <v>303</v>
      </c>
      <c r="AX652" s="154">
        <v>302</v>
      </c>
      <c r="AY652" s="154">
        <v>300</v>
      </c>
      <c r="AZ652" s="154">
        <v>299</v>
      </c>
      <c r="BA652" s="154">
        <v>298</v>
      </c>
      <c r="BB652" s="154">
        <v>297</v>
      </c>
      <c r="BC652" s="154">
        <v>296</v>
      </c>
      <c r="BD652" s="154">
        <v>295</v>
      </c>
      <c r="BE652" s="154">
        <v>294</v>
      </c>
      <c r="BF652" s="154">
        <v>293</v>
      </c>
      <c r="BG652" s="154">
        <v>293</v>
      </c>
      <c r="BH652" s="154">
        <v>292</v>
      </c>
      <c r="BI652" s="154">
        <v>291</v>
      </c>
      <c r="BJ652" s="154">
        <v>291</v>
      </c>
      <c r="BK652" s="154">
        <v>290</v>
      </c>
      <c r="BL652" s="154">
        <v>290</v>
      </c>
      <c r="BM652" s="154">
        <v>290</v>
      </c>
      <c r="BN652" s="154">
        <v>289</v>
      </c>
      <c r="BO652" s="154">
        <v>289</v>
      </c>
      <c r="BP652" s="154">
        <v>289</v>
      </c>
      <c r="BQ652" s="154">
        <v>288</v>
      </c>
      <c r="BR652" s="154">
        <v>288</v>
      </c>
      <c r="BS652" s="154">
        <v>288</v>
      </c>
      <c r="BT652" s="140">
        <v>288</v>
      </c>
      <c r="BU652" s="140">
        <v>288</v>
      </c>
      <c r="BV652" s="140">
        <v>287</v>
      </c>
      <c r="BW652" s="140">
        <v>287</v>
      </c>
      <c r="BX652" s="140">
        <v>287</v>
      </c>
      <c r="BY652" s="140">
        <v>287</v>
      </c>
      <c r="BZ652" s="140">
        <v>286</v>
      </c>
      <c r="CA652" s="140">
        <v>286</v>
      </c>
      <c r="CB652" s="140">
        <v>286</v>
      </c>
      <c r="CC652" s="140">
        <v>286</v>
      </c>
      <c r="CD652" s="140">
        <v>286</v>
      </c>
      <c r="CE652" s="140">
        <v>285</v>
      </c>
      <c r="CF652" s="140">
        <v>285</v>
      </c>
      <c r="CG652" s="140">
        <v>285</v>
      </c>
      <c r="CH652" s="140">
        <v>285</v>
      </c>
      <c r="CI652" s="140">
        <v>285</v>
      </c>
      <c r="CJ652" s="140">
        <v>285</v>
      </c>
      <c r="CK652" s="140">
        <v>285</v>
      </c>
      <c r="CL652" s="140">
        <v>285</v>
      </c>
      <c r="CM652" s="140">
        <v>285</v>
      </c>
      <c r="CN652" s="140">
        <v>285</v>
      </c>
      <c r="CO652" s="140">
        <v>285</v>
      </c>
      <c r="CP652" s="140">
        <v>285</v>
      </c>
      <c r="CQ652" s="140">
        <v>286</v>
      </c>
      <c r="CR652" s="140">
        <v>286</v>
      </c>
      <c r="CS652" s="140">
        <v>286</v>
      </c>
      <c r="CT652" s="140">
        <v>287</v>
      </c>
      <c r="CU652" s="140">
        <v>287</v>
      </c>
      <c r="CV652" s="140">
        <v>288</v>
      </c>
      <c r="CW652" s="140">
        <v>289</v>
      </c>
    </row>
    <row r="653" spans="1:101">
      <c r="A653" s="140" t="s">
        <v>124</v>
      </c>
      <c r="B653" s="140" t="s">
        <v>125</v>
      </c>
      <c r="C653" s="140"/>
      <c r="D653" s="140"/>
      <c r="E653" s="140" t="s">
        <v>309</v>
      </c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  <c r="Z653" s="140"/>
      <c r="AA653" s="140"/>
      <c r="AB653" s="140"/>
      <c r="AC653" s="140"/>
      <c r="AD653" s="140"/>
      <c r="AE653" s="140"/>
      <c r="AF653" s="140"/>
      <c r="AG653" s="140"/>
      <c r="AH653" s="140"/>
      <c r="AI653" s="140"/>
      <c r="AJ653" s="140"/>
      <c r="AK653" s="140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>
        <v>241</v>
      </c>
      <c r="AX653" s="154">
        <v>240</v>
      </c>
      <c r="AY653" s="154">
        <v>240</v>
      </c>
      <c r="AZ653" s="154">
        <v>240</v>
      </c>
      <c r="BA653" s="154">
        <v>240</v>
      </c>
      <c r="BB653" s="154">
        <v>240</v>
      </c>
      <c r="BC653" s="154">
        <v>240</v>
      </c>
      <c r="BD653" s="154">
        <v>240</v>
      </c>
      <c r="BE653" s="154">
        <v>241</v>
      </c>
      <c r="BF653" s="154">
        <v>241</v>
      </c>
      <c r="BG653" s="154">
        <v>241</v>
      </c>
      <c r="BH653" s="154">
        <v>241</v>
      </c>
      <c r="BI653" s="154">
        <v>242</v>
      </c>
      <c r="BJ653" s="154">
        <v>242</v>
      </c>
      <c r="BK653" s="154">
        <v>242</v>
      </c>
      <c r="BL653" s="154">
        <v>243</v>
      </c>
      <c r="BM653" s="154">
        <v>243</v>
      </c>
      <c r="BN653" s="154">
        <v>244</v>
      </c>
      <c r="BO653" s="154">
        <v>244</v>
      </c>
      <c r="BP653" s="154">
        <v>245</v>
      </c>
      <c r="BQ653" s="154">
        <v>245</v>
      </c>
      <c r="BR653" s="154">
        <v>245</v>
      </c>
      <c r="BS653" s="154">
        <v>246</v>
      </c>
      <c r="BT653" s="140">
        <v>246</v>
      </c>
      <c r="BU653" s="140">
        <v>246</v>
      </c>
      <c r="BV653" s="140">
        <v>247</v>
      </c>
      <c r="BW653" s="140">
        <v>247</v>
      </c>
      <c r="BX653" s="140">
        <v>247</v>
      </c>
      <c r="BY653" s="140">
        <v>248</v>
      </c>
      <c r="BZ653" s="140">
        <v>248</v>
      </c>
      <c r="CA653" s="140">
        <v>248</v>
      </c>
      <c r="CB653" s="140">
        <v>248</v>
      </c>
      <c r="CC653" s="140">
        <v>249</v>
      </c>
      <c r="CD653" s="140">
        <v>249</v>
      </c>
      <c r="CE653" s="140">
        <v>249</v>
      </c>
      <c r="CF653" s="140">
        <v>249</v>
      </c>
      <c r="CG653" s="140">
        <v>250</v>
      </c>
      <c r="CH653" s="140">
        <v>250</v>
      </c>
      <c r="CI653" s="140">
        <v>250</v>
      </c>
      <c r="CJ653" s="140">
        <v>250</v>
      </c>
      <c r="CK653" s="140">
        <v>251</v>
      </c>
      <c r="CL653" s="140">
        <v>251</v>
      </c>
      <c r="CM653" s="140">
        <v>251</v>
      </c>
      <c r="CN653" s="140">
        <v>252</v>
      </c>
      <c r="CO653" s="140">
        <v>252</v>
      </c>
      <c r="CP653" s="140">
        <v>253</v>
      </c>
      <c r="CQ653" s="140">
        <v>253</v>
      </c>
      <c r="CR653" s="140">
        <v>254</v>
      </c>
      <c r="CS653" s="140">
        <v>254</v>
      </c>
      <c r="CT653" s="140">
        <v>255</v>
      </c>
      <c r="CU653" s="140">
        <v>256</v>
      </c>
      <c r="CV653" s="140">
        <v>256</v>
      </c>
      <c r="CW653" s="140">
        <v>257</v>
      </c>
    </row>
    <row r="654" spans="1:101">
      <c r="A654" s="140" t="s">
        <v>130</v>
      </c>
      <c r="B654" s="140" t="s">
        <v>131</v>
      </c>
      <c r="C654" s="140"/>
      <c r="D654" s="140"/>
      <c r="E654" s="140" t="s">
        <v>309</v>
      </c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  <c r="AE654" s="140"/>
      <c r="AF654" s="140"/>
      <c r="AG654" s="140"/>
      <c r="AH654" s="140"/>
      <c r="AI654" s="140"/>
      <c r="AJ654" s="140"/>
      <c r="AK654" s="140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>
        <v>533</v>
      </c>
      <c r="AX654" s="154">
        <v>534</v>
      </c>
      <c r="AY654" s="154">
        <v>534</v>
      </c>
      <c r="AZ654" s="154">
        <v>534</v>
      </c>
      <c r="BA654" s="154">
        <v>534</v>
      </c>
      <c r="BB654" s="154">
        <v>535</v>
      </c>
      <c r="BC654" s="154">
        <v>537</v>
      </c>
      <c r="BD654" s="154">
        <v>538</v>
      </c>
      <c r="BE654" s="154">
        <v>539</v>
      </c>
      <c r="BF654" s="154">
        <v>541</v>
      </c>
      <c r="BG654" s="154">
        <v>542</v>
      </c>
      <c r="BH654" s="154">
        <v>544</v>
      </c>
      <c r="BI654" s="154">
        <v>545</v>
      </c>
      <c r="BJ654" s="154">
        <v>547</v>
      </c>
      <c r="BK654" s="154">
        <v>549</v>
      </c>
      <c r="BL654" s="154">
        <v>550</v>
      </c>
      <c r="BM654" s="154">
        <v>552</v>
      </c>
      <c r="BN654" s="154">
        <v>553</v>
      </c>
      <c r="BO654" s="154">
        <v>554</v>
      </c>
      <c r="BP654" s="154">
        <v>555</v>
      </c>
      <c r="BQ654" s="154">
        <v>557</v>
      </c>
      <c r="BR654" s="154">
        <v>558</v>
      </c>
      <c r="BS654" s="154">
        <v>559</v>
      </c>
      <c r="BT654" s="140">
        <v>559</v>
      </c>
      <c r="BU654" s="140">
        <v>560</v>
      </c>
      <c r="BV654" s="140">
        <v>561</v>
      </c>
      <c r="BW654" s="140">
        <v>562</v>
      </c>
      <c r="BX654" s="140">
        <v>563</v>
      </c>
      <c r="BY654" s="140">
        <v>564</v>
      </c>
      <c r="BZ654" s="140">
        <v>564</v>
      </c>
      <c r="CA654" s="140">
        <v>565</v>
      </c>
      <c r="CB654" s="140">
        <v>566</v>
      </c>
      <c r="CC654" s="140">
        <v>567</v>
      </c>
      <c r="CD654" s="140">
        <v>567</v>
      </c>
      <c r="CE654" s="140">
        <v>568</v>
      </c>
      <c r="CF654" s="140">
        <v>569</v>
      </c>
      <c r="CG654" s="140">
        <v>569</v>
      </c>
      <c r="CH654" s="140">
        <v>570</v>
      </c>
      <c r="CI654" s="140">
        <v>570</v>
      </c>
      <c r="CJ654" s="140">
        <v>571</v>
      </c>
      <c r="CK654" s="140">
        <v>572</v>
      </c>
      <c r="CL654" s="140">
        <v>572</v>
      </c>
      <c r="CM654" s="140">
        <v>573</v>
      </c>
      <c r="CN654" s="140">
        <v>574</v>
      </c>
      <c r="CO654" s="140">
        <v>575</v>
      </c>
      <c r="CP654" s="140">
        <v>576</v>
      </c>
      <c r="CQ654" s="140">
        <v>577</v>
      </c>
      <c r="CR654" s="140">
        <v>577</v>
      </c>
      <c r="CS654" s="140">
        <v>578</v>
      </c>
      <c r="CT654" s="140">
        <v>580</v>
      </c>
      <c r="CU654" s="140">
        <v>581</v>
      </c>
      <c r="CV654" s="140">
        <v>582</v>
      </c>
      <c r="CW654" s="140">
        <v>583</v>
      </c>
    </row>
    <row r="655" spans="1:101">
      <c r="A655" s="140" t="s">
        <v>132</v>
      </c>
      <c r="B655" s="140" t="s">
        <v>133</v>
      </c>
      <c r="C655" s="140"/>
      <c r="D655" s="140"/>
      <c r="E655" s="140" t="s">
        <v>309</v>
      </c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  <c r="AE655" s="140"/>
      <c r="AF655" s="140"/>
      <c r="AG655" s="140"/>
      <c r="AH655" s="140"/>
      <c r="AI655" s="140"/>
      <c r="AJ655" s="140"/>
      <c r="AK655" s="140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>
        <v>600</v>
      </c>
      <c r="AX655" s="154">
        <v>600</v>
      </c>
      <c r="AY655" s="154">
        <v>601</v>
      </c>
      <c r="AZ655" s="154">
        <v>601</v>
      </c>
      <c r="BA655" s="154">
        <v>601</v>
      </c>
      <c r="BB655" s="154">
        <v>603</v>
      </c>
      <c r="BC655" s="154">
        <v>604</v>
      </c>
      <c r="BD655" s="154">
        <v>605</v>
      </c>
      <c r="BE655" s="154">
        <v>607</v>
      </c>
      <c r="BF655" s="154">
        <v>608</v>
      </c>
      <c r="BG655" s="154">
        <v>610</v>
      </c>
      <c r="BH655" s="154">
        <v>611</v>
      </c>
      <c r="BI655" s="154">
        <v>613</v>
      </c>
      <c r="BJ655" s="154">
        <v>615</v>
      </c>
      <c r="BK655" s="154">
        <v>617</v>
      </c>
      <c r="BL655" s="154">
        <v>619</v>
      </c>
      <c r="BM655" s="154">
        <v>621</v>
      </c>
      <c r="BN655" s="154">
        <v>623</v>
      </c>
      <c r="BO655" s="154">
        <v>625</v>
      </c>
      <c r="BP655" s="154">
        <v>627</v>
      </c>
      <c r="BQ655" s="154">
        <v>629</v>
      </c>
      <c r="BR655" s="154">
        <v>631</v>
      </c>
      <c r="BS655" s="154">
        <v>633</v>
      </c>
      <c r="BT655" s="140">
        <v>635</v>
      </c>
      <c r="BU655" s="140">
        <v>636</v>
      </c>
      <c r="BV655" s="140">
        <v>638</v>
      </c>
      <c r="BW655" s="140">
        <v>640</v>
      </c>
      <c r="BX655" s="140">
        <v>642</v>
      </c>
      <c r="BY655" s="140">
        <v>643</v>
      </c>
      <c r="BZ655" s="140">
        <v>645</v>
      </c>
      <c r="CA655" s="140">
        <v>646</v>
      </c>
      <c r="CB655" s="140">
        <v>648</v>
      </c>
      <c r="CC655" s="140">
        <v>649</v>
      </c>
      <c r="CD655" s="140">
        <v>650</v>
      </c>
      <c r="CE655" s="140">
        <v>652</v>
      </c>
      <c r="CF655" s="140">
        <v>653</v>
      </c>
      <c r="CG655" s="140">
        <v>654</v>
      </c>
      <c r="CH655" s="140">
        <v>655</v>
      </c>
      <c r="CI655" s="140">
        <v>656</v>
      </c>
      <c r="CJ655" s="140">
        <v>658</v>
      </c>
      <c r="CK655" s="140">
        <v>659</v>
      </c>
      <c r="CL655" s="140">
        <v>660</v>
      </c>
      <c r="CM655" s="140">
        <v>661</v>
      </c>
      <c r="CN655" s="140">
        <v>663</v>
      </c>
      <c r="CO655" s="140">
        <v>664</v>
      </c>
      <c r="CP655" s="140">
        <v>666</v>
      </c>
      <c r="CQ655" s="140">
        <v>667</v>
      </c>
      <c r="CR655" s="140">
        <v>669</v>
      </c>
      <c r="CS655" s="140">
        <v>671</v>
      </c>
      <c r="CT655" s="140">
        <v>673</v>
      </c>
      <c r="CU655" s="140">
        <v>675</v>
      </c>
      <c r="CV655" s="140">
        <v>677</v>
      </c>
      <c r="CW655" s="140">
        <v>680</v>
      </c>
    </row>
    <row r="656" spans="1:101">
      <c r="A656" s="140" t="s">
        <v>134</v>
      </c>
      <c r="B656" s="140" t="s">
        <v>135</v>
      </c>
      <c r="C656" s="140"/>
      <c r="D656" s="140"/>
      <c r="E656" s="140" t="s">
        <v>309</v>
      </c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  <c r="Z656" s="140"/>
      <c r="AA656" s="140"/>
      <c r="AB656" s="140"/>
      <c r="AC656" s="140"/>
      <c r="AD656" s="140"/>
      <c r="AE656" s="140"/>
      <c r="AF656" s="140"/>
      <c r="AG656" s="140"/>
      <c r="AH656" s="140"/>
      <c r="AI656" s="140"/>
      <c r="AJ656" s="140"/>
      <c r="AK656" s="140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>
        <v>118</v>
      </c>
      <c r="AX656" s="154">
        <v>117</v>
      </c>
      <c r="AY656" s="154">
        <v>116</v>
      </c>
      <c r="AZ656" s="154">
        <v>115</v>
      </c>
      <c r="BA656" s="154">
        <v>114</v>
      </c>
      <c r="BB656" s="154">
        <v>114</v>
      </c>
      <c r="BC656" s="154">
        <v>113</v>
      </c>
      <c r="BD656" s="154">
        <v>113</v>
      </c>
      <c r="BE656" s="154">
        <v>112</v>
      </c>
      <c r="BF656" s="154">
        <v>112</v>
      </c>
      <c r="BG656" s="154">
        <v>112</v>
      </c>
      <c r="BH656" s="154">
        <v>111</v>
      </c>
      <c r="BI656" s="154">
        <v>111</v>
      </c>
      <c r="BJ656" s="154">
        <v>111</v>
      </c>
      <c r="BK656" s="154">
        <v>111</v>
      </c>
      <c r="BL656" s="154">
        <v>110</v>
      </c>
      <c r="BM656" s="154">
        <v>110</v>
      </c>
      <c r="BN656" s="154">
        <v>110</v>
      </c>
      <c r="BO656" s="154">
        <v>110</v>
      </c>
      <c r="BP656" s="154">
        <v>110</v>
      </c>
      <c r="BQ656" s="154">
        <v>110</v>
      </c>
      <c r="BR656" s="154">
        <v>110</v>
      </c>
      <c r="BS656" s="154">
        <v>109</v>
      </c>
      <c r="BT656" s="140">
        <v>109</v>
      </c>
      <c r="BU656" s="140">
        <v>109</v>
      </c>
      <c r="BV656" s="140">
        <v>109</v>
      </c>
      <c r="BW656" s="140">
        <v>109</v>
      </c>
      <c r="BX656" s="140">
        <v>109</v>
      </c>
      <c r="BY656" s="140">
        <v>109</v>
      </c>
      <c r="BZ656" s="140">
        <v>109</v>
      </c>
      <c r="CA656" s="140">
        <v>108</v>
      </c>
      <c r="CB656" s="140">
        <v>108</v>
      </c>
      <c r="CC656" s="140">
        <v>108</v>
      </c>
      <c r="CD656" s="140">
        <v>108</v>
      </c>
      <c r="CE656" s="140">
        <v>108</v>
      </c>
      <c r="CF656" s="140">
        <v>108</v>
      </c>
      <c r="CG656" s="140">
        <v>108</v>
      </c>
      <c r="CH656" s="140">
        <v>108</v>
      </c>
      <c r="CI656" s="140">
        <v>108</v>
      </c>
      <c r="CJ656" s="140">
        <v>108</v>
      </c>
      <c r="CK656" s="140">
        <v>108</v>
      </c>
      <c r="CL656" s="140">
        <v>108</v>
      </c>
      <c r="CM656" s="140">
        <v>108</v>
      </c>
      <c r="CN656" s="140">
        <v>108</v>
      </c>
      <c r="CO656" s="140">
        <v>108</v>
      </c>
      <c r="CP656" s="140">
        <v>108</v>
      </c>
      <c r="CQ656" s="140">
        <v>108</v>
      </c>
      <c r="CR656" s="140">
        <v>108</v>
      </c>
      <c r="CS656" s="140">
        <v>109</v>
      </c>
      <c r="CT656" s="140">
        <v>109</v>
      </c>
      <c r="CU656" s="140">
        <v>109</v>
      </c>
      <c r="CV656" s="140">
        <v>109</v>
      </c>
      <c r="CW656" s="140">
        <v>109</v>
      </c>
    </row>
    <row r="657" spans="1:101">
      <c r="A657" s="140" t="s">
        <v>136</v>
      </c>
      <c r="B657" s="140" t="s">
        <v>137</v>
      </c>
      <c r="C657" s="140"/>
      <c r="D657" s="140"/>
      <c r="E657" s="140" t="s">
        <v>309</v>
      </c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  <c r="Z657" s="140"/>
      <c r="AA657" s="140"/>
      <c r="AB657" s="140"/>
      <c r="AC657" s="140"/>
      <c r="AD657" s="140"/>
      <c r="AE657" s="140"/>
      <c r="AF657" s="140"/>
      <c r="AG657" s="140"/>
      <c r="AH657" s="140"/>
      <c r="AI657" s="140"/>
      <c r="AJ657" s="140"/>
      <c r="AK657" s="140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>
        <v>413</v>
      </c>
      <c r="AX657" s="154">
        <v>412</v>
      </c>
      <c r="AY657" s="154">
        <v>412</v>
      </c>
      <c r="AZ657" s="154">
        <v>411</v>
      </c>
      <c r="BA657" s="154">
        <v>410</v>
      </c>
      <c r="BB657" s="154">
        <v>410</v>
      </c>
      <c r="BC657" s="154">
        <v>411</v>
      </c>
      <c r="BD657" s="154">
        <v>411</v>
      </c>
      <c r="BE657" s="154">
        <v>412</v>
      </c>
      <c r="BF657" s="154">
        <v>412</v>
      </c>
      <c r="BG657" s="154">
        <v>413</v>
      </c>
      <c r="BH657" s="154">
        <v>413</v>
      </c>
      <c r="BI657" s="154">
        <v>414</v>
      </c>
      <c r="BJ657" s="154">
        <v>414</v>
      </c>
      <c r="BK657" s="154">
        <v>415</v>
      </c>
      <c r="BL657" s="154">
        <v>416</v>
      </c>
      <c r="BM657" s="154">
        <v>417</v>
      </c>
      <c r="BN657" s="154">
        <v>417</v>
      </c>
      <c r="BO657" s="154">
        <v>418</v>
      </c>
      <c r="BP657" s="154">
        <v>419</v>
      </c>
      <c r="BQ657" s="154">
        <v>420</v>
      </c>
      <c r="BR657" s="154">
        <v>420</v>
      </c>
      <c r="BS657" s="154">
        <v>421</v>
      </c>
      <c r="BT657" s="140">
        <v>422</v>
      </c>
      <c r="BU657" s="140">
        <v>422</v>
      </c>
      <c r="BV657" s="140">
        <v>423</v>
      </c>
      <c r="BW657" s="140">
        <v>423</v>
      </c>
      <c r="BX657" s="140">
        <v>424</v>
      </c>
      <c r="BY657" s="140">
        <v>424</v>
      </c>
      <c r="BZ657" s="140">
        <v>425</v>
      </c>
      <c r="CA657" s="140">
        <v>426</v>
      </c>
      <c r="CB657" s="140">
        <v>426</v>
      </c>
      <c r="CC657" s="140">
        <v>427</v>
      </c>
      <c r="CD657" s="140">
        <v>427</v>
      </c>
      <c r="CE657" s="140">
        <v>428</v>
      </c>
      <c r="CF657" s="140">
        <v>428</v>
      </c>
      <c r="CG657" s="140">
        <v>429</v>
      </c>
      <c r="CH657" s="140">
        <v>429</v>
      </c>
      <c r="CI657" s="140">
        <v>430</v>
      </c>
      <c r="CJ657" s="140">
        <v>430</v>
      </c>
      <c r="CK657" s="140">
        <v>431</v>
      </c>
      <c r="CL657" s="140">
        <v>431</v>
      </c>
      <c r="CM657" s="140">
        <v>432</v>
      </c>
      <c r="CN657" s="140">
        <v>433</v>
      </c>
      <c r="CO657" s="140">
        <v>433</v>
      </c>
      <c r="CP657" s="140">
        <v>434</v>
      </c>
      <c r="CQ657" s="140">
        <v>435</v>
      </c>
      <c r="CR657" s="140">
        <v>436</v>
      </c>
      <c r="CS657" s="140">
        <v>437</v>
      </c>
      <c r="CT657" s="140">
        <v>439</v>
      </c>
      <c r="CU657" s="140">
        <v>440</v>
      </c>
      <c r="CV657" s="140">
        <v>441</v>
      </c>
      <c r="CW657" s="140">
        <v>443</v>
      </c>
    </row>
    <row r="658" spans="1:101">
      <c r="A658" s="140" t="s">
        <v>138</v>
      </c>
      <c r="B658" s="140" t="s">
        <v>139</v>
      </c>
      <c r="C658" s="140"/>
      <c r="D658" s="140"/>
      <c r="E658" s="140" t="s">
        <v>309</v>
      </c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  <c r="AE658" s="140"/>
      <c r="AF658" s="140"/>
      <c r="AG658" s="140"/>
      <c r="AH658" s="140"/>
      <c r="AI658" s="140"/>
      <c r="AJ658" s="140"/>
      <c r="AK658" s="140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>
        <v>541</v>
      </c>
      <c r="AX658" s="154">
        <v>542</v>
      </c>
      <c r="AY658" s="154">
        <v>543</v>
      </c>
      <c r="AZ658" s="154">
        <v>543</v>
      </c>
      <c r="BA658" s="154">
        <v>544</v>
      </c>
      <c r="BB658" s="154">
        <v>545</v>
      </c>
      <c r="BC658" s="154">
        <v>546</v>
      </c>
      <c r="BD658" s="154">
        <v>548</v>
      </c>
      <c r="BE658" s="154">
        <v>549</v>
      </c>
      <c r="BF658" s="154">
        <v>550</v>
      </c>
      <c r="BG658" s="154">
        <v>551</v>
      </c>
      <c r="BH658" s="154">
        <v>552</v>
      </c>
      <c r="BI658" s="154">
        <v>553</v>
      </c>
      <c r="BJ658" s="154">
        <v>555</v>
      </c>
      <c r="BK658" s="154">
        <v>556</v>
      </c>
      <c r="BL658" s="154">
        <v>557</v>
      </c>
      <c r="BM658" s="154">
        <v>558</v>
      </c>
      <c r="BN658" s="154">
        <v>559</v>
      </c>
      <c r="BO658" s="154">
        <v>560</v>
      </c>
      <c r="BP658" s="154">
        <v>561</v>
      </c>
      <c r="BQ658" s="154">
        <v>562</v>
      </c>
      <c r="BR658" s="154">
        <v>563</v>
      </c>
      <c r="BS658" s="154">
        <v>563</v>
      </c>
      <c r="BT658" s="140">
        <v>564</v>
      </c>
      <c r="BU658" s="140">
        <v>565</v>
      </c>
      <c r="BV658" s="140">
        <v>566</v>
      </c>
      <c r="BW658" s="140">
        <v>566</v>
      </c>
      <c r="BX658" s="140">
        <v>567</v>
      </c>
      <c r="BY658" s="140">
        <v>567</v>
      </c>
      <c r="BZ658" s="140">
        <v>568</v>
      </c>
      <c r="CA658" s="140">
        <v>568</v>
      </c>
      <c r="CB658" s="140">
        <v>569</v>
      </c>
      <c r="CC658" s="140">
        <v>569</v>
      </c>
      <c r="CD658" s="140">
        <v>570</v>
      </c>
      <c r="CE658" s="140">
        <v>570</v>
      </c>
      <c r="CF658" s="140">
        <v>571</v>
      </c>
      <c r="CG658" s="140">
        <v>571</v>
      </c>
      <c r="CH658" s="140">
        <v>571</v>
      </c>
      <c r="CI658" s="140">
        <v>572</v>
      </c>
      <c r="CJ658" s="140">
        <v>572</v>
      </c>
      <c r="CK658" s="140">
        <v>572</v>
      </c>
      <c r="CL658" s="140">
        <v>573</v>
      </c>
      <c r="CM658" s="140">
        <v>573</v>
      </c>
      <c r="CN658" s="140">
        <v>574</v>
      </c>
      <c r="CO658" s="140">
        <v>574</v>
      </c>
      <c r="CP658" s="140">
        <v>575</v>
      </c>
      <c r="CQ658" s="140">
        <v>575</v>
      </c>
      <c r="CR658" s="140">
        <v>576</v>
      </c>
      <c r="CS658" s="140">
        <v>576</v>
      </c>
      <c r="CT658" s="140">
        <v>577</v>
      </c>
      <c r="CU658" s="140">
        <v>578</v>
      </c>
      <c r="CV658" s="140">
        <v>579</v>
      </c>
      <c r="CW658" s="140">
        <v>580</v>
      </c>
    </row>
    <row r="659" spans="1:101">
      <c r="A659" s="140" t="s">
        <v>140</v>
      </c>
      <c r="B659" s="140" t="s">
        <v>141</v>
      </c>
      <c r="C659" s="140"/>
      <c r="D659" s="140"/>
      <c r="E659" s="140" t="s">
        <v>309</v>
      </c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  <c r="AE659" s="140"/>
      <c r="AF659" s="140"/>
      <c r="AG659" s="140"/>
      <c r="AH659" s="140"/>
      <c r="AI659" s="140"/>
      <c r="AJ659" s="140"/>
      <c r="AK659" s="140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>
        <v>515</v>
      </c>
      <c r="AX659" s="154">
        <v>518</v>
      </c>
      <c r="AY659" s="154">
        <v>521</v>
      </c>
      <c r="AZ659" s="154">
        <v>524</v>
      </c>
      <c r="BA659" s="154">
        <v>527</v>
      </c>
      <c r="BB659" s="154">
        <v>530</v>
      </c>
      <c r="BC659" s="154">
        <v>533</v>
      </c>
      <c r="BD659" s="154">
        <v>536</v>
      </c>
      <c r="BE659" s="154">
        <v>538</v>
      </c>
      <c r="BF659" s="154">
        <v>541</v>
      </c>
      <c r="BG659" s="154">
        <v>544</v>
      </c>
      <c r="BH659" s="154">
        <v>547</v>
      </c>
      <c r="BI659" s="154">
        <v>550</v>
      </c>
      <c r="BJ659" s="154">
        <v>553</v>
      </c>
      <c r="BK659" s="154">
        <v>556</v>
      </c>
      <c r="BL659" s="154">
        <v>559</v>
      </c>
      <c r="BM659" s="154">
        <v>562</v>
      </c>
      <c r="BN659" s="154">
        <v>565</v>
      </c>
      <c r="BO659" s="154">
        <v>568</v>
      </c>
      <c r="BP659" s="154">
        <v>571</v>
      </c>
      <c r="BQ659" s="154">
        <v>573</v>
      </c>
      <c r="BR659" s="154">
        <v>576</v>
      </c>
      <c r="BS659" s="154">
        <v>579</v>
      </c>
      <c r="BT659" s="140">
        <v>582</v>
      </c>
      <c r="BU659" s="140">
        <v>585</v>
      </c>
      <c r="BV659" s="140">
        <v>587</v>
      </c>
      <c r="BW659" s="140">
        <v>590</v>
      </c>
      <c r="BX659" s="140">
        <v>592</v>
      </c>
      <c r="BY659" s="140">
        <v>595</v>
      </c>
      <c r="BZ659" s="140">
        <v>597</v>
      </c>
      <c r="CA659" s="140">
        <v>600</v>
      </c>
      <c r="CB659" s="140">
        <v>602</v>
      </c>
      <c r="CC659" s="140">
        <v>604</v>
      </c>
      <c r="CD659" s="140">
        <v>606</v>
      </c>
      <c r="CE659" s="140">
        <v>608</v>
      </c>
      <c r="CF659" s="140">
        <v>610</v>
      </c>
      <c r="CG659" s="140">
        <v>612</v>
      </c>
      <c r="CH659" s="140">
        <v>614</v>
      </c>
      <c r="CI659" s="140">
        <v>615</v>
      </c>
      <c r="CJ659" s="140">
        <v>617</v>
      </c>
      <c r="CK659" s="140">
        <v>619</v>
      </c>
      <c r="CL659" s="140">
        <v>621</v>
      </c>
      <c r="CM659" s="140">
        <v>622</v>
      </c>
      <c r="CN659" s="140">
        <v>624</v>
      </c>
      <c r="CO659" s="140">
        <v>626</v>
      </c>
      <c r="CP659" s="140">
        <v>628</v>
      </c>
      <c r="CQ659" s="140">
        <v>630</v>
      </c>
      <c r="CR659" s="140">
        <v>632</v>
      </c>
      <c r="CS659" s="140">
        <v>634</v>
      </c>
      <c r="CT659" s="140">
        <v>636</v>
      </c>
      <c r="CU659" s="140">
        <v>639</v>
      </c>
      <c r="CV659" s="140">
        <v>641</v>
      </c>
      <c r="CW659" s="140">
        <v>644</v>
      </c>
    </row>
    <row r="660" spans="1:101">
      <c r="A660" s="140" t="s">
        <v>142</v>
      </c>
      <c r="B660" s="140" t="s">
        <v>143</v>
      </c>
      <c r="C660" s="140"/>
      <c r="D660" s="140"/>
      <c r="E660" s="140" t="s">
        <v>309</v>
      </c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  <c r="AE660" s="140"/>
      <c r="AF660" s="140"/>
      <c r="AG660" s="140"/>
      <c r="AH660" s="140"/>
      <c r="AI660" s="140"/>
      <c r="AJ660" s="140"/>
      <c r="AK660" s="140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>
        <v>600</v>
      </c>
      <c r="AX660" s="154">
        <v>597</v>
      </c>
      <c r="AY660" s="154">
        <v>595</v>
      </c>
      <c r="AZ660" s="154">
        <v>592</v>
      </c>
      <c r="BA660" s="154">
        <v>590</v>
      </c>
      <c r="BB660" s="154">
        <v>588</v>
      </c>
      <c r="BC660" s="154">
        <v>587</v>
      </c>
      <c r="BD660" s="154">
        <v>586</v>
      </c>
      <c r="BE660" s="154">
        <v>584</v>
      </c>
      <c r="BF660" s="154">
        <v>583</v>
      </c>
      <c r="BG660" s="154">
        <v>582</v>
      </c>
      <c r="BH660" s="154">
        <v>581</v>
      </c>
      <c r="BI660" s="154">
        <v>580</v>
      </c>
      <c r="BJ660" s="154">
        <v>579</v>
      </c>
      <c r="BK660" s="154">
        <v>579</v>
      </c>
      <c r="BL660" s="154">
        <v>578</v>
      </c>
      <c r="BM660" s="154">
        <v>577</v>
      </c>
      <c r="BN660" s="154">
        <v>577</v>
      </c>
      <c r="BO660" s="154">
        <v>576</v>
      </c>
      <c r="BP660" s="154">
        <v>576</v>
      </c>
      <c r="BQ660" s="154">
        <v>575</v>
      </c>
      <c r="BR660" s="154">
        <v>575</v>
      </c>
      <c r="BS660" s="154">
        <v>574</v>
      </c>
      <c r="BT660" s="140">
        <v>574</v>
      </c>
      <c r="BU660" s="140">
        <v>574</v>
      </c>
      <c r="BV660" s="140">
        <v>573</v>
      </c>
      <c r="BW660" s="140">
        <v>573</v>
      </c>
      <c r="BX660" s="140">
        <v>573</v>
      </c>
      <c r="BY660" s="140">
        <v>572</v>
      </c>
      <c r="BZ660" s="140">
        <v>572</v>
      </c>
      <c r="CA660" s="140">
        <v>571</v>
      </c>
      <c r="CB660" s="140">
        <v>570</v>
      </c>
      <c r="CC660" s="140">
        <v>570</v>
      </c>
      <c r="CD660" s="140">
        <v>569</v>
      </c>
      <c r="CE660" s="140">
        <v>568</v>
      </c>
      <c r="CF660" s="140">
        <v>568</v>
      </c>
      <c r="CG660" s="140">
        <v>567</v>
      </c>
      <c r="CH660" s="140">
        <v>567</v>
      </c>
      <c r="CI660" s="140">
        <v>566</v>
      </c>
      <c r="CJ660" s="140">
        <v>565</v>
      </c>
      <c r="CK660" s="140">
        <v>565</v>
      </c>
      <c r="CL660" s="140">
        <v>565</v>
      </c>
      <c r="CM660" s="140">
        <v>564</v>
      </c>
      <c r="CN660" s="140">
        <v>564</v>
      </c>
      <c r="CO660" s="140">
        <v>564</v>
      </c>
      <c r="CP660" s="140">
        <v>564</v>
      </c>
      <c r="CQ660" s="140">
        <v>564</v>
      </c>
      <c r="CR660" s="140">
        <v>564</v>
      </c>
      <c r="CS660" s="140">
        <v>564</v>
      </c>
      <c r="CT660" s="140">
        <v>564</v>
      </c>
      <c r="CU660" s="140">
        <v>565</v>
      </c>
      <c r="CV660" s="140">
        <v>565</v>
      </c>
      <c r="CW660" s="140">
        <v>566</v>
      </c>
    </row>
    <row r="661" spans="1:101">
      <c r="A661" s="140" t="s">
        <v>144</v>
      </c>
      <c r="B661" s="140" t="s">
        <v>145</v>
      </c>
      <c r="C661" s="140"/>
      <c r="D661" s="140"/>
      <c r="E661" s="140" t="s">
        <v>309</v>
      </c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  <c r="AE661" s="140"/>
      <c r="AF661" s="140"/>
      <c r="AG661" s="140"/>
      <c r="AH661" s="140"/>
      <c r="AI661" s="140"/>
      <c r="AJ661" s="140"/>
      <c r="AK661" s="140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>
        <v>432</v>
      </c>
      <c r="AX661" s="154">
        <v>431</v>
      </c>
      <c r="AY661" s="154">
        <v>430</v>
      </c>
      <c r="AZ661" s="154">
        <v>429</v>
      </c>
      <c r="BA661" s="154">
        <v>428</v>
      </c>
      <c r="BB661" s="154">
        <v>427</v>
      </c>
      <c r="BC661" s="154">
        <v>427</v>
      </c>
      <c r="BD661" s="154">
        <v>426</v>
      </c>
      <c r="BE661" s="154">
        <v>426</v>
      </c>
      <c r="BF661" s="154">
        <v>425</v>
      </c>
      <c r="BG661" s="154">
        <v>425</v>
      </c>
      <c r="BH661" s="154">
        <v>425</v>
      </c>
      <c r="BI661" s="154">
        <v>424</v>
      </c>
      <c r="BJ661" s="154">
        <v>424</v>
      </c>
      <c r="BK661" s="154">
        <v>424</v>
      </c>
      <c r="BL661" s="154">
        <v>424</v>
      </c>
      <c r="BM661" s="154">
        <v>424</v>
      </c>
      <c r="BN661" s="154">
        <v>424</v>
      </c>
      <c r="BO661" s="154">
        <v>424</v>
      </c>
      <c r="BP661" s="154">
        <v>424</v>
      </c>
      <c r="BQ661" s="154">
        <v>425</v>
      </c>
      <c r="BR661" s="154">
        <v>425</v>
      </c>
      <c r="BS661" s="154">
        <v>425</v>
      </c>
      <c r="BT661" s="140">
        <v>425</v>
      </c>
      <c r="BU661" s="140">
        <v>426</v>
      </c>
      <c r="BV661" s="140">
        <v>426</v>
      </c>
      <c r="BW661" s="140">
        <v>426</v>
      </c>
      <c r="BX661" s="140">
        <v>426</v>
      </c>
      <c r="BY661" s="140">
        <v>426</v>
      </c>
      <c r="BZ661" s="140">
        <v>426</v>
      </c>
      <c r="CA661" s="140">
        <v>427</v>
      </c>
      <c r="CB661" s="140">
        <v>427</v>
      </c>
      <c r="CC661" s="140">
        <v>427</v>
      </c>
      <c r="CD661" s="140">
        <v>427</v>
      </c>
      <c r="CE661" s="140">
        <v>427</v>
      </c>
      <c r="CF661" s="140">
        <v>427</v>
      </c>
      <c r="CG661" s="140">
        <v>427</v>
      </c>
      <c r="CH661" s="140">
        <v>427</v>
      </c>
      <c r="CI661" s="140">
        <v>427</v>
      </c>
      <c r="CJ661" s="140">
        <v>427</v>
      </c>
      <c r="CK661" s="140">
        <v>427</v>
      </c>
      <c r="CL661" s="140">
        <v>428</v>
      </c>
      <c r="CM661" s="140">
        <v>428</v>
      </c>
      <c r="CN661" s="140">
        <v>428</v>
      </c>
      <c r="CO661" s="140">
        <v>428</v>
      </c>
      <c r="CP661" s="140">
        <v>429</v>
      </c>
      <c r="CQ661" s="140">
        <v>429</v>
      </c>
      <c r="CR661" s="140">
        <v>430</v>
      </c>
      <c r="CS661" s="140">
        <v>430</v>
      </c>
      <c r="CT661" s="140">
        <v>431</v>
      </c>
      <c r="CU661" s="140">
        <v>432</v>
      </c>
      <c r="CV661" s="140">
        <v>432</v>
      </c>
      <c r="CW661" s="140">
        <v>433</v>
      </c>
    </row>
    <row r="662" spans="1:101">
      <c r="A662" s="140" t="s">
        <v>146</v>
      </c>
      <c r="B662" s="140" t="s">
        <v>147</v>
      </c>
      <c r="C662" s="140"/>
      <c r="D662" s="140"/>
      <c r="E662" s="140" t="s">
        <v>309</v>
      </c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  <c r="AE662" s="140"/>
      <c r="AF662" s="140"/>
      <c r="AG662" s="140"/>
      <c r="AH662" s="140"/>
      <c r="AI662" s="140"/>
      <c r="AJ662" s="140"/>
      <c r="AK662" s="140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>
        <v>912</v>
      </c>
      <c r="AX662" s="154">
        <v>913</v>
      </c>
      <c r="AY662" s="154">
        <v>914</v>
      </c>
      <c r="AZ662" s="154">
        <v>915</v>
      </c>
      <c r="BA662" s="154">
        <v>917</v>
      </c>
      <c r="BB662" s="154">
        <v>920</v>
      </c>
      <c r="BC662" s="154">
        <v>922</v>
      </c>
      <c r="BD662" s="154">
        <v>925</v>
      </c>
      <c r="BE662" s="154">
        <v>928</v>
      </c>
      <c r="BF662" s="154">
        <v>931</v>
      </c>
      <c r="BG662" s="154">
        <v>935</v>
      </c>
      <c r="BH662" s="154">
        <v>938</v>
      </c>
      <c r="BI662" s="154">
        <v>942</v>
      </c>
      <c r="BJ662" s="154">
        <v>946</v>
      </c>
      <c r="BK662" s="154">
        <v>949</v>
      </c>
      <c r="BL662" s="154">
        <v>953</v>
      </c>
      <c r="BM662" s="154">
        <v>957</v>
      </c>
      <c r="BN662" s="154">
        <v>961</v>
      </c>
      <c r="BO662" s="154">
        <v>964</v>
      </c>
      <c r="BP662" s="154">
        <v>968</v>
      </c>
      <c r="BQ662" s="154">
        <v>971</v>
      </c>
      <c r="BR662" s="154">
        <v>975</v>
      </c>
      <c r="BS662" s="154">
        <v>978</v>
      </c>
      <c r="BT662" s="140">
        <v>981</v>
      </c>
      <c r="BU662" s="140">
        <v>984</v>
      </c>
      <c r="BV662" s="140">
        <v>987</v>
      </c>
      <c r="BW662" s="140">
        <v>990</v>
      </c>
      <c r="BX662" s="140">
        <v>993</v>
      </c>
      <c r="BY662" s="140">
        <v>996</v>
      </c>
      <c r="BZ662" s="140">
        <v>998</v>
      </c>
      <c r="CA662" s="140">
        <v>1001</v>
      </c>
      <c r="CB662" s="140">
        <v>1003</v>
      </c>
      <c r="CC662" s="140">
        <v>1005</v>
      </c>
      <c r="CD662" s="140">
        <v>1008</v>
      </c>
      <c r="CE662" s="140">
        <v>1010</v>
      </c>
      <c r="CF662" s="140">
        <v>1012</v>
      </c>
      <c r="CG662" s="140">
        <v>1014</v>
      </c>
      <c r="CH662" s="140">
        <v>1016</v>
      </c>
      <c r="CI662" s="140">
        <v>1018</v>
      </c>
      <c r="CJ662" s="140">
        <v>1020</v>
      </c>
      <c r="CK662" s="140">
        <v>1022</v>
      </c>
      <c r="CL662" s="140">
        <v>1024</v>
      </c>
      <c r="CM662" s="140">
        <v>1026</v>
      </c>
      <c r="CN662" s="140">
        <v>1029</v>
      </c>
      <c r="CO662" s="140">
        <v>1031</v>
      </c>
      <c r="CP662" s="140">
        <v>1034</v>
      </c>
      <c r="CQ662" s="140">
        <v>1036</v>
      </c>
      <c r="CR662" s="140">
        <v>1039</v>
      </c>
      <c r="CS662" s="140">
        <v>1042</v>
      </c>
      <c r="CT662" s="140">
        <v>1045</v>
      </c>
      <c r="CU662" s="140">
        <v>1049</v>
      </c>
      <c r="CV662" s="140">
        <v>1052</v>
      </c>
      <c r="CW662" s="140">
        <v>1056</v>
      </c>
    </row>
    <row r="663" spans="1:101">
      <c r="A663" s="140" t="s">
        <v>126</v>
      </c>
      <c r="B663" s="140" t="s">
        <v>127</v>
      </c>
      <c r="C663" s="140"/>
      <c r="D663" s="140"/>
      <c r="E663" s="140" t="s">
        <v>309</v>
      </c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  <c r="AE663" s="140"/>
      <c r="AF663" s="140"/>
      <c r="AG663" s="140"/>
      <c r="AH663" s="140"/>
      <c r="AI663" s="140"/>
      <c r="AJ663" s="140"/>
      <c r="AK663" s="140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>
        <v>158</v>
      </c>
      <c r="AX663" s="154">
        <v>159</v>
      </c>
      <c r="AY663" s="154">
        <v>160</v>
      </c>
      <c r="AZ663" s="154">
        <v>160</v>
      </c>
      <c r="BA663" s="154">
        <v>161</v>
      </c>
      <c r="BB663" s="154">
        <v>162</v>
      </c>
      <c r="BC663" s="154">
        <v>163</v>
      </c>
      <c r="BD663" s="154">
        <v>163</v>
      </c>
      <c r="BE663" s="154">
        <v>164</v>
      </c>
      <c r="BF663" s="154">
        <v>165</v>
      </c>
      <c r="BG663" s="154">
        <v>165</v>
      </c>
      <c r="BH663" s="154">
        <v>166</v>
      </c>
      <c r="BI663" s="154">
        <v>166</v>
      </c>
      <c r="BJ663" s="154">
        <v>167</v>
      </c>
      <c r="BK663" s="154">
        <v>168</v>
      </c>
      <c r="BL663" s="154">
        <v>168</v>
      </c>
      <c r="BM663" s="154">
        <v>169</v>
      </c>
      <c r="BN663" s="154">
        <v>169</v>
      </c>
      <c r="BO663" s="154">
        <v>170</v>
      </c>
      <c r="BP663" s="154">
        <v>170</v>
      </c>
      <c r="BQ663" s="154">
        <v>170</v>
      </c>
      <c r="BR663" s="154">
        <v>171</v>
      </c>
      <c r="BS663" s="154">
        <v>171</v>
      </c>
      <c r="BT663" s="140">
        <v>172</v>
      </c>
      <c r="BU663" s="140">
        <v>172</v>
      </c>
      <c r="BV663" s="140">
        <v>173</v>
      </c>
      <c r="BW663" s="140">
        <v>173</v>
      </c>
      <c r="BX663" s="140">
        <v>174</v>
      </c>
      <c r="BY663" s="140">
        <v>174</v>
      </c>
      <c r="BZ663" s="140">
        <v>175</v>
      </c>
      <c r="CA663" s="140">
        <v>175</v>
      </c>
      <c r="CB663" s="140">
        <v>176</v>
      </c>
      <c r="CC663" s="140">
        <v>176</v>
      </c>
      <c r="CD663" s="140">
        <v>176</v>
      </c>
      <c r="CE663" s="140">
        <v>177</v>
      </c>
      <c r="CF663" s="140">
        <v>177</v>
      </c>
      <c r="CG663" s="140">
        <v>178</v>
      </c>
      <c r="CH663" s="140">
        <v>178</v>
      </c>
      <c r="CI663" s="140">
        <v>178</v>
      </c>
      <c r="CJ663" s="140">
        <v>179</v>
      </c>
      <c r="CK663" s="140">
        <v>179</v>
      </c>
      <c r="CL663" s="140">
        <v>179</v>
      </c>
      <c r="CM663" s="140">
        <v>180</v>
      </c>
      <c r="CN663" s="140">
        <v>180</v>
      </c>
      <c r="CO663" s="140">
        <v>180</v>
      </c>
      <c r="CP663" s="140">
        <v>181</v>
      </c>
      <c r="CQ663" s="140">
        <v>181</v>
      </c>
      <c r="CR663" s="140">
        <v>181</v>
      </c>
      <c r="CS663" s="140">
        <v>182</v>
      </c>
      <c r="CT663" s="140">
        <v>182</v>
      </c>
      <c r="CU663" s="140">
        <v>182</v>
      </c>
      <c r="CV663" s="140">
        <v>183</v>
      </c>
      <c r="CW663" s="140">
        <v>183</v>
      </c>
    </row>
    <row r="664" spans="1:101">
      <c r="A664" s="140" t="s">
        <v>128</v>
      </c>
      <c r="B664" s="140" t="s">
        <v>129</v>
      </c>
      <c r="C664" s="140"/>
      <c r="D664" s="140"/>
      <c r="E664" s="140" t="s">
        <v>309</v>
      </c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  <c r="AE664" s="140"/>
      <c r="AF664" s="140"/>
      <c r="AG664" s="140"/>
      <c r="AH664" s="140"/>
      <c r="AI664" s="140"/>
      <c r="AJ664" s="140"/>
      <c r="AK664" s="140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>
        <v>181</v>
      </c>
      <c r="AX664" s="154">
        <v>182</v>
      </c>
      <c r="AY664" s="154">
        <v>183</v>
      </c>
      <c r="AZ664" s="154">
        <v>184</v>
      </c>
      <c r="BA664" s="154">
        <v>186</v>
      </c>
      <c r="BB664" s="154">
        <v>187</v>
      </c>
      <c r="BC664" s="154">
        <v>188</v>
      </c>
      <c r="BD664" s="154">
        <v>190</v>
      </c>
      <c r="BE664" s="154">
        <v>191</v>
      </c>
      <c r="BF664" s="154">
        <v>193</v>
      </c>
      <c r="BG664" s="154">
        <v>194</v>
      </c>
      <c r="BH664" s="154">
        <v>195</v>
      </c>
      <c r="BI664" s="154">
        <v>197</v>
      </c>
      <c r="BJ664" s="154">
        <v>198</v>
      </c>
      <c r="BK664" s="154">
        <v>199</v>
      </c>
      <c r="BL664" s="154">
        <v>201</v>
      </c>
      <c r="BM664" s="154">
        <v>202</v>
      </c>
      <c r="BN664" s="154">
        <v>203</v>
      </c>
      <c r="BO664" s="154">
        <v>204</v>
      </c>
      <c r="BP664" s="154">
        <v>205</v>
      </c>
      <c r="BQ664" s="154">
        <v>207</v>
      </c>
      <c r="BR664" s="154">
        <v>208</v>
      </c>
      <c r="BS664" s="154">
        <v>209</v>
      </c>
      <c r="BT664" s="140">
        <v>210</v>
      </c>
      <c r="BU664" s="140">
        <v>211</v>
      </c>
      <c r="BV664" s="140">
        <v>212</v>
      </c>
      <c r="BW664" s="140">
        <v>213</v>
      </c>
      <c r="BX664" s="140">
        <v>214</v>
      </c>
      <c r="BY664" s="140">
        <v>215</v>
      </c>
      <c r="BZ664" s="140">
        <v>216</v>
      </c>
      <c r="CA664" s="140">
        <v>217</v>
      </c>
      <c r="CB664" s="140">
        <v>218</v>
      </c>
      <c r="CC664" s="140">
        <v>219</v>
      </c>
      <c r="CD664" s="140">
        <v>220</v>
      </c>
      <c r="CE664" s="140">
        <v>221</v>
      </c>
      <c r="CF664" s="140">
        <v>222</v>
      </c>
      <c r="CG664" s="140">
        <v>222</v>
      </c>
      <c r="CH664" s="140">
        <v>223</v>
      </c>
      <c r="CI664" s="140">
        <v>224</v>
      </c>
      <c r="CJ664" s="140">
        <v>225</v>
      </c>
      <c r="CK664" s="140">
        <v>225</v>
      </c>
      <c r="CL664" s="140">
        <v>226</v>
      </c>
      <c r="CM664" s="140">
        <v>227</v>
      </c>
      <c r="CN664" s="140">
        <v>228</v>
      </c>
      <c r="CO664" s="140">
        <v>228</v>
      </c>
      <c r="CP664" s="140">
        <v>229</v>
      </c>
      <c r="CQ664" s="140">
        <v>230</v>
      </c>
      <c r="CR664" s="140">
        <v>231</v>
      </c>
      <c r="CS664" s="140">
        <v>232</v>
      </c>
      <c r="CT664" s="140">
        <v>232</v>
      </c>
      <c r="CU664" s="140">
        <v>233</v>
      </c>
      <c r="CV664" s="140">
        <v>234</v>
      </c>
      <c r="CW664" s="140">
        <v>235</v>
      </c>
    </row>
    <row r="665" spans="1:101">
      <c r="A665" s="140" t="s">
        <v>148</v>
      </c>
      <c r="B665" s="140" t="s">
        <v>149</v>
      </c>
      <c r="C665" s="140"/>
      <c r="D665" s="140"/>
      <c r="E665" s="140" t="s">
        <v>309</v>
      </c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  <c r="AE665" s="140"/>
      <c r="AF665" s="140"/>
      <c r="AG665" s="140"/>
      <c r="AH665" s="140"/>
      <c r="AI665" s="140"/>
      <c r="AJ665" s="140"/>
      <c r="AK665" s="140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>
        <v>745</v>
      </c>
      <c r="AX665" s="154">
        <v>747</v>
      </c>
      <c r="AY665" s="154">
        <v>748</v>
      </c>
      <c r="AZ665" s="154">
        <v>749</v>
      </c>
      <c r="BA665" s="154">
        <v>751</v>
      </c>
      <c r="BB665" s="154">
        <v>753</v>
      </c>
      <c r="BC665" s="154">
        <v>756</v>
      </c>
      <c r="BD665" s="154">
        <v>758</v>
      </c>
      <c r="BE665" s="154">
        <v>761</v>
      </c>
      <c r="BF665" s="154">
        <v>764</v>
      </c>
      <c r="BG665" s="154">
        <v>766</v>
      </c>
      <c r="BH665" s="154">
        <v>769</v>
      </c>
      <c r="BI665" s="154">
        <v>772</v>
      </c>
      <c r="BJ665" s="154">
        <v>775</v>
      </c>
      <c r="BK665" s="154">
        <v>778</v>
      </c>
      <c r="BL665" s="154">
        <v>781</v>
      </c>
      <c r="BM665" s="154">
        <v>784</v>
      </c>
      <c r="BN665" s="154">
        <v>787</v>
      </c>
      <c r="BO665" s="154">
        <v>790</v>
      </c>
      <c r="BP665" s="154">
        <v>793</v>
      </c>
      <c r="BQ665" s="154">
        <v>796</v>
      </c>
      <c r="BR665" s="154">
        <v>799</v>
      </c>
      <c r="BS665" s="154">
        <v>801</v>
      </c>
      <c r="BT665" s="140">
        <v>804</v>
      </c>
      <c r="BU665" s="140">
        <v>807</v>
      </c>
      <c r="BV665" s="140">
        <v>810</v>
      </c>
      <c r="BW665" s="140">
        <v>812</v>
      </c>
      <c r="BX665" s="140">
        <v>815</v>
      </c>
      <c r="BY665" s="140">
        <v>817</v>
      </c>
      <c r="BZ665" s="140">
        <v>820</v>
      </c>
      <c r="CA665" s="140">
        <v>822</v>
      </c>
      <c r="CB665" s="140">
        <v>824</v>
      </c>
      <c r="CC665" s="140">
        <v>826</v>
      </c>
      <c r="CD665" s="140">
        <v>829</v>
      </c>
      <c r="CE665" s="140">
        <v>831</v>
      </c>
      <c r="CF665" s="140">
        <v>833</v>
      </c>
      <c r="CG665" s="140">
        <v>835</v>
      </c>
      <c r="CH665" s="140">
        <v>837</v>
      </c>
      <c r="CI665" s="140">
        <v>839</v>
      </c>
      <c r="CJ665" s="140">
        <v>841</v>
      </c>
      <c r="CK665" s="140">
        <v>843</v>
      </c>
      <c r="CL665" s="140">
        <v>845</v>
      </c>
      <c r="CM665" s="140">
        <v>847</v>
      </c>
      <c r="CN665" s="140">
        <v>850</v>
      </c>
      <c r="CO665" s="140">
        <v>852</v>
      </c>
      <c r="CP665" s="140">
        <v>855</v>
      </c>
      <c r="CQ665" s="140">
        <v>857</v>
      </c>
      <c r="CR665" s="140">
        <v>860</v>
      </c>
      <c r="CS665" s="140">
        <v>863</v>
      </c>
      <c r="CT665" s="140">
        <v>865</v>
      </c>
      <c r="CU665" s="140">
        <v>868</v>
      </c>
      <c r="CV665" s="140">
        <v>872</v>
      </c>
      <c r="CW665" s="140">
        <v>875</v>
      </c>
    </row>
    <row r="666" spans="1:101">
      <c r="A666" s="140" t="s">
        <v>150</v>
      </c>
      <c r="B666" s="140" t="s">
        <v>151</v>
      </c>
      <c r="C666" s="140"/>
      <c r="D666" s="140"/>
      <c r="E666" s="140" t="s">
        <v>309</v>
      </c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  <c r="AE666" s="140"/>
      <c r="AF666" s="140"/>
      <c r="AG666" s="140"/>
      <c r="AH666" s="140"/>
      <c r="AI666" s="140"/>
      <c r="AJ666" s="140"/>
      <c r="AK666" s="140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>
        <v>1381</v>
      </c>
      <c r="AX666" s="154">
        <v>1395</v>
      </c>
      <c r="AY666" s="154">
        <v>1408</v>
      </c>
      <c r="AZ666" s="154">
        <v>1422</v>
      </c>
      <c r="BA666" s="154">
        <v>1437</v>
      </c>
      <c r="BB666" s="154">
        <v>1453</v>
      </c>
      <c r="BC666" s="154">
        <v>1470</v>
      </c>
      <c r="BD666" s="154">
        <v>1486</v>
      </c>
      <c r="BE666" s="154">
        <v>1503</v>
      </c>
      <c r="BF666" s="154">
        <v>1520</v>
      </c>
      <c r="BG666" s="154">
        <v>1537</v>
      </c>
      <c r="BH666" s="154">
        <v>1554</v>
      </c>
      <c r="BI666" s="154">
        <v>1571</v>
      </c>
      <c r="BJ666" s="154">
        <v>1588</v>
      </c>
      <c r="BK666" s="154">
        <v>1604</v>
      </c>
      <c r="BL666" s="154">
        <v>1621</v>
      </c>
      <c r="BM666" s="154">
        <v>1636</v>
      </c>
      <c r="BN666" s="154">
        <v>1652</v>
      </c>
      <c r="BO666" s="154">
        <v>1667</v>
      </c>
      <c r="BP666" s="154">
        <v>1682</v>
      </c>
      <c r="BQ666" s="154">
        <v>1696</v>
      </c>
      <c r="BR666" s="154">
        <v>1710</v>
      </c>
      <c r="BS666" s="154">
        <v>1724</v>
      </c>
      <c r="BT666" s="140">
        <v>1737</v>
      </c>
      <c r="BU666" s="140">
        <v>1750</v>
      </c>
      <c r="BV666" s="140">
        <v>1763</v>
      </c>
      <c r="BW666" s="140">
        <v>1775</v>
      </c>
      <c r="BX666" s="140">
        <v>1787</v>
      </c>
      <c r="BY666" s="140">
        <v>1800</v>
      </c>
      <c r="BZ666" s="140">
        <v>1812</v>
      </c>
      <c r="CA666" s="140">
        <v>1823</v>
      </c>
      <c r="CB666" s="140">
        <v>1835</v>
      </c>
      <c r="CC666" s="140">
        <v>1846</v>
      </c>
      <c r="CD666" s="140">
        <v>1857</v>
      </c>
      <c r="CE666" s="140">
        <v>1868</v>
      </c>
      <c r="CF666" s="140">
        <v>1879</v>
      </c>
      <c r="CG666" s="140">
        <v>1889</v>
      </c>
      <c r="CH666" s="140">
        <v>1899</v>
      </c>
      <c r="CI666" s="140">
        <v>1909</v>
      </c>
      <c r="CJ666" s="140">
        <v>1919</v>
      </c>
      <c r="CK666" s="140">
        <v>1928</v>
      </c>
      <c r="CL666" s="140">
        <v>1938</v>
      </c>
      <c r="CM666" s="140">
        <v>1947</v>
      </c>
      <c r="CN666" s="140">
        <v>1957</v>
      </c>
      <c r="CO666" s="140">
        <v>1966</v>
      </c>
      <c r="CP666" s="140">
        <v>1976</v>
      </c>
      <c r="CQ666" s="140">
        <v>1985</v>
      </c>
      <c r="CR666" s="140">
        <v>1995</v>
      </c>
      <c r="CS666" s="140">
        <v>2004</v>
      </c>
      <c r="CT666" s="140">
        <v>2014</v>
      </c>
      <c r="CU666" s="140">
        <v>2023</v>
      </c>
      <c r="CV666" s="140">
        <v>2033</v>
      </c>
      <c r="CW666" s="140">
        <v>2042</v>
      </c>
    </row>
    <row r="667" spans="1:101">
      <c r="A667" s="140" t="s">
        <v>152</v>
      </c>
      <c r="B667" s="140" t="s">
        <v>153</v>
      </c>
      <c r="C667" s="140"/>
      <c r="D667" s="140"/>
      <c r="E667" s="140" t="s">
        <v>309</v>
      </c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  <c r="AE667" s="140"/>
      <c r="AF667" s="140"/>
      <c r="AG667" s="140"/>
      <c r="AH667" s="140"/>
      <c r="AI667" s="140"/>
      <c r="AJ667" s="140"/>
      <c r="AK667" s="140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>
        <v>191</v>
      </c>
      <c r="AX667" s="154">
        <v>191</v>
      </c>
      <c r="AY667" s="154">
        <v>191</v>
      </c>
      <c r="AZ667" s="154">
        <v>192</v>
      </c>
      <c r="BA667" s="154">
        <v>192</v>
      </c>
      <c r="BB667" s="154">
        <v>192</v>
      </c>
      <c r="BC667" s="154">
        <v>193</v>
      </c>
      <c r="BD667" s="154">
        <v>193</v>
      </c>
      <c r="BE667" s="154">
        <v>194</v>
      </c>
      <c r="BF667" s="154">
        <v>194</v>
      </c>
      <c r="BG667" s="154">
        <v>195</v>
      </c>
      <c r="BH667" s="154">
        <v>196</v>
      </c>
      <c r="BI667" s="154">
        <v>196</v>
      </c>
      <c r="BJ667" s="154">
        <v>197</v>
      </c>
      <c r="BK667" s="154">
        <v>198</v>
      </c>
      <c r="BL667" s="154">
        <v>198</v>
      </c>
      <c r="BM667" s="154">
        <v>199</v>
      </c>
      <c r="BN667" s="154">
        <v>200</v>
      </c>
      <c r="BO667" s="154">
        <v>201</v>
      </c>
      <c r="BP667" s="154">
        <v>201</v>
      </c>
      <c r="BQ667" s="154">
        <v>202</v>
      </c>
      <c r="BR667" s="154">
        <v>203</v>
      </c>
      <c r="BS667" s="154">
        <v>204</v>
      </c>
      <c r="BT667" s="140">
        <v>204</v>
      </c>
      <c r="BU667" s="140">
        <v>205</v>
      </c>
      <c r="BV667" s="140">
        <v>206</v>
      </c>
      <c r="BW667" s="140">
        <v>207</v>
      </c>
      <c r="BX667" s="140">
        <v>207</v>
      </c>
      <c r="BY667" s="140">
        <v>208</v>
      </c>
      <c r="BZ667" s="140">
        <v>209</v>
      </c>
      <c r="CA667" s="140">
        <v>209</v>
      </c>
      <c r="CB667" s="140">
        <v>210</v>
      </c>
      <c r="CC667" s="140">
        <v>211</v>
      </c>
      <c r="CD667" s="140">
        <v>211</v>
      </c>
      <c r="CE667" s="140">
        <v>212</v>
      </c>
      <c r="CF667" s="140">
        <v>212</v>
      </c>
      <c r="CG667" s="140">
        <v>213</v>
      </c>
      <c r="CH667" s="140">
        <v>213</v>
      </c>
      <c r="CI667" s="140">
        <v>214</v>
      </c>
      <c r="CJ667" s="140">
        <v>215</v>
      </c>
      <c r="CK667" s="140">
        <v>215</v>
      </c>
      <c r="CL667" s="140">
        <v>216</v>
      </c>
      <c r="CM667" s="140">
        <v>216</v>
      </c>
      <c r="CN667" s="140">
        <v>217</v>
      </c>
      <c r="CO667" s="140">
        <v>218</v>
      </c>
      <c r="CP667" s="140">
        <v>218</v>
      </c>
      <c r="CQ667" s="140">
        <v>219</v>
      </c>
      <c r="CR667" s="140">
        <v>220</v>
      </c>
      <c r="CS667" s="140">
        <v>220</v>
      </c>
      <c r="CT667" s="140">
        <v>221</v>
      </c>
      <c r="CU667" s="140">
        <v>222</v>
      </c>
      <c r="CV667" s="140">
        <v>223</v>
      </c>
      <c r="CW667" s="140">
        <v>224</v>
      </c>
    </row>
    <row r="668" spans="1:101">
      <c r="A668" s="140" t="s">
        <v>154</v>
      </c>
      <c r="B668" s="140" t="s">
        <v>155</v>
      </c>
      <c r="C668" s="140"/>
      <c r="D668" s="140"/>
      <c r="E668" s="140" t="s">
        <v>309</v>
      </c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  <c r="AE668" s="140"/>
      <c r="AF668" s="140"/>
      <c r="AG668" s="140"/>
      <c r="AH668" s="140"/>
      <c r="AI668" s="140"/>
      <c r="AJ668" s="140"/>
      <c r="AK668" s="140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>
        <v>1602</v>
      </c>
      <c r="AX668" s="154">
        <v>1619</v>
      </c>
      <c r="AY668" s="154">
        <v>1636</v>
      </c>
      <c r="AZ668" s="154">
        <v>1652</v>
      </c>
      <c r="BA668" s="154">
        <v>1669</v>
      </c>
      <c r="BB668" s="154">
        <v>1688</v>
      </c>
      <c r="BC668" s="154">
        <v>1706</v>
      </c>
      <c r="BD668" s="154">
        <v>1725</v>
      </c>
      <c r="BE668" s="154">
        <v>1744</v>
      </c>
      <c r="BF668" s="154">
        <v>1762</v>
      </c>
      <c r="BG668" s="154">
        <v>1781</v>
      </c>
      <c r="BH668" s="154">
        <v>1800</v>
      </c>
      <c r="BI668" s="154">
        <v>1819</v>
      </c>
      <c r="BJ668" s="154">
        <v>1837</v>
      </c>
      <c r="BK668" s="154">
        <v>1856</v>
      </c>
      <c r="BL668" s="154">
        <v>1874</v>
      </c>
      <c r="BM668" s="154">
        <v>1892</v>
      </c>
      <c r="BN668" s="154">
        <v>1909</v>
      </c>
      <c r="BO668" s="154">
        <v>1926</v>
      </c>
      <c r="BP668" s="154">
        <v>1943</v>
      </c>
      <c r="BQ668" s="154">
        <v>1959</v>
      </c>
      <c r="BR668" s="154">
        <v>1975</v>
      </c>
      <c r="BS668" s="154">
        <v>1991</v>
      </c>
      <c r="BT668" s="140">
        <v>2006</v>
      </c>
      <c r="BU668" s="140">
        <v>2021</v>
      </c>
      <c r="BV668" s="140">
        <v>2036</v>
      </c>
      <c r="BW668" s="140">
        <v>2051</v>
      </c>
      <c r="BX668" s="140">
        <v>2065</v>
      </c>
      <c r="BY668" s="140">
        <v>2079</v>
      </c>
      <c r="BZ668" s="140">
        <v>2093</v>
      </c>
      <c r="CA668" s="140">
        <v>2107</v>
      </c>
      <c r="CB668" s="140">
        <v>2120</v>
      </c>
      <c r="CC668" s="140">
        <v>2133</v>
      </c>
      <c r="CD668" s="140">
        <v>2146</v>
      </c>
      <c r="CE668" s="140">
        <v>2158</v>
      </c>
      <c r="CF668" s="140">
        <v>2170</v>
      </c>
      <c r="CG668" s="140">
        <v>2182</v>
      </c>
      <c r="CH668" s="140">
        <v>2194</v>
      </c>
      <c r="CI668" s="140">
        <v>2205</v>
      </c>
      <c r="CJ668" s="140">
        <v>2216</v>
      </c>
      <c r="CK668" s="140">
        <v>2227</v>
      </c>
      <c r="CL668" s="140">
        <v>2238</v>
      </c>
      <c r="CM668" s="140">
        <v>2249</v>
      </c>
      <c r="CN668" s="140">
        <v>2260</v>
      </c>
      <c r="CO668" s="140">
        <v>2270</v>
      </c>
      <c r="CP668" s="140">
        <v>2281</v>
      </c>
      <c r="CQ668" s="140">
        <v>2292</v>
      </c>
      <c r="CR668" s="140">
        <v>2303</v>
      </c>
      <c r="CS668" s="140">
        <v>2314</v>
      </c>
      <c r="CT668" s="140">
        <v>2325</v>
      </c>
      <c r="CU668" s="140">
        <v>2336</v>
      </c>
      <c r="CV668" s="140">
        <v>2347</v>
      </c>
      <c r="CW668" s="140">
        <v>2358</v>
      </c>
    </row>
    <row r="669" spans="1:101">
      <c r="A669" s="140" t="s">
        <v>156</v>
      </c>
      <c r="B669" s="140" t="s">
        <v>157</v>
      </c>
      <c r="C669" s="140"/>
      <c r="D669" s="140"/>
      <c r="E669" s="140" t="s">
        <v>309</v>
      </c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  <c r="AE669" s="140"/>
      <c r="AF669" s="140"/>
      <c r="AG669" s="140"/>
      <c r="AH669" s="140"/>
      <c r="AI669" s="140"/>
      <c r="AJ669" s="140"/>
      <c r="AK669" s="140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>
        <v>1159</v>
      </c>
      <c r="AX669" s="154">
        <v>1172</v>
      </c>
      <c r="AY669" s="154">
        <v>1184</v>
      </c>
      <c r="AZ669" s="154">
        <v>1196</v>
      </c>
      <c r="BA669" s="154">
        <v>1208</v>
      </c>
      <c r="BB669" s="154">
        <v>1221</v>
      </c>
      <c r="BC669" s="154">
        <v>1234</v>
      </c>
      <c r="BD669" s="154">
        <v>1247</v>
      </c>
      <c r="BE669" s="154">
        <v>1260</v>
      </c>
      <c r="BF669" s="154">
        <v>1273</v>
      </c>
      <c r="BG669" s="154">
        <v>1286</v>
      </c>
      <c r="BH669" s="154">
        <v>1300</v>
      </c>
      <c r="BI669" s="154">
        <v>1313</v>
      </c>
      <c r="BJ669" s="154">
        <v>1326</v>
      </c>
      <c r="BK669" s="154">
        <v>1339</v>
      </c>
      <c r="BL669" s="154">
        <v>1352</v>
      </c>
      <c r="BM669" s="154">
        <v>1364</v>
      </c>
      <c r="BN669" s="154">
        <v>1377</v>
      </c>
      <c r="BO669" s="154">
        <v>1388</v>
      </c>
      <c r="BP669" s="154">
        <v>1400</v>
      </c>
      <c r="BQ669" s="154">
        <v>1411</v>
      </c>
      <c r="BR669" s="154">
        <v>1422</v>
      </c>
      <c r="BS669" s="154">
        <v>1433</v>
      </c>
      <c r="BT669" s="140">
        <v>1443</v>
      </c>
      <c r="BU669" s="140">
        <v>1454</v>
      </c>
      <c r="BV669" s="140">
        <v>1463</v>
      </c>
      <c r="BW669" s="140">
        <v>1473</v>
      </c>
      <c r="BX669" s="140">
        <v>1483</v>
      </c>
      <c r="BY669" s="140">
        <v>1492</v>
      </c>
      <c r="BZ669" s="140">
        <v>1502</v>
      </c>
      <c r="CA669" s="140">
        <v>1511</v>
      </c>
      <c r="CB669" s="140">
        <v>1520</v>
      </c>
      <c r="CC669" s="140">
        <v>1528</v>
      </c>
      <c r="CD669" s="140">
        <v>1537</v>
      </c>
      <c r="CE669" s="140">
        <v>1546</v>
      </c>
      <c r="CF669" s="140">
        <v>1554</v>
      </c>
      <c r="CG669" s="140">
        <v>1562</v>
      </c>
      <c r="CH669" s="140">
        <v>1570</v>
      </c>
      <c r="CI669" s="140">
        <v>1578</v>
      </c>
      <c r="CJ669" s="140">
        <v>1585</v>
      </c>
      <c r="CK669" s="140">
        <v>1593</v>
      </c>
      <c r="CL669" s="140">
        <v>1600</v>
      </c>
      <c r="CM669" s="140">
        <v>1608</v>
      </c>
      <c r="CN669" s="140">
        <v>1615</v>
      </c>
      <c r="CO669" s="140">
        <v>1623</v>
      </c>
      <c r="CP669" s="140">
        <v>1630</v>
      </c>
      <c r="CQ669" s="140">
        <v>1638</v>
      </c>
      <c r="CR669" s="140">
        <v>1645</v>
      </c>
      <c r="CS669" s="140">
        <v>1653</v>
      </c>
      <c r="CT669" s="140">
        <v>1661</v>
      </c>
      <c r="CU669" s="140">
        <v>1668</v>
      </c>
      <c r="CV669" s="140">
        <v>1676</v>
      </c>
      <c r="CW669" s="140">
        <v>1684</v>
      </c>
    </row>
    <row r="670" spans="1:101">
      <c r="A670" s="140" t="s">
        <v>158</v>
      </c>
      <c r="B670" s="140" t="s">
        <v>159</v>
      </c>
      <c r="C670" s="140"/>
      <c r="D670" s="140"/>
      <c r="E670" s="140" t="s">
        <v>309</v>
      </c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  <c r="AE670" s="140"/>
      <c r="AF670" s="140"/>
      <c r="AG670" s="140"/>
      <c r="AH670" s="140"/>
      <c r="AI670" s="140"/>
      <c r="AJ670" s="140"/>
      <c r="AK670" s="140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>
        <v>1069</v>
      </c>
      <c r="AX670" s="154">
        <v>1078</v>
      </c>
      <c r="AY670" s="154">
        <v>1087</v>
      </c>
      <c r="AZ670" s="154">
        <v>1096</v>
      </c>
      <c r="BA670" s="154">
        <v>1105</v>
      </c>
      <c r="BB670" s="154">
        <v>1115</v>
      </c>
      <c r="BC670" s="154">
        <v>1125</v>
      </c>
      <c r="BD670" s="154">
        <v>1136</v>
      </c>
      <c r="BE670" s="154">
        <v>1146</v>
      </c>
      <c r="BF670" s="154">
        <v>1156</v>
      </c>
      <c r="BG670" s="154">
        <v>1167</v>
      </c>
      <c r="BH670" s="154">
        <v>1177</v>
      </c>
      <c r="BI670" s="154">
        <v>1187</v>
      </c>
      <c r="BJ670" s="154">
        <v>1198</v>
      </c>
      <c r="BK670" s="154">
        <v>1208</v>
      </c>
      <c r="BL670" s="154">
        <v>1219</v>
      </c>
      <c r="BM670" s="154">
        <v>1229</v>
      </c>
      <c r="BN670" s="154">
        <v>1239</v>
      </c>
      <c r="BO670" s="154">
        <v>1249</v>
      </c>
      <c r="BP670" s="154">
        <v>1258</v>
      </c>
      <c r="BQ670" s="154">
        <v>1268</v>
      </c>
      <c r="BR670" s="154">
        <v>1277</v>
      </c>
      <c r="BS670" s="154">
        <v>1286</v>
      </c>
      <c r="BT670" s="140">
        <v>1295</v>
      </c>
      <c r="BU670" s="140">
        <v>1304</v>
      </c>
      <c r="BV670" s="140">
        <v>1312</v>
      </c>
      <c r="BW670" s="140">
        <v>1321</v>
      </c>
      <c r="BX670" s="140">
        <v>1329</v>
      </c>
      <c r="BY670" s="140">
        <v>1337</v>
      </c>
      <c r="BZ670" s="140">
        <v>1345</v>
      </c>
      <c r="CA670" s="140">
        <v>1352</v>
      </c>
      <c r="CB670" s="140">
        <v>1360</v>
      </c>
      <c r="CC670" s="140">
        <v>1367</v>
      </c>
      <c r="CD670" s="140">
        <v>1374</v>
      </c>
      <c r="CE670" s="140">
        <v>1380</v>
      </c>
      <c r="CF670" s="140">
        <v>1387</v>
      </c>
      <c r="CG670" s="140">
        <v>1393</v>
      </c>
      <c r="CH670" s="140">
        <v>1399</v>
      </c>
      <c r="CI670" s="140">
        <v>1405</v>
      </c>
      <c r="CJ670" s="140">
        <v>1411</v>
      </c>
      <c r="CK670" s="140">
        <v>1417</v>
      </c>
      <c r="CL670" s="140">
        <v>1423</v>
      </c>
      <c r="CM670" s="140">
        <v>1428</v>
      </c>
      <c r="CN670" s="140">
        <v>1434</v>
      </c>
      <c r="CO670" s="140">
        <v>1440</v>
      </c>
      <c r="CP670" s="140">
        <v>1445</v>
      </c>
      <c r="CQ670" s="140">
        <v>1451</v>
      </c>
      <c r="CR670" s="140">
        <v>1457</v>
      </c>
      <c r="CS670" s="140">
        <v>1463</v>
      </c>
      <c r="CT670" s="140">
        <v>1469</v>
      </c>
      <c r="CU670" s="140">
        <v>1475</v>
      </c>
      <c r="CV670" s="140">
        <v>1481</v>
      </c>
      <c r="CW670" s="140">
        <v>1487</v>
      </c>
    </row>
    <row r="671" spans="1:101">
      <c r="A671" s="140" t="s">
        <v>160</v>
      </c>
      <c r="B671" s="140" t="s">
        <v>161</v>
      </c>
      <c r="C671" s="140"/>
      <c r="D671" s="140"/>
      <c r="E671" s="140" t="s">
        <v>309</v>
      </c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  <c r="AE671" s="140"/>
      <c r="AF671" s="140"/>
      <c r="AG671" s="140"/>
      <c r="AH671" s="140"/>
      <c r="AI671" s="140"/>
      <c r="AJ671" s="140"/>
      <c r="AK671" s="140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>
        <v>221</v>
      </c>
      <c r="AX671" s="154">
        <v>219</v>
      </c>
      <c r="AY671" s="154">
        <v>218</v>
      </c>
      <c r="AZ671" s="154">
        <v>217</v>
      </c>
      <c r="BA671" s="154">
        <v>216</v>
      </c>
      <c r="BB671" s="154">
        <v>215</v>
      </c>
      <c r="BC671" s="154">
        <v>214</v>
      </c>
      <c r="BD671" s="154">
        <v>214</v>
      </c>
      <c r="BE671" s="154">
        <v>213</v>
      </c>
      <c r="BF671" s="154">
        <v>213</v>
      </c>
      <c r="BG671" s="154">
        <v>212</v>
      </c>
      <c r="BH671" s="154">
        <v>212</v>
      </c>
      <c r="BI671" s="154">
        <v>212</v>
      </c>
      <c r="BJ671" s="154">
        <v>211</v>
      </c>
      <c r="BK671" s="154">
        <v>211</v>
      </c>
      <c r="BL671" s="154">
        <v>211</v>
      </c>
      <c r="BM671" s="154">
        <v>211</v>
      </c>
      <c r="BN671" s="154">
        <v>211</v>
      </c>
      <c r="BO671" s="154">
        <v>210</v>
      </c>
      <c r="BP671" s="154">
        <v>210</v>
      </c>
      <c r="BQ671" s="154">
        <v>210</v>
      </c>
      <c r="BR671" s="154">
        <v>210</v>
      </c>
      <c r="BS671" s="154">
        <v>210</v>
      </c>
      <c r="BT671" s="140">
        <v>210</v>
      </c>
      <c r="BU671" s="140">
        <v>210</v>
      </c>
      <c r="BV671" s="140">
        <v>209</v>
      </c>
      <c r="BW671" s="140">
        <v>209</v>
      </c>
      <c r="BX671" s="140">
        <v>209</v>
      </c>
      <c r="BY671" s="140">
        <v>209</v>
      </c>
      <c r="BZ671" s="140">
        <v>209</v>
      </c>
      <c r="CA671" s="140">
        <v>209</v>
      </c>
      <c r="CB671" s="140">
        <v>208</v>
      </c>
      <c r="CC671" s="140">
        <v>208</v>
      </c>
      <c r="CD671" s="140">
        <v>208</v>
      </c>
      <c r="CE671" s="140">
        <v>208</v>
      </c>
      <c r="CF671" s="140">
        <v>208</v>
      </c>
      <c r="CG671" s="140">
        <v>208</v>
      </c>
      <c r="CH671" s="140">
        <v>208</v>
      </c>
      <c r="CI671" s="140">
        <v>207</v>
      </c>
      <c r="CJ671" s="140">
        <v>207</v>
      </c>
      <c r="CK671" s="140">
        <v>207</v>
      </c>
      <c r="CL671" s="140">
        <v>207</v>
      </c>
      <c r="CM671" s="140">
        <v>207</v>
      </c>
      <c r="CN671" s="140">
        <v>207</v>
      </c>
      <c r="CO671" s="140">
        <v>208</v>
      </c>
      <c r="CP671" s="140">
        <v>208</v>
      </c>
      <c r="CQ671" s="140">
        <v>208</v>
      </c>
      <c r="CR671" s="140">
        <v>208</v>
      </c>
      <c r="CS671" s="140">
        <v>209</v>
      </c>
      <c r="CT671" s="140">
        <v>209</v>
      </c>
      <c r="CU671" s="140">
        <v>209</v>
      </c>
      <c r="CV671" s="140">
        <v>210</v>
      </c>
      <c r="CW671" s="140">
        <v>210</v>
      </c>
    </row>
    <row r="672" spans="1:101">
      <c r="A672" s="140" t="s">
        <v>162</v>
      </c>
      <c r="B672" s="140" t="s">
        <v>163</v>
      </c>
      <c r="C672" s="140"/>
      <c r="D672" s="140"/>
      <c r="E672" s="140" t="s">
        <v>309</v>
      </c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  <c r="AE672" s="140"/>
      <c r="AF672" s="140"/>
      <c r="AG672" s="140"/>
      <c r="AH672" s="140"/>
      <c r="AI672" s="140"/>
      <c r="AJ672" s="140"/>
      <c r="AK672" s="140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>
        <v>608</v>
      </c>
      <c r="AX672" s="154">
        <v>610</v>
      </c>
      <c r="AY672" s="154">
        <v>612</v>
      </c>
      <c r="AZ672" s="154">
        <v>613</v>
      </c>
      <c r="BA672" s="154">
        <v>616</v>
      </c>
      <c r="BB672" s="154">
        <v>618</v>
      </c>
      <c r="BC672" s="154">
        <v>621</v>
      </c>
      <c r="BD672" s="154">
        <v>624</v>
      </c>
      <c r="BE672" s="154">
        <v>627</v>
      </c>
      <c r="BF672" s="154">
        <v>629</v>
      </c>
      <c r="BG672" s="154">
        <v>632</v>
      </c>
      <c r="BH672" s="154">
        <v>635</v>
      </c>
      <c r="BI672" s="154">
        <v>638</v>
      </c>
      <c r="BJ672" s="154">
        <v>641</v>
      </c>
      <c r="BK672" s="154">
        <v>644</v>
      </c>
      <c r="BL672" s="154">
        <v>647</v>
      </c>
      <c r="BM672" s="154">
        <v>650</v>
      </c>
      <c r="BN672" s="154">
        <v>653</v>
      </c>
      <c r="BO672" s="154">
        <v>656</v>
      </c>
      <c r="BP672" s="154">
        <v>658</v>
      </c>
      <c r="BQ672" s="154">
        <v>661</v>
      </c>
      <c r="BR672" s="154">
        <v>663</v>
      </c>
      <c r="BS672" s="154">
        <v>666</v>
      </c>
      <c r="BT672" s="140">
        <v>668</v>
      </c>
      <c r="BU672" s="140">
        <v>671</v>
      </c>
      <c r="BV672" s="140">
        <v>673</v>
      </c>
      <c r="BW672" s="140">
        <v>675</v>
      </c>
      <c r="BX672" s="140">
        <v>677</v>
      </c>
      <c r="BY672" s="140">
        <v>679</v>
      </c>
      <c r="BZ672" s="140">
        <v>681</v>
      </c>
      <c r="CA672" s="140">
        <v>683</v>
      </c>
      <c r="CB672" s="140">
        <v>685</v>
      </c>
      <c r="CC672" s="140">
        <v>687</v>
      </c>
      <c r="CD672" s="140">
        <v>689</v>
      </c>
      <c r="CE672" s="140">
        <v>691</v>
      </c>
      <c r="CF672" s="140">
        <v>692</v>
      </c>
      <c r="CG672" s="140">
        <v>694</v>
      </c>
      <c r="CH672" s="140">
        <v>695</v>
      </c>
      <c r="CI672" s="140">
        <v>697</v>
      </c>
      <c r="CJ672" s="140">
        <v>698</v>
      </c>
      <c r="CK672" s="140">
        <v>700</v>
      </c>
      <c r="CL672" s="140">
        <v>701</v>
      </c>
      <c r="CM672" s="140">
        <v>703</v>
      </c>
      <c r="CN672" s="140">
        <v>705</v>
      </c>
      <c r="CO672" s="140">
        <v>706</v>
      </c>
      <c r="CP672" s="140">
        <v>708</v>
      </c>
      <c r="CQ672" s="140">
        <v>710</v>
      </c>
      <c r="CR672" s="140">
        <v>712</v>
      </c>
      <c r="CS672" s="140">
        <v>714</v>
      </c>
      <c r="CT672" s="140">
        <v>716</v>
      </c>
      <c r="CU672" s="140">
        <v>718</v>
      </c>
      <c r="CV672" s="140">
        <v>720</v>
      </c>
      <c r="CW672" s="140">
        <v>722</v>
      </c>
    </row>
    <row r="673" spans="1:101">
      <c r="A673" s="140" t="s">
        <v>164</v>
      </c>
      <c r="B673" s="140" t="s">
        <v>165</v>
      </c>
      <c r="C673" s="140"/>
      <c r="D673" s="140"/>
      <c r="E673" s="140" t="s">
        <v>309</v>
      </c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  <c r="AE673" s="140"/>
      <c r="AF673" s="140"/>
      <c r="AG673" s="140"/>
      <c r="AH673" s="140"/>
      <c r="AI673" s="140"/>
      <c r="AJ673" s="140"/>
      <c r="AK673" s="140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>
        <v>1264</v>
      </c>
      <c r="AX673" s="154">
        <v>1269</v>
      </c>
      <c r="AY673" s="154">
        <v>1274</v>
      </c>
      <c r="AZ673" s="154">
        <v>1278</v>
      </c>
      <c r="BA673" s="154">
        <v>1284</v>
      </c>
      <c r="BB673" s="154">
        <v>1290</v>
      </c>
      <c r="BC673" s="154">
        <v>1297</v>
      </c>
      <c r="BD673" s="154">
        <v>1304</v>
      </c>
      <c r="BE673" s="154">
        <v>1311</v>
      </c>
      <c r="BF673" s="154">
        <v>1318</v>
      </c>
      <c r="BG673" s="154">
        <v>1326</v>
      </c>
      <c r="BH673" s="154">
        <v>1333</v>
      </c>
      <c r="BI673" s="154">
        <v>1341</v>
      </c>
      <c r="BJ673" s="154">
        <v>1348</v>
      </c>
      <c r="BK673" s="154">
        <v>1356</v>
      </c>
      <c r="BL673" s="154">
        <v>1364</v>
      </c>
      <c r="BM673" s="154">
        <v>1371</v>
      </c>
      <c r="BN673" s="154">
        <v>1379</v>
      </c>
      <c r="BO673" s="154">
        <v>1386</v>
      </c>
      <c r="BP673" s="154">
        <v>1394</v>
      </c>
      <c r="BQ673" s="154">
        <v>1401</v>
      </c>
      <c r="BR673" s="154">
        <v>1408</v>
      </c>
      <c r="BS673" s="154">
        <v>1415</v>
      </c>
      <c r="BT673" s="140">
        <v>1422</v>
      </c>
      <c r="BU673" s="140">
        <v>1429</v>
      </c>
      <c r="BV673" s="140">
        <v>1436</v>
      </c>
      <c r="BW673" s="140">
        <v>1443</v>
      </c>
      <c r="BX673" s="140">
        <v>1450</v>
      </c>
      <c r="BY673" s="140">
        <v>1456</v>
      </c>
      <c r="BZ673" s="140">
        <v>1463</v>
      </c>
      <c r="CA673" s="140">
        <v>1469</v>
      </c>
      <c r="CB673" s="140">
        <v>1475</v>
      </c>
      <c r="CC673" s="140">
        <v>1481</v>
      </c>
      <c r="CD673" s="140">
        <v>1487</v>
      </c>
      <c r="CE673" s="140">
        <v>1492</v>
      </c>
      <c r="CF673" s="140">
        <v>1498</v>
      </c>
      <c r="CG673" s="140">
        <v>1503</v>
      </c>
      <c r="CH673" s="140">
        <v>1508</v>
      </c>
      <c r="CI673" s="140">
        <v>1513</v>
      </c>
      <c r="CJ673" s="140">
        <v>1518</v>
      </c>
      <c r="CK673" s="140">
        <v>1523</v>
      </c>
      <c r="CL673" s="140">
        <v>1528</v>
      </c>
      <c r="CM673" s="140">
        <v>1533</v>
      </c>
      <c r="CN673" s="140">
        <v>1538</v>
      </c>
      <c r="CO673" s="140">
        <v>1543</v>
      </c>
      <c r="CP673" s="140">
        <v>1548</v>
      </c>
      <c r="CQ673" s="140">
        <v>1554</v>
      </c>
      <c r="CR673" s="140">
        <v>1559</v>
      </c>
      <c r="CS673" s="140">
        <v>1565</v>
      </c>
      <c r="CT673" s="140">
        <v>1571</v>
      </c>
      <c r="CU673" s="140">
        <v>1577</v>
      </c>
      <c r="CV673" s="140">
        <v>1583</v>
      </c>
      <c r="CW673" s="140">
        <v>1589</v>
      </c>
    </row>
    <row r="674" spans="1:101">
      <c r="A674" s="140" t="s">
        <v>166</v>
      </c>
      <c r="B674" s="140" t="s">
        <v>167</v>
      </c>
      <c r="C674" s="140"/>
      <c r="D674" s="140"/>
      <c r="E674" s="140" t="s">
        <v>309</v>
      </c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  <c r="AE674" s="140"/>
      <c r="AF674" s="140"/>
      <c r="AG674" s="140"/>
      <c r="AH674" s="140"/>
      <c r="AI674" s="140"/>
      <c r="AJ674" s="140"/>
      <c r="AK674" s="140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>
        <v>260</v>
      </c>
      <c r="AX674" s="154">
        <v>259</v>
      </c>
      <c r="AY674" s="154">
        <v>259</v>
      </c>
      <c r="AZ674" s="154">
        <v>258</v>
      </c>
      <c r="BA674" s="154">
        <v>258</v>
      </c>
      <c r="BB674" s="154">
        <v>258</v>
      </c>
      <c r="BC674" s="154">
        <v>258</v>
      </c>
      <c r="BD674" s="154">
        <v>258</v>
      </c>
      <c r="BE674" s="154">
        <v>258</v>
      </c>
      <c r="BF674" s="154">
        <v>258</v>
      </c>
      <c r="BG674" s="154">
        <v>258</v>
      </c>
      <c r="BH674" s="154">
        <v>258</v>
      </c>
      <c r="BI674" s="154">
        <v>258</v>
      </c>
      <c r="BJ674" s="154">
        <v>258</v>
      </c>
      <c r="BK674" s="154">
        <v>258</v>
      </c>
      <c r="BL674" s="154">
        <v>258</v>
      </c>
      <c r="BM674" s="154">
        <v>259</v>
      </c>
      <c r="BN674" s="154">
        <v>259</v>
      </c>
      <c r="BO674" s="154">
        <v>259</v>
      </c>
      <c r="BP674" s="154">
        <v>259</v>
      </c>
      <c r="BQ674" s="154">
        <v>260</v>
      </c>
      <c r="BR674" s="154">
        <v>260</v>
      </c>
      <c r="BS674" s="154">
        <v>260</v>
      </c>
      <c r="BT674" s="140">
        <v>261</v>
      </c>
      <c r="BU674" s="140">
        <v>261</v>
      </c>
      <c r="BV674" s="140">
        <v>261</v>
      </c>
      <c r="BW674" s="140">
        <v>261</v>
      </c>
      <c r="BX674" s="140">
        <v>261</v>
      </c>
      <c r="BY674" s="140">
        <v>262</v>
      </c>
      <c r="BZ674" s="140">
        <v>262</v>
      </c>
      <c r="CA674" s="140">
        <v>262</v>
      </c>
      <c r="CB674" s="140">
        <v>262</v>
      </c>
      <c r="CC674" s="140">
        <v>262</v>
      </c>
      <c r="CD674" s="140">
        <v>262</v>
      </c>
      <c r="CE674" s="140">
        <v>262</v>
      </c>
      <c r="CF674" s="140">
        <v>262</v>
      </c>
      <c r="CG674" s="140">
        <v>262</v>
      </c>
      <c r="CH674" s="140">
        <v>262</v>
      </c>
      <c r="CI674" s="140">
        <v>262</v>
      </c>
      <c r="CJ674" s="140">
        <v>262</v>
      </c>
      <c r="CK674" s="140">
        <v>262</v>
      </c>
      <c r="CL674" s="140">
        <v>262</v>
      </c>
      <c r="CM674" s="140">
        <v>262</v>
      </c>
      <c r="CN674" s="140">
        <v>263</v>
      </c>
      <c r="CO674" s="140">
        <v>263</v>
      </c>
      <c r="CP674" s="140">
        <v>263</v>
      </c>
      <c r="CQ674" s="140">
        <v>263</v>
      </c>
      <c r="CR674" s="140">
        <v>263</v>
      </c>
      <c r="CS674" s="140">
        <v>264</v>
      </c>
      <c r="CT674" s="140">
        <v>264</v>
      </c>
      <c r="CU674" s="140">
        <v>265</v>
      </c>
      <c r="CV674" s="140">
        <v>265</v>
      </c>
      <c r="CW674" s="140">
        <v>266</v>
      </c>
    </row>
    <row r="675" spans="1:101">
      <c r="A675" s="140" t="s">
        <v>168</v>
      </c>
      <c r="B675" s="140" t="s">
        <v>169</v>
      </c>
      <c r="C675" s="140"/>
      <c r="D675" s="140"/>
      <c r="E675" s="140" t="s">
        <v>309</v>
      </c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  <c r="AE675" s="140"/>
      <c r="AF675" s="140"/>
      <c r="AG675" s="140"/>
      <c r="AH675" s="140"/>
      <c r="AI675" s="140"/>
      <c r="AJ675" s="140"/>
      <c r="AK675" s="140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>
        <v>410</v>
      </c>
      <c r="AX675" s="154">
        <v>413</v>
      </c>
      <c r="AY675" s="154">
        <v>415</v>
      </c>
      <c r="AZ675" s="154">
        <v>417</v>
      </c>
      <c r="BA675" s="154">
        <v>419</v>
      </c>
      <c r="BB675" s="154">
        <v>422</v>
      </c>
      <c r="BC675" s="154">
        <v>425</v>
      </c>
      <c r="BD675" s="154">
        <v>427</v>
      </c>
      <c r="BE675" s="154">
        <v>430</v>
      </c>
      <c r="BF675" s="154">
        <v>433</v>
      </c>
      <c r="BG675" s="154">
        <v>435</v>
      </c>
      <c r="BH675" s="154">
        <v>438</v>
      </c>
      <c r="BI675" s="154">
        <v>440</v>
      </c>
      <c r="BJ675" s="154">
        <v>443</v>
      </c>
      <c r="BK675" s="154">
        <v>445</v>
      </c>
      <c r="BL675" s="154">
        <v>448</v>
      </c>
      <c r="BM675" s="154">
        <v>450</v>
      </c>
      <c r="BN675" s="154">
        <v>453</v>
      </c>
      <c r="BO675" s="154">
        <v>456</v>
      </c>
      <c r="BP675" s="154">
        <v>458</v>
      </c>
      <c r="BQ675" s="154">
        <v>461</v>
      </c>
      <c r="BR675" s="154">
        <v>463</v>
      </c>
      <c r="BS675" s="154">
        <v>465</v>
      </c>
      <c r="BT675" s="140">
        <v>468</v>
      </c>
      <c r="BU675" s="140">
        <v>470</v>
      </c>
      <c r="BV675" s="140">
        <v>473</v>
      </c>
      <c r="BW675" s="140">
        <v>475</v>
      </c>
      <c r="BX675" s="140">
        <v>477</v>
      </c>
      <c r="BY675" s="140">
        <v>479</v>
      </c>
      <c r="BZ675" s="140">
        <v>481</v>
      </c>
      <c r="CA675" s="140">
        <v>483</v>
      </c>
      <c r="CB675" s="140">
        <v>485</v>
      </c>
      <c r="CC675" s="140">
        <v>487</v>
      </c>
      <c r="CD675" s="140">
        <v>489</v>
      </c>
      <c r="CE675" s="140">
        <v>491</v>
      </c>
      <c r="CF675" s="140">
        <v>493</v>
      </c>
      <c r="CG675" s="140">
        <v>495</v>
      </c>
      <c r="CH675" s="140">
        <v>496</v>
      </c>
      <c r="CI675" s="140">
        <v>498</v>
      </c>
      <c r="CJ675" s="140">
        <v>500</v>
      </c>
      <c r="CK675" s="140">
        <v>501</v>
      </c>
      <c r="CL675" s="140">
        <v>503</v>
      </c>
      <c r="CM675" s="140">
        <v>504</v>
      </c>
      <c r="CN675" s="140">
        <v>506</v>
      </c>
      <c r="CO675" s="140">
        <v>508</v>
      </c>
      <c r="CP675" s="140">
        <v>510</v>
      </c>
      <c r="CQ675" s="140">
        <v>511</v>
      </c>
      <c r="CR675" s="140">
        <v>513</v>
      </c>
      <c r="CS675" s="140">
        <v>515</v>
      </c>
      <c r="CT675" s="140">
        <v>517</v>
      </c>
      <c r="CU675" s="140">
        <v>519</v>
      </c>
      <c r="CV675" s="140">
        <v>521</v>
      </c>
      <c r="CW675" s="140">
        <v>523</v>
      </c>
    </row>
    <row r="676" spans="1:101">
      <c r="A676" s="140" t="s">
        <v>170</v>
      </c>
      <c r="B676" s="140" t="s">
        <v>171</v>
      </c>
      <c r="C676" s="140"/>
      <c r="D676" s="140"/>
      <c r="E676" s="140" t="s">
        <v>309</v>
      </c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  <c r="AE676" s="140"/>
      <c r="AF676" s="140"/>
      <c r="AG676" s="140"/>
      <c r="AH676" s="140"/>
      <c r="AI676" s="140"/>
      <c r="AJ676" s="140"/>
      <c r="AK676" s="140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>
        <v>330</v>
      </c>
      <c r="AX676" s="154">
        <v>329</v>
      </c>
      <c r="AY676" s="154">
        <v>328</v>
      </c>
      <c r="AZ676" s="154">
        <v>326</v>
      </c>
      <c r="BA676" s="154">
        <v>325</v>
      </c>
      <c r="BB676" s="154">
        <v>324</v>
      </c>
      <c r="BC676" s="154">
        <v>324</v>
      </c>
      <c r="BD676" s="154">
        <v>323</v>
      </c>
      <c r="BE676" s="154">
        <v>322</v>
      </c>
      <c r="BF676" s="154">
        <v>322</v>
      </c>
      <c r="BG676" s="154">
        <v>321</v>
      </c>
      <c r="BH676" s="154">
        <v>321</v>
      </c>
      <c r="BI676" s="154">
        <v>320</v>
      </c>
      <c r="BJ676" s="154">
        <v>320</v>
      </c>
      <c r="BK676" s="154">
        <v>320</v>
      </c>
      <c r="BL676" s="154">
        <v>320</v>
      </c>
      <c r="BM676" s="154">
        <v>319</v>
      </c>
      <c r="BN676" s="154">
        <v>319</v>
      </c>
      <c r="BO676" s="154">
        <v>319</v>
      </c>
      <c r="BP676" s="154">
        <v>319</v>
      </c>
      <c r="BQ676" s="154">
        <v>319</v>
      </c>
      <c r="BR676" s="154">
        <v>319</v>
      </c>
      <c r="BS676" s="154">
        <v>319</v>
      </c>
      <c r="BT676" s="140">
        <v>319</v>
      </c>
      <c r="BU676" s="140">
        <v>319</v>
      </c>
      <c r="BV676" s="140">
        <v>319</v>
      </c>
      <c r="BW676" s="140">
        <v>319</v>
      </c>
      <c r="BX676" s="140">
        <v>319</v>
      </c>
      <c r="BY676" s="140">
        <v>319</v>
      </c>
      <c r="BZ676" s="140">
        <v>319</v>
      </c>
      <c r="CA676" s="140">
        <v>319</v>
      </c>
      <c r="CB676" s="140">
        <v>319</v>
      </c>
      <c r="CC676" s="140">
        <v>319</v>
      </c>
      <c r="CD676" s="140">
        <v>319</v>
      </c>
      <c r="CE676" s="140">
        <v>319</v>
      </c>
      <c r="CF676" s="140">
        <v>319</v>
      </c>
      <c r="CG676" s="140">
        <v>319</v>
      </c>
      <c r="CH676" s="140">
        <v>319</v>
      </c>
      <c r="CI676" s="140">
        <v>319</v>
      </c>
      <c r="CJ676" s="140">
        <v>319</v>
      </c>
      <c r="CK676" s="140">
        <v>319</v>
      </c>
      <c r="CL676" s="140">
        <v>319</v>
      </c>
      <c r="CM676" s="140">
        <v>320</v>
      </c>
      <c r="CN676" s="140">
        <v>320</v>
      </c>
      <c r="CO676" s="140">
        <v>320</v>
      </c>
      <c r="CP676" s="140">
        <v>320</v>
      </c>
      <c r="CQ676" s="140">
        <v>321</v>
      </c>
      <c r="CR676" s="140">
        <v>321</v>
      </c>
      <c r="CS676" s="140">
        <v>321</v>
      </c>
      <c r="CT676" s="140">
        <v>322</v>
      </c>
      <c r="CU676" s="140">
        <v>322</v>
      </c>
      <c r="CV676" s="140">
        <v>323</v>
      </c>
      <c r="CW676" s="140">
        <v>324</v>
      </c>
    </row>
    <row r="677" spans="1:101">
      <c r="A677" s="140" t="s">
        <v>172</v>
      </c>
      <c r="B677" s="140" t="s">
        <v>173</v>
      </c>
      <c r="C677" s="140"/>
      <c r="D677" s="140"/>
      <c r="E677" s="140" t="s">
        <v>309</v>
      </c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  <c r="AE677" s="140"/>
      <c r="AF677" s="140"/>
      <c r="AG677" s="140"/>
      <c r="AH677" s="140"/>
      <c r="AI677" s="140"/>
      <c r="AJ677" s="140"/>
      <c r="AK677" s="140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>
        <v>763</v>
      </c>
      <c r="AX677" s="154">
        <v>765</v>
      </c>
      <c r="AY677" s="154">
        <v>766</v>
      </c>
      <c r="AZ677" s="154">
        <v>767</v>
      </c>
      <c r="BA677" s="154">
        <v>769</v>
      </c>
      <c r="BB677" s="154">
        <v>771</v>
      </c>
      <c r="BC677" s="154">
        <v>773</v>
      </c>
      <c r="BD677" s="154">
        <v>776</v>
      </c>
      <c r="BE677" s="154">
        <v>778</v>
      </c>
      <c r="BF677" s="154">
        <v>781</v>
      </c>
      <c r="BG677" s="154">
        <v>784</v>
      </c>
      <c r="BH677" s="154">
        <v>786</v>
      </c>
      <c r="BI677" s="154">
        <v>789</v>
      </c>
      <c r="BJ677" s="154">
        <v>792</v>
      </c>
      <c r="BK677" s="154">
        <v>795</v>
      </c>
      <c r="BL677" s="154">
        <v>798</v>
      </c>
      <c r="BM677" s="154">
        <v>801</v>
      </c>
      <c r="BN677" s="154">
        <v>804</v>
      </c>
      <c r="BO677" s="154">
        <v>807</v>
      </c>
      <c r="BP677" s="154">
        <v>810</v>
      </c>
      <c r="BQ677" s="154">
        <v>813</v>
      </c>
      <c r="BR677" s="154">
        <v>816</v>
      </c>
      <c r="BS677" s="154">
        <v>819</v>
      </c>
      <c r="BT677" s="140">
        <v>822</v>
      </c>
      <c r="BU677" s="140">
        <v>825</v>
      </c>
      <c r="BV677" s="140">
        <v>828</v>
      </c>
      <c r="BW677" s="140">
        <v>831</v>
      </c>
      <c r="BX677" s="140">
        <v>834</v>
      </c>
      <c r="BY677" s="140">
        <v>836</v>
      </c>
      <c r="BZ677" s="140">
        <v>839</v>
      </c>
      <c r="CA677" s="140">
        <v>842</v>
      </c>
      <c r="CB677" s="140">
        <v>845</v>
      </c>
      <c r="CC677" s="140">
        <v>847</v>
      </c>
      <c r="CD677" s="140">
        <v>850</v>
      </c>
      <c r="CE677" s="140">
        <v>852</v>
      </c>
      <c r="CF677" s="140">
        <v>855</v>
      </c>
      <c r="CG677" s="140">
        <v>858</v>
      </c>
      <c r="CH677" s="140">
        <v>860</v>
      </c>
      <c r="CI677" s="140">
        <v>863</v>
      </c>
      <c r="CJ677" s="140">
        <v>865</v>
      </c>
      <c r="CK677" s="140">
        <v>868</v>
      </c>
      <c r="CL677" s="140">
        <v>870</v>
      </c>
      <c r="CM677" s="140">
        <v>873</v>
      </c>
      <c r="CN677" s="140">
        <v>876</v>
      </c>
      <c r="CO677" s="140">
        <v>879</v>
      </c>
      <c r="CP677" s="140">
        <v>882</v>
      </c>
      <c r="CQ677" s="140">
        <v>885</v>
      </c>
      <c r="CR677" s="140">
        <v>888</v>
      </c>
      <c r="CS677" s="140">
        <v>891</v>
      </c>
      <c r="CT677" s="140">
        <v>894</v>
      </c>
      <c r="CU677" s="140">
        <v>898</v>
      </c>
      <c r="CV677" s="140">
        <v>901</v>
      </c>
      <c r="CW677" s="140">
        <v>904</v>
      </c>
    </row>
    <row r="678" spans="1:101">
      <c r="A678" s="140" t="s">
        <v>174</v>
      </c>
      <c r="B678" s="140" t="s">
        <v>175</v>
      </c>
      <c r="C678" s="140"/>
      <c r="D678" s="140"/>
      <c r="E678" s="140" t="s">
        <v>309</v>
      </c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  <c r="AE678" s="140"/>
      <c r="AF678" s="140"/>
      <c r="AG678" s="140"/>
      <c r="AH678" s="140"/>
      <c r="AI678" s="140"/>
      <c r="AJ678" s="140"/>
      <c r="AK678" s="140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>
        <v>228</v>
      </c>
      <c r="AX678" s="154">
        <v>228</v>
      </c>
      <c r="AY678" s="154">
        <v>228</v>
      </c>
      <c r="AZ678" s="154">
        <v>227</v>
      </c>
      <c r="BA678" s="154">
        <v>228</v>
      </c>
      <c r="BB678" s="154">
        <v>228</v>
      </c>
      <c r="BC678" s="154">
        <v>228</v>
      </c>
      <c r="BD678" s="154">
        <v>228</v>
      </c>
      <c r="BE678" s="154">
        <v>229</v>
      </c>
      <c r="BF678" s="154">
        <v>229</v>
      </c>
      <c r="BG678" s="154">
        <v>230</v>
      </c>
      <c r="BH678" s="154">
        <v>230</v>
      </c>
      <c r="BI678" s="154">
        <v>231</v>
      </c>
      <c r="BJ678" s="154">
        <v>231</v>
      </c>
      <c r="BK678" s="154">
        <v>232</v>
      </c>
      <c r="BL678" s="154">
        <v>233</v>
      </c>
      <c r="BM678" s="154">
        <v>233</v>
      </c>
      <c r="BN678" s="154">
        <v>234</v>
      </c>
      <c r="BO678" s="154">
        <v>235</v>
      </c>
      <c r="BP678" s="154">
        <v>236</v>
      </c>
      <c r="BQ678" s="154">
        <v>236</v>
      </c>
      <c r="BR678" s="154">
        <v>237</v>
      </c>
      <c r="BS678" s="154">
        <v>238</v>
      </c>
      <c r="BT678" s="140">
        <v>239</v>
      </c>
      <c r="BU678" s="140">
        <v>239</v>
      </c>
      <c r="BV678" s="140">
        <v>240</v>
      </c>
      <c r="BW678" s="140">
        <v>241</v>
      </c>
      <c r="BX678" s="140">
        <v>241</v>
      </c>
      <c r="BY678" s="140">
        <v>242</v>
      </c>
      <c r="BZ678" s="140">
        <v>242</v>
      </c>
      <c r="CA678" s="140">
        <v>243</v>
      </c>
      <c r="CB678" s="140">
        <v>243</v>
      </c>
      <c r="CC678" s="140">
        <v>244</v>
      </c>
      <c r="CD678" s="140">
        <v>244</v>
      </c>
      <c r="CE678" s="140">
        <v>245</v>
      </c>
      <c r="CF678" s="140">
        <v>245</v>
      </c>
      <c r="CG678" s="140">
        <v>246</v>
      </c>
      <c r="CH678" s="140">
        <v>246</v>
      </c>
      <c r="CI678" s="140">
        <v>247</v>
      </c>
      <c r="CJ678" s="140">
        <v>247</v>
      </c>
      <c r="CK678" s="140">
        <v>248</v>
      </c>
      <c r="CL678" s="140">
        <v>248</v>
      </c>
      <c r="CM678" s="140">
        <v>249</v>
      </c>
      <c r="CN678" s="140">
        <v>249</v>
      </c>
      <c r="CO678" s="140">
        <v>250</v>
      </c>
      <c r="CP678" s="140">
        <v>250</v>
      </c>
      <c r="CQ678" s="140">
        <v>251</v>
      </c>
      <c r="CR678" s="140">
        <v>252</v>
      </c>
      <c r="CS678" s="140">
        <v>253</v>
      </c>
      <c r="CT678" s="140">
        <v>254</v>
      </c>
      <c r="CU678" s="140">
        <v>254</v>
      </c>
      <c r="CV678" s="140">
        <v>255</v>
      </c>
      <c r="CW678" s="140">
        <v>256</v>
      </c>
    </row>
    <row r="679" spans="1:101">
      <c r="A679" s="140" t="s">
        <v>176</v>
      </c>
      <c r="B679" s="140" t="s">
        <v>177</v>
      </c>
      <c r="C679" s="140"/>
      <c r="D679" s="140"/>
      <c r="E679" s="140" t="s">
        <v>309</v>
      </c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  <c r="AE679" s="140"/>
      <c r="AF679" s="140"/>
      <c r="AG679" s="140"/>
      <c r="AH679" s="140"/>
      <c r="AI679" s="140"/>
      <c r="AJ679" s="140"/>
      <c r="AK679" s="140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>
        <v>1412</v>
      </c>
      <c r="AX679" s="154">
        <v>1427</v>
      </c>
      <c r="AY679" s="154">
        <v>1441</v>
      </c>
      <c r="AZ679" s="154">
        <v>1455</v>
      </c>
      <c r="BA679" s="154">
        <v>1470</v>
      </c>
      <c r="BB679" s="154">
        <v>1485</v>
      </c>
      <c r="BC679" s="154">
        <v>1501</v>
      </c>
      <c r="BD679" s="154">
        <v>1517</v>
      </c>
      <c r="BE679" s="154">
        <v>1533</v>
      </c>
      <c r="BF679" s="154">
        <v>1550</v>
      </c>
      <c r="BG679" s="154">
        <v>1566</v>
      </c>
      <c r="BH679" s="154">
        <v>1582</v>
      </c>
      <c r="BI679" s="154">
        <v>1599</v>
      </c>
      <c r="BJ679" s="154">
        <v>1615</v>
      </c>
      <c r="BK679" s="154">
        <v>1632</v>
      </c>
      <c r="BL679" s="154">
        <v>1648</v>
      </c>
      <c r="BM679" s="154">
        <v>1664</v>
      </c>
      <c r="BN679" s="154">
        <v>1680</v>
      </c>
      <c r="BO679" s="154">
        <v>1696</v>
      </c>
      <c r="BP679" s="154">
        <v>1711</v>
      </c>
      <c r="BQ679" s="154">
        <v>1726</v>
      </c>
      <c r="BR679" s="154">
        <v>1741</v>
      </c>
      <c r="BS679" s="154">
        <v>1756</v>
      </c>
      <c r="BT679" s="140">
        <v>1770</v>
      </c>
      <c r="BU679" s="140">
        <v>1785</v>
      </c>
      <c r="BV679" s="140">
        <v>1798</v>
      </c>
      <c r="BW679" s="140">
        <v>1812</v>
      </c>
      <c r="BX679" s="140">
        <v>1825</v>
      </c>
      <c r="BY679" s="140">
        <v>1838</v>
      </c>
      <c r="BZ679" s="140">
        <v>1851</v>
      </c>
      <c r="CA679" s="140">
        <v>1863</v>
      </c>
      <c r="CB679" s="140">
        <v>1875</v>
      </c>
      <c r="CC679" s="140">
        <v>1886</v>
      </c>
      <c r="CD679" s="140">
        <v>1898</v>
      </c>
      <c r="CE679" s="140">
        <v>1909</v>
      </c>
      <c r="CF679" s="140">
        <v>1920</v>
      </c>
      <c r="CG679" s="140">
        <v>1930</v>
      </c>
      <c r="CH679" s="140">
        <v>1941</v>
      </c>
      <c r="CI679" s="140">
        <v>1951</v>
      </c>
      <c r="CJ679" s="140">
        <v>1961</v>
      </c>
      <c r="CK679" s="140">
        <v>1971</v>
      </c>
      <c r="CL679" s="140">
        <v>1981</v>
      </c>
      <c r="CM679" s="140">
        <v>1991</v>
      </c>
      <c r="CN679" s="140">
        <v>2001</v>
      </c>
      <c r="CO679" s="140">
        <v>2011</v>
      </c>
      <c r="CP679" s="140">
        <v>2021</v>
      </c>
      <c r="CQ679" s="140">
        <v>2031</v>
      </c>
      <c r="CR679" s="140">
        <v>2041</v>
      </c>
      <c r="CS679" s="140">
        <v>2052</v>
      </c>
      <c r="CT679" s="140">
        <v>2062</v>
      </c>
      <c r="CU679" s="140">
        <v>2073</v>
      </c>
      <c r="CV679" s="140">
        <v>2083</v>
      </c>
      <c r="CW679" s="140">
        <v>2094</v>
      </c>
    </row>
    <row r="680" spans="1:101">
      <c r="A680" s="140" t="s">
        <v>178</v>
      </c>
      <c r="B680" s="140" t="s">
        <v>179</v>
      </c>
      <c r="C680" s="140"/>
      <c r="D680" s="140"/>
      <c r="E680" s="140" t="s">
        <v>309</v>
      </c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  <c r="Z680" s="140"/>
      <c r="AA680" s="140"/>
      <c r="AB680" s="140"/>
      <c r="AC680" s="140"/>
      <c r="AD680" s="140"/>
      <c r="AE680" s="140"/>
      <c r="AF680" s="140"/>
      <c r="AG680" s="140"/>
      <c r="AH680" s="140"/>
      <c r="AI680" s="140"/>
      <c r="AJ680" s="140"/>
      <c r="AK680" s="140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>
        <v>679</v>
      </c>
      <c r="AX680" s="154">
        <v>681</v>
      </c>
      <c r="AY680" s="154">
        <v>683</v>
      </c>
      <c r="AZ680" s="154">
        <v>685</v>
      </c>
      <c r="BA680" s="154">
        <v>687</v>
      </c>
      <c r="BB680" s="154">
        <v>690</v>
      </c>
      <c r="BC680" s="154">
        <v>692</v>
      </c>
      <c r="BD680" s="154">
        <v>695</v>
      </c>
      <c r="BE680" s="154">
        <v>697</v>
      </c>
      <c r="BF680" s="154">
        <v>700</v>
      </c>
      <c r="BG680" s="154">
        <v>703</v>
      </c>
      <c r="BH680" s="154">
        <v>705</v>
      </c>
      <c r="BI680" s="154">
        <v>708</v>
      </c>
      <c r="BJ680" s="154">
        <v>711</v>
      </c>
      <c r="BK680" s="154">
        <v>714</v>
      </c>
      <c r="BL680" s="154">
        <v>716</v>
      </c>
      <c r="BM680" s="154">
        <v>719</v>
      </c>
      <c r="BN680" s="154">
        <v>722</v>
      </c>
      <c r="BO680" s="154">
        <v>724</v>
      </c>
      <c r="BP680" s="154">
        <v>727</v>
      </c>
      <c r="BQ680" s="154">
        <v>730</v>
      </c>
      <c r="BR680" s="154">
        <v>732</v>
      </c>
      <c r="BS680" s="154">
        <v>734</v>
      </c>
      <c r="BT680" s="140">
        <v>737</v>
      </c>
      <c r="BU680" s="140">
        <v>739</v>
      </c>
      <c r="BV680" s="140">
        <v>741</v>
      </c>
      <c r="BW680" s="140">
        <v>743</v>
      </c>
      <c r="BX680" s="140">
        <v>745</v>
      </c>
      <c r="BY680" s="140">
        <v>747</v>
      </c>
      <c r="BZ680" s="140">
        <v>749</v>
      </c>
      <c r="CA680" s="140">
        <v>751</v>
      </c>
      <c r="CB680" s="140">
        <v>753</v>
      </c>
      <c r="CC680" s="140">
        <v>755</v>
      </c>
      <c r="CD680" s="140">
        <v>756</v>
      </c>
      <c r="CE680" s="140">
        <v>758</v>
      </c>
      <c r="CF680" s="140">
        <v>759</v>
      </c>
      <c r="CG680" s="140">
        <v>761</v>
      </c>
      <c r="CH680" s="140">
        <v>763</v>
      </c>
      <c r="CI680" s="140">
        <v>764</v>
      </c>
      <c r="CJ680" s="140">
        <v>766</v>
      </c>
      <c r="CK680" s="140">
        <v>767</v>
      </c>
      <c r="CL680" s="140">
        <v>769</v>
      </c>
      <c r="CM680" s="140">
        <v>770</v>
      </c>
      <c r="CN680" s="140">
        <v>772</v>
      </c>
      <c r="CO680" s="140">
        <v>774</v>
      </c>
      <c r="CP680" s="140">
        <v>775</v>
      </c>
      <c r="CQ680" s="140">
        <v>777</v>
      </c>
      <c r="CR680" s="140">
        <v>779</v>
      </c>
      <c r="CS680" s="140">
        <v>781</v>
      </c>
      <c r="CT680" s="140">
        <v>783</v>
      </c>
      <c r="CU680" s="140">
        <v>785</v>
      </c>
      <c r="CV680" s="140">
        <v>787</v>
      </c>
      <c r="CW680" s="140">
        <v>790</v>
      </c>
    </row>
    <row r="681" spans="1:101">
      <c r="A681" s="140" t="s">
        <v>180</v>
      </c>
      <c r="B681" s="140" t="s">
        <v>181</v>
      </c>
      <c r="C681" s="140"/>
      <c r="D681" s="140"/>
      <c r="E681" s="140" t="s">
        <v>309</v>
      </c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40"/>
      <c r="AB681" s="140"/>
      <c r="AC681" s="140"/>
      <c r="AD681" s="140"/>
      <c r="AE681" s="140"/>
      <c r="AF681" s="140"/>
      <c r="AG681" s="140"/>
      <c r="AH681" s="140"/>
      <c r="AI681" s="140"/>
      <c r="AJ681" s="140"/>
      <c r="AK681" s="140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>
        <v>174</v>
      </c>
      <c r="AX681" s="154">
        <v>174</v>
      </c>
      <c r="AY681" s="154">
        <v>174</v>
      </c>
      <c r="AZ681" s="154">
        <v>174</v>
      </c>
      <c r="BA681" s="154">
        <v>175</v>
      </c>
      <c r="BB681" s="154">
        <v>175</v>
      </c>
      <c r="BC681" s="154">
        <v>176</v>
      </c>
      <c r="BD681" s="154">
        <v>176</v>
      </c>
      <c r="BE681" s="154">
        <v>177</v>
      </c>
      <c r="BF681" s="154">
        <v>177</v>
      </c>
      <c r="BG681" s="154">
        <v>178</v>
      </c>
      <c r="BH681" s="154">
        <v>179</v>
      </c>
      <c r="BI681" s="154">
        <v>179</v>
      </c>
      <c r="BJ681" s="154">
        <v>180</v>
      </c>
      <c r="BK681" s="154">
        <v>180</v>
      </c>
      <c r="BL681" s="154">
        <v>181</v>
      </c>
      <c r="BM681" s="154">
        <v>182</v>
      </c>
      <c r="BN681" s="154">
        <v>182</v>
      </c>
      <c r="BO681" s="154">
        <v>183</v>
      </c>
      <c r="BP681" s="154">
        <v>183</v>
      </c>
      <c r="BQ681" s="154">
        <v>184</v>
      </c>
      <c r="BR681" s="154">
        <v>185</v>
      </c>
      <c r="BS681" s="154">
        <v>185</v>
      </c>
      <c r="BT681" s="140">
        <v>186</v>
      </c>
      <c r="BU681" s="140">
        <v>186</v>
      </c>
      <c r="BV681" s="140">
        <v>187</v>
      </c>
      <c r="BW681" s="140">
        <v>187</v>
      </c>
      <c r="BX681" s="140">
        <v>188</v>
      </c>
      <c r="BY681" s="140">
        <v>188</v>
      </c>
      <c r="BZ681" s="140">
        <v>189</v>
      </c>
      <c r="CA681" s="140">
        <v>189</v>
      </c>
      <c r="CB681" s="140">
        <v>189</v>
      </c>
      <c r="CC681" s="140">
        <v>190</v>
      </c>
      <c r="CD681" s="140">
        <v>190</v>
      </c>
      <c r="CE681" s="140">
        <v>190</v>
      </c>
      <c r="CF681" s="140">
        <v>191</v>
      </c>
      <c r="CG681" s="140">
        <v>191</v>
      </c>
      <c r="CH681" s="140">
        <v>192</v>
      </c>
      <c r="CI681" s="140">
        <v>192</v>
      </c>
      <c r="CJ681" s="140">
        <v>192</v>
      </c>
      <c r="CK681" s="140">
        <v>193</v>
      </c>
      <c r="CL681" s="140">
        <v>193</v>
      </c>
      <c r="CM681" s="140">
        <v>193</v>
      </c>
      <c r="CN681" s="140">
        <v>194</v>
      </c>
      <c r="CO681" s="140">
        <v>194</v>
      </c>
      <c r="CP681" s="140">
        <v>195</v>
      </c>
      <c r="CQ681" s="140">
        <v>195</v>
      </c>
      <c r="CR681" s="140">
        <v>196</v>
      </c>
      <c r="CS681" s="140">
        <v>197</v>
      </c>
      <c r="CT681" s="140">
        <v>197</v>
      </c>
      <c r="CU681" s="140">
        <v>198</v>
      </c>
      <c r="CV681" s="140">
        <v>199</v>
      </c>
      <c r="CW681" s="140">
        <v>199</v>
      </c>
    </row>
    <row r="682" spans="1:101">
      <c r="A682" s="140" t="s">
        <v>182</v>
      </c>
      <c r="B682" s="140" t="s">
        <v>183</v>
      </c>
      <c r="C682" s="140"/>
      <c r="D682" s="140"/>
      <c r="E682" s="140" t="s">
        <v>309</v>
      </c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  <c r="Z682" s="140"/>
      <c r="AA682" s="140"/>
      <c r="AB682" s="140"/>
      <c r="AC682" s="140"/>
      <c r="AD682" s="140"/>
      <c r="AE682" s="140"/>
      <c r="AF682" s="140"/>
      <c r="AG682" s="140"/>
      <c r="AH682" s="140"/>
      <c r="AI682" s="140"/>
      <c r="AJ682" s="140"/>
      <c r="AK682" s="140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>
        <v>332</v>
      </c>
      <c r="AX682" s="154">
        <v>331</v>
      </c>
      <c r="AY682" s="154">
        <v>330</v>
      </c>
      <c r="AZ682" s="154">
        <v>329</v>
      </c>
      <c r="BA682" s="154">
        <v>329</v>
      </c>
      <c r="BB682" s="154">
        <v>329</v>
      </c>
      <c r="BC682" s="154">
        <v>329</v>
      </c>
      <c r="BD682" s="154">
        <v>329</v>
      </c>
      <c r="BE682" s="154">
        <v>329</v>
      </c>
      <c r="BF682" s="154">
        <v>329</v>
      </c>
      <c r="BG682" s="154">
        <v>330</v>
      </c>
      <c r="BH682" s="154">
        <v>330</v>
      </c>
      <c r="BI682" s="154">
        <v>330</v>
      </c>
      <c r="BJ682" s="154">
        <v>331</v>
      </c>
      <c r="BK682" s="154">
        <v>331</v>
      </c>
      <c r="BL682" s="154">
        <v>332</v>
      </c>
      <c r="BM682" s="154">
        <v>332</v>
      </c>
      <c r="BN682" s="154">
        <v>333</v>
      </c>
      <c r="BO682" s="154">
        <v>333</v>
      </c>
      <c r="BP682" s="154">
        <v>334</v>
      </c>
      <c r="BQ682" s="154">
        <v>334</v>
      </c>
      <c r="BR682" s="154">
        <v>335</v>
      </c>
      <c r="BS682" s="154">
        <v>335</v>
      </c>
      <c r="BT682" s="140">
        <v>336</v>
      </c>
      <c r="BU682" s="140">
        <v>336</v>
      </c>
      <c r="BV682" s="140">
        <v>337</v>
      </c>
      <c r="BW682" s="140">
        <v>337</v>
      </c>
      <c r="BX682" s="140">
        <v>338</v>
      </c>
      <c r="BY682" s="140">
        <v>338</v>
      </c>
      <c r="BZ682" s="140">
        <v>339</v>
      </c>
      <c r="CA682" s="140">
        <v>339</v>
      </c>
      <c r="CB682" s="140">
        <v>340</v>
      </c>
      <c r="CC682" s="140">
        <v>340</v>
      </c>
      <c r="CD682" s="140">
        <v>341</v>
      </c>
      <c r="CE682" s="140">
        <v>341</v>
      </c>
      <c r="CF682" s="140">
        <v>342</v>
      </c>
      <c r="CG682" s="140">
        <v>342</v>
      </c>
      <c r="CH682" s="140">
        <v>342</v>
      </c>
      <c r="CI682" s="140">
        <v>343</v>
      </c>
      <c r="CJ682" s="140">
        <v>343</v>
      </c>
      <c r="CK682" s="140">
        <v>344</v>
      </c>
      <c r="CL682" s="140">
        <v>344</v>
      </c>
      <c r="CM682" s="140">
        <v>345</v>
      </c>
      <c r="CN682" s="140">
        <v>346</v>
      </c>
      <c r="CO682" s="140">
        <v>346</v>
      </c>
      <c r="CP682" s="140">
        <v>347</v>
      </c>
      <c r="CQ682" s="140">
        <v>348</v>
      </c>
      <c r="CR682" s="140">
        <v>349</v>
      </c>
      <c r="CS682" s="140">
        <v>350</v>
      </c>
      <c r="CT682" s="140">
        <v>351</v>
      </c>
      <c r="CU682" s="140">
        <v>352</v>
      </c>
      <c r="CV682" s="140">
        <v>353</v>
      </c>
      <c r="CW682" s="140">
        <v>354</v>
      </c>
    </row>
    <row r="683" spans="1:101">
      <c r="A683" s="140" t="s">
        <v>184</v>
      </c>
      <c r="B683" s="140" t="s">
        <v>185</v>
      </c>
      <c r="C683" s="140"/>
      <c r="D683" s="140"/>
      <c r="E683" s="140" t="s">
        <v>309</v>
      </c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  <c r="Z683" s="140"/>
      <c r="AA683" s="140"/>
      <c r="AB683" s="140"/>
      <c r="AC683" s="140"/>
      <c r="AD683" s="140"/>
      <c r="AE683" s="140"/>
      <c r="AF683" s="140"/>
      <c r="AG683" s="140"/>
      <c r="AH683" s="140"/>
      <c r="AI683" s="140"/>
      <c r="AJ683" s="140"/>
      <c r="AK683" s="140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>
        <v>77</v>
      </c>
      <c r="AX683" s="154">
        <v>77</v>
      </c>
      <c r="AY683" s="154">
        <v>77</v>
      </c>
      <c r="AZ683" s="154">
        <v>77</v>
      </c>
      <c r="BA683" s="154">
        <v>77</v>
      </c>
      <c r="BB683" s="154">
        <v>77</v>
      </c>
      <c r="BC683" s="154">
        <v>77</v>
      </c>
      <c r="BD683" s="154">
        <v>77</v>
      </c>
      <c r="BE683" s="154">
        <v>77</v>
      </c>
      <c r="BF683" s="154">
        <v>78</v>
      </c>
      <c r="BG683" s="154">
        <v>78</v>
      </c>
      <c r="BH683" s="154">
        <v>78</v>
      </c>
      <c r="BI683" s="154">
        <v>78</v>
      </c>
      <c r="BJ683" s="154">
        <v>78</v>
      </c>
      <c r="BK683" s="154">
        <v>79</v>
      </c>
      <c r="BL683" s="154">
        <v>79</v>
      </c>
      <c r="BM683" s="154">
        <v>79</v>
      </c>
      <c r="BN683" s="154">
        <v>79</v>
      </c>
      <c r="BO683" s="154">
        <v>80</v>
      </c>
      <c r="BP683" s="154">
        <v>80</v>
      </c>
      <c r="BQ683" s="154">
        <v>80</v>
      </c>
      <c r="BR683" s="154">
        <v>80</v>
      </c>
      <c r="BS683" s="154">
        <v>80</v>
      </c>
      <c r="BT683" s="140">
        <v>81</v>
      </c>
      <c r="BU683" s="140">
        <v>81</v>
      </c>
      <c r="BV683" s="140">
        <v>81</v>
      </c>
      <c r="BW683" s="140">
        <v>81</v>
      </c>
      <c r="BX683" s="140">
        <v>82</v>
      </c>
      <c r="BY683" s="140">
        <v>82</v>
      </c>
      <c r="BZ683" s="140">
        <v>82</v>
      </c>
      <c r="CA683" s="140">
        <v>82</v>
      </c>
      <c r="CB683" s="140">
        <v>82</v>
      </c>
      <c r="CC683" s="140">
        <v>83</v>
      </c>
      <c r="CD683" s="140">
        <v>83</v>
      </c>
      <c r="CE683" s="140">
        <v>83</v>
      </c>
      <c r="CF683" s="140">
        <v>83</v>
      </c>
      <c r="CG683" s="140">
        <v>83</v>
      </c>
      <c r="CH683" s="140">
        <v>84</v>
      </c>
      <c r="CI683" s="140">
        <v>84</v>
      </c>
      <c r="CJ683" s="140">
        <v>84</v>
      </c>
      <c r="CK683" s="140">
        <v>84</v>
      </c>
      <c r="CL683" s="140">
        <v>84</v>
      </c>
      <c r="CM683" s="140">
        <v>85</v>
      </c>
      <c r="CN683" s="140">
        <v>85</v>
      </c>
      <c r="CO683" s="140">
        <v>85</v>
      </c>
      <c r="CP683" s="140">
        <v>85</v>
      </c>
      <c r="CQ683" s="140">
        <v>86</v>
      </c>
      <c r="CR683" s="140">
        <v>86</v>
      </c>
      <c r="CS683" s="140">
        <v>86</v>
      </c>
      <c r="CT683" s="140">
        <v>87</v>
      </c>
      <c r="CU683" s="140">
        <v>87</v>
      </c>
      <c r="CV683" s="140">
        <v>87</v>
      </c>
      <c r="CW683" s="140">
        <v>87</v>
      </c>
    </row>
    <row r="684" spans="1:101">
      <c r="A684" s="140" t="s">
        <v>186</v>
      </c>
      <c r="B684" s="140" t="s">
        <v>187</v>
      </c>
      <c r="C684" s="140"/>
      <c r="D684" s="140"/>
      <c r="E684" s="140" t="s">
        <v>309</v>
      </c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  <c r="Z684" s="140"/>
      <c r="AA684" s="140"/>
      <c r="AB684" s="140"/>
      <c r="AC684" s="140"/>
      <c r="AD684" s="140"/>
      <c r="AE684" s="140"/>
      <c r="AF684" s="140"/>
      <c r="AG684" s="140"/>
      <c r="AH684" s="140"/>
      <c r="AI684" s="140"/>
      <c r="AJ684" s="140"/>
      <c r="AK684" s="140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>
        <v>816</v>
      </c>
      <c r="AX684" s="154">
        <v>818</v>
      </c>
      <c r="AY684" s="154">
        <v>819</v>
      </c>
      <c r="AZ684" s="154">
        <v>821</v>
      </c>
      <c r="BA684" s="154">
        <v>823</v>
      </c>
      <c r="BB684" s="154">
        <v>826</v>
      </c>
      <c r="BC684" s="154">
        <v>830</v>
      </c>
      <c r="BD684" s="154">
        <v>834</v>
      </c>
      <c r="BE684" s="154">
        <v>838</v>
      </c>
      <c r="BF684" s="154">
        <v>842</v>
      </c>
      <c r="BG684" s="154">
        <v>846</v>
      </c>
      <c r="BH684" s="154">
        <v>850</v>
      </c>
      <c r="BI684" s="154">
        <v>855</v>
      </c>
      <c r="BJ684" s="154">
        <v>859</v>
      </c>
      <c r="BK684" s="154">
        <v>864</v>
      </c>
      <c r="BL684" s="154">
        <v>869</v>
      </c>
      <c r="BM684" s="154">
        <v>873</v>
      </c>
      <c r="BN684" s="154">
        <v>878</v>
      </c>
      <c r="BO684" s="154">
        <v>882</v>
      </c>
      <c r="BP684" s="154">
        <v>886</v>
      </c>
      <c r="BQ684" s="154">
        <v>891</v>
      </c>
      <c r="BR684" s="154">
        <v>895</v>
      </c>
      <c r="BS684" s="154">
        <v>899</v>
      </c>
      <c r="BT684" s="140">
        <v>904</v>
      </c>
      <c r="BU684" s="140">
        <v>908</v>
      </c>
      <c r="BV684" s="140">
        <v>912</v>
      </c>
      <c r="BW684" s="140">
        <v>916</v>
      </c>
      <c r="BX684" s="140">
        <v>919</v>
      </c>
      <c r="BY684" s="140">
        <v>923</v>
      </c>
      <c r="BZ684" s="140">
        <v>927</v>
      </c>
      <c r="CA684" s="140">
        <v>930</v>
      </c>
      <c r="CB684" s="140">
        <v>933</v>
      </c>
      <c r="CC684" s="140">
        <v>937</v>
      </c>
      <c r="CD684" s="140">
        <v>940</v>
      </c>
      <c r="CE684" s="140">
        <v>943</v>
      </c>
      <c r="CF684" s="140">
        <v>946</v>
      </c>
      <c r="CG684" s="140">
        <v>949</v>
      </c>
      <c r="CH684" s="140">
        <v>952</v>
      </c>
      <c r="CI684" s="140">
        <v>955</v>
      </c>
      <c r="CJ684" s="140">
        <v>957</v>
      </c>
      <c r="CK684" s="140">
        <v>960</v>
      </c>
      <c r="CL684" s="140">
        <v>963</v>
      </c>
      <c r="CM684" s="140">
        <v>966</v>
      </c>
      <c r="CN684" s="140">
        <v>969</v>
      </c>
      <c r="CO684" s="140">
        <v>972</v>
      </c>
      <c r="CP684" s="140">
        <v>976</v>
      </c>
      <c r="CQ684" s="140">
        <v>979</v>
      </c>
      <c r="CR684" s="140">
        <v>982</v>
      </c>
      <c r="CS684" s="140">
        <v>986</v>
      </c>
      <c r="CT684" s="140">
        <v>989</v>
      </c>
      <c r="CU684" s="140">
        <v>993</v>
      </c>
      <c r="CV684" s="140">
        <v>997</v>
      </c>
      <c r="CW684" s="140">
        <v>1001</v>
      </c>
    </row>
    <row r="685" spans="1:101">
      <c r="A685" s="140" t="s">
        <v>188</v>
      </c>
      <c r="B685" s="140" t="s">
        <v>189</v>
      </c>
      <c r="C685" s="140"/>
      <c r="D685" s="140"/>
      <c r="E685" s="140" t="s">
        <v>309</v>
      </c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  <c r="Z685" s="140"/>
      <c r="AA685" s="140"/>
      <c r="AB685" s="140"/>
      <c r="AC685" s="140"/>
      <c r="AD685" s="140"/>
      <c r="AE685" s="140"/>
      <c r="AF685" s="140"/>
      <c r="AG685" s="140"/>
      <c r="AH685" s="140"/>
      <c r="AI685" s="140"/>
      <c r="AJ685" s="140"/>
      <c r="AK685" s="140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>
        <v>496</v>
      </c>
      <c r="AX685" s="154">
        <v>495</v>
      </c>
      <c r="AY685" s="154">
        <v>493</v>
      </c>
      <c r="AZ685" s="154">
        <v>492</v>
      </c>
      <c r="BA685" s="154">
        <v>491</v>
      </c>
      <c r="BB685" s="154">
        <v>490</v>
      </c>
      <c r="BC685" s="154">
        <v>490</v>
      </c>
      <c r="BD685" s="154">
        <v>489</v>
      </c>
      <c r="BE685" s="154">
        <v>489</v>
      </c>
      <c r="BF685" s="154">
        <v>488</v>
      </c>
      <c r="BG685" s="154">
        <v>488</v>
      </c>
      <c r="BH685" s="154">
        <v>488</v>
      </c>
      <c r="BI685" s="154">
        <v>488</v>
      </c>
      <c r="BJ685" s="154">
        <v>488</v>
      </c>
      <c r="BK685" s="154">
        <v>488</v>
      </c>
      <c r="BL685" s="154">
        <v>488</v>
      </c>
      <c r="BM685" s="154">
        <v>488</v>
      </c>
      <c r="BN685" s="154">
        <v>488</v>
      </c>
      <c r="BO685" s="154">
        <v>488</v>
      </c>
      <c r="BP685" s="154">
        <v>489</v>
      </c>
      <c r="BQ685" s="154">
        <v>489</v>
      </c>
      <c r="BR685" s="154">
        <v>489</v>
      </c>
      <c r="BS685" s="154">
        <v>489</v>
      </c>
      <c r="BT685" s="140">
        <v>489</v>
      </c>
      <c r="BU685" s="140">
        <v>489</v>
      </c>
      <c r="BV685" s="140">
        <v>489</v>
      </c>
      <c r="BW685" s="140">
        <v>488</v>
      </c>
      <c r="BX685" s="140">
        <v>488</v>
      </c>
      <c r="BY685" s="140">
        <v>488</v>
      </c>
      <c r="BZ685" s="140">
        <v>487</v>
      </c>
      <c r="CA685" s="140">
        <v>487</v>
      </c>
      <c r="CB685" s="140">
        <v>487</v>
      </c>
      <c r="CC685" s="140">
        <v>486</v>
      </c>
      <c r="CD685" s="140">
        <v>486</v>
      </c>
      <c r="CE685" s="140">
        <v>485</v>
      </c>
      <c r="CF685" s="140">
        <v>484</v>
      </c>
      <c r="CG685" s="140">
        <v>484</v>
      </c>
      <c r="CH685" s="140">
        <v>483</v>
      </c>
      <c r="CI685" s="140">
        <v>483</v>
      </c>
      <c r="CJ685" s="140">
        <v>482</v>
      </c>
      <c r="CK685" s="140">
        <v>482</v>
      </c>
      <c r="CL685" s="140">
        <v>482</v>
      </c>
      <c r="CM685" s="140">
        <v>481</v>
      </c>
      <c r="CN685" s="140">
        <v>481</v>
      </c>
      <c r="CO685" s="140">
        <v>481</v>
      </c>
      <c r="CP685" s="140">
        <v>481</v>
      </c>
      <c r="CQ685" s="140">
        <v>481</v>
      </c>
      <c r="CR685" s="140">
        <v>481</v>
      </c>
      <c r="CS685" s="140">
        <v>482</v>
      </c>
      <c r="CT685" s="140">
        <v>482</v>
      </c>
      <c r="CU685" s="140">
        <v>482</v>
      </c>
      <c r="CV685" s="140">
        <v>483</v>
      </c>
      <c r="CW685" s="140">
        <v>484</v>
      </c>
    </row>
    <row r="686" spans="1:101">
      <c r="A686" s="140" t="s">
        <v>190</v>
      </c>
      <c r="B686" s="140" t="s">
        <v>191</v>
      </c>
      <c r="C686" s="140"/>
      <c r="D686" s="140"/>
      <c r="E686" s="140" t="s">
        <v>309</v>
      </c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40"/>
      <c r="AB686" s="140"/>
      <c r="AC686" s="140"/>
      <c r="AD686" s="140"/>
      <c r="AE686" s="140"/>
      <c r="AF686" s="140"/>
      <c r="AG686" s="140"/>
      <c r="AH686" s="140"/>
      <c r="AI686" s="140"/>
      <c r="AJ686" s="140"/>
      <c r="AK686" s="140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>
        <v>567</v>
      </c>
      <c r="AX686" s="154">
        <v>567</v>
      </c>
      <c r="AY686" s="154">
        <v>566</v>
      </c>
      <c r="AZ686" s="154">
        <v>564</v>
      </c>
      <c r="BA686" s="154">
        <v>564</v>
      </c>
      <c r="BB686" s="154">
        <v>563</v>
      </c>
      <c r="BC686" s="154">
        <v>563</v>
      </c>
      <c r="BD686" s="154">
        <v>563</v>
      </c>
      <c r="BE686" s="154">
        <v>563</v>
      </c>
      <c r="BF686" s="154">
        <v>563</v>
      </c>
      <c r="BG686" s="154">
        <v>564</v>
      </c>
      <c r="BH686" s="154">
        <v>564</v>
      </c>
      <c r="BI686" s="154">
        <v>564</v>
      </c>
      <c r="BJ686" s="154">
        <v>565</v>
      </c>
      <c r="BK686" s="154">
        <v>565</v>
      </c>
      <c r="BL686" s="154">
        <v>565</v>
      </c>
      <c r="BM686" s="154">
        <v>566</v>
      </c>
      <c r="BN686" s="154">
        <v>566</v>
      </c>
      <c r="BO686" s="154">
        <v>566</v>
      </c>
      <c r="BP686" s="154">
        <v>566</v>
      </c>
      <c r="BQ686" s="154">
        <v>566</v>
      </c>
      <c r="BR686" s="154">
        <v>566</v>
      </c>
      <c r="BS686" s="154">
        <v>566</v>
      </c>
      <c r="BT686" s="140">
        <v>566</v>
      </c>
      <c r="BU686" s="140">
        <v>566</v>
      </c>
      <c r="BV686" s="140">
        <v>566</v>
      </c>
      <c r="BW686" s="140">
        <v>566</v>
      </c>
      <c r="BX686" s="140">
        <v>566</v>
      </c>
      <c r="BY686" s="140">
        <v>566</v>
      </c>
      <c r="BZ686" s="140">
        <v>566</v>
      </c>
      <c r="CA686" s="140">
        <v>565</v>
      </c>
      <c r="CB686" s="140">
        <v>565</v>
      </c>
      <c r="CC686" s="140">
        <v>565</v>
      </c>
      <c r="CD686" s="140">
        <v>565</v>
      </c>
      <c r="CE686" s="140">
        <v>565</v>
      </c>
      <c r="CF686" s="140">
        <v>565</v>
      </c>
      <c r="CG686" s="140">
        <v>564</v>
      </c>
      <c r="CH686" s="140">
        <v>564</v>
      </c>
      <c r="CI686" s="140">
        <v>564</v>
      </c>
      <c r="CJ686" s="140">
        <v>564</v>
      </c>
      <c r="CK686" s="140">
        <v>564</v>
      </c>
      <c r="CL686" s="140">
        <v>564</v>
      </c>
      <c r="CM686" s="140">
        <v>564</v>
      </c>
      <c r="CN686" s="140">
        <v>564</v>
      </c>
      <c r="CO686" s="140">
        <v>564</v>
      </c>
      <c r="CP686" s="140">
        <v>565</v>
      </c>
      <c r="CQ686" s="140">
        <v>565</v>
      </c>
      <c r="CR686" s="140">
        <v>565</v>
      </c>
      <c r="CS686" s="140">
        <v>566</v>
      </c>
      <c r="CT686" s="140">
        <v>566</v>
      </c>
      <c r="CU686" s="140">
        <v>566</v>
      </c>
      <c r="CV686" s="140">
        <v>567</v>
      </c>
      <c r="CW686" s="140">
        <v>568</v>
      </c>
    </row>
    <row r="687" spans="1:101">
      <c r="A687" s="140" t="s">
        <v>192</v>
      </c>
      <c r="B687" s="140" t="s">
        <v>193</v>
      </c>
      <c r="C687" s="140"/>
      <c r="D687" s="140"/>
      <c r="E687" s="140" t="s">
        <v>309</v>
      </c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  <c r="Z687" s="140"/>
      <c r="AA687" s="140"/>
      <c r="AB687" s="140"/>
      <c r="AC687" s="140"/>
      <c r="AD687" s="140"/>
      <c r="AE687" s="140"/>
      <c r="AF687" s="140"/>
      <c r="AG687" s="140"/>
      <c r="AH687" s="140"/>
      <c r="AI687" s="140"/>
      <c r="AJ687" s="140"/>
      <c r="AK687" s="140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>
        <v>174</v>
      </c>
      <c r="AX687" s="154">
        <v>173</v>
      </c>
      <c r="AY687" s="154">
        <v>171</v>
      </c>
      <c r="AZ687" s="154">
        <v>170</v>
      </c>
      <c r="BA687" s="154">
        <v>169</v>
      </c>
      <c r="BB687" s="154">
        <v>167</v>
      </c>
      <c r="BC687" s="154">
        <v>166</v>
      </c>
      <c r="BD687" s="154">
        <v>165</v>
      </c>
      <c r="BE687" s="154">
        <v>164</v>
      </c>
      <c r="BF687" s="154">
        <v>163</v>
      </c>
      <c r="BG687" s="154">
        <v>163</v>
      </c>
      <c r="BH687" s="154">
        <v>162</v>
      </c>
      <c r="BI687" s="154">
        <v>161</v>
      </c>
      <c r="BJ687" s="154">
        <v>160</v>
      </c>
      <c r="BK687" s="154">
        <v>160</v>
      </c>
      <c r="BL687" s="154">
        <v>159</v>
      </c>
      <c r="BM687" s="154">
        <v>158</v>
      </c>
      <c r="BN687" s="154">
        <v>158</v>
      </c>
      <c r="BO687" s="154">
        <v>157</v>
      </c>
      <c r="BP687" s="154">
        <v>156</v>
      </c>
      <c r="BQ687" s="154">
        <v>156</v>
      </c>
      <c r="BR687" s="154">
        <v>155</v>
      </c>
      <c r="BS687" s="154">
        <v>155</v>
      </c>
      <c r="BT687" s="140">
        <v>154</v>
      </c>
      <c r="BU687" s="140">
        <v>154</v>
      </c>
      <c r="BV687" s="140">
        <v>153</v>
      </c>
      <c r="BW687" s="140">
        <v>153</v>
      </c>
      <c r="BX687" s="140">
        <v>152</v>
      </c>
      <c r="BY687" s="140">
        <v>151</v>
      </c>
      <c r="BZ687" s="140">
        <v>151</v>
      </c>
      <c r="CA687" s="140">
        <v>150</v>
      </c>
      <c r="CB687" s="140">
        <v>150</v>
      </c>
      <c r="CC687" s="140">
        <v>149</v>
      </c>
      <c r="CD687" s="140">
        <v>149</v>
      </c>
      <c r="CE687" s="140">
        <v>148</v>
      </c>
      <c r="CF687" s="140">
        <v>148</v>
      </c>
      <c r="CG687" s="140">
        <v>148</v>
      </c>
      <c r="CH687" s="140">
        <v>147</v>
      </c>
      <c r="CI687" s="140">
        <v>147</v>
      </c>
      <c r="CJ687" s="140">
        <v>146</v>
      </c>
      <c r="CK687" s="140">
        <v>146</v>
      </c>
      <c r="CL687" s="140">
        <v>146</v>
      </c>
      <c r="CM687" s="140">
        <v>146</v>
      </c>
      <c r="CN687" s="140">
        <v>145</v>
      </c>
      <c r="CO687" s="140">
        <v>145</v>
      </c>
      <c r="CP687" s="140">
        <v>145</v>
      </c>
      <c r="CQ687" s="140">
        <v>145</v>
      </c>
      <c r="CR687" s="140">
        <v>145</v>
      </c>
      <c r="CS687" s="140">
        <v>145</v>
      </c>
      <c r="CT687" s="140">
        <v>145</v>
      </c>
      <c r="CU687" s="140">
        <v>145</v>
      </c>
      <c r="CV687" s="140">
        <v>145</v>
      </c>
      <c r="CW687" s="140">
        <v>145</v>
      </c>
    </row>
    <row r="688" spans="1:101">
      <c r="A688" s="140" t="s">
        <v>194</v>
      </c>
      <c r="B688" s="140" t="s">
        <v>195</v>
      </c>
      <c r="C688" s="140"/>
      <c r="D688" s="140"/>
      <c r="E688" s="140" t="s">
        <v>309</v>
      </c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  <c r="Z688" s="140"/>
      <c r="AA688" s="140"/>
      <c r="AB688" s="140"/>
      <c r="AC688" s="140"/>
      <c r="AD688" s="140"/>
      <c r="AE688" s="140"/>
      <c r="AF688" s="140"/>
      <c r="AG688" s="140"/>
      <c r="AH688" s="140"/>
      <c r="AI688" s="140"/>
      <c r="AJ688" s="140"/>
      <c r="AK688" s="140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>
        <v>307</v>
      </c>
      <c r="AX688" s="154">
        <v>307</v>
      </c>
      <c r="AY688" s="154">
        <v>307</v>
      </c>
      <c r="AZ688" s="154">
        <v>306</v>
      </c>
      <c r="BA688" s="154">
        <v>306</v>
      </c>
      <c r="BB688" s="154">
        <v>306</v>
      </c>
      <c r="BC688" s="154">
        <v>306</v>
      </c>
      <c r="BD688" s="154">
        <v>306</v>
      </c>
      <c r="BE688" s="154">
        <v>306</v>
      </c>
      <c r="BF688" s="154">
        <v>307</v>
      </c>
      <c r="BG688" s="154">
        <v>307</v>
      </c>
      <c r="BH688" s="154">
        <v>307</v>
      </c>
      <c r="BI688" s="154">
        <v>308</v>
      </c>
      <c r="BJ688" s="154">
        <v>308</v>
      </c>
      <c r="BK688" s="154">
        <v>309</v>
      </c>
      <c r="BL688" s="154">
        <v>309</v>
      </c>
      <c r="BM688" s="154">
        <v>310</v>
      </c>
      <c r="BN688" s="154">
        <v>311</v>
      </c>
      <c r="BO688" s="154">
        <v>311</v>
      </c>
      <c r="BP688" s="154">
        <v>312</v>
      </c>
      <c r="BQ688" s="154">
        <v>313</v>
      </c>
      <c r="BR688" s="154">
        <v>313</v>
      </c>
      <c r="BS688" s="154">
        <v>314</v>
      </c>
      <c r="BT688" s="140">
        <v>315</v>
      </c>
      <c r="BU688" s="140">
        <v>315</v>
      </c>
      <c r="BV688" s="140">
        <v>316</v>
      </c>
      <c r="BW688" s="140">
        <v>316</v>
      </c>
      <c r="BX688" s="140">
        <v>317</v>
      </c>
      <c r="BY688" s="140">
        <v>317</v>
      </c>
      <c r="BZ688" s="140">
        <v>318</v>
      </c>
      <c r="CA688" s="140">
        <v>318</v>
      </c>
      <c r="CB688" s="140">
        <v>318</v>
      </c>
      <c r="CC688" s="140">
        <v>319</v>
      </c>
      <c r="CD688" s="140">
        <v>319</v>
      </c>
      <c r="CE688" s="140">
        <v>319</v>
      </c>
      <c r="CF688" s="140">
        <v>319</v>
      </c>
      <c r="CG688" s="140">
        <v>320</v>
      </c>
      <c r="CH688" s="140">
        <v>320</v>
      </c>
      <c r="CI688" s="140">
        <v>320</v>
      </c>
      <c r="CJ688" s="140">
        <v>320</v>
      </c>
      <c r="CK688" s="140">
        <v>321</v>
      </c>
      <c r="CL688" s="140">
        <v>321</v>
      </c>
      <c r="CM688" s="140">
        <v>321</v>
      </c>
      <c r="CN688" s="140">
        <v>322</v>
      </c>
      <c r="CO688" s="140">
        <v>322</v>
      </c>
      <c r="CP688" s="140">
        <v>323</v>
      </c>
      <c r="CQ688" s="140">
        <v>323</v>
      </c>
      <c r="CR688" s="140">
        <v>324</v>
      </c>
      <c r="CS688" s="140">
        <v>324</v>
      </c>
      <c r="CT688" s="140">
        <v>325</v>
      </c>
      <c r="CU688" s="140">
        <v>325</v>
      </c>
      <c r="CV688" s="140">
        <v>326</v>
      </c>
      <c r="CW688" s="140">
        <v>327</v>
      </c>
    </row>
    <row r="689" spans="1:101">
      <c r="A689" s="140" t="s">
        <v>196</v>
      </c>
      <c r="B689" s="140" t="s">
        <v>197</v>
      </c>
      <c r="C689" s="140"/>
      <c r="D689" s="140"/>
      <c r="E689" s="140" t="s">
        <v>309</v>
      </c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  <c r="AE689" s="140"/>
      <c r="AF689" s="140"/>
      <c r="AG689" s="140"/>
      <c r="AH689" s="140"/>
      <c r="AI689" s="140"/>
      <c r="AJ689" s="140"/>
      <c r="AK689" s="140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>
        <v>733</v>
      </c>
      <c r="AX689" s="154">
        <v>733</v>
      </c>
      <c r="AY689" s="154">
        <v>732</v>
      </c>
      <c r="AZ689" s="154">
        <v>731</v>
      </c>
      <c r="BA689" s="154">
        <v>731</v>
      </c>
      <c r="BB689" s="154">
        <v>732</v>
      </c>
      <c r="BC689" s="154">
        <v>732</v>
      </c>
      <c r="BD689" s="154">
        <v>733</v>
      </c>
      <c r="BE689" s="154">
        <v>734</v>
      </c>
      <c r="BF689" s="154">
        <v>735</v>
      </c>
      <c r="BG689" s="154">
        <v>735</v>
      </c>
      <c r="BH689" s="154">
        <v>736</v>
      </c>
      <c r="BI689" s="154">
        <v>737</v>
      </c>
      <c r="BJ689" s="154">
        <v>738</v>
      </c>
      <c r="BK689" s="154">
        <v>739</v>
      </c>
      <c r="BL689" s="154">
        <v>740</v>
      </c>
      <c r="BM689" s="154">
        <v>741</v>
      </c>
      <c r="BN689" s="154">
        <v>741</v>
      </c>
      <c r="BO689" s="154">
        <v>742</v>
      </c>
      <c r="BP689" s="154">
        <v>742</v>
      </c>
      <c r="BQ689" s="154">
        <v>742</v>
      </c>
      <c r="BR689" s="154">
        <v>743</v>
      </c>
      <c r="BS689" s="154">
        <v>743</v>
      </c>
      <c r="BT689" s="140">
        <v>743</v>
      </c>
      <c r="BU689" s="140">
        <v>743</v>
      </c>
      <c r="BV689" s="140">
        <v>742</v>
      </c>
      <c r="BW689" s="140">
        <v>742</v>
      </c>
      <c r="BX689" s="140">
        <v>742</v>
      </c>
      <c r="BY689" s="140">
        <v>742</v>
      </c>
      <c r="BZ689" s="140">
        <v>742</v>
      </c>
      <c r="CA689" s="140">
        <v>742</v>
      </c>
      <c r="CB689" s="140">
        <v>741</v>
      </c>
      <c r="CC689" s="140">
        <v>741</v>
      </c>
      <c r="CD689" s="140">
        <v>741</v>
      </c>
      <c r="CE689" s="140">
        <v>741</v>
      </c>
      <c r="CF689" s="140">
        <v>740</v>
      </c>
      <c r="CG689" s="140">
        <v>740</v>
      </c>
      <c r="CH689" s="140">
        <v>739</v>
      </c>
      <c r="CI689" s="140">
        <v>739</v>
      </c>
      <c r="CJ689" s="140">
        <v>739</v>
      </c>
      <c r="CK689" s="140">
        <v>738</v>
      </c>
      <c r="CL689" s="140">
        <v>738</v>
      </c>
      <c r="CM689" s="140">
        <v>738</v>
      </c>
      <c r="CN689" s="140">
        <v>738</v>
      </c>
      <c r="CO689" s="140">
        <v>738</v>
      </c>
      <c r="CP689" s="140">
        <v>737</v>
      </c>
      <c r="CQ689" s="140">
        <v>737</v>
      </c>
      <c r="CR689" s="140">
        <v>738</v>
      </c>
      <c r="CS689" s="140">
        <v>738</v>
      </c>
      <c r="CT689" s="140">
        <v>738</v>
      </c>
      <c r="CU689" s="140">
        <v>738</v>
      </c>
      <c r="CV689" s="140">
        <v>739</v>
      </c>
      <c r="CW689" s="140">
        <v>739</v>
      </c>
    </row>
    <row r="690" spans="1:101">
      <c r="A690" s="140" t="s">
        <v>198</v>
      </c>
      <c r="B690" s="140" t="s">
        <v>199</v>
      </c>
      <c r="C690" s="140"/>
      <c r="D690" s="140"/>
      <c r="E690" s="140" t="s">
        <v>309</v>
      </c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  <c r="AE690" s="140"/>
      <c r="AF690" s="140"/>
      <c r="AG690" s="140"/>
      <c r="AH690" s="140"/>
      <c r="AI690" s="140"/>
      <c r="AJ690" s="140"/>
      <c r="AK690" s="140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>
        <v>185</v>
      </c>
      <c r="AX690" s="154">
        <v>184</v>
      </c>
      <c r="AY690" s="154">
        <v>183</v>
      </c>
      <c r="AZ690" s="154">
        <v>181</v>
      </c>
      <c r="BA690" s="154">
        <v>180</v>
      </c>
      <c r="BB690" s="154">
        <v>179</v>
      </c>
      <c r="BC690" s="154">
        <v>178</v>
      </c>
      <c r="BD690" s="154">
        <v>177</v>
      </c>
      <c r="BE690" s="154">
        <v>176</v>
      </c>
      <c r="BF690" s="154">
        <v>175</v>
      </c>
      <c r="BG690" s="154">
        <v>174</v>
      </c>
      <c r="BH690" s="154">
        <v>173</v>
      </c>
      <c r="BI690" s="154">
        <v>172</v>
      </c>
      <c r="BJ690" s="154">
        <v>172</v>
      </c>
      <c r="BK690" s="154">
        <v>171</v>
      </c>
      <c r="BL690" s="154">
        <v>170</v>
      </c>
      <c r="BM690" s="154">
        <v>170</v>
      </c>
      <c r="BN690" s="154">
        <v>169</v>
      </c>
      <c r="BO690" s="154">
        <v>169</v>
      </c>
      <c r="BP690" s="154">
        <v>168</v>
      </c>
      <c r="BQ690" s="154">
        <v>167</v>
      </c>
      <c r="BR690" s="154">
        <v>167</v>
      </c>
      <c r="BS690" s="154">
        <v>166</v>
      </c>
      <c r="BT690" s="140">
        <v>166</v>
      </c>
      <c r="BU690" s="140">
        <v>165</v>
      </c>
      <c r="BV690" s="140">
        <v>165</v>
      </c>
      <c r="BW690" s="140">
        <v>164</v>
      </c>
      <c r="BX690" s="140">
        <v>164</v>
      </c>
      <c r="BY690" s="140">
        <v>163</v>
      </c>
      <c r="BZ690" s="140">
        <v>162</v>
      </c>
      <c r="CA690" s="140">
        <v>162</v>
      </c>
      <c r="CB690" s="140">
        <v>161</v>
      </c>
      <c r="CC690" s="140">
        <v>161</v>
      </c>
      <c r="CD690" s="140">
        <v>160</v>
      </c>
      <c r="CE690" s="140">
        <v>159</v>
      </c>
      <c r="CF690" s="140">
        <v>159</v>
      </c>
      <c r="CG690" s="140">
        <v>158</v>
      </c>
      <c r="CH690" s="140">
        <v>158</v>
      </c>
      <c r="CI690" s="140">
        <v>157</v>
      </c>
      <c r="CJ690" s="140">
        <v>157</v>
      </c>
      <c r="CK690" s="140">
        <v>157</v>
      </c>
      <c r="CL690" s="140">
        <v>156</v>
      </c>
      <c r="CM690" s="140">
        <v>156</v>
      </c>
      <c r="CN690" s="140">
        <v>155</v>
      </c>
      <c r="CO690" s="140">
        <v>155</v>
      </c>
      <c r="CP690" s="140">
        <v>155</v>
      </c>
      <c r="CQ690" s="140">
        <v>155</v>
      </c>
      <c r="CR690" s="140">
        <v>155</v>
      </c>
      <c r="CS690" s="140">
        <v>154</v>
      </c>
      <c r="CT690" s="140">
        <v>154</v>
      </c>
      <c r="CU690" s="140">
        <v>154</v>
      </c>
      <c r="CV690" s="140">
        <v>154</v>
      </c>
      <c r="CW690" s="140">
        <v>154</v>
      </c>
    </row>
    <row r="691" spans="1:101">
      <c r="A691" s="140" t="s">
        <v>200</v>
      </c>
      <c r="B691" s="140" t="s">
        <v>201</v>
      </c>
      <c r="C691" s="140"/>
      <c r="D691" s="140"/>
      <c r="E691" s="140" t="s">
        <v>309</v>
      </c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  <c r="AE691" s="140"/>
      <c r="AF691" s="140"/>
      <c r="AG691" s="140"/>
      <c r="AH691" s="140"/>
      <c r="AI691" s="140"/>
      <c r="AJ691" s="140"/>
      <c r="AK691" s="140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>
        <v>755</v>
      </c>
      <c r="AX691" s="154">
        <v>759</v>
      </c>
      <c r="AY691" s="154">
        <v>763</v>
      </c>
      <c r="AZ691" s="154">
        <v>767</v>
      </c>
      <c r="BA691" s="154">
        <v>771</v>
      </c>
      <c r="BB691" s="154">
        <v>775</v>
      </c>
      <c r="BC691" s="154">
        <v>780</v>
      </c>
      <c r="BD691" s="154">
        <v>784</v>
      </c>
      <c r="BE691" s="154">
        <v>789</v>
      </c>
      <c r="BF691" s="154">
        <v>794</v>
      </c>
      <c r="BG691" s="154">
        <v>798</v>
      </c>
      <c r="BH691" s="154">
        <v>803</v>
      </c>
      <c r="BI691" s="154">
        <v>807</v>
      </c>
      <c r="BJ691" s="154">
        <v>812</v>
      </c>
      <c r="BK691" s="154">
        <v>817</v>
      </c>
      <c r="BL691" s="154">
        <v>821</v>
      </c>
      <c r="BM691" s="154">
        <v>826</v>
      </c>
      <c r="BN691" s="154">
        <v>830</v>
      </c>
      <c r="BO691" s="154">
        <v>835</v>
      </c>
      <c r="BP691" s="154">
        <v>839</v>
      </c>
      <c r="BQ691" s="154">
        <v>844</v>
      </c>
      <c r="BR691" s="154">
        <v>848</v>
      </c>
      <c r="BS691" s="154">
        <v>853</v>
      </c>
      <c r="BT691" s="140">
        <v>857</v>
      </c>
      <c r="BU691" s="140">
        <v>861</v>
      </c>
      <c r="BV691" s="140">
        <v>865</v>
      </c>
      <c r="BW691" s="140">
        <v>869</v>
      </c>
      <c r="BX691" s="140">
        <v>873</v>
      </c>
      <c r="BY691" s="140">
        <v>876</v>
      </c>
      <c r="BZ691" s="140">
        <v>880</v>
      </c>
      <c r="CA691" s="140">
        <v>883</v>
      </c>
      <c r="CB691" s="140">
        <v>886</v>
      </c>
      <c r="CC691" s="140">
        <v>889</v>
      </c>
      <c r="CD691" s="140">
        <v>892</v>
      </c>
      <c r="CE691" s="140">
        <v>895</v>
      </c>
      <c r="CF691" s="140">
        <v>898</v>
      </c>
      <c r="CG691" s="140">
        <v>901</v>
      </c>
      <c r="CH691" s="140">
        <v>903</v>
      </c>
      <c r="CI691" s="140">
        <v>906</v>
      </c>
      <c r="CJ691" s="140">
        <v>908</v>
      </c>
      <c r="CK691" s="140">
        <v>911</v>
      </c>
      <c r="CL691" s="140">
        <v>913</v>
      </c>
      <c r="CM691" s="140">
        <v>916</v>
      </c>
      <c r="CN691" s="140">
        <v>919</v>
      </c>
      <c r="CO691" s="140">
        <v>921</v>
      </c>
      <c r="CP691" s="140">
        <v>924</v>
      </c>
      <c r="CQ691" s="140">
        <v>927</v>
      </c>
      <c r="CR691" s="140">
        <v>930</v>
      </c>
      <c r="CS691" s="140">
        <v>934</v>
      </c>
      <c r="CT691" s="140">
        <v>937</v>
      </c>
      <c r="CU691" s="140">
        <v>941</v>
      </c>
      <c r="CV691" s="140">
        <v>944</v>
      </c>
      <c r="CW691" s="140">
        <v>948</v>
      </c>
    </row>
    <row r="692" spans="1:101">
      <c r="A692" s="140" t="s">
        <v>202</v>
      </c>
      <c r="B692" s="140" t="s">
        <v>203</v>
      </c>
      <c r="C692" s="140"/>
      <c r="D692" s="140"/>
      <c r="E692" s="140" t="s">
        <v>309</v>
      </c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  <c r="AE692" s="140"/>
      <c r="AF692" s="140"/>
      <c r="AG692" s="140"/>
      <c r="AH692" s="140"/>
      <c r="AI692" s="140"/>
      <c r="AJ692" s="140"/>
      <c r="AK692" s="140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>
        <v>1044</v>
      </c>
      <c r="AX692" s="154">
        <v>1041</v>
      </c>
      <c r="AY692" s="154">
        <v>1039</v>
      </c>
      <c r="AZ692" s="154">
        <v>1037</v>
      </c>
      <c r="BA692" s="154">
        <v>1035</v>
      </c>
      <c r="BB692" s="154">
        <v>1034</v>
      </c>
      <c r="BC692" s="154">
        <v>1034</v>
      </c>
      <c r="BD692" s="154">
        <v>1033</v>
      </c>
      <c r="BE692" s="154">
        <v>1033</v>
      </c>
      <c r="BF692" s="154">
        <v>1032</v>
      </c>
      <c r="BG692" s="154">
        <v>1032</v>
      </c>
      <c r="BH692" s="154">
        <v>1032</v>
      </c>
      <c r="BI692" s="154">
        <v>1031</v>
      </c>
      <c r="BJ692" s="154">
        <v>1031</v>
      </c>
      <c r="BK692" s="154">
        <v>1031</v>
      </c>
      <c r="BL692" s="154">
        <v>1031</v>
      </c>
      <c r="BM692" s="154">
        <v>1030</v>
      </c>
      <c r="BN692" s="154">
        <v>1030</v>
      </c>
      <c r="BO692" s="154">
        <v>1030</v>
      </c>
      <c r="BP692" s="154">
        <v>1029</v>
      </c>
      <c r="BQ692" s="154">
        <v>1029</v>
      </c>
      <c r="BR692" s="154">
        <v>1028</v>
      </c>
      <c r="BS692" s="154">
        <v>1028</v>
      </c>
      <c r="BT692" s="140">
        <v>1027</v>
      </c>
      <c r="BU692" s="140">
        <v>1027</v>
      </c>
      <c r="BV692" s="140">
        <v>1026</v>
      </c>
      <c r="BW692" s="140">
        <v>1025</v>
      </c>
      <c r="BX692" s="140">
        <v>1024</v>
      </c>
      <c r="BY692" s="140">
        <v>1023</v>
      </c>
      <c r="BZ692" s="140">
        <v>1022</v>
      </c>
      <c r="CA692" s="140">
        <v>1021</v>
      </c>
      <c r="CB692" s="140">
        <v>1020</v>
      </c>
      <c r="CC692" s="140">
        <v>1019</v>
      </c>
      <c r="CD692" s="140">
        <v>1018</v>
      </c>
      <c r="CE692" s="140">
        <v>1016</v>
      </c>
      <c r="CF692" s="140">
        <v>1015</v>
      </c>
      <c r="CG692" s="140">
        <v>1014</v>
      </c>
      <c r="CH692" s="140">
        <v>1013</v>
      </c>
      <c r="CI692" s="140">
        <v>1011</v>
      </c>
      <c r="CJ692" s="140">
        <v>1010</v>
      </c>
      <c r="CK692" s="140">
        <v>1009</v>
      </c>
      <c r="CL692" s="140">
        <v>1008</v>
      </c>
      <c r="CM692" s="140">
        <v>1007</v>
      </c>
      <c r="CN692" s="140">
        <v>1006</v>
      </c>
      <c r="CO692" s="140">
        <v>1005</v>
      </c>
      <c r="CP692" s="140">
        <v>1005</v>
      </c>
      <c r="CQ692" s="140">
        <v>1004</v>
      </c>
      <c r="CR692" s="140">
        <v>1004</v>
      </c>
      <c r="CS692" s="140">
        <v>1004</v>
      </c>
      <c r="CT692" s="140">
        <v>1004</v>
      </c>
      <c r="CU692" s="140">
        <v>1004</v>
      </c>
      <c r="CV692" s="140">
        <v>1004</v>
      </c>
      <c r="CW692" s="140">
        <v>1005</v>
      </c>
    </row>
    <row r="693" spans="1:101">
      <c r="A693" s="140" t="s">
        <v>204</v>
      </c>
      <c r="B693" s="140" t="s">
        <v>205</v>
      </c>
      <c r="C693" s="140"/>
      <c r="D693" s="140"/>
      <c r="E693" s="140" t="s">
        <v>309</v>
      </c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  <c r="AE693" s="140"/>
      <c r="AF693" s="140"/>
      <c r="AG693" s="140"/>
      <c r="AH693" s="140"/>
      <c r="AI693" s="140"/>
      <c r="AJ693" s="140"/>
      <c r="AK693" s="140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>
        <v>206</v>
      </c>
      <c r="AX693" s="154">
        <v>204</v>
      </c>
      <c r="AY693" s="154">
        <v>203</v>
      </c>
      <c r="AZ693" s="154">
        <v>201</v>
      </c>
      <c r="BA693" s="154">
        <v>200</v>
      </c>
      <c r="BB693" s="154">
        <v>199</v>
      </c>
      <c r="BC693" s="154">
        <v>198</v>
      </c>
      <c r="BD693" s="154">
        <v>197</v>
      </c>
      <c r="BE693" s="154">
        <v>196</v>
      </c>
      <c r="BF693" s="154">
        <v>195</v>
      </c>
      <c r="BG693" s="154">
        <v>195</v>
      </c>
      <c r="BH693" s="154">
        <v>194</v>
      </c>
      <c r="BI693" s="154">
        <v>193</v>
      </c>
      <c r="BJ693" s="154">
        <v>192</v>
      </c>
      <c r="BK693" s="154">
        <v>192</v>
      </c>
      <c r="BL693" s="154">
        <v>191</v>
      </c>
      <c r="BM693" s="154">
        <v>191</v>
      </c>
      <c r="BN693" s="154">
        <v>190</v>
      </c>
      <c r="BO693" s="154">
        <v>190</v>
      </c>
      <c r="BP693" s="154">
        <v>189</v>
      </c>
      <c r="BQ693" s="154">
        <v>189</v>
      </c>
      <c r="BR693" s="154">
        <v>188</v>
      </c>
      <c r="BS693" s="154">
        <v>188</v>
      </c>
      <c r="BT693" s="140">
        <v>187</v>
      </c>
      <c r="BU693" s="140">
        <v>187</v>
      </c>
      <c r="BV693" s="140">
        <v>187</v>
      </c>
      <c r="BW693" s="140">
        <v>186</v>
      </c>
      <c r="BX693" s="140">
        <v>186</v>
      </c>
      <c r="BY693" s="140">
        <v>185</v>
      </c>
      <c r="BZ693" s="140">
        <v>185</v>
      </c>
      <c r="CA693" s="140">
        <v>185</v>
      </c>
      <c r="CB693" s="140">
        <v>184</v>
      </c>
      <c r="CC693" s="140">
        <v>184</v>
      </c>
      <c r="CD693" s="140">
        <v>184</v>
      </c>
      <c r="CE693" s="140">
        <v>184</v>
      </c>
      <c r="CF693" s="140">
        <v>183</v>
      </c>
      <c r="CG693" s="140">
        <v>183</v>
      </c>
      <c r="CH693" s="140">
        <v>183</v>
      </c>
      <c r="CI693" s="140">
        <v>183</v>
      </c>
      <c r="CJ693" s="140">
        <v>183</v>
      </c>
      <c r="CK693" s="140">
        <v>183</v>
      </c>
      <c r="CL693" s="140">
        <v>183</v>
      </c>
      <c r="CM693" s="140">
        <v>183</v>
      </c>
      <c r="CN693" s="140">
        <v>183</v>
      </c>
      <c r="CO693" s="140">
        <v>183</v>
      </c>
      <c r="CP693" s="140">
        <v>183</v>
      </c>
      <c r="CQ693" s="140">
        <v>183</v>
      </c>
      <c r="CR693" s="140">
        <v>183</v>
      </c>
      <c r="CS693" s="140">
        <v>183</v>
      </c>
      <c r="CT693" s="140">
        <v>184</v>
      </c>
      <c r="CU693" s="140">
        <v>184</v>
      </c>
      <c r="CV693" s="140">
        <v>184</v>
      </c>
      <c r="CW693" s="140">
        <v>185</v>
      </c>
    </row>
    <row r="694" spans="1:101">
      <c r="A694" s="140" t="s">
        <v>206</v>
      </c>
      <c r="B694" s="140" t="s">
        <v>207</v>
      </c>
      <c r="C694" s="140"/>
      <c r="D694" s="140"/>
      <c r="E694" s="140" t="s">
        <v>309</v>
      </c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  <c r="AE694" s="140"/>
      <c r="AF694" s="140"/>
      <c r="AG694" s="140"/>
      <c r="AH694" s="140"/>
      <c r="AI694" s="140"/>
      <c r="AJ694" s="140"/>
      <c r="AK694" s="140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>
        <v>2606</v>
      </c>
      <c r="AX694" s="154">
        <v>2606</v>
      </c>
      <c r="AY694" s="154">
        <v>2605</v>
      </c>
      <c r="AZ694" s="154">
        <v>2603</v>
      </c>
      <c r="BA694" s="154">
        <v>2603</v>
      </c>
      <c r="BB694" s="154">
        <v>2606</v>
      </c>
      <c r="BC694" s="154">
        <v>2609</v>
      </c>
      <c r="BD694" s="154">
        <v>2613</v>
      </c>
      <c r="BE694" s="154">
        <v>2617</v>
      </c>
      <c r="BF694" s="154">
        <v>2622</v>
      </c>
      <c r="BG694" s="154">
        <v>2627</v>
      </c>
      <c r="BH694" s="154">
        <v>2633</v>
      </c>
      <c r="BI694" s="154">
        <v>2639</v>
      </c>
      <c r="BJ694" s="154">
        <v>2645</v>
      </c>
      <c r="BK694" s="154">
        <v>2652</v>
      </c>
      <c r="BL694" s="154">
        <v>2658</v>
      </c>
      <c r="BM694" s="154">
        <v>2664</v>
      </c>
      <c r="BN694" s="154">
        <v>2670</v>
      </c>
      <c r="BO694" s="154">
        <v>2676</v>
      </c>
      <c r="BP694" s="154">
        <v>2682</v>
      </c>
      <c r="BQ694" s="154">
        <v>2687</v>
      </c>
      <c r="BR694" s="154">
        <v>2692</v>
      </c>
      <c r="BS694" s="154">
        <v>2696</v>
      </c>
      <c r="BT694" s="140">
        <v>2701</v>
      </c>
      <c r="BU694" s="140">
        <v>2705</v>
      </c>
      <c r="BV694" s="140">
        <v>2709</v>
      </c>
      <c r="BW694" s="140">
        <v>2713</v>
      </c>
      <c r="BX694" s="140">
        <v>2717</v>
      </c>
      <c r="BY694" s="140">
        <v>2720</v>
      </c>
      <c r="BZ694" s="140">
        <v>2724</v>
      </c>
      <c r="CA694" s="140">
        <v>2727</v>
      </c>
      <c r="CB694" s="140">
        <v>2730</v>
      </c>
      <c r="CC694" s="140">
        <v>2733</v>
      </c>
      <c r="CD694" s="140">
        <v>2736</v>
      </c>
      <c r="CE694" s="140">
        <v>2739</v>
      </c>
      <c r="CF694" s="140">
        <v>2742</v>
      </c>
      <c r="CG694" s="140">
        <v>2745</v>
      </c>
      <c r="CH694" s="140">
        <v>2747</v>
      </c>
      <c r="CI694" s="140">
        <v>2750</v>
      </c>
      <c r="CJ694" s="140">
        <v>2753</v>
      </c>
      <c r="CK694" s="140">
        <v>2756</v>
      </c>
      <c r="CL694" s="140">
        <v>2759</v>
      </c>
      <c r="CM694" s="140">
        <v>2763</v>
      </c>
      <c r="CN694" s="140">
        <v>2766</v>
      </c>
      <c r="CO694" s="140">
        <v>2770</v>
      </c>
      <c r="CP694" s="140">
        <v>2774</v>
      </c>
      <c r="CQ694" s="140">
        <v>2779</v>
      </c>
      <c r="CR694" s="140">
        <v>2783</v>
      </c>
      <c r="CS694" s="140">
        <v>2788</v>
      </c>
      <c r="CT694" s="140">
        <v>2793</v>
      </c>
      <c r="CU694" s="140">
        <v>2798</v>
      </c>
      <c r="CV694" s="140">
        <v>2803</v>
      </c>
      <c r="CW694" s="140">
        <v>2808</v>
      </c>
    </row>
    <row r="695" spans="1:101">
      <c r="A695" s="140" t="s">
        <v>208</v>
      </c>
      <c r="B695" s="140" t="s">
        <v>209</v>
      </c>
      <c r="C695" s="140"/>
      <c r="D695" s="140"/>
      <c r="E695" s="140" t="s">
        <v>309</v>
      </c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  <c r="AE695" s="140"/>
      <c r="AF695" s="140"/>
      <c r="AG695" s="140"/>
      <c r="AH695" s="140"/>
      <c r="AI695" s="140"/>
      <c r="AJ695" s="140"/>
      <c r="AK695" s="140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>
        <v>827</v>
      </c>
      <c r="AX695" s="154">
        <v>828</v>
      </c>
      <c r="AY695" s="154">
        <v>829</v>
      </c>
      <c r="AZ695" s="154">
        <v>829</v>
      </c>
      <c r="BA695" s="154">
        <v>830</v>
      </c>
      <c r="BB695" s="154">
        <v>831</v>
      </c>
      <c r="BC695" s="154">
        <v>833</v>
      </c>
      <c r="BD695" s="154">
        <v>834</v>
      </c>
      <c r="BE695" s="154">
        <v>836</v>
      </c>
      <c r="BF695" s="154">
        <v>838</v>
      </c>
      <c r="BG695" s="154">
        <v>839</v>
      </c>
      <c r="BH695" s="154">
        <v>841</v>
      </c>
      <c r="BI695" s="154">
        <v>843</v>
      </c>
      <c r="BJ695" s="154">
        <v>845</v>
      </c>
      <c r="BK695" s="154">
        <v>847</v>
      </c>
      <c r="BL695" s="154">
        <v>849</v>
      </c>
      <c r="BM695" s="154">
        <v>851</v>
      </c>
      <c r="BN695" s="154">
        <v>853</v>
      </c>
      <c r="BO695" s="154">
        <v>855</v>
      </c>
      <c r="BP695" s="154">
        <v>857</v>
      </c>
      <c r="BQ695" s="154">
        <v>859</v>
      </c>
      <c r="BR695" s="154">
        <v>861</v>
      </c>
      <c r="BS695" s="154">
        <v>863</v>
      </c>
      <c r="BT695" s="140">
        <v>865</v>
      </c>
      <c r="BU695" s="140">
        <v>867</v>
      </c>
      <c r="BV695" s="140">
        <v>869</v>
      </c>
      <c r="BW695" s="140">
        <v>870</v>
      </c>
      <c r="BX695" s="140">
        <v>872</v>
      </c>
      <c r="BY695" s="140">
        <v>874</v>
      </c>
      <c r="BZ695" s="140">
        <v>875</v>
      </c>
      <c r="CA695" s="140">
        <v>877</v>
      </c>
      <c r="CB695" s="140">
        <v>878</v>
      </c>
      <c r="CC695" s="140">
        <v>879</v>
      </c>
      <c r="CD695" s="140">
        <v>880</v>
      </c>
      <c r="CE695" s="140">
        <v>882</v>
      </c>
      <c r="CF695" s="140">
        <v>883</v>
      </c>
      <c r="CG695" s="140">
        <v>884</v>
      </c>
      <c r="CH695" s="140">
        <v>885</v>
      </c>
      <c r="CI695" s="140">
        <v>886</v>
      </c>
      <c r="CJ695" s="140">
        <v>887</v>
      </c>
      <c r="CK695" s="140">
        <v>888</v>
      </c>
      <c r="CL695" s="140">
        <v>890</v>
      </c>
      <c r="CM695" s="140">
        <v>891</v>
      </c>
      <c r="CN695" s="140">
        <v>892</v>
      </c>
      <c r="CO695" s="140">
        <v>894</v>
      </c>
      <c r="CP695" s="140">
        <v>895</v>
      </c>
      <c r="CQ695" s="140">
        <v>897</v>
      </c>
      <c r="CR695" s="140">
        <v>899</v>
      </c>
      <c r="CS695" s="140">
        <v>901</v>
      </c>
      <c r="CT695" s="140">
        <v>903</v>
      </c>
      <c r="CU695" s="140">
        <v>905</v>
      </c>
      <c r="CV695" s="140">
        <v>907</v>
      </c>
      <c r="CW695" s="140">
        <v>909</v>
      </c>
    </row>
    <row r="696" spans="1:101">
      <c r="A696" s="140" t="s">
        <v>210</v>
      </c>
      <c r="B696" s="140" t="s">
        <v>211</v>
      </c>
      <c r="C696" s="140"/>
      <c r="D696" s="140"/>
      <c r="E696" s="140" t="s">
        <v>309</v>
      </c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  <c r="Z696" s="140"/>
      <c r="AA696" s="140"/>
      <c r="AB696" s="140"/>
      <c r="AC696" s="140"/>
      <c r="AD696" s="140"/>
      <c r="AE696" s="140"/>
      <c r="AF696" s="140"/>
      <c r="AG696" s="140"/>
      <c r="AH696" s="140"/>
      <c r="AI696" s="140"/>
      <c r="AJ696" s="140"/>
      <c r="AK696" s="140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>
        <v>282</v>
      </c>
      <c r="AX696" s="154">
        <v>280</v>
      </c>
      <c r="AY696" s="154">
        <v>278</v>
      </c>
      <c r="AZ696" s="154">
        <v>276</v>
      </c>
      <c r="BA696" s="154">
        <v>274</v>
      </c>
      <c r="BB696" s="154">
        <v>273</v>
      </c>
      <c r="BC696" s="154">
        <v>272</v>
      </c>
      <c r="BD696" s="154">
        <v>270</v>
      </c>
      <c r="BE696" s="154">
        <v>269</v>
      </c>
      <c r="BF696" s="154">
        <v>268</v>
      </c>
      <c r="BG696" s="154">
        <v>267</v>
      </c>
      <c r="BH696" s="154">
        <v>266</v>
      </c>
      <c r="BI696" s="154">
        <v>266</v>
      </c>
      <c r="BJ696" s="154">
        <v>265</v>
      </c>
      <c r="BK696" s="154">
        <v>264</v>
      </c>
      <c r="BL696" s="154">
        <v>264</v>
      </c>
      <c r="BM696" s="154">
        <v>263</v>
      </c>
      <c r="BN696" s="154">
        <v>263</v>
      </c>
      <c r="BO696" s="154">
        <v>262</v>
      </c>
      <c r="BP696" s="154">
        <v>262</v>
      </c>
      <c r="BQ696" s="154">
        <v>261</v>
      </c>
      <c r="BR696" s="154">
        <v>261</v>
      </c>
      <c r="BS696" s="154">
        <v>260</v>
      </c>
      <c r="BT696" s="140">
        <v>260</v>
      </c>
      <c r="BU696" s="140">
        <v>259</v>
      </c>
      <c r="BV696" s="140">
        <v>259</v>
      </c>
      <c r="BW696" s="140">
        <v>258</v>
      </c>
      <c r="BX696" s="140">
        <v>258</v>
      </c>
      <c r="BY696" s="140">
        <v>257</v>
      </c>
      <c r="BZ696" s="140">
        <v>257</v>
      </c>
      <c r="CA696" s="140">
        <v>256</v>
      </c>
      <c r="CB696" s="140">
        <v>256</v>
      </c>
      <c r="CC696" s="140">
        <v>255</v>
      </c>
      <c r="CD696" s="140">
        <v>255</v>
      </c>
      <c r="CE696" s="140">
        <v>254</v>
      </c>
      <c r="CF696" s="140">
        <v>254</v>
      </c>
      <c r="CG696" s="140">
        <v>253</v>
      </c>
      <c r="CH696" s="140">
        <v>253</v>
      </c>
      <c r="CI696" s="140">
        <v>253</v>
      </c>
      <c r="CJ696" s="140">
        <v>252</v>
      </c>
      <c r="CK696" s="140">
        <v>252</v>
      </c>
      <c r="CL696" s="140">
        <v>252</v>
      </c>
      <c r="CM696" s="140">
        <v>251</v>
      </c>
      <c r="CN696" s="140">
        <v>251</v>
      </c>
      <c r="CO696" s="140">
        <v>251</v>
      </c>
      <c r="CP696" s="140">
        <v>251</v>
      </c>
      <c r="CQ696" s="140">
        <v>251</v>
      </c>
      <c r="CR696" s="140">
        <v>251</v>
      </c>
      <c r="CS696" s="140">
        <v>251</v>
      </c>
      <c r="CT696" s="140">
        <v>251</v>
      </c>
      <c r="CU696" s="140">
        <v>252</v>
      </c>
      <c r="CV696" s="140">
        <v>252</v>
      </c>
      <c r="CW696" s="140">
        <v>252</v>
      </c>
    </row>
    <row r="697" spans="1:101">
      <c r="A697" s="140" t="s">
        <v>212</v>
      </c>
      <c r="B697" s="140" t="s">
        <v>213</v>
      </c>
      <c r="C697" s="140"/>
      <c r="D697" s="140"/>
      <c r="E697" s="140" t="s">
        <v>309</v>
      </c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  <c r="Z697" s="140"/>
      <c r="AA697" s="140"/>
      <c r="AB697" s="140"/>
      <c r="AC697" s="140"/>
      <c r="AD697" s="140"/>
      <c r="AE697" s="140"/>
      <c r="AF697" s="140"/>
      <c r="AG697" s="140"/>
      <c r="AH697" s="140"/>
      <c r="AI697" s="140"/>
      <c r="AJ697" s="140"/>
      <c r="AK697" s="140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>
        <v>1467</v>
      </c>
      <c r="AX697" s="154">
        <v>1463</v>
      </c>
      <c r="AY697" s="154">
        <v>1460</v>
      </c>
      <c r="AZ697" s="154">
        <v>1455</v>
      </c>
      <c r="BA697" s="154">
        <v>1452</v>
      </c>
      <c r="BB697" s="154">
        <v>1450</v>
      </c>
      <c r="BC697" s="154">
        <v>1448</v>
      </c>
      <c r="BD697" s="154">
        <v>1447</v>
      </c>
      <c r="BE697" s="154">
        <v>1445</v>
      </c>
      <c r="BF697" s="154">
        <v>1444</v>
      </c>
      <c r="BG697" s="154">
        <v>1443</v>
      </c>
      <c r="BH697" s="154">
        <v>1442</v>
      </c>
      <c r="BI697" s="154">
        <v>1442</v>
      </c>
      <c r="BJ697" s="154">
        <v>1442</v>
      </c>
      <c r="BK697" s="154">
        <v>1441</v>
      </c>
      <c r="BL697" s="154">
        <v>1441</v>
      </c>
      <c r="BM697" s="154">
        <v>1441</v>
      </c>
      <c r="BN697" s="154">
        <v>1441</v>
      </c>
      <c r="BO697" s="154">
        <v>1441</v>
      </c>
      <c r="BP697" s="154">
        <v>1440</v>
      </c>
      <c r="BQ697" s="154">
        <v>1440</v>
      </c>
      <c r="BR697" s="154">
        <v>1440</v>
      </c>
      <c r="BS697" s="154">
        <v>1439</v>
      </c>
      <c r="BT697" s="140">
        <v>1439</v>
      </c>
      <c r="BU697" s="140">
        <v>1438</v>
      </c>
      <c r="BV697" s="140">
        <v>1437</v>
      </c>
      <c r="BW697" s="140">
        <v>1436</v>
      </c>
      <c r="BX697" s="140">
        <v>1435</v>
      </c>
      <c r="BY697" s="140">
        <v>1433</v>
      </c>
      <c r="BZ697" s="140">
        <v>1432</v>
      </c>
      <c r="CA697" s="140">
        <v>1431</v>
      </c>
      <c r="CB697" s="140">
        <v>1429</v>
      </c>
      <c r="CC697" s="140">
        <v>1428</v>
      </c>
      <c r="CD697" s="140">
        <v>1426</v>
      </c>
      <c r="CE697" s="140">
        <v>1425</v>
      </c>
      <c r="CF697" s="140">
        <v>1423</v>
      </c>
      <c r="CG697" s="140">
        <v>1422</v>
      </c>
      <c r="CH697" s="140">
        <v>1420</v>
      </c>
      <c r="CI697" s="140">
        <v>1419</v>
      </c>
      <c r="CJ697" s="140">
        <v>1418</v>
      </c>
      <c r="CK697" s="140">
        <v>1416</v>
      </c>
      <c r="CL697" s="140">
        <v>1415</v>
      </c>
      <c r="CM697" s="140">
        <v>1415</v>
      </c>
      <c r="CN697" s="140">
        <v>1414</v>
      </c>
      <c r="CO697" s="140">
        <v>1413</v>
      </c>
      <c r="CP697" s="140">
        <v>1413</v>
      </c>
      <c r="CQ697" s="140">
        <v>1413</v>
      </c>
      <c r="CR697" s="140">
        <v>1413</v>
      </c>
      <c r="CS697" s="140">
        <v>1413</v>
      </c>
      <c r="CT697" s="140">
        <v>1414</v>
      </c>
      <c r="CU697" s="140">
        <v>1414</v>
      </c>
      <c r="CV697" s="140">
        <v>1415</v>
      </c>
      <c r="CW697" s="140">
        <v>1416</v>
      </c>
    </row>
    <row r="698" spans="1:101">
      <c r="A698" s="140" t="s">
        <v>214</v>
      </c>
      <c r="B698" s="140" t="s">
        <v>215</v>
      </c>
      <c r="C698" s="140"/>
      <c r="D698" s="140"/>
      <c r="E698" s="140" t="s">
        <v>309</v>
      </c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  <c r="Z698" s="140"/>
      <c r="AA698" s="140"/>
      <c r="AB698" s="140"/>
      <c r="AC698" s="140"/>
      <c r="AD698" s="140"/>
      <c r="AE698" s="140"/>
      <c r="AF698" s="140"/>
      <c r="AG698" s="140"/>
      <c r="AH698" s="140"/>
      <c r="AI698" s="140"/>
      <c r="AJ698" s="140"/>
      <c r="AK698" s="140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>
        <v>659</v>
      </c>
      <c r="AX698" s="154">
        <v>662</v>
      </c>
      <c r="AY698" s="154">
        <v>665</v>
      </c>
      <c r="AZ698" s="154">
        <v>668</v>
      </c>
      <c r="BA698" s="154">
        <v>671</v>
      </c>
      <c r="BB698" s="154">
        <v>675</v>
      </c>
      <c r="BC698" s="154">
        <v>679</v>
      </c>
      <c r="BD698" s="154">
        <v>683</v>
      </c>
      <c r="BE698" s="154">
        <v>687</v>
      </c>
      <c r="BF698" s="154">
        <v>691</v>
      </c>
      <c r="BG698" s="154">
        <v>695</v>
      </c>
      <c r="BH698" s="154">
        <v>699</v>
      </c>
      <c r="BI698" s="154">
        <v>703</v>
      </c>
      <c r="BJ698" s="154">
        <v>707</v>
      </c>
      <c r="BK698" s="154">
        <v>712</v>
      </c>
      <c r="BL698" s="154">
        <v>716</v>
      </c>
      <c r="BM698" s="154">
        <v>720</v>
      </c>
      <c r="BN698" s="154">
        <v>724</v>
      </c>
      <c r="BO698" s="154">
        <v>727</v>
      </c>
      <c r="BP698" s="154">
        <v>731</v>
      </c>
      <c r="BQ698" s="154">
        <v>735</v>
      </c>
      <c r="BR698" s="154">
        <v>738</v>
      </c>
      <c r="BS698" s="154">
        <v>742</v>
      </c>
      <c r="BT698" s="140">
        <v>745</v>
      </c>
      <c r="BU698" s="140">
        <v>748</v>
      </c>
      <c r="BV698" s="140">
        <v>752</v>
      </c>
      <c r="BW698" s="140">
        <v>755</v>
      </c>
      <c r="BX698" s="140">
        <v>758</v>
      </c>
      <c r="BY698" s="140">
        <v>761</v>
      </c>
      <c r="BZ698" s="140">
        <v>764</v>
      </c>
      <c r="CA698" s="140">
        <v>768</v>
      </c>
      <c r="CB698" s="140">
        <v>771</v>
      </c>
      <c r="CC698" s="140">
        <v>773</v>
      </c>
      <c r="CD698" s="140">
        <v>776</v>
      </c>
      <c r="CE698" s="140">
        <v>779</v>
      </c>
      <c r="CF698" s="140">
        <v>782</v>
      </c>
      <c r="CG698" s="140">
        <v>785</v>
      </c>
      <c r="CH698" s="140">
        <v>788</v>
      </c>
      <c r="CI698" s="140">
        <v>790</v>
      </c>
      <c r="CJ698" s="140">
        <v>793</v>
      </c>
      <c r="CK698" s="140">
        <v>796</v>
      </c>
      <c r="CL698" s="140">
        <v>799</v>
      </c>
      <c r="CM698" s="140">
        <v>801</v>
      </c>
      <c r="CN698" s="140">
        <v>804</v>
      </c>
      <c r="CO698" s="140">
        <v>807</v>
      </c>
      <c r="CP698" s="140">
        <v>810</v>
      </c>
      <c r="CQ698" s="140">
        <v>813</v>
      </c>
      <c r="CR698" s="140">
        <v>816</v>
      </c>
      <c r="CS698" s="140">
        <v>819</v>
      </c>
      <c r="CT698" s="140">
        <v>822</v>
      </c>
      <c r="CU698" s="140">
        <v>826</v>
      </c>
      <c r="CV698" s="140">
        <v>829</v>
      </c>
      <c r="CW698" s="140">
        <v>832</v>
      </c>
    </row>
    <row r="699" spans="1:101">
      <c r="A699" s="140" t="s">
        <v>216</v>
      </c>
      <c r="B699" s="140" t="s">
        <v>217</v>
      </c>
      <c r="C699" s="140"/>
      <c r="D699" s="140"/>
      <c r="E699" s="140" t="s">
        <v>309</v>
      </c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  <c r="Z699" s="140"/>
      <c r="AA699" s="140"/>
      <c r="AB699" s="140"/>
      <c r="AC699" s="140"/>
      <c r="AD699" s="140"/>
      <c r="AE699" s="140"/>
      <c r="AF699" s="140"/>
      <c r="AG699" s="140"/>
      <c r="AH699" s="140"/>
      <c r="AI699" s="140"/>
      <c r="AJ699" s="140"/>
      <c r="AK699" s="140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>
        <v>680</v>
      </c>
      <c r="AX699" s="154">
        <v>683</v>
      </c>
      <c r="AY699" s="154">
        <v>687</v>
      </c>
      <c r="AZ699" s="154">
        <v>690</v>
      </c>
      <c r="BA699" s="154">
        <v>693</v>
      </c>
      <c r="BB699" s="154">
        <v>697</v>
      </c>
      <c r="BC699" s="154">
        <v>702</v>
      </c>
      <c r="BD699" s="154">
        <v>706</v>
      </c>
      <c r="BE699" s="154">
        <v>710</v>
      </c>
      <c r="BF699" s="154">
        <v>714</v>
      </c>
      <c r="BG699" s="154">
        <v>718</v>
      </c>
      <c r="BH699" s="154">
        <v>723</v>
      </c>
      <c r="BI699" s="154">
        <v>727</v>
      </c>
      <c r="BJ699" s="154">
        <v>731</v>
      </c>
      <c r="BK699" s="154">
        <v>735</v>
      </c>
      <c r="BL699" s="154">
        <v>739</v>
      </c>
      <c r="BM699" s="154">
        <v>743</v>
      </c>
      <c r="BN699" s="154">
        <v>747</v>
      </c>
      <c r="BO699" s="154">
        <v>751</v>
      </c>
      <c r="BP699" s="154">
        <v>755</v>
      </c>
      <c r="BQ699" s="154">
        <v>759</v>
      </c>
      <c r="BR699" s="154">
        <v>763</v>
      </c>
      <c r="BS699" s="154">
        <v>767</v>
      </c>
      <c r="BT699" s="140">
        <v>771</v>
      </c>
      <c r="BU699" s="140">
        <v>774</v>
      </c>
      <c r="BV699" s="140">
        <v>778</v>
      </c>
      <c r="BW699" s="140">
        <v>781</v>
      </c>
      <c r="BX699" s="140">
        <v>785</v>
      </c>
      <c r="BY699" s="140">
        <v>788</v>
      </c>
      <c r="BZ699" s="140">
        <v>792</v>
      </c>
      <c r="CA699" s="140">
        <v>795</v>
      </c>
      <c r="CB699" s="140">
        <v>798</v>
      </c>
      <c r="CC699" s="140">
        <v>801</v>
      </c>
      <c r="CD699" s="140">
        <v>804</v>
      </c>
      <c r="CE699" s="140">
        <v>807</v>
      </c>
      <c r="CF699" s="140">
        <v>810</v>
      </c>
      <c r="CG699" s="140">
        <v>813</v>
      </c>
      <c r="CH699" s="140">
        <v>816</v>
      </c>
      <c r="CI699" s="140">
        <v>818</v>
      </c>
      <c r="CJ699" s="140">
        <v>821</v>
      </c>
      <c r="CK699" s="140">
        <v>824</v>
      </c>
      <c r="CL699" s="140">
        <v>826</v>
      </c>
      <c r="CM699" s="140">
        <v>829</v>
      </c>
      <c r="CN699" s="140">
        <v>831</v>
      </c>
      <c r="CO699" s="140">
        <v>834</v>
      </c>
      <c r="CP699" s="140">
        <v>837</v>
      </c>
      <c r="CQ699" s="140">
        <v>840</v>
      </c>
      <c r="CR699" s="140">
        <v>843</v>
      </c>
      <c r="CS699" s="140">
        <v>846</v>
      </c>
      <c r="CT699" s="140">
        <v>849</v>
      </c>
      <c r="CU699" s="140">
        <v>852</v>
      </c>
      <c r="CV699" s="140">
        <v>855</v>
      </c>
      <c r="CW699" s="140">
        <v>859</v>
      </c>
    </row>
    <row r="700" spans="1:101">
      <c r="A700" s="140" t="s">
        <v>218</v>
      </c>
      <c r="B700" s="140" t="s">
        <v>219</v>
      </c>
      <c r="C700" s="140"/>
      <c r="D700" s="140"/>
      <c r="E700" s="140" t="s">
        <v>309</v>
      </c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  <c r="Z700" s="140"/>
      <c r="AA700" s="140"/>
      <c r="AB700" s="140"/>
      <c r="AC700" s="140"/>
      <c r="AD700" s="140"/>
      <c r="AE700" s="140"/>
      <c r="AF700" s="140"/>
      <c r="AG700" s="140"/>
      <c r="AH700" s="140"/>
      <c r="AI700" s="140"/>
      <c r="AJ700" s="140"/>
      <c r="AK700" s="140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>
        <v>229</v>
      </c>
      <c r="AX700" s="154">
        <v>229</v>
      </c>
      <c r="AY700" s="154">
        <v>229</v>
      </c>
      <c r="AZ700" s="154">
        <v>228</v>
      </c>
      <c r="BA700" s="154">
        <v>228</v>
      </c>
      <c r="BB700" s="154">
        <v>228</v>
      </c>
      <c r="BC700" s="154">
        <v>228</v>
      </c>
      <c r="BD700" s="154">
        <v>228</v>
      </c>
      <c r="BE700" s="154">
        <v>228</v>
      </c>
      <c r="BF700" s="154">
        <v>228</v>
      </c>
      <c r="BG700" s="154">
        <v>228</v>
      </c>
      <c r="BH700" s="154">
        <v>229</v>
      </c>
      <c r="BI700" s="154">
        <v>229</v>
      </c>
      <c r="BJ700" s="154">
        <v>229</v>
      </c>
      <c r="BK700" s="154">
        <v>230</v>
      </c>
      <c r="BL700" s="154">
        <v>230</v>
      </c>
      <c r="BM700" s="154">
        <v>231</v>
      </c>
      <c r="BN700" s="154">
        <v>231</v>
      </c>
      <c r="BO700" s="154">
        <v>231</v>
      </c>
      <c r="BP700" s="154">
        <v>232</v>
      </c>
      <c r="BQ700" s="154">
        <v>232</v>
      </c>
      <c r="BR700" s="154">
        <v>233</v>
      </c>
      <c r="BS700" s="154">
        <v>233</v>
      </c>
      <c r="BT700" s="140">
        <v>234</v>
      </c>
      <c r="BU700" s="140">
        <v>234</v>
      </c>
      <c r="BV700" s="140">
        <v>235</v>
      </c>
      <c r="BW700" s="140">
        <v>235</v>
      </c>
      <c r="BX700" s="140">
        <v>236</v>
      </c>
      <c r="BY700" s="140">
        <v>236</v>
      </c>
      <c r="BZ700" s="140">
        <v>237</v>
      </c>
      <c r="CA700" s="140">
        <v>237</v>
      </c>
      <c r="CB700" s="140">
        <v>238</v>
      </c>
      <c r="CC700" s="140">
        <v>238</v>
      </c>
      <c r="CD700" s="140">
        <v>239</v>
      </c>
      <c r="CE700" s="140">
        <v>239</v>
      </c>
      <c r="CF700" s="140">
        <v>239</v>
      </c>
      <c r="CG700" s="140">
        <v>240</v>
      </c>
      <c r="CH700" s="140">
        <v>240</v>
      </c>
      <c r="CI700" s="140">
        <v>241</v>
      </c>
      <c r="CJ700" s="140">
        <v>241</v>
      </c>
      <c r="CK700" s="140">
        <v>242</v>
      </c>
      <c r="CL700" s="140">
        <v>242</v>
      </c>
      <c r="CM700" s="140">
        <v>243</v>
      </c>
      <c r="CN700" s="140">
        <v>243</v>
      </c>
      <c r="CO700" s="140">
        <v>244</v>
      </c>
      <c r="CP700" s="140">
        <v>245</v>
      </c>
      <c r="CQ700" s="140">
        <v>245</v>
      </c>
      <c r="CR700" s="140">
        <v>246</v>
      </c>
      <c r="CS700" s="140">
        <v>247</v>
      </c>
      <c r="CT700" s="140">
        <v>247</v>
      </c>
      <c r="CU700" s="140">
        <v>248</v>
      </c>
      <c r="CV700" s="140">
        <v>249</v>
      </c>
      <c r="CW700" s="140">
        <v>250</v>
      </c>
    </row>
    <row r="701" spans="1:101">
      <c r="A701" s="140" t="s">
        <v>220</v>
      </c>
      <c r="B701" s="140" t="s">
        <v>221</v>
      </c>
      <c r="C701" s="140"/>
      <c r="D701" s="140"/>
      <c r="E701" s="140" t="s">
        <v>309</v>
      </c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  <c r="Z701" s="140"/>
      <c r="AA701" s="140"/>
      <c r="AB701" s="140"/>
      <c r="AC701" s="140"/>
      <c r="AD701" s="140"/>
      <c r="AE701" s="140"/>
      <c r="AF701" s="140"/>
      <c r="AG701" s="140"/>
      <c r="AH701" s="140"/>
      <c r="AI701" s="140"/>
      <c r="AJ701" s="140"/>
      <c r="AK701" s="140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>
        <v>476</v>
      </c>
      <c r="AX701" s="154">
        <v>479</v>
      </c>
      <c r="AY701" s="154">
        <v>481</v>
      </c>
      <c r="AZ701" s="154">
        <v>483</v>
      </c>
      <c r="BA701" s="154">
        <v>485</v>
      </c>
      <c r="BB701" s="154">
        <v>488</v>
      </c>
      <c r="BC701" s="154">
        <v>490</v>
      </c>
      <c r="BD701" s="154">
        <v>493</v>
      </c>
      <c r="BE701" s="154">
        <v>496</v>
      </c>
      <c r="BF701" s="154">
        <v>498</v>
      </c>
      <c r="BG701" s="154">
        <v>501</v>
      </c>
      <c r="BH701" s="154">
        <v>504</v>
      </c>
      <c r="BI701" s="154">
        <v>506</v>
      </c>
      <c r="BJ701" s="154">
        <v>509</v>
      </c>
      <c r="BK701" s="154">
        <v>512</v>
      </c>
      <c r="BL701" s="154">
        <v>514</v>
      </c>
      <c r="BM701" s="154">
        <v>517</v>
      </c>
      <c r="BN701" s="154">
        <v>519</v>
      </c>
      <c r="BO701" s="154">
        <v>522</v>
      </c>
      <c r="BP701" s="154">
        <v>524</v>
      </c>
      <c r="BQ701" s="154">
        <v>527</v>
      </c>
      <c r="BR701" s="154">
        <v>529</v>
      </c>
      <c r="BS701" s="154">
        <v>532</v>
      </c>
      <c r="BT701" s="140">
        <v>534</v>
      </c>
      <c r="BU701" s="140">
        <v>536</v>
      </c>
      <c r="BV701" s="140">
        <v>538</v>
      </c>
      <c r="BW701" s="140">
        <v>541</v>
      </c>
      <c r="BX701" s="140">
        <v>543</v>
      </c>
      <c r="BY701" s="140">
        <v>545</v>
      </c>
      <c r="BZ701" s="140">
        <v>547</v>
      </c>
      <c r="CA701" s="140">
        <v>549</v>
      </c>
      <c r="CB701" s="140">
        <v>551</v>
      </c>
      <c r="CC701" s="140">
        <v>553</v>
      </c>
      <c r="CD701" s="140">
        <v>555</v>
      </c>
      <c r="CE701" s="140">
        <v>557</v>
      </c>
      <c r="CF701" s="140">
        <v>558</v>
      </c>
      <c r="CG701" s="140">
        <v>560</v>
      </c>
      <c r="CH701" s="140">
        <v>562</v>
      </c>
      <c r="CI701" s="140">
        <v>563</v>
      </c>
      <c r="CJ701" s="140">
        <v>565</v>
      </c>
      <c r="CK701" s="140">
        <v>567</v>
      </c>
      <c r="CL701" s="140">
        <v>568</v>
      </c>
      <c r="CM701" s="140">
        <v>570</v>
      </c>
      <c r="CN701" s="140">
        <v>572</v>
      </c>
      <c r="CO701" s="140">
        <v>573</v>
      </c>
      <c r="CP701" s="140">
        <v>575</v>
      </c>
      <c r="CQ701" s="140">
        <v>577</v>
      </c>
      <c r="CR701" s="140">
        <v>579</v>
      </c>
      <c r="CS701" s="140">
        <v>581</v>
      </c>
      <c r="CT701" s="140">
        <v>583</v>
      </c>
      <c r="CU701" s="140">
        <v>585</v>
      </c>
      <c r="CV701" s="140">
        <v>587</v>
      </c>
      <c r="CW701" s="140">
        <v>589</v>
      </c>
    </row>
    <row r="702" spans="1:101">
      <c r="A702" s="140" t="s">
        <v>222</v>
      </c>
      <c r="B702" s="140" t="s">
        <v>223</v>
      </c>
      <c r="C702" s="140"/>
      <c r="D702" s="140"/>
      <c r="E702" s="140" t="s">
        <v>309</v>
      </c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  <c r="Z702" s="140"/>
      <c r="AA702" s="140"/>
      <c r="AB702" s="140"/>
      <c r="AC702" s="140"/>
      <c r="AD702" s="140"/>
      <c r="AE702" s="140"/>
      <c r="AF702" s="140"/>
      <c r="AG702" s="140"/>
      <c r="AH702" s="140"/>
      <c r="AI702" s="140"/>
      <c r="AJ702" s="140"/>
      <c r="AK702" s="140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>
        <v>1134</v>
      </c>
      <c r="AX702" s="154">
        <v>1137</v>
      </c>
      <c r="AY702" s="154">
        <v>1141</v>
      </c>
      <c r="AZ702" s="154">
        <v>1144</v>
      </c>
      <c r="BA702" s="154">
        <v>1149</v>
      </c>
      <c r="BB702" s="154">
        <v>1154</v>
      </c>
      <c r="BC702" s="154">
        <v>1160</v>
      </c>
      <c r="BD702" s="154">
        <v>1166</v>
      </c>
      <c r="BE702" s="154">
        <v>1172</v>
      </c>
      <c r="BF702" s="154">
        <v>1178</v>
      </c>
      <c r="BG702" s="154">
        <v>1184</v>
      </c>
      <c r="BH702" s="154">
        <v>1190</v>
      </c>
      <c r="BI702" s="154">
        <v>1196</v>
      </c>
      <c r="BJ702" s="154">
        <v>1203</v>
      </c>
      <c r="BK702" s="154">
        <v>1209</v>
      </c>
      <c r="BL702" s="154">
        <v>1215</v>
      </c>
      <c r="BM702" s="154">
        <v>1221</v>
      </c>
      <c r="BN702" s="154">
        <v>1227</v>
      </c>
      <c r="BO702" s="154">
        <v>1233</v>
      </c>
      <c r="BP702" s="154">
        <v>1238</v>
      </c>
      <c r="BQ702" s="154">
        <v>1243</v>
      </c>
      <c r="BR702" s="154">
        <v>1249</v>
      </c>
      <c r="BS702" s="154">
        <v>1253</v>
      </c>
      <c r="BT702" s="140">
        <v>1258</v>
      </c>
      <c r="BU702" s="140">
        <v>1263</v>
      </c>
      <c r="BV702" s="140">
        <v>1267</v>
      </c>
      <c r="BW702" s="140">
        <v>1271</v>
      </c>
      <c r="BX702" s="140">
        <v>1275</v>
      </c>
      <c r="BY702" s="140">
        <v>1279</v>
      </c>
      <c r="BZ702" s="140">
        <v>1283</v>
      </c>
      <c r="CA702" s="140">
        <v>1286</v>
      </c>
      <c r="CB702" s="140">
        <v>1289</v>
      </c>
      <c r="CC702" s="140">
        <v>1293</v>
      </c>
      <c r="CD702" s="140">
        <v>1296</v>
      </c>
      <c r="CE702" s="140">
        <v>1299</v>
      </c>
      <c r="CF702" s="140">
        <v>1302</v>
      </c>
      <c r="CG702" s="140">
        <v>1304</v>
      </c>
      <c r="CH702" s="140">
        <v>1307</v>
      </c>
      <c r="CI702" s="140">
        <v>1310</v>
      </c>
      <c r="CJ702" s="140">
        <v>1312</v>
      </c>
      <c r="CK702" s="140">
        <v>1315</v>
      </c>
      <c r="CL702" s="140">
        <v>1318</v>
      </c>
      <c r="CM702" s="140">
        <v>1320</v>
      </c>
      <c r="CN702" s="140">
        <v>1323</v>
      </c>
      <c r="CO702" s="140">
        <v>1326</v>
      </c>
      <c r="CP702" s="140">
        <v>1329</v>
      </c>
      <c r="CQ702" s="140">
        <v>1332</v>
      </c>
      <c r="CR702" s="140">
        <v>1335</v>
      </c>
      <c r="CS702" s="140">
        <v>1339</v>
      </c>
      <c r="CT702" s="140">
        <v>1342</v>
      </c>
      <c r="CU702" s="140">
        <v>1346</v>
      </c>
      <c r="CV702" s="140">
        <v>1349</v>
      </c>
      <c r="CW702" s="140">
        <v>1353</v>
      </c>
    </row>
    <row r="703" spans="1:101">
      <c r="A703" s="140" t="s">
        <v>224</v>
      </c>
      <c r="B703" s="140" t="s">
        <v>225</v>
      </c>
      <c r="C703" s="140"/>
      <c r="D703" s="140"/>
      <c r="E703" s="140" t="s">
        <v>309</v>
      </c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  <c r="AE703" s="140"/>
      <c r="AF703" s="140"/>
      <c r="AG703" s="140"/>
      <c r="AH703" s="140"/>
      <c r="AI703" s="140"/>
      <c r="AJ703" s="140"/>
      <c r="AK703" s="140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>
        <v>765</v>
      </c>
      <c r="AX703" s="154">
        <v>765</v>
      </c>
      <c r="AY703" s="154">
        <v>765</v>
      </c>
      <c r="AZ703" s="154">
        <v>765</v>
      </c>
      <c r="BA703" s="154">
        <v>765</v>
      </c>
      <c r="BB703" s="154">
        <v>766</v>
      </c>
      <c r="BC703" s="154">
        <v>767</v>
      </c>
      <c r="BD703" s="154">
        <v>768</v>
      </c>
      <c r="BE703" s="154">
        <v>769</v>
      </c>
      <c r="BF703" s="154">
        <v>770</v>
      </c>
      <c r="BG703" s="154">
        <v>771</v>
      </c>
      <c r="BH703" s="154">
        <v>772</v>
      </c>
      <c r="BI703" s="154">
        <v>773</v>
      </c>
      <c r="BJ703" s="154">
        <v>774</v>
      </c>
      <c r="BK703" s="154">
        <v>774</v>
      </c>
      <c r="BL703" s="154">
        <v>775</v>
      </c>
      <c r="BM703" s="154">
        <v>776</v>
      </c>
      <c r="BN703" s="154">
        <v>776</v>
      </c>
      <c r="BO703" s="154">
        <v>777</v>
      </c>
      <c r="BP703" s="154">
        <v>778</v>
      </c>
      <c r="BQ703" s="154">
        <v>778</v>
      </c>
      <c r="BR703" s="154">
        <v>779</v>
      </c>
      <c r="BS703" s="154">
        <v>779</v>
      </c>
      <c r="BT703" s="140">
        <v>780</v>
      </c>
      <c r="BU703" s="140">
        <v>780</v>
      </c>
      <c r="BV703" s="140">
        <v>781</v>
      </c>
      <c r="BW703" s="140">
        <v>781</v>
      </c>
      <c r="BX703" s="140">
        <v>781</v>
      </c>
      <c r="BY703" s="140">
        <v>781</v>
      </c>
      <c r="BZ703" s="140">
        <v>781</v>
      </c>
      <c r="CA703" s="140">
        <v>781</v>
      </c>
      <c r="CB703" s="140">
        <v>781</v>
      </c>
      <c r="CC703" s="140">
        <v>781</v>
      </c>
      <c r="CD703" s="140">
        <v>781</v>
      </c>
      <c r="CE703" s="140">
        <v>780</v>
      </c>
      <c r="CF703" s="140">
        <v>780</v>
      </c>
      <c r="CG703" s="140">
        <v>779</v>
      </c>
      <c r="CH703" s="140">
        <v>779</v>
      </c>
      <c r="CI703" s="140">
        <v>778</v>
      </c>
      <c r="CJ703" s="140">
        <v>778</v>
      </c>
      <c r="CK703" s="140">
        <v>777</v>
      </c>
      <c r="CL703" s="140">
        <v>777</v>
      </c>
      <c r="CM703" s="140">
        <v>776</v>
      </c>
      <c r="CN703" s="140">
        <v>776</v>
      </c>
      <c r="CO703" s="140">
        <v>776</v>
      </c>
      <c r="CP703" s="140">
        <v>775</v>
      </c>
      <c r="CQ703" s="140">
        <v>775</v>
      </c>
      <c r="CR703" s="140">
        <v>775</v>
      </c>
      <c r="CS703" s="140">
        <v>775</v>
      </c>
      <c r="CT703" s="140">
        <v>775</v>
      </c>
      <c r="CU703" s="140">
        <v>775</v>
      </c>
      <c r="CV703" s="140">
        <v>776</v>
      </c>
      <c r="CW703" s="140">
        <v>776</v>
      </c>
    </row>
    <row r="704" spans="1:101">
      <c r="A704" s="140" t="s">
        <v>226</v>
      </c>
      <c r="B704" s="140" t="s">
        <v>227</v>
      </c>
      <c r="C704" s="140"/>
      <c r="D704" s="140"/>
      <c r="E704" s="140" t="s">
        <v>309</v>
      </c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  <c r="AE704" s="140"/>
      <c r="AF704" s="140"/>
      <c r="AG704" s="140"/>
      <c r="AH704" s="140"/>
      <c r="AI704" s="140"/>
      <c r="AJ704" s="140"/>
      <c r="AK704" s="140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>
        <v>1860</v>
      </c>
      <c r="AX704" s="154">
        <v>1870</v>
      </c>
      <c r="AY704" s="154">
        <v>1879</v>
      </c>
      <c r="AZ704" s="154">
        <v>1889</v>
      </c>
      <c r="BA704" s="154">
        <v>1900</v>
      </c>
      <c r="BB704" s="154">
        <v>1913</v>
      </c>
      <c r="BC704" s="154">
        <v>1926</v>
      </c>
      <c r="BD704" s="154">
        <v>1940</v>
      </c>
      <c r="BE704" s="154">
        <v>1954</v>
      </c>
      <c r="BF704" s="154">
        <v>1969</v>
      </c>
      <c r="BG704" s="154">
        <v>1983</v>
      </c>
      <c r="BH704" s="154">
        <v>1999</v>
      </c>
      <c r="BI704" s="154">
        <v>2014</v>
      </c>
      <c r="BJ704" s="154">
        <v>2029</v>
      </c>
      <c r="BK704" s="154">
        <v>2045</v>
      </c>
      <c r="BL704" s="154">
        <v>2060</v>
      </c>
      <c r="BM704" s="154">
        <v>2074</v>
      </c>
      <c r="BN704" s="154">
        <v>2089</v>
      </c>
      <c r="BO704" s="154">
        <v>2103</v>
      </c>
      <c r="BP704" s="154">
        <v>2117</v>
      </c>
      <c r="BQ704" s="154">
        <v>2130</v>
      </c>
      <c r="BR704" s="154">
        <v>2143</v>
      </c>
      <c r="BS704" s="154">
        <v>2156</v>
      </c>
      <c r="BT704" s="140">
        <v>2168</v>
      </c>
      <c r="BU704" s="140">
        <v>2180</v>
      </c>
      <c r="BV704" s="140">
        <v>2192</v>
      </c>
      <c r="BW704" s="140">
        <v>2204</v>
      </c>
      <c r="BX704" s="140">
        <v>2216</v>
      </c>
      <c r="BY704" s="140">
        <v>2227</v>
      </c>
      <c r="BZ704" s="140">
        <v>2239</v>
      </c>
      <c r="CA704" s="140">
        <v>2250</v>
      </c>
      <c r="CB704" s="140">
        <v>2261</v>
      </c>
      <c r="CC704" s="140">
        <v>2272</v>
      </c>
      <c r="CD704" s="140">
        <v>2282</v>
      </c>
      <c r="CE704" s="140">
        <v>2293</v>
      </c>
      <c r="CF704" s="140">
        <v>2303</v>
      </c>
      <c r="CG704" s="140">
        <v>2313</v>
      </c>
      <c r="CH704" s="140">
        <v>2323</v>
      </c>
      <c r="CI704" s="140">
        <v>2332</v>
      </c>
      <c r="CJ704" s="140">
        <v>2342</v>
      </c>
      <c r="CK704" s="140">
        <v>2352</v>
      </c>
      <c r="CL704" s="140">
        <v>2361</v>
      </c>
      <c r="CM704" s="140">
        <v>2371</v>
      </c>
      <c r="CN704" s="140">
        <v>2380</v>
      </c>
      <c r="CO704" s="140">
        <v>2390</v>
      </c>
      <c r="CP704" s="140">
        <v>2400</v>
      </c>
      <c r="CQ704" s="140">
        <v>2409</v>
      </c>
      <c r="CR704" s="140">
        <v>2419</v>
      </c>
      <c r="CS704" s="140">
        <v>2429</v>
      </c>
      <c r="CT704" s="140">
        <v>2439</v>
      </c>
      <c r="CU704" s="140">
        <v>2448</v>
      </c>
      <c r="CV704" s="140">
        <v>2458</v>
      </c>
      <c r="CW704" s="140">
        <v>2468</v>
      </c>
    </row>
    <row r="705" spans="1:101">
      <c r="A705" s="140" t="s">
        <v>228</v>
      </c>
      <c r="B705" s="140" t="s">
        <v>229</v>
      </c>
      <c r="C705" s="140"/>
      <c r="D705" s="140"/>
      <c r="E705" s="140" t="s">
        <v>309</v>
      </c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  <c r="AE705" s="140"/>
      <c r="AF705" s="140"/>
      <c r="AG705" s="140"/>
      <c r="AH705" s="140"/>
      <c r="AI705" s="140"/>
      <c r="AJ705" s="140"/>
      <c r="AK705" s="140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>
        <v>236</v>
      </c>
      <c r="AX705" s="154">
        <v>235</v>
      </c>
      <c r="AY705" s="154">
        <v>234</v>
      </c>
      <c r="AZ705" s="154">
        <v>232</v>
      </c>
      <c r="BA705" s="154">
        <v>231</v>
      </c>
      <c r="BB705" s="154">
        <v>230</v>
      </c>
      <c r="BC705" s="154">
        <v>229</v>
      </c>
      <c r="BD705" s="154">
        <v>228</v>
      </c>
      <c r="BE705" s="154">
        <v>227</v>
      </c>
      <c r="BF705" s="154">
        <v>226</v>
      </c>
      <c r="BG705" s="154">
        <v>226</v>
      </c>
      <c r="BH705" s="154">
        <v>225</v>
      </c>
      <c r="BI705" s="154">
        <v>224</v>
      </c>
      <c r="BJ705" s="154">
        <v>223</v>
      </c>
      <c r="BK705" s="154">
        <v>223</v>
      </c>
      <c r="BL705" s="154">
        <v>222</v>
      </c>
      <c r="BM705" s="154">
        <v>222</v>
      </c>
      <c r="BN705" s="154">
        <v>221</v>
      </c>
      <c r="BO705" s="154">
        <v>220</v>
      </c>
      <c r="BP705" s="154">
        <v>220</v>
      </c>
      <c r="BQ705" s="154">
        <v>219</v>
      </c>
      <c r="BR705" s="154">
        <v>219</v>
      </c>
      <c r="BS705" s="154">
        <v>218</v>
      </c>
      <c r="BT705" s="140">
        <v>218</v>
      </c>
      <c r="BU705" s="140">
        <v>217</v>
      </c>
      <c r="BV705" s="140">
        <v>217</v>
      </c>
      <c r="BW705" s="140">
        <v>216</v>
      </c>
      <c r="BX705" s="140">
        <v>216</v>
      </c>
      <c r="BY705" s="140">
        <v>215</v>
      </c>
      <c r="BZ705" s="140">
        <v>215</v>
      </c>
      <c r="CA705" s="140">
        <v>214</v>
      </c>
      <c r="CB705" s="140">
        <v>213</v>
      </c>
      <c r="CC705" s="140">
        <v>213</v>
      </c>
      <c r="CD705" s="140">
        <v>212</v>
      </c>
      <c r="CE705" s="140">
        <v>212</v>
      </c>
      <c r="CF705" s="140">
        <v>211</v>
      </c>
      <c r="CG705" s="140">
        <v>210</v>
      </c>
      <c r="CH705" s="140">
        <v>210</v>
      </c>
      <c r="CI705" s="140">
        <v>209</v>
      </c>
      <c r="CJ705" s="140">
        <v>209</v>
      </c>
      <c r="CK705" s="140">
        <v>208</v>
      </c>
      <c r="CL705" s="140">
        <v>208</v>
      </c>
      <c r="CM705" s="140">
        <v>207</v>
      </c>
      <c r="CN705" s="140">
        <v>207</v>
      </c>
      <c r="CO705" s="140">
        <v>207</v>
      </c>
      <c r="CP705" s="140">
        <v>206</v>
      </c>
      <c r="CQ705" s="140">
        <v>206</v>
      </c>
      <c r="CR705" s="140">
        <v>206</v>
      </c>
      <c r="CS705" s="140">
        <v>206</v>
      </c>
      <c r="CT705" s="140">
        <v>206</v>
      </c>
      <c r="CU705" s="140">
        <v>205</v>
      </c>
      <c r="CV705" s="140">
        <v>205</v>
      </c>
      <c r="CW705" s="140">
        <v>205</v>
      </c>
    </row>
    <row r="706" spans="1:101">
      <c r="A706" s="140" t="s">
        <v>230</v>
      </c>
      <c r="B706" s="140" t="s">
        <v>231</v>
      </c>
      <c r="C706" s="140"/>
      <c r="D706" s="140"/>
      <c r="E706" s="140" t="s">
        <v>309</v>
      </c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  <c r="AE706" s="140"/>
      <c r="AF706" s="140"/>
      <c r="AG706" s="140"/>
      <c r="AH706" s="140"/>
      <c r="AI706" s="140"/>
      <c r="AJ706" s="140"/>
      <c r="AK706" s="140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>
        <v>552</v>
      </c>
      <c r="AX706" s="154">
        <v>551</v>
      </c>
      <c r="AY706" s="154">
        <v>549</v>
      </c>
      <c r="AZ706" s="154">
        <v>547</v>
      </c>
      <c r="BA706" s="154">
        <v>546</v>
      </c>
      <c r="BB706" s="154">
        <v>546</v>
      </c>
      <c r="BC706" s="154">
        <v>545</v>
      </c>
      <c r="BD706" s="154">
        <v>544</v>
      </c>
      <c r="BE706" s="154">
        <v>544</v>
      </c>
      <c r="BF706" s="154">
        <v>543</v>
      </c>
      <c r="BG706" s="154">
        <v>543</v>
      </c>
      <c r="BH706" s="154">
        <v>543</v>
      </c>
      <c r="BI706" s="154">
        <v>543</v>
      </c>
      <c r="BJ706" s="154">
        <v>542</v>
      </c>
      <c r="BK706" s="154">
        <v>542</v>
      </c>
      <c r="BL706" s="154">
        <v>542</v>
      </c>
      <c r="BM706" s="154">
        <v>542</v>
      </c>
      <c r="BN706" s="154">
        <v>542</v>
      </c>
      <c r="BO706" s="154">
        <v>542</v>
      </c>
      <c r="BP706" s="154">
        <v>542</v>
      </c>
      <c r="BQ706" s="154">
        <v>542</v>
      </c>
      <c r="BR706" s="154">
        <v>542</v>
      </c>
      <c r="BS706" s="154">
        <v>543</v>
      </c>
      <c r="BT706" s="140">
        <v>543</v>
      </c>
      <c r="BU706" s="140">
        <v>543</v>
      </c>
      <c r="BV706" s="140">
        <v>543</v>
      </c>
      <c r="BW706" s="140">
        <v>543</v>
      </c>
      <c r="BX706" s="140">
        <v>543</v>
      </c>
      <c r="BY706" s="140">
        <v>543</v>
      </c>
      <c r="BZ706" s="140">
        <v>543</v>
      </c>
      <c r="CA706" s="140">
        <v>543</v>
      </c>
      <c r="CB706" s="140">
        <v>543</v>
      </c>
      <c r="CC706" s="140">
        <v>543</v>
      </c>
      <c r="CD706" s="140">
        <v>543</v>
      </c>
      <c r="CE706" s="140">
        <v>543</v>
      </c>
      <c r="CF706" s="140">
        <v>543</v>
      </c>
      <c r="CG706" s="140">
        <v>543</v>
      </c>
      <c r="CH706" s="140">
        <v>544</v>
      </c>
      <c r="CI706" s="140">
        <v>544</v>
      </c>
      <c r="CJ706" s="140">
        <v>544</v>
      </c>
      <c r="CK706" s="140">
        <v>544</v>
      </c>
      <c r="CL706" s="140">
        <v>544</v>
      </c>
      <c r="CM706" s="140">
        <v>545</v>
      </c>
      <c r="CN706" s="140">
        <v>545</v>
      </c>
      <c r="CO706" s="140">
        <v>545</v>
      </c>
      <c r="CP706" s="140">
        <v>546</v>
      </c>
      <c r="CQ706" s="140">
        <v>547</v>
      </c>
      <c r="CR706" s="140">
        <v>547</v>
      </c>
      <c r="CS706" s="140">
        <v>548</v>
      </c>
      <c r="CT706" s="140">
        <v>549</v>
      </c>
      <c r="CU706" s="140">
        <v>550</v>
      </c>
      <c r="CV706" s="140">
        <v>551</v>
      </c>
      <c r="CW706" s="140">
        <v>553</v>
      </c>
    </row>
    <row r="707" spans="1:101">
      <c r="A707" s="140" t="s">
        <v>232</v>
      </c>
      <c r="B707" s="140" t="s">
        <v>233</v>
      </c>
      <c r="C707" s="140"/>
      <c r="D707" s="140"/>
      <c r="E707" s="140" t="s">
        <v>309</v>
      </c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  <c r="AE707" s="140"/>
      <c r="AF707" s="140"/>
      <c r="AG707" s="140"/>
      <c r="AH707" s="140"/>
      <c r="AI707" s="140"/>
      <c r="AJ707" s="140"/>
      <c r="AK707" s="140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>
        <v>566</v>
      </c>
      <c r="AX707" s="154">
        <v>565</v>
      </c>
      <c r="AY707" s="154">
        <v>564</v>
      </c>
      <c r="AZ707" s="154">
        <v>563</v>
      </c>
      <c r="BA707" s="154">
        <v>562</v>
      </c>
      <c r="BB707" s="154">
        <v>562</v>
      </c>
      <c r="BC707" s="154">
        <v>562</v>
      </c>
      <c r="BD707" s="154">
        <v>562</v>
      </c>
      <c r="BE707" s="154">
        <v>562</v>
      </c>
      <c r="BF707" s="154">
        <v>562</v>
      </c>
      <c r="BG707" s="154">
        <v>562</v>
      </c>
      <c r="BH707" s="154">
        <v>563</v>
      </c>
      <c r="BI707" s="154">
        <v>563</v>
      </c>
      <c r="BJ707" s="154">
        <v>564</v>
      </c>
      <c r="BK707" s="154">
        <v>564</v>
      </c>
      <c r="BL707" s="154">
        <v>565</v>
      </c>
      <c r="BM707" s="154">
        <v>565</v>
      </c>
      <c r="BN707" s="154">
        <v>566</v>
      </c>
      <c r="BO707" s="154">
        <v>566</v>
      </c>
      <c r="BP707" s="154">
        <v>567</v>
      </c>
      <c r="BQ707" s="154">
        <v>568</v>
      </c>
      <c r="BR707" s="154">
        <v>568</v>
      </c>
      <c r="BS707" s="154">
        <v>569</v>
      </c>
      <c r="BT707" s="140">
        <v>569</v>
      </c>
      <c r="BU707" s="140">
        <v>570</v>
      </c>
      <c r="BV707" s="140">
        <v>570</v>
      </c>
      <c r="BW707" s="140">
        <v>571</v>
      </c>
      <c r="BX707" s="140">
        <v>571</v>
      </c>
      <c r="BY707" s="140">
        <v>572</v>
      </c>
      <c r="BZ707" s="140">
        <v>572</v>
      </c>
      <c r="CA707" s="140">
        <v>572</v>
      </c>
      <c r="CB707" s="140">
        <v>572</v>
      </c>
      <c r="CC707" s="140">
        <v>573</v>
      </c>
      <c r="CD707" s="140">
        <v>573</v>
      </c>
      <c r="CE707" s="140">
        <v>573</v>
      </c>
      <c r="CF707" s="140">
        <v>573</v>
      </c>
      <c r="CG707" s="140">
        <v>573</v>
      </c>
      <c r="CH707" s="140">
        <v>574</v>
      </c>
      <c r="CI707" s="140">
        <v>574</v>
      </c>
      <c r="CJ707" s="140">
        <v>574</v>
      </c>
      <c r="CK707" s="140">
        <v>574</v>
      </c>
      <c r="CL707" s="140">
        <v>575</v>
      </c>
      <c r="CM707" s="140">
        <v>575</v>
      </c>
      <c r="CN707" s="140">
        <v>576</v>
      </c>
      <c r="CO707" s="140">
        <v>576</v>
      </c>
      <c r="CP707" s="140">
        <v>577</v>
      </c>
      <c r="CQ707" s="140">
        <v>577</v>
      </c>
      <c r="CR707" s="140">
        <v>578</v>
      </c>
      <c r="CS707" s="140">
        <v>579</v>
      </c>
      <c r="CT707" s="140">
        <v>580</v>
      </c>
      <c r="CU707" s="140">
        <v>581</v>
      </c>
      <c r="CV707" s="140">
        <v>582</v>
      </c>
      <c r="CW707" s="140">
        <v>583</v>
      </c>
    </row>
    <row r="708" spans="1:101">
      <c r="A708" s="140" t="s">
        <v>234</v>
      </c>
      <c r="B708" s="140" t="s">
        <v>235</v>
      </c>
      <c r="C708" s="140"/>
      <c r="D708" s="140"/>
      <c r="E708" s="140" t="s">
        <v>309</v>
      </c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  <c r="Z708" s="140"/>
      <c r="AA708" s="140"/>
      <c r="AB708" s="140"/>
      <c r="AC708" s="140"/>
      <c r="AD708" s="140"/>
      <c r="AE708" s="140"/>
      <c r="AF708" s="140"/>
      <c r="AG708" s="140"/>
      <c r="AH708" s="140"/>
      <c r="AI708" s="140"/>
      <c r="AJ708" s="140"/>
      <c r="AK708" s="140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>
        <v>434</v>
      </c>
      <c r="AX708" s="154">
        <v>435</v>
      </c>
      <c r="AY708" s="154">
        <v>436</v>
      </c>
      <c r="AZ708" s="154">
        <v>437</v>
      </c>
      <c r="BA708" s="154">
        <v>438</v>
      </c>
      <c r="BB708" s="154">
        <v>439</v>
      </c>
      <c r="BC708" s="154">
        <v>441</v>
      </c>
      <c r="BD708" s="154">
        <v>443</v>
      </c>
      <c r="BE708" s="154">
        <v>444</v>
      </c>
      <c r="BF708" s="154">
        <v>446</v>
      </c>
      <c r="BG708" s="154">
        <v>448</v>
      </c>
      <c r="BH708" s="154">
        <v>449</v>
      </c>
      <c r="BI708" s="154">
        <v>451</v>
      </c>
      <c r="BJ708" s="154">
        <v>453</v>
      </c>
      <c r="BK708" s="154">
        <v>454</v>
      </c>
      <c r="BL708" s="154">
        <v>456</v>
      </c>
      <c r="BM708" s="154">
        <v>458</v>
      </c>
      <c r="BN708" s="154">
        <v>459</v>
      </c>
      <c r="BO708" s="154">
        <v>461</v>
      </c>
      <c r="BP708" s="154">
        <v>463</v>
      </c>
      <c r="BQ708" s="154">
        <v>465</v>
      </c>
      <c r="BR708" s="154">
        <v>466</v>
      </c>
      <c r="BS708" s="154">
        <v>468</v>
      </c>
      <c r="BT708" s="140">
        <v>470</v>
      </c>
      <c r="BU708" s="140">
        <v>471</v>
      </c>
      <c r="BV708" s="140">
        <v>473</v>
      </c>
      <c r="BW708" s="140">
        <v>475</v>
      </c>
      <c r="BX708" s="140">
        <v>476</v>
      </c>
      <c r="BY708" s="140">
        <v>478</v>
      </c>
      <c r="BZ708" s="140">
        <v>479</v>
      </c>
      <c r="CA708" s="140">
        <v>481</v>
      </c>
      <c r="CB708" s="140">
        <v>482</v>
      </c>
      <c r="CC708" s="140">
        <v>484</v>
      </c>
      <c r="CD708" s="140">
        <v>485</v>
      </c>
      <c r="CE708" s="140">
        <v>486</v>
      </c>
      <c r="CF708" s="140">
        <v>488</v>
      </c>
      <c r="CG708" s="140">
        <v>489</v>
      </c>
      <c r="CH708" s="140">
        <v>490</v>
      </c>
      <c r="CI708" s="140">
        <v>491</v>
      </c>
      <c r="CJ708" s="140">
        <v>493</v>
      </c>
      <c r="CK708" s="140">
        <v>494</v>
      </c>
      <c r="CL708" s="140">
        <v>495</v>
      </c>
      <c r="CM708" s="140">
        <v>496</v>
      </c>
      <c r="CN708" s="140">
        <v>497</v>
      </c>
      <c r="CO708" s="140">
        <v>498</v>
      </c>
      <c r="CP708" s="140">
        <v>500</v>
      </c>
      <c r="CQ708" s="140">
        <v>501</v>
      </c>
      <c r="CR708" s="140">
        <v>502</v>
      </c>
      <c r="CS708" s="140">
        <v>504</v>
      </c>
      <c r="CT708" s="140">
        <v>505</v>
      </c>
      <c r="CU708" s="140">
        <v>506</v>
      </c>
      <c r="CV708" s="140">
        <v>508</v>
      </c>
      <c r="CW708" s="140">
        <v>510</v>
      </c>
    </row>
    <row r="709" spans="1:101">
      <c r="A709" s="140" t="s">
        <v>236</v>
      </c>
      <c r="B709" s="140" t="s">
        <v>237</v>
      </c>
      <c r="C709" s="140"/>
      <c r="D709" s="140"/>
      <c r="E709" s="140" t="s">
        <v>309</v>
      </c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  <c r="Z709" s="140"/>
      <c r="AA709" s="140"/>
      <c r="AB709" s="140"/>
      <c r="AC709" s="140"/>
      <c r="AD709" s="140"/>
      <c r="AE709" s="140"/>
      <c r="AF709" s="140"/>
      <c r="AG709" s="140"/>
      <c r="AH709" s="140"/>
      <c r="AI709" s="140"/>
      <c r="AJ709" s="140"/>
      <c r="AK709" s="140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>
        <v>817</v>
      </c>
      <c r="AX709" s="154">
        <v>823</v>
      </c>
      <c r="AY709" s="154">
        <v>829</v>
      </c>
      <c r="AZ709" s="154">
        <v>835</v>
      </c>
      <c r="BA709" s="154">
        <v>841</v>
      </c>
      <c r="BB709" s="154">
        <v>849</v>
      </c>
      <c r="BC709" s="154">
        <v>856</v>
      </c>
      <c r="BD709" s="154">
        <v>863</v>
      </c>
      <c r="BE709" s="154">
        <v>870</v>
      </c>
      <c r="BF709" s="154">
        <v>877</v>
      </c>
      <c r="BG709" s="154">
        <v>883</v>
      </c>
      <c r="BH709" s="154">
        <v>890</v>
      </c>
      <c r="BI709" s="154">
        <v>896</v>
      </c>
      <c r="BJ709" s="154">
        <v>902</v>
      </c>
      <c r="BK709" s="154">
        <v>909</v>
      </c>
      <c r="BL709" s="154">
        <v>915</v>
      </c>
      <c r="BM709" s="154">
        <v>921</v>
      </c>
      <c r="BN709" s="154">
        <v>926</v>
      </c>
      <c r="BO709" s="154">
        <v>932</v>
      </c>
      <c r="BP709" s="154">
        <v>938</v>
      </c>
      <c r="BQ709" s="154">
        <v>943</v>
      </c>
      <c r="BR709" s="154">
        <v>949</v>
      </c>
      <c r="BS709" s="154">
        <v>955</v>
      </c>
      <c r="BT709" s="140">
        <v>960</v>
      </c>
      <c r="BU709" s="140">
        <v>966</v>
      </c>
      <c r="BV709" s="140">
        <v>971</v>
      </c>
      <c r="BW709" s="140">
        <v>976</v>
      </c>
      <c r="BX709" s="140">
        <v>981</v>
      </c>
      <c r="BY709" s="140">
        <v>986</v>
      </c>
      <c r="BZ709" s="140">
        <v>991</v>
      </c>
      <c r="CA709" s="140">
        <v>996</v>
      </c>
      <c r="CB709" s="140">
        <v>1001</v>
      </c>
      <c r="CC709" s="140">
        <v>1005</v>
      </c>
      <c r="CD709" s="140">
        <v>1009</v>
      </c>
      <c r="CE709" s="140">
        <v>1014</v>
      </c>
      <c r="CF709" s="140">
        <v>1018</v>
      </c>
      <c r="CG709" s="140">
        <v>1022</v>
      </c>
      <c r="CH709" s="140">
        <v>1025</v>
      </c>
      <c r="CI709" s="140">
        <v>1029</v>
      </c>
      <c r="CJ709" s="140">
        <v>1033</v>
      </c>
      <c r="CK709" s="140">
        <v>1036</v>
      </c>
      <c r="CL709" s="140">
        <v>1040</v>
      </c>
      <c r="CM709" s="140">
        <v>1043</v>
      </c>
      <c r="CN709" s="140">
        <v>1047</v>
      </c>
      <c r="CO709" s="140">
        <v>1050</v>
      </c>
      <c r="CP709" s="140">
        <v>1054</v>
      </c>
      <c r="CQ709" s="140">
        <v>1057</v>
      </c>
      <c r="CR709" s="140">
        <v>1061</v>
      </c>
      <c r="CS709" s="140">
        <v>1065</v>
      </c>
      <c r="CT709" s="140">
        <v>1069</v>
      </c>
      <c r="CU709" s="140">
        <v>1072</v>
      </c>
      <c r="CV709" s="140">
        <v>1076</v>
      </c>
      <c r="CW709" s="140">
        <v>1080</v>
      </c>
    </row>
    <row r="710" spans="1:101">
      <c r="A710" s="140" t="s">
        <v>238</v>
      </c>
      <c r="B710" s="140" t="s">
        <v>239</v>
      </c>
      <c r="C710" s="140"/>
      <c r="D710" s="140"/>
      <c r="E710" s="140" t="s">
        <v>309</v>
      </c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  <c r="Z710" s="140"/>
      <c r="AA710" s="140"/>
      <c r="AB710" s="140"/>
      <c r="AC710" s="140"/>
      <c r="AD710" s="140"/>
      <c r="AE710" s="140"/>
      <c r="AF710" s="140"/>
      <c r="AG710" s="140"/>
      <c r="AH710" s="140"/>
      <c r="AI710" s="140"/>
      <c r="AJ710" s="140"/>
      <c r="AK710" s="140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>
        <v>2176</v>
      </c>
      <c r="AX710" s="154">
        <v>2158</v>
      </c>
      <c r="AY710" s="154">
        <v>2142</v>
      </c>
      <c r="AZ710" s="154">
        <v>2129</v>
      </c>
      <c r="BA710" s="154">
        <v>2120</v>
      </c>
      <c r="BB710" s="154">
        <v>2114</v>
      </c>
      <c r="BC710" s="154">
        <v>2111</v>
      </c>
      <c r="BD710" s="154">
        <v>2108</v>
      </c>
      <c r="BE710" s="154">
        <v>2107</v>
      </c>
      <c r="BF710" s="154">
        <v>2107</v>
      </c>
      <c r="BG710" s="154">
        <v>2108</v>
      </c>
      <c r="BH710" s="154">
        <v>2110</v>
      </c>
      <c r="BI710" s="154">
        <v>2113</v>
      </c>
      <c r="BJ710" s="154">
        <v>2116</v>
      </c>
      <c r="BK710" s="154">
        <v>2119</v>
      </c>
      <c r="BL710" s="154">
        <v>2123</v>
      </c>
      <c r="BM710" s="154">
        <v>2127</v>
      </c>
      <c r="BN710" s="154">
        <v>2131</v>
      </c>
      <c r="BO710" s="154">
        <v>2134</v>
      </c>
      <c r="BP710" s="154">
        <v>2137</v>
      </c>
      <c r="BQ710" s="154">
        <v>2140</v>
      </c>
      <c r="BR710" s="154">
        <v>2143</v>
      </c>
      <c r="BS710" s="154">
        <v>2145</v>
      </c>
      <c r="BT710" s="140">
        <v>2146</v>
      </c>
      <c r="BU710" s="140">
        <v>2148</v>
      </c>
      <c r="BV710" s="140">
        <v>2149</v>
      </c>
      <c r="BW710" s="140">
        <v>2149</v>
      </c>
      <c r="BX710" s="140">
        <v>2150</v>
      </c>
      <c r="BY710" s="140">
        <v>2151</v>
      </c>
      <c r="BZ710" s="140">
        <v>2153</v>
      </c>
      <c r="CA710" s="140">
        <v>2154</v>
      </c>
      <c r="CB710" s="140">
        <v>2156</v>
      </c>
      <c r="CC710" s="140">
        <v>2158</v>
      </c>
      <c r="CD710" s="140">
        <v>2161</v>
      </c>
      <c r="CE710" s="140">
        <v>2164</v>
      </c>
      <c r="CF710" s="140">
        <v>2167</v>
      </c>
      <c r="CG710" s="140">
        <v>2171</v>
      </c>
      <c r="CH710" s="140">
        <v>2175</v>
      </c>
      <c r="CI710" s="140">
        <v>2179</v>
      </c>
      <c r="CJ710" s="140">
        <v>2183</v>
      </c>
      <c r="CK710" s="140">
        <v>2188</v>
      </c>
      <c r="CL710" s="140">
        <v>2192</v>
      </c>
      <c r="CM710" s="140">
        <v>2197</v>
      </c>
      <c r="CN710" s="140">
        <v>2202</v>
      </c>
      <c r="CO710" s="140">
        <v>2207</v>
      </c>
      <c r="CP710" s="140">
        <v>2212</v>
      </c>
      <c r="CQ710" s="140">
        <v>2217</v>
      </c>
      <c r="CR710" s="140">
        <v>2222</v>
      </c>
      <c r="CS710" s="140">
        <v>2227</v>
      </c>
      <c r="CT710" s="140">
        <v>2232</v>
      </c>
      <c r="CU710" s="140">
        <v>2237</v>
      </c>
      <c r="CV710" s="140">
        <v>2242</v>
      </c>
      <c r="CW710" s="140">
        <v>2247</v>
      </c>
    </row>
    <row r="711" spans="1:101">
      <c r="A711" s="140" t="s">
        <v>240</v>
      </c>
      <c r="B711" s="140" t="s">
        <v>241</v>
      </c>
      <c r="C711" s="140"/>
      <c r="D711" s="140"/>
      <c r="E711" s="140" t="s">
        <v>309</v>
      </c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  <c r="Z711" s="140"/>
      <c r="AA711" s="140"/>
      <c r="AB711" s="140"/>
      <c r="AC711" s="140"/>
      <c r="AD711" s="140"/>
      <c r="AE711" s="140"/>
      <c r="AF711" s="140"/>
      <c r="AG711" s="140"/>
      <c r="AH711" s="140"/>
      <c r="AI711" s="140"/>
      <c r="AJ711" s="140"/>
      <c r="AK711" s="140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>
        <v>1256</v>
      </c>
      <c r="AX711" s="154">
        <v>1255</v>
      </c>
      <c r="AY711" s="154">
        <v>1254</v>
      </c>
      <c r="AZ711" s="154">
        <v>1253</v>
      </c>
      <c r="BA711" s="154">
        <v>1252</v>
      </c>
      <c r="BB711" s="154">
        <v>1253</v>
      </c>
      <c r="BC711" s="154">
        <v>1254</v>
      </c>
      <c r="BD711" s="154">
        <v>1255</v>
      </c>
      <c r="BE711" s="154">
        <v>1256</v>
      </c>
      <c r="BF711" s="154">
        <v>1257</v>
      </c>
      <c r="BG711" s="154">
        <v>1259</v>
      </c>
      <c r="BH711" s="154">
        <v>1261</v>
      </c>
      <c r="BI711" s="154">
        <v>1263</v>
      </c>
      <c r="BJ711" s="154">
        <v>1265</v>
      </c>
      <c r="BK711" s="154">
        <v>1267</v>
      </c>
      <c r="BL711" s="154">
        <v>1269</v>
      </c>
      <c r="BM711" s="154">
        <v>1271</v>
      </c>
      <c r="BN711" s="154">
        <v>1273</v>
      </c>
      <c r="BO711" s="154">
        <v>1274</v>
      </c>
      <c r="BP711" s="154">
        <v>1276</v>
      </c>
      <c r="BQ711" s="154">
        <v>1278</v>
      </c>
      <c r="BR711" s="154">
        <v>1279</v>
      </c>
      <c r="BS711" s="154">
        <v>1280</v>
      </c>
      <c r="BT711" s="140">
        <v>1281</v>
      </c>
      <c r="BU711" s="140">
        <v>1282</v>
      </c>
      <c r="BV711" s="140">
        <v>1283</v>
      </c>
      <c r="BW711" s="140">
        <v>1284</v>
      </c>
      <c r="BX711" s="140">
        <v>1285</v>
      </c>
      <c r="BY711" s="140">
        <v>1285</v>
      </c>
      <c r="BZ711" s="140">
        <v>1286</v>
      </c>
      <c r="CA711" s="140">
        <v>1286</v>
      </c>
      <c r="CB711" s="140">
        <v>1287</v>
      </c>
      <c r="CC711" s="140">
        <v>1287</v>
      </c>
      <c r="CD711" s="140">
        <v>1287</v>
      </c>
      <c r="CE711" s="140">
        <v>1288</v>
      </c>
      <c r="CF711" s="140">
        <v>1288</v>
      </c>
      <c r="CG711" s="140">
        <v>1289</v>
      </c>
      <c r="CH711" s="140">
        <v>1289</v>
      </c>
      <c r="CI711" s="140">
        <v>1289</v>
      </c>
      <c r="CJ711" s="140">
        <v>1290</v>
      </c>
      <c r="CK711" s="140">
        <v>1291</v>
      </c>
      <c r="CL711" s="140">
        <v>1291</v>
      </c>
      <c r="CM711" s="140">
        <v>1292</v>
      </c>
      <c r="CN711" s="140">
        <v>1293</v>
      </c>
      <c r="CO711" s="140">
        <v>1294</v>
      </c>
      <c r="CP711" s="140">
        <v>1296</v>
      </c>
      <c r="CQ711" s="140">
        <v>1297</v>
      </c>
      <c r="CR711" s="140">
        <v>1299</v>
      </c>
      <c r="CS711" s="140">
        <v>1300</v>
      </c>
      <c r="CT711" s="140">
        <v>1302</v>
      </c>
      <c r="CU711" s="140">
        <v>1304</v>
      </c>
      <c r="CV711" s="140">
        <v>1306</v>
      </c>
      <c r="CW711" s="140">
        <v>1308</v>
      </c>
    </row>
    <row r="712" spans="1:101">
      <c r="A712" s="140" t="s">
        <v>242</v>
      </c>
      <c r="B712" s="140" t="s">
        <v>243</v>
      </c>
      <c r="C712" s="140"/>
      <c r="D712" s="140"/>
      <c r="E712" s="140" t="s">
        <v>309</v>
      </c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  <c r="Z712" s="140"/>
      <c r="AA712" s="140"/>
      <c r="AB712" s="140"/>
      <c r="AC712" s="140"/>
      <c r="AD712" s="140"/>
      <c r="AE712" s="140"/>
      <c r="AF712" s="140"/>
      <c r="AG712" s="140"/>
      <c r="AH712" s="140"/>
      <c r="AI712" s="140"/>
      <c r="AJ712" s="140"/>
      <c r="AK712" s="140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>
        <v>1413</v>
      </c>
      <c r="AX712" s="154">
        <v>1420</v>
      </c>
      <c r="AY712" s="154">
        <v>1426</v>
      </c>
      <c r="AZ712" s="154">
        <v>1432</v>
      </c>
      <c r="BA712" s="154">
        <v>1439</v>
      </c>
      <c r="BB712" s="154">
        <v>1446</v>
      </c>
      <c r="BC712" s="154">
        <v>1453</v>
      </c>
      <c r="BD712" s="154">
        <v>1460</v>
      </c>
      <c r="BE712" s="154">
        <v>1467</v>
      </c>
      <c r="BF712" s="154">
        <v>1474</v>
      </c>
      <c r="BG712" s="154">
        <v>1481</v>
      </c>
      <c r="BH712" s="154">
        <v>1488</v>
      </c>
      <c r="BI712" s="154">
        <v>1495</v>
      </c>
      <c r="BJ712" s="154">
        <v>1502</v>
      </c>
      <c r="BK712" s="154">
        <v>1509</v>
      </c>
      <c r="BL712" s="154">
        <v>1516</v>
      </c>
      <c r="BM712" s="154">
        <v>1523</v>
      </c>
      <c r="BN712" s="154">
        <v>1530</v>
      </c>
      <c r="BO712" s="154">
        <v>1537</v>
      </c>
      <c r="BP712" s="154">
        <v>1543</v>
      </c>
      <c r="BQ712" s="154">
        <v>1550</v>
      </c>
      <c r="BR712" s="154">
        <v>1556</v>
      </c>
      <c r="BS712" s="154">
        <v>1563</v>
      </c>
      <c r="BT712" s="140">
        <v>1569</v>
      </c>
      <c r="BU712" s="140">
        <v>1576</v>
      </c>
      <c r="BV712" s="140">
        <v>1582</v>
      </c>
      <c r="BW712" s="140">
        <v>1588</v>
      </c>
      <c r="BX712" s="140">
        <v>1594</v>
      </c>
      <c r="BY712" s="140">
        <v>1600</v>
      </c>
      <c r="BZ712" s="140">
        <v>1605</v>
      </c>
      <c r="CA712" s="140">
        <v>1611</v>
      </c>
      <c r="CB712" s="140">
        <v>1616</v>
      </c>
      <c r="CC712" s="140">
        <v>1621</v>
      </c>
      <c r="CD712" s="140">
        <v>1626</v>
      </c>
      <c r="CE712" s="140">
        <v>1631</v>
      </c>
      <c r="CF712" s="140">
        <v>1636</v>
      </c>
      <c r="CG712" s="140">
        <v>1640</v>
      </c>
      <c r="CH712" s="140">
        <v>1644</v>
      </c>
      <c r="CI712" s="140">
        <v>1649</v>
      </c>
      <c r="CJ712" s="140">
        <v>1653</v>
      </c>
      <c r="CK712" s="140">
        <v>1657</v>
      </c>
      <c r="CL712" s="140">
        <v>1661</v>
      </c>
      <c r="CM712" s="140">
        <v>1666</v>
      </c>
      <c r="CN712" s="140">
        <v>1670</v>
      </c>
      <c r="CO712" s="140">
        <v>1674</v>
      </c>
      <c r="CP712" s="140">
        <v>1679</v>
      </c>
      <c r="CQ712" s="140">
        <v>1683</v>
      </c>
      <c r="CR712" s="140">
        <v>1688</v>
      </c>
      <c r="CS712" s="140">
        <v>1693</v>
      </c>
      <c r="CT712" s="140">
        <v>1698</v>
      </c>
      <c r="CU712" s="140">
        <v>1703</v>
      </c>
      <c r="CV712" s="140">
        <v>1708</v>
      </c>
      <c r="CW712" s="140">
        <v>1713</v>
      </c>
    </row>
    <row r="713" spans="1:101">
      <c r="A713" s="140" t="s">
        <v>244</v>
      </c>
      <c r="B713" s="140" t="s">
        <v>245</v>
      </c>
      <c r="C713" s="140"/>
      <c r="D713" s="140"/>
      <c r="E713" s="140" t="s">
        <v>309</v>
      </c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  <c r="Z713" s="140"/>
      <c r="AA713" s="140"/>
      <c r="AB713" s="140"/>
      <c r="AC713" s="140"/>
      <c r="AD713" s="140"/>
      <c r="AE713" s="140"/>
      <c r="AF713" s="140"/>
      <c r="AG713" s="140"/>
      <c r="AH713" s="140"/>
      <c r="AI713" s="140"/>
      <c r="AJ713" s="140"/>
      <c r="AK713" s="140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>
        <v>1441</v>
      </c>
      <c r="AX713" s="154">
        <v>1446</v>
      </c>
      <c r="AY713" s="154">
        <v>1450</v>
      </c>
      <c r="AZ713" s="154">
        <v>1454</v>
      </c>
      <c r="BA713" s="154">
        <v>1459</v>
      </c>
      <c r="BB713" s="154">
        <v>1465</v>
      </c>
      <c r="BC713" s="154">
        <v>1470</v>
      </c>
      <c r="BD713" s="154">
        <v>1476</v>
      </c>
      <c r="BE713" s="154">
        <v>1481</v>
      </c>
      <c r="BF713" s="154">
        <v>1486</v>
      </c>
      <c r="BG713" s="154">
        <v>1491</v>
      </c>
      <c r="BH713" s="154">
        <v>1496</v>
      </c>
      <c r="BI713" s="154">
        <v>1501</v>
      </c>
      <c r="BJ713" s="154">
        <v>1506</v>
      </c>
      <c r="BK713" s="154">
        <v>1510</v>
      </c>
      <c r="BL713" s="154">
        <v>1515</v>
      </c>
      <c r="BM713" s="154">
        <v>1520</v>
      </c>
      <c r="BN713" s="154">
        <v>1524</v>
      </c>
      <c r="BO713" s="154">
        <v>1529</v>
      </c>
      <c r="BP713" s="154">
        <v>1533</v>
      </c>
      <c r="BQ713" s="154">
        <v>1538</v>
      </c>
      <c r="BR713" s="154">
        <v>1542</v>
      </c>
      <c r="BS713" s="154">
        <v>1547</v>
      </c>
      <c r="BT713" s="140">
        <v>1551</v>
      </c>
      <c r="BU713" s="140">
        <v>1556</v>
      </c>
      <c r="BV713" s="140">
        <v>1560</v>
      </c>
      <c r="BW713" s="140">
        <v>1565</v>
      </c>
      <c r="BX713" s="140">
        <v>1569</v>
      </c>
      <c r="BY713" s="140">
        <v>1574</v>
      </c>
      <c r="BZ713" s="140">
        <v>1578</v>
      </c>
      <c r="CA713" s="140">
        <v>1583</v>
      </c>
      <c r="CB713" s="140">
        <v>1587</v>
      </c>
      <c r="CC713" s="140">
        <v>1591</v>
      </c>
      <c r="CD713" s="140">
        <v>1595</v>
      </c>
      <c r="CE713" s="140">
        <v>1598</v>
      </c>
      <c r="CF713" s="140">
        <v>1602</v>
      </c>
      <c r="CG713" s="140">
        <v>1605</v>
      </c>
      <c r="CH713" s="140">
        <v>1609</v>
      </c>
      <c r="CI713" s="140">
        <v>1612</v>
      </c>
      <c r="CJ713" s="140">
        <v>1615</v>
      </c>
      <c r="CK713" s="140">
        <v>1618</v>
      </c>
      <c r="CL713" s="140">
        <v>1621</v>
      </c>
      <c r="CM713" s="140">
        <v>1625</v>
      </c>
      <c r="CN713" s="140">
        <v>1628</v>
      </c>
      <c r="CO713" s="140">
        <v>1631</v>
      </c>
      <c r="CP713" s="140">
        <v>1635</v>
      </c>
      <c r="CQ713" s="140">
        <v>1638</v>
      </c>
      <c r="CR713" s="140">
        <v>1642</v>
      </c>
      <c r="CS713" s="140">
        <v>1645</v>
      </c>
      <c r="CT713" s="140">
        <v>1649</v>
      </c>
      <c r="CU713" s="140">
        <v>1653</v>
      </c>
      <c r="CV713" s="140">
        <v>1657</v>
      </c>
      <c r="CW713" s="140">
        <v>1662</v>
      </c>
    </row>
    <row r="714" spans="1:101">
      <c r="A714" s="140" t="s">
        <v>246</v>
      </c>
      <c r="B714" s="140" t="s">
        <v>247</v>
      </c>
      <c r="C714" s="140"/>
      <c r="D714" s="140"/>
      <c r="E714" s="140" t="s">
        <v>309</v>
      </c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  <c r="Z714" s="140"/>
      <c r="AA714" s="140"/>
      <c r="AB714" s="140"/>
      <c r="AC714" s="140"/>
      <c r="AD714" s="140"/>
      <c r="AE714" s="140"/>
      <c r="AF714" s="140"/>
      <c r="AG714" s="140"/>
      <c r="AH714" s="140"/>
      <c r="AI714" s="140"/>
      <c r="AJ714" s="140"/>
      <c r="AK714" s="140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>
        <v>375</v>
      </c>
      <c r="AX714" s="154">
        <v>375</v>
      </c>
      <c r="AY714" s="154">
        <v>376</v>
      </c>
      <c r="AZ714" s="154">
        <v>376</v>
      </c>
      <c r="BA714" s="154">
        <v>377</v>
      </c>
      <c r="BB714" s="154">
        <v>378</v>
      </c>
      <c r="BC714" s="154">
        <v>378</v>
      </c>
      <c r="BD714" s="154">
        <v>379</v>
      </c>
      <c r="BE714" s="154">
        <v>380</v>
      </c>
      <c r="BF714" s="154">
        <v>381</v>
      </c>
      <c r="BG714" s="154">
        <v>382</v>
      </c>
      <c r="BH714" s="154">
        <v>383</v>
      </c>
      <c r="BI714" s="154">
        <v>384</v>
      </c>
      <c r="BJ714" s="154">
        <v>386</v>
      </c>
      <c r="BK714" s="154">
        <v>387</v>
      </c>
      <c r="BL714" s="154">
        <v>388</v>
      </c>
      <c r="BM714" s="154">
        <v>390</v>
      </c>
      <c r="BN714" s="154">
        <v>391</v>
      </c>
      <c r="BO714" s="154">
        <v>392</v>
      </c>
      <c r="BP714" s="154">
        <v>394</v>
      </c>
      <c r="BQ714" s="154">
        <v>395</v>
      </c>
      <c r="BR714" s="154">
        <v>397</v>
      </c>
      <c r="BS714" s="154">
        <v>398</v>
      </c>
      <c r="BT714" s="140">
        <v>399</v>
      </c>
      <c r="BU714" s="140">
        <v>401</v>
      </c>
      <c r="BV714" s="140">
        <v>402</v>
      </c>
      <c r="BW714" s="140">
        <v>403</v>
      </c>
      <c r="BX714" s="140">
        <v>404</v>
      </c>
      <c r="BY714" s="140">
        <v>405</v>
      </c>
      <c r="BZ714" s="140">
        <v>406</v>
      </c>
      <c r="CA714" s="140">
        <v>407</v>
      </c>
      <c r="CB714" s="140">
        <v>408</v>
      </c>
      <c r="CC714" s="140">
        <v>409</v>
      </c>
      <c r="CD714" s="140">
        <v>410</v>
      </c>
      <c r="CE714" s="140">
        <v>411</v>
      </c>
      <c r="CF714" s="140">
        <v>411</v>
      </c>
      <c r="CG714" s="140">
        <v>412</v>
      </c>
      <c r="CH714" s="140">
        <v>413</v>
      </c>
      <c r="CI714" s="140">
        <v>414</v>
      </c>
      <c r="CJ714" s="140">
        <v>415</v>
      </c>
      <c r="CK714" s="140">
        <v>416</v>
      </c>
      <c r="CL714" s="140">
        <v>417</v>
      </c>
      <c r="CM714" s="140">
        <v>418</v>
      </c>
      <c r="CN714" s="140">
        <v>419</v>
      </c>
      <c r="CO714" s="140">
        <v>420</v>
      </c>
      <c r="CP714" s="140">
        <v>421</v>
      </c>
      <c r="CQ714" s="140">
        <v>422</v>
      </c>
      <c r="CR714" s="140">
        <v>423</v>
      </c>
      <c r="CS714" s="140">
        <v>424</v>
      </c>
      <c r="CT714" s="140">
        <v>426</v>
      </c>
      <c r="CU714" s="140">
        <v>427</v>
      </c>
      <c r="CV714" s="140">
        <v>428</v>
      </c>
      <c r="CW714" s="140">
        <v>430</v>
      </c>
    </row>
    <row r="715" spans="1:101">
      <c r="A715" s="140" t="s">
        <v>248</v>
      </c>
      <c r="B715" s="140" t="s">
        <v>249</v>
      </c>
      <c r="C715" s="140"/>
      <c r="D715" s="140"/>
      <c r="E715" s="140" t="s">
        <v>309</v>
      </c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  <c r="Z715" s="140"/>
      <c r="AA715" s="140"/>
      <c r="AB715" s="140"/>
      <c r="AC715" s="140"/>
      <c r="AD715" s="140"/>
      <c r="AE715" s="140"/>
      <c r="AF715" s="140"/>
      <c r="AG715" s="140"/>
      <c r="AH715" s="140"/>
      <c r="AI715" s="140"/>
      <c r="AJ715" s="140"/>
      <c r="AK715" s="140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>
        <v>571</v>
      </c>
      <c r="AX715" s="154">
        <v>570</v>
      </c>
      <c r="AY715" s="154">
        <v>569</v>
      </c>
      <c r="AZ715" s="154">
        <v>568</v>
      </c>
      <c r="BA715" s="154">
        <v>567</v>
      </c>
      <c r="BB715" s="154">
        <v>566</v>
      </c>
      <c r="BC715" s="154">
        <v>566</v>
      </c>
      <c r="BD715" s="154">
        <v>566</v>
      </c>
      <c r="BE715" s="154">
        <v>566</v>
      </c>
      <c r="BF715" s="154">
        <v>567</v>
      </c>
      <c r="BG715" s="154">
        <v>567</v>
      </c>
      <c r="BH715" s="154">
        <v>567</v>
      </c>
      <c r="BI715" s="154">
        <v>568</v>
      </c>
      <c r="BJ715" s="154">
        <v>568</v>
      </c>
      <c r="BK715" s="154">
        <v>569</v>
      </c>
      <c r="BL715" s="154">
        <v>569</v>
      </c>
      <c r="BM715" s="154">
        <v>570</v>
      </c>
      <c r="BN715" s="154">
        <v>570</v>
      </c>
      <c r="BO715" s="154">
        <v>571</v>
      </c>
      <c r="BP715" s="154">
        <v>571</v>
      </c>
      <c r="BQ715" s="154">
        <v>571</v>
      </c>
      <c r="BR715" s="154">
        <v>572</v>
      </c>
      <c r="BS715" s="154">
        <v>572</v>
      </c>
      <c r="BT715" s="140">
        <v>572</v>
      </c>
      <c r="BU715" s="140">
        <v>572</v>
      </c>
      <c r="BV715" s="140">
        <v>572</v>
      </c>
      <c r="BW715" s="140">
        <v>573</v>
      </c>
      <c r="BX715" s="140">
        <v>573</v>
      </c>
      <c r="BY715" s="140">
        <v>573</v>
      </c>
      <c r="BZ715" s="140">
        <v>573</v>
      </c>
      <c r="CA715" s="140">
        <v>573</v>
      </c>
      <c r="CB715" s="140">
        <v>573</v>
      </c>
      <c r="CC715" s="140">
        <v>573</v>
      </c>
      <c r="CD715" s="140">
        <v>573</v>
      </c>
      <c r="CE715" s="140">
        <v>573</v>
      </c>
      <c r="CF715" s="140">
        <v>573</v>
      </c>
      <c r="CG715" s="140">
        <v>573</v>
      </c>
      <c r="CH715" s="140">
        <v>573</v>
      </c>
      <c r="CI715" s="140">
        <v>573</v>
      </c>
      <c r="CJ715" s="140">
        <v>573</v>
      </c>
      <c r="CK715" s="140">
        <v>573</v>
      </c>
      <c r="CL715" s="140">
        <v>573</v>
      </c>
      <c r="CM715" s="140">
        <v>573</v>
      </c>
      <c r="CN715" s="140">
        <v>574</v>
      </c>
      <c r="CO715" s="140">
        <v>574</v>
      </c>
      <c r="CP715" s="140">
        <v>574</v>
      </c>
      <c r="CQ715" s="140">
        <v>575</v>
      </c>
      <c r="CR715" s="140">
        <v>575</v>
      </c>
      <c r="CS715" s="140">
        <v>576</v>
      </c>
      <c r="CT715" s="140">
        <v>576</v>
      </c>
      <c r="CU715" s="140">
        <v>577</v>
      </c>
      <c r="CV715" s="140">
        <v>578</v>
      </c>
      <c r="CW715" s="140">
        <v>579</v>
      </c>
    </row>
    <row r="716" spans="1:101">
      <c r="A716" s="140" t="s">
        <v>250</v>
      </c>
      <c r="B716" s="140" t="s">
        <v>251</v>
      </c>
      <c r="C716" s="140"/>
      <c r="D716" s="140"/>
      <c r="E716" s="140" t="s">
        <v>309</v>
      </c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  <c r="AE716" s="140"/>
      <c r="AF716" s="140"/>
      <c r="AG716" s="140"/>
      <c r="AH716" s="140"/>
      <c r="AI716" s="140"/>
      <c r="AJ716" s="140"/>
      <c r="AK716" s="140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>
        <v>389</v>
      </c>
      <c r="AX716" s="154">
        <v>390</v>
      </c>
      <c r="AY716" s="154">
        <v>391</v>
      </c>
      <c r="AZ716" s="154">
        <v>392</v>
      </c>
      <c r="BA716" s="154">
        <v>393</v>
      </c>
      <c r="BB716" s="154">
        <v>394</v>
      </c>
      <c r="BC716" s="154">
        <v>396</v>
      </c>
      <c r="BD716" s="154">
        <v>398</v>
      </c>
      <c r="BE716" s="154">
        <v>400</v>
      </c>
      <c r="BF716" s="154">
        <v>401</v>
      </c>
      <c r="BG716" s="154">
        <v>403</v>
      </c>
      <c r="BH716" s="154">
        <v>405</v>
      </c>
      <c r="BI716" s="154">
        <v>407</v>
      </c>
      <c r="BJ716" s="154">
        <v>410</v>
      </c>
      <c r="BK716" s="154">
        <v>412</v>
      </c>
      <c r="BL716" s="154">
        <v>414</v>
      </c>
      <c r="BM716" s="154">
        <v>416</v>
      </c>
      <c r="BN716" s="154">
        <v>419</v>
      </c>
      <c r="BO716" s="154">
        <v>421</v>
      </c>
      <c r="BP716" s="154">
        <v>423</v>
      </c>
      <c r="BQ716" s="154">
        <v>426</v>
      </c>
      <c r="BR716" s="154">
        <v>428</v>
      </c>
      <c r="BS716" s="154">
        <v>430</v>
      </c>
      <c r="BT716" s="140">
        <v>433</v>
      </c>
      <c r="BU716" s="140">
        <v>435</v>
      </c>
      <c r="BV716" s="140">
        <v>437</v>
      </c>
      <c r="BW716" s="140">
        <v>439</v>
      </c>
      <c r="BX716" s="140">
        <v>441</v>
      </c>
      <c r="BY716" s="140">
        <v>443</v>
      </c>
      <c r="BZ716" s="140">
        <v>445</v>
      </c>
      <c r="CA716" s="140">
        <v>447</v>
      </c>
      <c r="CB716" s="140">
        <v>449</v>
      </c>
      <c r="CC716" s="140">
        <v>451</v>
      </c>
      <c r="CD716" s="140">
        <v>453</v>
      </c>
      <c r="CE716" s="140">
        <v>454</v>
      </c>
      <c r="CF716" s="140">
        <v>456</v>
      </c>
      <c r="CG716" s="140">
        <v>458</v>
      </c>
      <c r="CH716" s="140">
        <v>459</v>
      </c>
      <c r="CI716" s="140">
        <v>461</v>
      </c>
      <c r="CJ716" s="140">
        <v>463</v>
      </c>
      <c r="CK716" s="140">
        <v>464</v>
      </c>
      <c r="CL716" s="140">
        <v>466</v>
      </c>
      <c r="CM716" s="140">
        <v>468</v>
      </c>
      <c r="CN716" s="140">
        <v>469</v>
      </c>
      <c r="CO716" s="140">
        <v>471</v>
      </c>
      <c r="CP716" s="140">
        <v>473</v>
      </c>
      <c r="CQ716" s="140">
        <v>475</v>
      </c>
      <c r="CR716" s="140">
        <v>476</v>
      </c>
      <c r="CS716" s="140">
        <v>478</v>
      </c>
      <c r="CT716" s="140">
        <v>480</v>
      </c>
      <c r="CU716" s="140">
        <v>482</v>
      </c>
      <c r="CV716" s="140">
        <v>484</v>
      </c>
      <c r="CW716" s="140">
        <v>487</v>
      </c>
    </row>
    <row r="717" spans="1:101">
      <c r="A717" s="140" t="s">
        <v>252</v>
      </c>
      <c r="B717" s="140" t="s">
        <v>253</v>
      </c>
      <c r="C717" s="140"/>
      <c r="D717" s="140"/>
      <c r="E717" s="140" t="s">
        <v>309</v>
      </c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  <c r="AE717" s="140"/>
      <c r="AF717" s="140"/>
      <c r="AG717" s="140"/>
      <c r="AH717" s="140"/>
      <c r="AI717" s="140"/>
      <c r="AJ717" s="140"/>
      <c r="AK717" s="140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>
        <v>259</v>
      </c>
      <c r="AX717" s="154">
        <v>260</v>
      </c>
      <c r="AY717" s="154">
        <v>261</v>
      </c>
      <c r="AZ717" s="154">
        <v>262</v>
      </c>
      <c r="BA717" s="154">
        <v>263</v>
      </c>
      <c r="BB717" s="154">
        <v>264</v>
      </c>
      <c r="BC717" s="154">
        <v>265</v>
      </c>
      <c r="BD717" s="154">
        <v>267</v>
      </c>
      <c r="BE717" s="154">
        <v>268</v>
      </c>
      <c r="BF717" s="154">
        <v>269</v>
      </c>
      <c r="BG717" s="154">
        <v>270</v>
      </c>
      <c r="BH717" s="154">
        <v>272</v>
      </c>
      <c r="BI717" s="154">
        <v>273</v>
      </c>
      <c r="BJ717" s="154">
        <v>274</v>
      </c>
      <c r="BK717" s="154">
        <v>276</v>
      </c>
      <c r="BL717" s="154">
        <v>277</v>
      </c>
      <c r="BM717" s="154">
        <v>279</v>
      </c>
      <c r="BN717" s="154">
        <v>280</v>
      </c>
      <c r="BO717" s="154">
        <v>282</v>
      </c>
      <c r="BP717" s="154">
        <v>283</v>
      </c>
      <c r="BQ717" s="154">
        <v>285</v>
      </c>
      <c r="BR717" s="154">
        <v>286</v>
      </c>
      <c r="BS717" s="154">
        <v>288</v>
      </c>
      <c r="BT717" s="140">
        <v>289</v>
      </c>
      <c r="BU717" s="140">
        <v>291</v>
      </c>
      <c r="BV717" s="140">
        <v>292</v>
      </c>
      <c r="BW717" s="140">
        <v>293</v>
      </c>
      <c r="BX717" s="140">
        <v>295</v>
      </c>
      <c r="BY717" s="140">
        <v>296</v>
      </c>
      <c r="BZ717" s="140">
        <v>297</v>
      </c>
      <c r="CA717" s="140">
        <v>298</v>
      </c>
      <c r="CB717" s="140">
        <v>300</v>
      </c>
      <c r="CC717" s="140">
        <v>301</v>
      </c>
      <c r="CD717" s="140">
        <v>302</v>
      </c>
      <c r="CE717" s="140">
        <v>303</v>
      </c>
      <c r="CF717" s="140">
        <v>304</v>
      </c>
      <c r="CG717" s="140">
        <v>305</v>
      </c>
      <c r="CH717" s="140">
        <v>306</v>
      </c>
      <c r="CI717" s="140">
        <v>307</v>
      </c>
      <c r="CJ717" s="140">
        <v>308</v>
      </c>
      <c r="CK717" s="140">
        <v>309</v>
      </c>
      <c r="CL717" s="140">
        <v>310</v>
      </c>
      <c r="CM717" s="140">
        <v>311</v>
      </c>
      <c r="CN717" s="140">
        <v>312</v>
      </c>
      <c r="CO717" s="140">
        <v>313</v>
      </c>
      <c r="CP717" s="140">
        <v>314</v>
      </c>
      <c r="CQ717" s="140">
        <v>315</v>
      </c>
      <c r="CR717" s="140">
        <v>316</v>
      </c>
      <c r="CS717" s="140">
        <v>318</v>
      </c>
      <c r="CT717" s="140">
        <v>319</v>
      </c>
      <c r="CU717" s="140">
        <v>320</v>
      </c>
      <c r="CV717" s="140">
        <v>321</v>
      </c>
      <c r="CW717" s="140">
        <v>323</v>
      </c>
    </row>
    <row r="718" spans="1:101">
      <c r="A718" s="140" t="s">
        <v>254</v>
      </c>
      <c r="B718" s="140" t="s">
        <v>255</v>
      </c>
      <c r="C718" s="140"/>
      <c r="D718" s="140"/>
      <c r="E718" s="140" t="s">
        <v>309</v>
      </c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  <c r="AE718" s="140"/>
      <c r="AF718" s="140"/>
      <c r="AG718" s="140"/>
      <c r="AH718" s="140"/>
      <c r="AI718" s="140"/>
      <c r="AJ718" s="140"/>
      <c r="AK718" s="140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>
        <v>1068</v>
      </c>
      <c r="AX718" s="154">
        <v>1073</v>
      </c>
      <c r="AY718" s="154">
        <v>1079</v>
      </c>
      <c r="AZ718" s="154">
        <v>1083</v>
      </c>
      <c r="BA718" s="154">
        <v>1088</v>
      </c>
      <c r="BB718" s="154">
        <v>1094</v>
      </c>
      <c r="BC718" s="154">
        <v>1100</v>
      </c>
      <c r="BD718" s="154">
        <v>1106</v>
      </c>
      <c r="BE718" s="154">
        <v>1111</v>
      </c>
      <c r="BF718" s="154">
        <v>1117</v>
      </c>
      <c r="BG718" s="154">
        <v>1122</v>
      </c>
      <c r="BH718" s="154">
        <v>1128</v>
      </c>
      <c r="BI718" s="154">
        <v>1133</v>
      </c>
      <c r="BJ718" s="154">
        <v>1138</v>
      </c>
      <c r="BK718" s="154">
        <v>1143</v>
      </c>
      <c r="BL718" s="154">
        <v>1148</v>
      </c>
      <c r="BM718" s="154">
        <v>1153</v>
      </c>
      <c r="BN718" s="154">
        <v>1158</v>
      </c>
      <c r="BO718" s="154">
        <v>1163</v>
      </c>
      <c r="BP718" s="154">
        <v>1168</v>
      </c>
      <c r="BQ718" s="154">
        <v>1172</v>
      </c>
      <c r="BR718" s="154">
        <v>1177</v>
      </c>
      <c r="BS718" s="154">
        <v>1182</v>
      </c>
      <c r="BT718" s="140">
        <v>1186</v>
      </c>
      <c r="BU718" s="140">
        <v>1191</v>
      </c>
      <c r="BV718" s="140">
        <v>1195</v>
      </c>
      <c r="BW718" s="140">
        <v>1199</v>
      </c>
      <c r="BX718" s="140">
        <v>1203</v>
      </c>
      <c r="BY718" s="140">
        <v>1208</v>
      </c>
      <c r="BZ718" s="140">
        <v>1212</v>
      </c>
      <c r="CA718" s="140">
        <v>1216</v>
      </c>
      <c r="CB718" s="140">
        <v>1219</v>
      </c>
      <c r="CC718" s="140">
        <v>1223</v>
      </c>
      <c r="CD718" s="140">
        <v>1227</v>
      </c>
      <c r="CE718" s="140">
        <v>1231</v>
      </c>
      <c r="CF718" s="140">
        <v>1234</v>
      </c>
      <c r="CG718" s="140">
        <v>1238</v>
      </c>
      <c r="CH718" s="140">
        <v>1241</v>
      </c>
      <c r="CI718" s="140">
        <v>1244</v>
      </c>
      <c r="CJ718" s="140">
        <v>1247</v>
      </c>
      <c r="CK718" s="140">
        <v>1251</v>
      </c>
      <c r="CL718" s="140">
        <v>1254</v>
      </c>
      <c r="CM718" s="140">
        <v>1257</v>
      </c>
      <c r="CN718" s="140">
        <v>1260</v>
      </c>
      <c r="CO718" s="140">
        <v>1264</v>
      </c>
      <c r="CP718" s="140">
        <v>1267</v>
      </c>
      <c r="CQ718" s="140">
        <v>1271</v>
      </c>
      <c r="CR718" s="140">
        <v>1275</v>
      </c>
      <c r="CS718" s="140">
        <v>1278</v>
      </c>
      <c r="CT718" s="140">
        <v>1282</v>
      </c>
      <c r="CU718" s="140">
        <v>1287</v>
      </c>
      <c r="CV718" s="140">
        <v>1291</v>
      </c>
      <c r="CW718" s="140">
        <v>1296</v>
      </c>
    </row>
    <row r="719" spans="1:101">
      <c r="A719" s="140" t="s">
        <v>256</v>
      </c>
      <c r="B719" s="140" t="s">
        <v>257</v>
      </c>
      <c r="C719" s="140"/>
      <c r="D719" s="140"/>
      <c r="E719" s="140" t="s">
        <v>309</v>
      </c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  <c r="AE719" s="140"/>
      <c r="AF719" s="140"/>
      <c r="AG719" s="140"/>
      <c r="AH719" s="140"/>
      <c r="AI719" s="140"/>
      <c r="AJ719" s="140"/>
      <c r="AK719" s="140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>
        <v>560</v>
      </c>
      <c r="AX719" s="154">
        <v>561</v>
      </c>
      <c r="AY719" s="154">
        <v>562</v>
      </c>
      <c r="AZ719" s="154">
        <v>563</v>
      </c>
      <c r="BA719" s="154">
        <v>565</v>
      </c>
      <c r="BB719" s="154">
        <v>567</v>
      </c>
      <c r="BC719" s="154">
        <v>569</v>
      </c>
      <c r="BD719" s="154">
        <v>571</v>
      </c>
      <c r="BE719" s="154">
        <v>573</v>
      </c>
      <c r="BF719" s="154">
        <v>575</v>
      </c>
      <c r="BG719" s="154">
        <v>577</v>
      </c>
      <c r="BH719" s="154">
        <v>579</v>
      </c>
      <c r="BI719" s="154">
        <v>581</v>
      </c>
      <c r="BJ719" s="154">
        <v>583</v>
      </c>
      <c r="BK719" s="154">
        <v>585</v>
      </c>
      <c r="BL719" s="154">
        <v>588</v>
      </c>
      <c r="BM719" s="154">
        <v>590</v>
      </c>
      <c r="BN719" s="154">
        <v>592</v>
      </c>
      <c r="BO719" s="154">
        <v>594</v>
      </c>
      <c r="BP719" s="154">
        <v>596</v>
      </c>
      <c r="BQ719" s="154">
        <v>598</v>
      </c>
      <c r="BR719" s="154">
        <v>600</v>
      </c>
      <c r="BS719" s="154">
        <v>602</v>
      </c>
      <c r="BT719" s="140">
        <v>604</v>
      </c>
      <c r="BU719" s="140">
        <v>606</v>
      </c>
      <c r="BV719" s="140">
        <v>608</v>
      </c>
      <c r="BW719" s="140">
        <v>609</v>
      </c>
      <c r="BX719" s="140">
        <v>611</v>
      </c>
      <c r="BY719" s="140">
        <v>613</v>
      </c>
      <c r="BZ719" s="140">
        <v>615</v>
      </c>
      <c r="CA719" s="140">
        <v>616</v>
      </c>
      <c r="CB719" s="140">
        <v>618</v>
      </c>
      <c r="CC719" s="140">
        <v>619</v>
      </c>
      <c r="CD719" s="140">
        <v>621</v>
      </c>
      <c r="CE719" s="140">
        <v>622</v>
      </c>
      <c r="CF719" s="140">
        <v>624</v>
      </c>
      <c r="CG719" s="140">
        <v>625</v>
      </c>
      <c r="CH719" s="140">
        <v>627</v>
      </c>
      <c r="CI719" s="140">
        <v>628</v>
      </c>
      <c r="CJ719" s="140">
        <v>629</v>
      </c>
      <c r="CK719" s="140">
        <v>631</v>
      </c>
      <c r="CL719" s="140">
        <v>632</v>
      </c>
      <c r="CM719" s="140">
        <v>634</v>
      </c>
      <c r="CN719" s="140">
        <v>635</v>
      </c>
      <c r="CO719" s="140">
        <v>637</v>
      </c>
      <c r="CP719" s="140">
        <v>638</v>
      </c>
      <c r="CQ719" s="140">
        <v>640</v>
      </c>
      <c r="CR719" s="140">
        <v>642</v>
      </c>
      <c r="CS719" s="140">
        <v>644</v>
      </c>
      <c r="CT719" s="140">
        <v>646</v>
      </c>
      <c r="CU719" s="140">
        <v>648</v>
      </c>
      <c r="CV719" s="140">
        <v>650</v>
      </c>
      <c r="CW719" s="140">
        <v>652</v>
      </c>
    </row>
    <row r="720" spans="1:101">
      <c r="A720" s="140" t="s">
        <v>258</v>
      </c>
      <c r="B720" s="140" t="s">
        <v>259</v>
      </c>
      <c r="C720" s="140"/>
      <c r="D720" s="140"/>
      <c r="E720" s="140" t="s">
        <v>309</v>
      </c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  <c r="AE720" s="140"/>
      <c r="AF720" s="140"/>
      <c r="AG720" s="140"/>
      <c r="AH720" s="140"/>
      <c r="AI720" s="140"/>
      <c r="AJ720" s="140"/>
      <c r="AK720" s="140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>
        <v>680</v>
      </c>
      <c r="AX720" s="154">
        <v>685</v>
      </c>
      <c r="AY720" s="154">
        <v>689</v>
      </c>
      <c r="AZ720" s="154">
        <v>693</v>
      </c>
      <c r="BA720" s="154">
        <v>697</v>
      </c>
      <c r="BB720" s="154">
        <v>701</v>
      </c>
      <c r="BC720" s="154">
        <v>706</v>
      </c>
      <c r="BD720" s="154">
        <v>711</v>
      </c>
      <c r="BE720" s="154">
        <v>715</v>
      </c>
      <c r="BF720" s="154">
        <v>719</v>
      </c>
      <c r="BG720" s="154">
        <v>724</v>
      </c>
      <c r="BH720" s="154">
        <v>728</v>
      </c>
      <c r="BI720" s="154">
        <v>733</v>
      </c>
      <c r="BJ720" s="154">
        <v>737</v>
      </c>
      <c r="BK720" s="154">
        <v>742</v>
      </c>
      <c r="BL720" s="154">
        <v>747</v>
      </c>
      <c r="BM720" s="154">
        <v>751</v>
      </c>
      <c r="BN720" s="154">
        <v>756</v>
      </c>
      <c r="BO720" s="154">
        <v>760</v>
      </c>
      <c r="BP720" s="154">
        <v>765</v>
      </c>
      <c r="BQ720" s="154">
        <v>769</v>
      </c>
      <c r="BR720" s="154">
        <v>774</v>
      </c>
      <c r="BS720" s="154">
        <v>778</v>
      </c>
      <c r="BT720" s="140">
        <v>782</v>
      </c>
      <c r="BU720" s="140">
        <v>787</v>
      </c>
      <c r="BV720" s="140">
        <v>790</v>
      </c>
      <c r="BW720" s="140">
        <v>794</v>
      </c>
      <c r="BX720" s="140">
        <v>798</v>
      </c>
      <c r="BY720" s="140">
        <v>801</v>
      </c>
      <c r="BZ720" s="140">
        <v>805</v>
      </c>
      <c r="CA720" s="140">
        <v>808</v>
      </c>
      <c r="CB720" s="140">
        <v>811</v>
      </c>
      <c r="CC720" s="140">
        <v>814</v>
      </c>
      <c r="CD720" s="140">
        <v>817</v>
      </c>
      <c r="CE720" s="140">
        <v>819</v>
      </c>
      <c r="CF720" s="140">
        <v>822</v>
      </c>
      <c r="CG720" s="140">
        <v>825</v>
      </c>
      <c r="CH720" s="140">
        <v>827</v>
      </c>
      <c r="CI720" s="140">
        <v>830</v>
      </c>
      <c r="CJ720" s="140">
        <v>832</v>
      </c>
      <c r="CK720" s="140">
        <v>835</v>
      </c>
      <c r="CL720" s="140">
        <v>837</v>
      </c>
      <c r="CM720" s="140">
        <v>839</v>
      </c>
      <c r="CN720" s="140">
        <v>842</v>
      </c>
      <c r="CO720" s="140">
        <v>845</v>
      </c>
      <c r="CP720" s="140">
        <v>847</v>
      </c>
      <c r="CQ720" s="140">
        <v>850</v>
      </c>
      <c r="CR720" s="140">
        <v>853</v>
      </c>
      <c r="CS720" s="140">
        <v>856</v>
      </c>
      <c r="CT720" s="140">
        <v>859</v>
      </c>
      <c r="CU720" s="140">
        <v>863</v>
      </c>
      <c r="CV720" s="140">
        <v>866</v>
      </c>
      <c r="CW720" s="140">
        <v>869</v>
      </c>
    </row>
    <row r="721" spans="1:101">
      <c r="A721" s="140" t="s">
        <v>260</v>
      </c>
      <c r="B721" s="140" t="s">
        <v>261</v>
      </c>
      <c r="C721" s="140"/>
      <c r="D721" s="140"/>
      <c r="E721" s="140" t="s">
        <v>309</v>
      </c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  <c r="Z721" s="140"/>
      <c r="AA721" s="140"/>
      <c r="AB721" s="140"/>
      <c r="AC721" s="140"/>
      <c r="AD721" s="140"/>
      <c r="AE721" s="140"/>
      <c r="AF721" s="140"/>
      <c r="AG721" s="140"/>
      <c r="AH721" s="140"/>
      <c r="AI721" s="140"/>
      <c r="AJ721" s="140"/>
      <c r="AK721" s="140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>
        <v>438</v>
      </c>
      <c r="AX721" s="154">
        <v>439</v>
      </c>
      <c r="AY721" s="154">
        <v>440</v>
      </c>
      <c r="AZ721" s="154">
        <v>441</v>
      </c>
      <c r="BA721" s="154">
        <v>443</v>
      </c>
      <c r="BB721" s="154">
        <v>445</v>
      </c>
      <c r="BC721" s="154">
        <v>447</v>
      </c>
      <c r="BD721" s="154">
        <v>449</v>
      </c>
      <c r="BE721" s="154">
        <v>451</v>
      </c>
      <c r="BF721" s="154">
        <v>453</v>
      </c>
      <c r="BG721" s="154">
        <v>455</v>
      </c>
      <c r="BH721" s="154">
        <v>458</v>
      </c>
      <c r="BI721" s="154">
        <v>460</v>
      </c>
      <c r="BJ721" s="154">
        <v>462</v>
      </c>
      <c r="BK721" s="154">
        <v>465</v>
      </c>
      <c r="BL721" s="154">
        <v>467</v>
      </c>
      <c r="BM721" s="154">
        <v>469</v>
      </c>
      <c r="BN721" s="154">
        <v>472</v>
      </c>
      <c r="BO721" s="154">
        <v>474</v>
      </c>
      <c r="BP721" s="154">
        <v>476</v>
      </c>
      <c r="BQ721" s="154">
        <v>478</v>
      </c>
      <c r="BR721" s="154">
        <v>480</v>
      </c>
      <c r="BS721" s="154">
        <v>482</v>
      </c>
      <c r="BT721" s="140">
        <v>484</v>
      </c>
      <c r="BU721" s="140">
        <v>485</v>
      </c>
      <c r="BV721" s="140">
        <v>487</v>
      </c>
      <c r="BW721" s="140">
        <v>489</v>
      </c>
      <c r="BX721" s="140">
        <v>491</v>
      </c>
      <c r="BY721" s="140">
        <v>492</v>
      </c>
      <c r="BZ721" s="140">
        <v>494</v>
      </c>
      <c r="CA721" s="140">
        <v>495</v>
      </c>
      <c r="CB721" s="140">
        <v>497</v>
      </c>
      <c r="CC721" s="140">
        <v>499</v>
      </c>
      <c r="CD721" s="140">
        <v>500</v>
      </c>
      <c r="CE721" s="140">
        <v>501</v>
      </c>
      <c r="CF721" s="140">
        <v>503</v>
      </c>
      <c r="CG721" s="140">
        <v>504</v>
      </c>
      <c r="CH721" s="140">
        <v>506</v>
      </c>
      <c r="CI721" s="140">
        <v>507</v>
      </c>
      <c r="CJ721" s="140">
        <v>508</v>
      </c>
      <c r="CK721" s="140">
        <v>510</v>
      </c>
      <c r="CL721" s="140">
        <v>511</v>
      </c>
      <c r="CM721" s="140">
        <v>513</v>
      </c>
      <c r="CN721" s="140">
        <v>514</v>
      </c>
      <c r="CO721" s="140">
        <v>515</v>
      </c>
      <c r="CP721" s="140">
        <v>517</v>
      </c>
      <c r="CQ721" s="140">
        <v>519</v>
      </c>
      <c r="CR721" s="140">
        <v>520</v>
      </c>
      <c r="CS721" s="140">
        <v>522</v>
      </c>
      <c r="CT721" s="140">
        <v>523</v>
      </c>
      <c r="CU721" s="140">
        <v>525</v>
      </c>
      <c r="CV721" s="140">
        <v>527</v>
      </c>
      <c r="CW721" s="140">
        <v>529</v>
      </c>
    </row>
    <row r="722" spans="1:101">
      <c r="A722" s="140" t="s">
        <v>262</v>
      </c>
      <c r="B722" s="140" t="s">
        <v>263</v>
      </c>
      <c r="C722" s="140"/>
      <c r="D722" s="140"/>
      <c r="E722" s="140" t="s">
        <v>309</v>
      </c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  <c r="Z722" s="140"/>
      <c r="AA722" s="140"/>
      <c r="AB722" s="140"/>
      <c r="AC722" s="140"/>
      <c r="AD722" s="140"/>
      <c r="AE722" s="140"/>
      <c r="AF722" s="140"/>
      <c r="AG722" s="140"/>
      <c r="AH722" s="140"/>
      <c r="AI722" s="140"/>
      <c r="AJ722" s="140"/>
      <c r="AK722" s="140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>
        <v>373</v>
      </c>
      <c r="AX722" s="154">
        <v>372</v>
      </c>
      <c r="AY722" s="154">
        <v>371</v>
      </c>
      <c r="AZ722" s="154">
        <v>370</v>
      </c>
      <c r="BA722" s="154">
        <v>369</v>
      </c>
      <c r="BB722" s="154">
        <v>369</v>
      </c>
      <c r="BC722" s="154">
        <v>369</v>
      </c>
      <c r="BD722" s="154">
        <v>368</v>
      </c>
      <c r="BE722" s="154">
        <v>368</v>
      </c>
      <c r="BF722" s="154">
        <v>368</v>
      </c>
      <c r="BG722" s="154">
        <v>368</v>
      </c>
      <c r="BH722" s="154">
        <v>368</v>
      </c>
      <c r="BI722" s="154">
        <v>368</v>
      </c>
      <c r="BJ722" s="154">
        <v>368</v>
      </c>
      <c r="BK722" s="154">
        <v>369</v>
      </c>
      <c r="BL722" s="154">
        <v>369</v>
      </c>
      <c r="BM722" s="154">
        <v>369</v>
      </c>
      <c r="BN722" s="154">
        <v>369</v>
      </c>
      <c r="BO722" s="154">
        <v>369</v>
      </c>
      <c r="BP722" s="154">
        <v>369</v>
      </c>
      <c r="BQ722" s="154">
        <v>369</v>
      </c>
      <c r="BR722" s="154">
        <v>369</v>
      </c>
      <c r="BS722" s="154">
        <v>369</v>
      </c>
      <c r="BT722" s="140">
        <v>369</v>
      </c>
      <c r="BU722" s="140">
        <v>369</v>
      </c>
      <c r="BV722" s="140">
        <v>369</v>
      </c>
      <c r="BW722" s="140">
        <v>369</v>
      </c>
      <c r="BX722" s="140">
        <v>369</v>
      </c>
      <c r="BY722" s="140">
        <v>369</v>
      </c>
      <c r="BZ722" s="140">
        <v>369</v>
      </c>
      <c r="CA722" s="140">
        <v>369</v>
      </c>
      <c r="CB722" s="140">
        <v>369</v>
      </c>
      <c r="CC722" s="140">
        <v>369</v>
      </c>
      <c r="CD722" s="140">
        <v>369</v>
      </c>
      <c r="CE722" s="140">
        <v>369</v>
      </c>
      <c r="CF722" s="140">
        <v>370</v>
      </c>
      <c r="CG722" s="140">
        <v>370</v>
      </c>
      <c r="CH722" s="140">
        <v>370</v>
      </c>
      <c r="CI722" s="140">
        <v>370</v>
      </c>
      <c r="CJ722" s="140">
        <v>370</v>
      </c>
      <c r="CK722" s="140">
        <v>370</v>
      </c>
      <c r="CL722" s="140">
        <v>370</v>
      </c>
      <c r="CM722" s="140">
        <v>370</v>
      </c>
      <c r="CN722" s="140">
        <v>370</v>
      </c>
      <c r="CO722" s="140">
        <v>371</v>
      </c>
      <c r="CP722" s="140">
        <v>371</v>
      </c>
      <c r="CQ722" s="140">
        <v>371</v>
      </c>
      <c r="CR722" s="140">
        <v>372</v>
      </c>
      <c r="CS722" s="140">
        <v>372</v>
      </c>
      <c r="CT722" s="140">
        <v>373</v>
      </c>
      <c r="CU722" s="140">
        <v>373</v>
      </c>
      <c r="CV722" s="140">
        <v>374</v>
      </c>
      <c r="CW722" s="140">
        <v>374</v>
      </c>
    </row>
    <row r="723" spans="1:101">
      <c r="A723" s="140" t="s">
        <v>264</v>
      </c>
      <c r="B723" s="140" t="s">
        <v>265</v>
      </c>
      <c r="C723" s="140"/>
      <c r="D723" s="140"/>
      <c r="E723" s="140" t="s">
        <v>309</v>
      </c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  <c r="Z723" s="140"/>
      <c r="AA723" s="140"/>
      <c r="AB723" s="140"/>
      <c r="AC723" s="140"/>
      <c r="AD723" s="140"/>
      <c r="AE723" s="140"/>
      <c r="AF723" s="140"/>
      <c r="AG723" s="140"/>
      <c r="AH723" s="140"/>
      <c r="AI723" s="140"/>
      <c r="AJ723" s="140"/>
      <c r="AK723" s="140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>
        <v>366</v>
      </c>
      <c r="AX723" s="154">
        <v>364</v>
      </c>
      <c r="AY723" s="154">
        <v>361</v>
      </c>
      <c r="AZ723" s="154">
        <v>359</v>
      </c>
      <c r="BA723" s="154">
        <v>357</v>
      </c>
      <c r="BB723" s="154">
        <v>355</v>
      </c>
      <c r="BC723" s="154">
        <v>353</v>
      </c>
      <c r="BD723" s="154">
        <v>351</v>
      </c>
      <c r="BE723" s="154">
        <v>350</v>
      </c>
      <c r="BF723" s="154">
        <v>348</v>
      </c>
      <c r="BG723" s="154">
        <v>346</v>
      </c>
      <c r="BH723" s="154">
        <v>345</v>
      </c>
      <c r="BI723" s="154">
        <v>343</v>
      </c>
      <c r="BJ723" s="154">
        <v>342</v>
      </c>
      <c r="BK723" s="154">
        <v>341</v>
      </c>
      <c r="BL723" s="154">
        <v>339</v>
      </c>
      <c r="BM723" s="154">
        <v>338</v>
      </c>
      <c r="BN723" s="154">
        <v>337</v>
      </c>
      <c r="BO723" s="154">
        <v>335</v>
      </c>
      <c r="BP723" s="154">
        <v>334</v>
      </c>
      <c r="BQ723" s="154">
        <v>333</v>
      </c>
      <c r="BR723" s="154">
        <v>332</v>
      </c>
      <c r="BS723" s="154">
        <v>331</v>
      </c>
      <c r="BT723" s="140">
        <v>329</v>
      </c>
      <c r="BU723" s="140">
        <v>328</v>
      </c>
      <c r="BV723" s="140">
        <v>327</v>
      </c>
      <c r="BW723" s="140">
        <v>326</v>
      </c>
      <c r="BX723" s="140">
        <v>324</v>
      </c>
      <c r="BY723" s="140">
        <v>323</v>
      </c>
      <c r="BZ723" s="140">
        <v>322</v>
      </c>
      <c r="CA723" s="140">
        <v>320</v>
      </c>
      <c r="CB723" s="140">
        <v>319</v>
      </c>
      <c r="CC723" s="140">
        <v>318</v>
      </c>
      <c r="CD723" s="140">
        <v>317</v>
      </c>
      <c r="CE723" s="140">
        <v>315</v>
      </c>
      <c r="CF723" s="140">
        <v>314</v>
      </c>
      <c r="CG723" s="140">
        <v>313</v>
      </c>
      <c r="CH723" s="140">
        <v>312</v>
      </c>
      <c r="CI723" s="140">
        <v>311</v>
      </c>
      <c r="CJ723" s="140">
        <v>310</v>
      </c>
      <c r="CK723" s="140">
        <v>308</v>
      </c>
      <c r="CL723" s="140">
        <v>307</v>
      </c>
      <c r="CM723" s="140">
        <v>306</v>
      </c>
      <c r="CN723" s="140">
        <v>306</v>
      </c>
      <c r="CO723" s="140">
        <v>305</v>
      </c>
      <c r="CP723" s="140">
        <v>304</v>
      </c>
      <c r="CQ723" s="140">
        <v>303</v>
      </c>
      <c r="CR723" s="140">
        <v>303</v>
      </c>
      <c r="CS723" s="140">
        <v>302</v>
      </c>
      <c r="CT723" s="140">
        <v>302</v>
      </c>
      <c r="CU723" s="140">
        <v>301</v>
      </c>
      <c r="CV723" s="140">
        <v>301</v>
      </c>
      <c r="CW723" s="140">
        <v>301</v>
      </c>
    </row>
    <row r="724" spans="1:101">
      <c r="A724" s="140" t="s">
        <v>266</v>
      </c>
      <c r="B724" s="140" t="s">
        <v>267</v>
      </c>
      <c r="C724" s="140"/>
      <c r="D724" s="140"/>
      <c r="E724" s="140" t="s">
        <v>309</v>
      </c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  <c r="Z724" s="140"/>
      <c r="AA724" s="140"/>
      <c r="AB724" s="140"/>
      <c r="AC724" s="140"/>
      <c r="AD724" s="140"/>
      <c r="AE724" s="140"/>
      <c r="AF724" s="140"/>
      <c r="AG724" s="140"/>
      <c r="AH724" s="140"/>
      <c r="AI724" s="140"/>
      <c r="AJ724" s="140"/>
      <c r="AK724" s="140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>
        <v>338</v>
      </c>
      <c r="AX724" s="154">
        <v>336</v>
      </c>
      <c r="AY724" s="154">
        <v>335</v>
      </c>
      <c r="AZ724" s="154">
        <v>334</v>
      </c>
      <c r="BA724" s="154">
        <v>333</v>
      </c>
      <c r="BB724" s="154">
        <v>332</v>
      </c>
      <c r="BC724" s="154">
        <v>331</v>
      </c>
      <c r="BD724" s="154">
        <v>331</v>
      </c>
      <c r="BE724" s="154">
        <v>330</v>
      </c>
      <c r="BF724" s="154">
        <v>330</v>
      </c>
      <c r="BG724" s="154">
        <v>329</v>
      </c>
      <c r="BH724" s="154">
        <v>329</v>
      </c>
      <c r="BI724" s="154">
        <v>328</v>
      </c>
      <c r="BJ724" s="154">
        <v>328</v>
      </c>
      <c r="BK724" s="154">
        <v>327</v>
      </c>
      <c r="BL724" s="154">
        <v>327</v>
      </c>
      <c r="BM724" s="154">
        <v>327</v>
      </c>
      <c r="BN724" s="154">
        <v>327</v>
      </c>
      <c r="BO724" s="154">
        <v>327</v>
      </c>
      <c r="BP724" s="154">
        <v>327</v>
      </c>
      <c r="BQ724" s="154">
        <v>327</v>
      </c>
      <c r="BR724" s="154">
        <v>327</v>
      </c>
      <c r="BS724" s="154">
        <v>326</v>
      </c>
      <c r="BT724" s="140">
        <v>326</v>
      </c>
      <c r="BU724" s="140">
        <v>326</v>
      </c>
      <c r="BV724" s="140">
        <v>326</v>
      </c>
      <c r="BW724" s="140">
        <v>326</v>
      </c>
      <c r="BX724" s="140">
        <v>326</v>
      </c>
      <c r="BY724" s="140">
        <v>326</v>
      </c>
      <c r="BZ724" s="140">
        <v>326</v>
      </c>
      <c r="CA724" s="140">
        <v>326</v>
      </c>
      <c r="CB724" s="140">
        <v>326</v>
      </c>
      <c r="CC724" s="140">
        <v>326</v>
      </c>
      <c r="CD724" s="140">
        <v>326</v>
      </c>
      <c r="CE724" s="140">
        <v>326</v>
      </c>
      <c r="CF724" s="140">
        <v>326</v>
      </c>
      <c r="CG724" s="140">
        <v>326</v>
      </c>
      <c r="CH724" s="140">
        <v>326</v>
      </c>
      <c r="CI724" s="140">
        <v>326</v>
      </c>
      <c r="CJ724" s="140">
        <v>326</v>
      </c>
      <c r="CK724" s="140">
        <v>326</v>
      </c>
      <c r="CL724" s="140">
        <v>326</v>
      </c>
      <c r="CM724" s="140">
        <v>326</v>
      </c>
      <c r="CN724" s="140">
        <v>326</v>
      </c>
      <c r="CO724" s="140">
        <v>327</v>
      </c>
      <c r="CP724" s="140">
        <v>327</v>
      </c>
      <c r="CQ724" s="140">
        <v>327</v>
      </c>
      <c r="CR724" s="140">
        <v>328</v>
      </c>
      <c r="CS724" s="140">
        <v>328</v>
      </c>
      <c r="CT724" s="140">
        <v>329</v>
      </c>
      <c r="CU724" s="140">
        <v>329</v>
      </c>
      <c r="CV724" s="140">
        <v>330</v>
      </c>
      <c r="CW724" s="140">
        <v>331</v>
      </c>
    </row>
    <row r="725" spans="1:101">
      <c r="A725" s="140" t="s">
        <v>268</v>
      </c>
      <c r="B725" s="140" t="s">
        <v>269</v>
      </c>
      <c r="C725" s="140"/>
      <c r="D725" s="140"/>
      <c r="E725" s="140" t="s">
        <v>309</v>
      </c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  <c r="AE725" s="140"/>
      <c r="AF725" s="140"/>
      <c r="AG725" s="140"/>
      <c r="AH725" s="140"/>
      <c r="AI725" s="140"/>
      <c r="AJ725" s="140"/>
      <c r="AK725" s="140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>
        <v>142</v>
      </c>
      <c r="AX725" s="154">
        <v>140</v>
      </c>
      <c r="AY725" s="154">
        <v>139</v>
      </c>
      <c r="AZ725" s="154">
        <v>138</v>
      </c>
      <c r="BA725" s="154">
        <v>137</v>
      </c>
      <c r="BB725" s="154">
        <v>136</v>
      </c>
      <c r="BC725" s="154">
        <v>135</v>
      </c>
      <c r="BD725" s="154">
        <v>135</v>
      </c>
      <c r="BE725" s="154">
        <v>134</v>
      </c>
      <c r="BF725" s="154">
        <v>134</v>
      </c>
      <c r="BG725" s="154">
        <v>133</v>
      </c>
      <c r="BH725" s="154">
        <v>132</v>
      </c>
      <c r="BI725" s="154">
        <v>132</v>
      </c>
      <c r="BJ725" s="154">
        <v>132</v>
      </c>
      <c r="BK725" s="154">
        <v>131</v>
      </c>
      <c r="BL725" s="154">
        <v>131</v>
      </c>
      <c r="BM725" s="154">
        <v>130</v>
      </c>
      <c r="BN725" s="154">
        <v>130</v>
      </c>
      <c r="BO725" s="154">
        <v>129</v>
      </c>
      <c r="BP725" s="154">
        <v>129</v>
      </c>
      <c r="BQ725" s="154">
        <v>128</v>
      </c>
      <c r="BR725" s="154">
        <v>128</v>
      </c>
      <c r="BS725" s="154">
        <v>128</v>
      </c>
      <c r="BT725" s="140">
        <v>127</v>
      </c>
      <c r="BU725" s="140">
        <v>127</v>
      </c>
      <c r="BV725" s="140">
        <v>126</v>
      </c>
      <c r="BW725" s="140">
        <v>126</v>
      </c>
      <c r="BX725" s="140">
        <v>126</v>
      </c>
      <c r="BY725" s="140">
        <v>125</v>
      </c>
      <c r="BZ725" s="140">
        <v>125</v>
      </c>
      <c r="CA725" s="140">
        <v>124</v>
      </c>
      <c r="CB725" s="140">
        <v>124</v>
      </c>
      <c r="CC725" s="140">
        <v>124</v>
      </c>
      <c r="CD725" s="140">
        <v>124</v>
      </c>
      <c r="CE725" s="140">
        <v>123</v>
      </c>
      <c r="CF725" s="140">
        <v>123</v>
      </c>
      <c r="CG725" s="140">
        <v>123</v>
      </c>
      <c r="CH725" s="140">
        <v>122</v>
      </c>
      <c r="CI725" s="140">
        <v>122</v>
      </c>
      <c r="CJ725" s="140">
        <v>122</v>
      </c>
      <c r="CK725" s="140">
        <v>122</v>
      </c>
      <c r="CL725" s="140">
        <v>121</v>
      </c>
      <c r="CM725" s="140">
        <v>121</v>
      </c>
      <c r="CN725" s="140">
        <v>121</v>
      </c>
      <c r="CO725" s="140">
        <v>121</v>
      </c>
      <c r="CP725" s="140">
        <v>121</v>
      </c>
      <c r="CQ725" s="140">
        <v>121</v>
      </c>
      <c r="CR725" s="140">
        <v>120</v>
      </c>
      <c r="CS725" s="140">
        <v>120</v>
      </c>
      <c r="CT725" s="140">
        <v>120</v>
      </c>
      <c r="CU725" s="140">
        <v>120</v>
      </c>
      <c r="CV725" s="140">
        <v>120</v>
      </c>
      <c r="CW725" s="140">
        <v>120</v>
      </c>
    </row>
    <row r="726" spans="1:101">
      <c r="A726" s="140" t="s">
        <v>270</v>
      </c>
      <c r="B726" s="140" t="s">
        <v>271</v>
      </c>
      <c r="C726" s="140"/>
      <c r="D726" s="140"/>
      <c r="E726" s="140" t="s">
        <v>309</v>
      </c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  <c r="AE726" s="140"/>
      <c r="AF726" s="140"/>
      <c r="AG726" s="140"/>
      <c r="AH726" s="140"/>
      <c r="AI726" s="140"/>
      <c r="AJ726" s="140"/>
      <c r="AK726" s="140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>
        <v>1297</v>
      </c>
      <c r="AX726" s="154">
        <v>1300</v>
      </c>
      <c r="AY726" s="154">
        <v>1303</v>
      </c>
      <c r="AZ726" s="154">
        <v>1306</v>
      </c>
      <c r="BA726" s="154">
        <v>1310</v>
      </c>
      <c r="BB726" s="154">
        <v>1315</v>
      </c>
      <c r="BC726" s="154">
        <v>1320</v>
      </c>
      <c r="BD726" s="154">
        <v>1324</v>
      </c>
      <c r="BE726" s="154">
        <v>1329</v>
      </c>
      <c r="BF726" s="154">
        <v>1334</v>
      </c>
      <c r="BG726" s="154">
        <v>1339</v>
      </c>
      <c r="BH726" s="154">
        <v>1344</v>
      </c>
      <c r="BI726" s="154">
        <v>1349</v>
      </c>
      <c r="BJ726" s="154">
        <v>1354</v>
      </c>
      <c r="BK726" s="154">
        <v>1359</v>
      </c>
      <c r="BL726" s="154">
        <v>1364</v>
      </c>
      <c r="BM726" s="154">
        <v>1369</v>
      </c>
      <c r="BN726" s="154">
        <v>1374</v>
      </c>
      <c r="BO726" s="154">
        <v>1379</v>
      </c>
      <c r="BP726" s="154">
        <v>1384</v>
      </c>
      <c r="BQ726" s="154">
        <v>1389</v>
      </c>
      <c r="BR726" s="154">
        <v>1394</v>
      </c>
      <c r="BS726" s="154">
        <v>1399</v>
      </c>
      <c r="BT726" s="140">
        <v>1403</v>
      </c>
      <c r="BU726" s="140">
        <v>1408</v>
      </c>
      <c r="BV726" s="140">
        <v>1412</v>
      </c>
      <c r="BW726" s="140">
        <v>1417</v>
      </c>
      <c r="BX726" s="140">
        <v>1421</v>
      </c>
      <c r="BY726" s="140">
        <v>1426</v>
      </c>
      <c r="BZ726" s="140">
        <v>1430</v>
      </c>
      <c r="CA726" s="140">
        <v>1434</v>
      </c>
      <c r="CB726" s="140">
        <v>1438</v>
      </c>
      <c r="CC726" s="140">
        <v>1442</v>
      </c>
      <c r="CD726" s="140">
        <v>1445</v>
      </c>
      <c r="CE726" s="140">
        <v>1449</v>
      </c>
      <c r="CF726" s="140">
        <v>1453</v>
      </c>
      <c r="CG726" s="140">
        <v>1456</v>
      </c>
      <c r="CH726" s="140">
        <v>1460</v>
      </c>
      <c r="CI726" s="140">
        <v>1463</v>
      </c>
      <c r="CJ726" s="140">
        <v>1466</v>
      </c>
      <c r="CK726" s="140">
        <v>1470</v>
      </c>
      <c r="CL726" s="140">
        <v>1473</v>
      </c>
      <c r="CM726" s="140">
        <v>1476</v>
      </c>
      <c r="CN726" s="140">
        <v>1480</v>
      </c>
      <c r="CO726" s="140">
        <v>1483</v>
      </c>
      <c r="CP726" s="140">
        <v>1487</v>
      </c>
      <c r="CQ726" s="140">
        <v>1491</v>
      </c>
      <c r="CR726" s="140">
        <v>1494</v>
      </c>
      <c r="CS726" s="140">
        <v>1498</v>
      </c>
      <c r="CT726" s="140">
        <v>1502</v>
      </c>
      <c r="CU726" s="140">
        <v>1506</v>
      </c>
      <c r="CV726" s="140">
        <v>1510</v>
      </c>
      <c r="CW726" s="140">
        <v>1515</v>
      </c>
    </row>
    <row r="727" spans="1:101">
      <c r="A727" s="140" t="s">
        <v>272</v>
      </c>
      <c r="B727" s="140" t="s">
        <v>273</v>
      </c>
      <c r="C727" s="140"/>
      <c r="D727" s="140"/>
      <c r="E727" s="140" t="s">
        <v>309</v>
      </c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  <c r="Z727" s="140"/>
      <c r="AA727" s="140"/>
      <c r="AB727" s="140"/>
      <c r="AC727" s="140"/>
      <c r="AD727" s="140"/>
      <c r="AE727" s="140"/>
      <c r="AF727" s="140"/>
      <c r="AG727" s="140"/>
      <c r="AH727" s="140"/>
      <c r="AI727" s="140"/>
      <c r="AJ727" s="140"/>
      <c r="AK727" s="140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>
        <v>1619</v>
      </c>
      <c r="AX727" s="154">
        <v>1622</v>
      </c>
      <c r="AY727" s="154">
        <v>1624</v>
      </c>
      <c r="AZ727" s="154">
        <v>1627</v>
      </c>
      <c r="BA727" s="154">
        <v>1632</v>
      </c>
      <c r="BB727" s="154">
        <v>1638</v>
      </c>
      <c r="BC727" s="154">
        <v>1645</v>
      </c>
      <c r="BD727" s="154">
        <v>1652</v>
      </c>
      <c r="BE727" s="154">
        <v>1659</v>
      </c>
      <c r="BF727" s="154">
        <v>1666</v>
      </c>
      <c r="BG727" s="154">
        <v>1673</v>
      </c>
      <c r="BH727" s="154">
        <v>1681</v>
      </c>
      <c r="BI727" s="154">
        <v>1689</v>
      </c>
      <c r="BJ727" s="154">
        <v>1696</v>
      </c>
      <c r="BK727" s="154">
        <v>1704</v>
      </c>
      <c r="BL727" s="154">
        <v>1712</v>
      </c>
      <c r="BM727" s="154">
        <v>1719</v>
      </c>
      <c r="BN727" s="154">
        <v>1726</v>
      </c>
      <c r="BO727" s="154">
        <v>1733</v>
      </c>
      <c r="BP727" s="154">
        <v>1740</v>
      </c>
      <c r="BQ727" s="154">
        <v>1746</v>
      </c>
      <c r="BR727" s="154">
        <v>1753</v>
      </c>
      <c r="BS727" s="154">
        <v>1759</v>
      </c>
      <c r="BT727" s="140">
        <v>1765</v>
      </c>
      <c r="BU727" s="140">
        <v>1771</v>
      </c>
      <c r="BV727" s="140">
        <v>1776</v>
      </c>
      <c r="BW727" s="140">
        <v>1782</v>
      </c>
      <c r="BX727" s="140">
        <v>1787</v>
      </c>
      <c r="BY727" s="140">
        <v>1792</v>
      </c>
      <c r="BZ727" s="140">
        <v>1797</v>
      </c>
      <c r="CA727" s="140">
        <v>1802</v>
      </c>
      <c r="CB727" s="140">
        <v>1807</v>
      </c>
      <c r="CC727" s="140">
        <v>1811</v>
      </c>
      <c r="CD727" s="140">
        <v>1816</v>
      </c>
      <c r="CE727" s="140">
        <v>1820</v>
      </c>
      <c r="CF727" s="140">
        <v>1824</v>
      </c>
      <c r="CG727" s="140">
        <v>1828</v>
      </c>
      <c r="CH727" s="140">
        <v>1833</v>
      </c>
      <c r="CI727" s="140">
        <v>1837</v>
      </c>
      <c r="CJ727" s="140">
        <v>1841</v>
      </c>
      <c r="CK727" s="140">
        <v>1845</v>
      </c>
      <c r="CL727" s="140">
        <v>1849</v>
      </c>
      <c r="CM727" s="140">
        <v>1853</v>
      </c>
      <c r="CN727" s="140">
        <v>1857</v>
      </c>
      <c r="CO727" s="140">
        <v>1862</v>
      </c>
      <c r="CP727" s="140">
        <v>1866</v>
      </c>
      <c r="CQ727" s="140">
        <v>1871</v>
      </c>
      <c r="CR727" s="140">
        <v>1875</v>
      </c>
      <c r="CS727" s="140">
        <v>1880</v>
      </c>
      <c r="CT727" s="140">
        <v>1885</v>
      </c>
      <c r="CU727" s="140">
        <v>1890</v>
      </c>
      <c r="CV727" s="140">
        <v>1895</v>
      </c>
      <c r="CW727" s="140">
        <v>1900</v>
      </c>
    </row>
    <row r="728" spans="1:101">
      <c r="A728" s="140" t="s">
        <v>274</v>
      </c>
      <c r="B728" s="140" t="s">
        <v>275</v>
      </c>
      <c r="C728" s="140"/>
      <c r="D728" s="140"/>
      <c r="E728" s="140" t="s">
        <v>309</v>
      </c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  <c r="Z728" s="140"/>
      <c r="AA728" s="140"/>
      <c r="AB728" s="140"/>
      <c r="AC728" s="140"/>
      <c r="AD728" s="140"/>
      <c r="AE728" s="140"/>
      <c r="AF728" s="140"/>
      <c r="AG728" s="140"/>
      <c r="AH728" s="140"/>
      <c r="AI728" s="140"/>
      <c r="AJ728" s="140"/>
      <c r="AK728" s="140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>
        <v>1633</v>
      </c>
      <c r="AX728" s="154">
        <v>1639</v>
      </c>
      <c r="AY728" s="154">
        <v>1645</v>
      </c>
      <c r="AZ728" s="154">
        <v>1651</v>
      </c>
      <c r="BA728" s="154">
        <v>1657</v>
      </c>
      <c r="BB728" s="154">
        <v>1664</v>
      </c>
      <c r="BC728" s="154">
        <v>1671</v>
      </c>
      <c r="BD728" s="154">
        <v>1679</v>
      </c>
      <c r="BE728" s="154">
        <v>1686</v>
      </c>
      <c r="BF728" s="154">
        <v>1694</v>
      </c>
      <c r="BG728" s="154">
        <v>1701</v>
      </c>
      <c r="BH728" s="154">
        <v>1709</v>
      </c>
      <c r="BI728" s="154">
        <v>1717</v>
      </c>
      <c r="BJ728" s="154">
        <v>1725</v>
      </c>
      <c r="BK728" s="154">
        <v>1733</v>
      </c>
      <c r="BL728" s="154">
        <v>1740</v>
      </c>
      <c r="BM728" s="154">
        <v>1748</v>
      </c>
      <c r="BN728" s="154">
        <v>1755</v>
      </c>
      <c r="BO728" s="154">
        <v>1762</v>
      </c>
      <c r="BP728" s="154">
        <v>1770</v>
      </c>
      <c r="BQ728" s="154">
        <v>1777</v>
      </c>
      <c r="BR728" s="154">
        <v>1783</v>
      </c>
      <c r="BS728" s="154">
        <v>1790</v>
      </c>
      <c r="BT728" s="140">
        <v>1797</v>
      </c>
      <c r="BU728" s="140">
        <v>1803</v>
      </c>
      <c r="BV728" s="140">
        <v>1809</v>
      </c>
      <c r="BW728" s="140">
        <v>1816</v>
      </c>
      <c r="BX728" s="140">
        <v>1821</v>
      </c>
      <c r="BY728" s="140">
        <v>1827</v>
      </c>
      <c r="BZ728" s="140">
        <v>1833</v>
      </c>
      <c r="CA728" s="140">
        <v>1838</v>
      </c>
      <c r="CB728" s="140">
        <v>1844</v>
      </c>
      <c r="CC728" s="140">
        <v>1849</v>
      </c>
      <c r="CD728" s="140">
        <v>1854</v>
      </c>
      <c r="CE728" s="140">
        <v>1859</v>
      </c>
      <c r="CF728" s="140">
        <v>1863</v>
      </c>
      <c r="CG728" s="140">
        <v>1868</v>
      </c>
      <c r="CH728" s="140">
        <v>1872</v>
      </c>
      <c r="CI728" s="140">
        <v>1877</v>
      </c>
      <c r="CJ728" s="140">
        <v>1881</v>
      </c>
      <c r="CK728" s="140">
        <v>1886</v>
      </c>
      <c r="CL728" s="140">
        <v>1890</v>
      </c>
      <c r="CM728" s="140">
        <v>1895</v>
      </c>
      <c r="CN728" s="140">
        <v>1899</v>
      </c>
      <c r="CO728" s="140">
        <v>1904</v>
      </c>
      <c r="CP728" s="140">
        <v>1909</v>
      </c>
      <c r="CQ728" s="140">
        <v>1914</v>
      </c>
      <c r="CR728" s="140">
        <v>1919</v>
      </c>
      <c r="CS728" s="140">
        <v>1924</v>
      </c>
      <c r="CT728" s="140">
        <v>1929</v>
      </c>
      <c r="CU728" s="140">
        <v>1934</v>
      </c>
      <c r="CV728" s="140">
        <v>1939</v>
      </c>
      <c r="CW728" s="140">
        <v>1945</v>
      </c>
    </row>
    <row r="729" spans="1:101">
      <c r="A729" s="140" t="s">
        <v>276</v>
      </c>
      <c r="B729" s="140" t="s">
        <v>277</v>
      </c>
      <c r="C729" s="140"/>
      <c r="D729" s="140"/>
      <c r="E729" s="140" t="s">
        <v>309</v>
      </c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  <c r="Z729" s="140"/>
      <c r="AA729" s="140"/>
      <c r="AB729" s="140"/>
      <c r="AC729" s="140"/>
      <c r="AD729" s="140"/>
      <c r="AE729" s="140"/>
      <c r="AF729" s="140"/>
      <c r="AG729" s="140"/>
      <c r="AH729" s="140"/>
      <c r="AI729" s="140"/>
      <c r="AJ729" s="140"/>
      <c r="AK729" s="140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>
        <v>1397</v>
      </c>
      <c r="AX729" s="154">
        <v>1402</v>
      </c>
      <c r="AY729" s="154">
        <v>1407</v>
      </c>
      <c r="AZ729" s="154">
        <v>1412</v>
      </c>
      <c r="BA729" s="154">
        <v>1417</v>
      </c>
      <c r="BB729" s="154">
        <v>1423</v>
      </c>
      <c r="BC729" s="154">
        <v>1430</v>
      </c>
      <c r="BD729" s="154">
        <v>1436</v>
      </c>
      <c r="BE729" s="154">
        <v>1442</v>
      </c>
      <c r="BF729" s="154">
        <v>1449</v>
      </c>
      <c r="BG729" s="154">
        <v>1455</v>
      </c>
      <c r="BH729" s="154">
        <v>1462</v>
      </c>
      <c r="BI729" s="154">
        <v>1469</v>
      </c>
      <c r="BJ729" s="154">
        <v>1475</v>
      </c>
      <c r="BK729" s="154">
        <v>1482</v>
      </c>
      <c r="BL729" s="154">
        <v>1489</v>
      </c>
      <c r="BM729" s="154">
        <v>1495</v>
      </c>
      <c r="BN729" s="154">
        <v>1502</v>
      </c>
      <c r="BO729" s="154">
        <v>1508</v>
      </c>
      <c r="BP729" s="154">
        <v>1514</v>
      </c>
      <c r="BQ729" s="154">
        <v>1521</v>
      </c>
      <c r="BR729" s="154">
        <v>1527</v>
      </c>
      <c r="BS729" s="154">
        <v>1532</v>
      </c>
      <c r="BT729" s="140">
        <v>1538</v>
      </c>
      <c r="BU729" s="140">
        <v>1543</v>
      </c>
      <c r="BV729" s="140">
        <v>1549</v>
      </c>
      <c r="BW729" s="140">
        <v>1554</v>
      </c>
      <c r="BX729" s="140">
        <v>1559</v>
      </c>
      <c r="BY729" s="140">
        <v>1564</v>
      </c>
      <c r="BZ729" s="140">
        <v>1569</v>
      </c>
      <c r="CA729" s="140">
        <v>1573</v>
      </c>
      <c r="CB729" s="140">
        <v>1578</v>
      </c>
      <c r="CC729" s="140">
        <v>1582</v>
      </c>
      <c r="CD729" s="140">
        <v>1587</v>
      </c>
      <c r="CE729" s="140">
        <v>1591</v>
      </c>
      <c r="CF729" s="140">
        <v>1595</v>
      </c>
      <c r="CG729" s="140">
        <v>1599</v>
      </c>
      <c r="CH729" s="140">
        <v>1603</v>
      </c>
      <c r="CI729" s="140">
        <v>1607</v>
      </c>
      <c r="CJ729" s="140">
        <v>1610</v>
      </c>
      <c r="CK729" s="140">
        <v>1614</v>
      </c>
      <c r="CL729" s="140">
        <v>1618</v>
      </c>
      <c r="CM729" s="140">
        <v>1622</v>
      </c>
      <c r="CN729" s="140">
        <v>1626</v>
      </c>
      <c r="CO729" s="140">
        <v>1630</v>
      </c>
      <c r="CP729" s="140">
        <v>1634</v>
      </c>
      <c r="CQ729" s="140">
        <v>1639</v>
      </c>
      <c r="CR729" s="140">
        <v>1643</v>
      </c>
      <c r="CS729" s="140">
        <v>1648</v>
      </c>
      <c r="CT729" s="140">
        <v>1652</v>
      </c>
      <c r="CU729" s="140">
        <v>1657</v>
      </c>
      <c r="CV729" s="140">
        <v>1661</v>
      </c>
      <c r="CW729" s="140">
        <v>1666</v>
      </c>
    </row>
    <row r="730" spans="1:101">
      <c r="A730" s="140" t="s">
        <v>278</v>
      </c>
      <c r="B730" s="140" t="s">
        <v>279</v>
      </c>
      <c r="C730" s="140"/>
      <c r="D730" s="140"/>
      <c r="E730" s="140" t="s">
        <v>309</v>
      </c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  <c r="Z730" s="140"/>
      <c r="AA730" s="140"/>
      <c r="AB730" s="140"/>
      <c r="AC730" s="140"/>
      <c r="AD730" s="140"/>
      <c r="AE730" s="140"/>
      <c r="AF730" s="140"/>
      <c r="AG730" s="140"/>
      <c r="AH730" s="140"/>
      <c r="AI730" s="140"/>
      <c r="AJ730" s="140"/>
      <c r="AK730" s="140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>
        <v>1239</v>
      </c>
      <c r="AX730" s="154">
        <v>1245</v>
      </c>
      <c r="AY730" s="154">
        <v>1251</v>
      </c>
      <c r="AZ730" s="154">
        <v>1257</v>
      </c>
      <c r="BA730" s="154">
        <v>1262</v>
      </c>
      <c r="BB730" s="154">
        <v>1268</v>
      </c>
      <c r="BC730" s="154">
        <v>1275</v>
      </c>
      <c r="BD730" s="154">
        <v>1281</v>
      </c>
      <c r="BE730" s="154">
        <v>1287</v>
      </c>
      <c r="BF730" s="154">
        <v>1293</v>
      </c>
      <c r="BG730" s="154">
        <v>1299</v>
      </c>
      <c r="BH730" s="154">
        <v>1305</v>
      </c>
      <c r="BI730" s="154">
        <v>1311</v>
      </c>
      <c r="BJ730" s="154">
        <v>1317</v>
      </c>
      <c r="BK730" s="154">
        <v>1323</v>
      </c>
      <c r="BL730" s="154">
        <v>1329</v>
      </c>
      <c r="BM730" s="154">
        <v>1335</v>
      </c>
      <c r="BN730" s="154">
        <v>1341</v>
      </c>
      <c r="BO730" s="154">
        <v>1347</v>
      </c>
      <c r="BP730" s="154">
        <v>1352</v>
      </c>
      <c r="BQ730" s="154">
        <v>1358</v>
      </c>
      <c r="BR730" s="154">
        <v>1364</v>
      </c>
      <c r="BS730" s="154">
        <v>1369</v>
      </c>
      <c r="BT730" s="140">
        <v>1375</v>
      </c>
      <c r="BU730" s="140">
        <v>1380</v>
      </c>
      <c r="BV730" s="140">
        <v>1386</v>
      </c>
      <c r="BW730" s="140">
        <v>1391</v>
      </c>
      <c r="BX730" s="140">
        <v>1396</v>
      </c>
      <c r="BY730" s="140">
        <v>1401</v>
      </c>
      <c r="BZ730" s="140">
        <v>1406</v>
      </c>
      <c r="CA730" s="140">
        <v>1410</v>
      </c>
      <c r="CB730" s="140">
        <v>1415</v>
      </c>
      <c r="CC730" s="140">
        <v>1419</v>
      </c>
      <c r="CD730" s="140">
        <v>1423</v>
      </c>
      <c r="CE730" s="140">
        <v>1427</v>
      </c>
      <c r="CF730" s="140">
        <v>1431</v>
      </c>
      <c r="CG730" s="140">
        <v>1435</v>
      </c>
      <c r="CH730" s="140">
        <v>1439</v>
      </c>
      <c r="CI730" s="140">
        <v>1442</v>
      </c>
      <c r="CJ730" s="140">
        <v>1446</v>
      </c>
      <c r="CK730" s="140">
        <v>1450</v>
      </c>
      <c r="CL730" s="140">
        <v>1453</v>
      </c>
      <c r="CM730" s="140">
        <v>1457</v>
      </c>
      <c r="CN730" s="140">
        <v>1461</v>
      </c>
      <c r="CO730" s="140">
        <v>1465</v>
      </c>
      <c r="CP730" s="140">
        <v>1468</v>
      </c>
      <c r="CQ730" s="140">
        <v>1472</v>
      </c>
      <c r="CR730" s="140">
        <v>1477</v>
      </c>
      <c r="CS730" s="140">
        <v>1481</v>
      </c>
      <c r="CT730" s="140">
        <v>1485</v>
      </c>
      <c r="CU730" s="140">
        <v>1489</v>
      </c>
      <c r="CV730" s="140">
        <v>1494</v>
      </c>
      <c r="CW730" s="140">
        <v>1498</v>
      </c>
    </row>
    <row r="731" spans="1:101">
      <c r="A731" s="140" t="s">
        <v>313</v>
      </c>
      <c r="B731" s="140" t="s">
        <v>310</v>
      </c>
      <c r="C731" s="140"/>
      <c r="D731" s="140"/>
      <c r="E731" s="140" t="s">
        <v>309</v>
      </c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  <c r="Z731" s="140"/>
      <c r="AA731" s="140"/>
      <c r="AB731" s="140"/>
      <c r="AC731" s="140"/>
      <c r="AD731" s="140"/>
      <c r="AE731" s="140"/>
      <c r="AF731" s="140"/>
      <c r="AG731" s="140"/>
      <c r="AH731" s="140"/>
      <c r="AI731" s="140"/>
      <c r="AJ731" s="140"/>
      <c r="AK731" s="140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>
        <v>388</v>
      </c>
      <c r="AX731" s="154">
        <v>386</v>
      </c>
      <c r="AY731" s="154">
        <v>384</v>
      </c>
      <c r="AZ731" s="154">
        <v>382</v>
      </c>
      <c r="BA731" s="154">
        <v>380</v>
      </c>
      <c r="BB731" s="154">
        <v>378</v>
      </c>
      <c r="BC731" s="154">
        <v>377</v>
      </c>
      <c r="BD731" s="154">
        <v>375</v>
      </c>
      <c r="BE731" s="154">
        <v>374</v>
      </c>
      <c r="BF731" s="154">
        <v>373</v>
      </c>
      <c r="BG731" s="154">
        <v>372</v>
      </c>
      <c r="BH731" s="154">
        <v>371</v>
      </c>
      <c r="BI731" s="154">
        <v>371</v>
      </c>
      <c r="BJ731" s="154">
        <v>370</v>
      </c>
      <c r="BK731" s="154">
        <v>369</v>
      </c>
      <c r="BL731" s="154">
        <v>369</v>
      </c>
      <c r="BM731" s="154">
        <v>368</v>
      </c>
      <c r="BN731" s="154">
        <v>368</v>
      </c>
      <c r="BO731" s="154">
        <v>367</v>
      </c>
      <c r="BP731" s="154">
        <v>367</v>
      </c>
      <c r="BQ731" s="154">
        <v>366</v>
      </c>
      <c r="BR731" s="154">
        <v>366</v>
      </c>
      <c r="BS731" s="154">
        <v>365</v>
      </c>
      <c r="BT731" s="140">
        <v>365</v>
      </c>
      <c r="BU731" s="140">
        <v>364</v>
      </c>
      <c r="BV731" s="140">
        <v>363</v>
      </c>
      <c r="BW731" s="140">
        <v>363</v>
      </c>
      <c r="BX731" s="140">
        <v>362</v>
      </c>
      <c r="BY731" s="140">
        <v>361</v>
      </c>
      <c r="BZ731" s="140">
        <v>361</v>
      </c>
      <c r="CA731" s="140">
        <v>360</v>
      </c>
      <c r="CB731" s="140">
        <v>359</v>
      </c>
      <c r="CC731" s="140">
        <v>358</v>
      </c>
      <c r="CD731" s="140">
        <v>357</v>
      </c>
      <c r="CE731" s="140">
        <v>357</v>
      </c>
      <c r="CF731" s="140">
        <v>356</v>
      </c>
      <c r="CG731" s="140">
        <v>355</v>
      </c>
      <c r="CH731" s="140">
        <v>354</v>
      </c>
      <c r="CI731" s="140">
        <v>353</v>
      </c>
      <c r="CJ731" s="140">
        <v>352</v>
      </c>
      <c r="CK731" s="140">
        <v>352</v>
      </c>
      <c r="CL731" s="140">
        <v>351</v>
      </c>
      <c r="CM731" s="140">
        <v>350</v>
      </c>
      <c r="CN731" s="140">
        <v>350</v>
      </c>
      <c r="CO731" s="140">
        <v>350</v>
      </c>
      <c r="CP731" s="140">
        <v>349</v>
      </c>
      <c r="CQ731" s="140">
        <v>349</v>
      </c>
      <c r="CR731" s="140">
        <v>349</v>
      </c>
      <c r="CS731" s="140">
        <v>349</v>
      </c>
      <c r="CT731" s="140">
        <v>349</v>
      </c>
      <c r="CU731" s="140">
        <v>349</v>
      </c>
      <c r="CV731" s="140">
        <v>349</v>
      </c>
      <c r="CW731" s="140">
        <v>349</v>
      </c>
    </row>
    <row r="732" spans="1:101">
      <c r="A732" s="140" t="s">
        <v>314</v>
      </c>
      <c r="B732" s="140" t="s">
        <v>311</v>
      </c>
      <c r="C732" s="140"/>
      <c r="D732" s="140"/>
      <c r="E732" s="140" t="s">
        <v>309</v>
      </c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  <c r="Z732" s="140"/>
      <c r="AA732" s="140"/>
      <c r="AB732" s="140"/>
      <c r="AC732" s="140"/>
      <c r="AD732" s="140"/>
      <c r="AE732" s="140"/>
      <c r="AF732" s="140"/>
      <c r="AG732" s="140"/>
      <c r="AH732" s="140"/>
      <c r="AI732" s="140"/>
      <c r="AJ732" s="140"/>
      <c r="AK732" s="140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>
        <v>369</v>
      </c>
      <c r="AX732" s="154">
        <v>366</v>
      </c>
      <c r="AY732" s="154">
        <v>364</v>
      </c>
      <c r="AZ732" s="154">
        <v>361</v>
      </c>
      <c r="BA732" s="154">
        <v>359</v>
      </c>
      <c r="BB732" s="154">
        <v>358</v>
      </c>
      <c r="BC732" s="154">
        <v>356</v>
      </c>
      <c r="BD732" s="154">
        <v>355</v>
      </c>
      <c r="BE732" s="154">
        <v>353</v>
      </c>
      <c r="BF732" s="154">
        <v>352</v>
      </c>
      <c r="BG732" s="154">
        <v>351</v>
      </c>
      <c r="BH732" s="154">
        <v>350</v>
      </c>
      <c r="BI732" s="154">
        <v>349</v>
      </c>
      <c r="BJ732" s="154">
        <v>349</v>
      </c>
      <c r="BK732" s="154">
        <v>348</v>
      </c>
      <c r="BL732" s="154">
        <v>347</v>
      </c>
      <c r="BM732" s="154">
        <v>347</v>
      </c>
      <c r="BN732" s="154">
        <v>346</v>
      </c>
      <c r="BO732" s="154">
        <v>346</v>
      </c>
      <c r="BP732" s="154">
        <v>345</v>
      </c>
      <c r="BQ732" s="154">
        <v>344</v>
      </c>
      <c r="BR732" s="154">
        <v>344</v>
      </c>
      <c r="BS732" s="154">
        <v>343</v>
      </c>
      <c r="BT732" s="140">
        <v>343</v>
      </c>
      <c r="BU732" s="140">
        <v>342</v>
      </c>
      <c r="BV732" s="140">
        <v>342</v>
      </c>
      <c r="BW732" s="140">
        <v>341</v>
      </c>
      <c r="BX732" s="140">
        <v>340</v>
      </c>
      <c r="BY732" s="140">
        <v>340</v>
      </c>
      <c r="BZ732" s="140">
        <v>339</v>
      </c>
      <c r="CA732" s="140">
        <v>338</v>
      </c>
      <c r="CB732" s="140">
        <v>338</v>
      </c>
      <c r="CC732" s="140">
        <v>337</v>
      </c>
      <c r="CD732" s="140">
        <v>336</v>
      </c>
      <c r="CE732" s="140">
        <v>336</v>
      </c>
      <c r="CF732" s="140">
        <v>335</v>
      </c>
      <c r="CG732" s="140">
        <v>334</v>
      </c>
      <c r="CH732" s="140">
        <v>333</v>
      </c>
      <c r="CI732" s="140">
        <v>333</v>
      </c>
      <c r="CJ732" s="140">
        <v>332</v>
      </c>
      <c r="CK732" s="140">
        <v>332</v>
      </c>
      <c r="CL732" s="140">
        <v>331</v>
      </c>
      <c r="CM732" s="140">
        <v>331</v>
      </c>
      <c r="CN732" s="140">
        <v>330</v>
      </c>
      <c r="CO732" s="140">
        <v>330</v>
      </c>
      <c r="CP732" s="140">
        <v>330</v>
      </c>
      <c r="CQ732" s="140">
        <v>330</v>
      </c>
      <c r="CR732" s="140">
        <v>330</v>
      </c>
      <c r="CS732" s="140">
        <v>330</v>
      </c>
      <c r="CT732" s="140">
        <v>330</v>
      </c>
      <c r="CU732" s="140">
        <v>331</v>
      </c>
      <c r="CV732" s="140">
        <v>331</v>
      </c>
      <c r="CW732" s="140">
        <v>332</v>
      </c>
    </row>
    <row r="733" spans="1:101">
      <c r="A733" s="140" t="s">
        <v>315</v>
      </c>
      <c r="B733" s="140" t="s">
        <v>25</v>
      </c>
      <c r="C733" s="140"/>
      <c r="D733" s="140"/>
      <c r="E733" s="140" t="s">
        <v>309</v>
      </c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  <c r="Z733" s="140"/>
      <c r="AA733" s="140"/>
      <c r="AB733" s="140"/>
      <c r="AC733" s="140"/>
      <c r="AD733" s="140"/>
      <c r="AE733" s="140"/>
      <c r="AF733" s="140"/>
      <c r="AG733" s="140"/>
      <c r="AH733" s="140"/>
      <c r="AI733" s="140"/>
      <c r="AJ733" s="140"/>
      <c r="AK733" s="140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>
        <v>276</v>
      </c>
      <c r="AX733" s="154">
        <v>282</v>
      </c>
      <c r="AY733" s="154">
        <v>288</v>
      </c>
      <c r="AZ733" s="154">
        <v>293</v>
      </c>
      <c r="BA733" s="154">
        <v>299</v>
      </c>
      <c r="BB733" s="154">
        <v>304</v>
      </c>
      <c r="BC733" s="154">
        <v>310</v>
      </c>
      <c r="BD733" s="154">
        <v>316</v>
      </c>
      <c r="BE733" s="154">
        <v>321</v>
      </c>
      <c r="BF733" s="154">
        <v>327</v>
      </c>
      <c r="BG733" s="154">
        <v>333</v>
      </c>
      <c r="BH733" s="154">
        <v>339</v>
      </c>
      <c r="BI733" s="154">
        <v>345</v>
      </c>
      <c r="BJ733" s="154">
        <v>351</v>
      </c>
      <c r="BK733" s="154">
        <v>357</v>
      </c>
      <c r="BL733" s="154">
        <v>363</v>
      </c>
      <c r="BM733" s="154">
        <v>368</v>
      </c>
      <c r="BN733" s="154">
        <v>374</v>
      </c>
      <c r="BO733" s="154">
        <v>380</v>
      </c>
      <c r="BP733" s="154">
        <v>386</v>
      </c>
      <c r="BQ733" s="154">
        <v>392</v>
      </c>
      <c r="BR733" s="154">
        <v>398</v>
      </c>
      <c r="BS733" s="154">
        <v>403</v>
      </c>
      <c r="BT733" s="140">
        <v>409</v>
      </c>
      <c r="BU733" s="140">
        <v>415</v>
      </c>
      <c r="BV733" s="140">
        <v>420</v>
      </c>
      <c r="BW733" s="140">
        <v>426</v>
      </c>
      <c r="BX733" s="140">
        <v>431</v>
      </c>
      <c r="BY733" s="140">
        <v>437</v>
      </c>
      <c r="BZ733" s="140">
        <v>442</v>
      </c>
      <c r="CA733" s="140">
        <v>447</v>
      </c>
      <c r="CB733" s="140">
        <v>453</v>
      </c>
      <c r="CC733" s="140">
        <v>458</v>
      </c>
      <c r="CD733" s="140">
        <v>463</v>
      </c>
      <c r="CE733" s="140">
        <v>468</v>
      </c>
      <c r="CF733" s="140">
        <v>474</v>
      </c>
      <c r="CG733" s="140">
        <v>479</v>
      </c>
      <c r="CH733" s="140">
        <v>484</v>
      </c>
      <c r="CI733" s="140">
        <v>489</v>
      </c>
      <c r="CJ733" s="140">
        <v>494</v>
      </c>
      <c r="CK733" s="140">
        <v>499</v>
      </c>
      <c r="CL733" s="140">
        <v>504</v>
      </c>
      <c r="CM733" s="140">
        <v>509</v>
      </c>
      <c r="CN733" s="140">
        <v>514</v>
      </c>
      <c r="CO733" s="140">
        <v>519</v>
      </c>
      <c r="CP733" s="140">
        <v>523</v>
      </c>
      <c r="CQ733" s="140">
        <v>528</v>
      </c>
      <c r="CR733" s="140">
        <v>533</v>
      </c>
      <c r="CS733" s="140">
        <v>538</v>
      </c>
      <c r="CT733" s="140">
        <v>543</v>
      </c>
      <c r="CU733" s="140">
        <v>548</v>
      </c>
      <c r="CV733" s="140">
        <v>553</v>
      </c>
      <c r="CW733" s="140">
        <v>558</v>
      </c>
    </row>
    <row r="734" spans="1:101">
      <c r="A734" s="140" t="s">
        <v>316</v>
      </c>
      <c r="B734" s="140" t="s">
        <v>282</v>
      </c>
      <c r="C734" s="140"/>
      <c r="D734" s="140"/>
      <c r="E734" s="140" t="s">
        <v>309</v>
      </c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  <c r="Z734" s="140"/>
      <c r="AA734" s="140"/>
      <c r="AB734" s="140"/>
      <c r="AC734" s="140"/>
      <c r="AD734" s="140"/>
      <c r="AE734" s="140"/>
      <c r="AF734" s="140"/>
      <c r="AG734" s="140"/>
      <c r="AH734" s="140"/>
      <c r="AI734" s="140"/>
      <c r="AJ734" s="140"/>
      <c r="AK734" s="140"/>
      <c r="AL734" s="140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>
        <v>856</v>
      </c>
      <c r="AX734" s="154">
        <v>861</v>
      </c>
      <c r="AY734" s="154">
        <v>866</v>
      </c>
      <c r="AZ734" s="154">
        <v>870</v>
      </c>
      <c r="BA734" s="154">
        <v>875</v>
      </c>
      <c r="BB734" s="154">
        <v>880</v>
      </c>
      <c r="BC734" s="154">
        <v>885</v>
      </c>
      <c r="BD734" s="154">
        <v>890</v>
      </c>
      <c r="BE734" s="154">
        <v>896</v>
      </c>
      <c r="BF734" s="154">
        <v>901</v>
      </c>
      <c r="BG734" s="154">
        <v>906</v>
      </c>
      <c r="BH734" s="154">
        <v>912</v>
      </c>
      <c r="BI734" s="154">
        <v>917</v>
      </c>
      <c r="BJ734" s="154">
        <v>923</v>
      </c>
      <c r="BK734" s="154">
        <v>928</v>
      </c>
      <c r="BL734" s="154">
        <v>934</v>
      </c>
      <c r="BM734" s="154">
        <v>939</v>
      </c>
      <c r="BN734" s="154">
        <v>945</v>
      </c>
      <c r="BO734" s="154">
        <v>950</v>
      </c>
      <c r="BP734" s="154">
        <v>955</v>
      </c>
      <c r="BQ734" s="154">
        <v>960</v>
      </c>
      <c r="BR734" s="154">
        <v>965</v>
      </c>
      <c r="BS734" s="154">
        <v>970</v>
      </c>
      <c r="BT734" s="140">
        <v>974</v>
      </c>
      <c r="BU734" s="140">
        <v>979</v>
      </c>
      <c r="BV734" s="140">
        <v>983</v>
      </c>
      <c r="BW734" s="140">
        <v>987</v>
      </c>
      <c r="BX734" s="140">
        <v>991</v>
      </c>
      <c r="BY734" s="140">
        <v>995</v>
      </c>
      <c r="BZ734" s="140">
        <v>999</v>
      </c>
      <c r="CA734" s="140">
        <v>1002</v>
      </c>
      <c r="CB734" s="140">
        <v>1006</v>
      </c>
      <c r="CC734" s="140">
        <v>1009</v>
      </c>
      <c r="CD734" s="140">
        <v>1012</v>
      </c>
      <c r="CE734" s="140">
        <v>1015</v>
      </c>
      <c r="CF734" s="140">
        <v>1018</v>
      </c>
      <c r="CG734" s="140">
        <v>1020</v>
      </c>
      <c r="CH734" s="140">
        <v>1023</v>
      </c>
      <c r="CI734" s="140">
        <v>1025</v>
      </c>
      <c r="CJ734" s="140">
        <v>1028</v>
      </c>
      <c r="CK734" s="140">
        <v>1030</v>
      </c>
      <c r="CL734" s="140">
        <v>1033</v>
      </c>
      <c r="CM734" s="140">
        <v>1035</v>
      </c>
      <c r="CN734" s="140">
        <v>1038</v>
      </c>
      <c r="CO734" s="140">
        <v>1040</v>
      </c>
      <c r="CP734" s="140">
        <v>1043</v>
      </c>
      <c r="CQ734" s="140">
        <v>1045</v>
      </c>
      <c r="CR734" s="140">
        <v>1048</v>
      </c>
      <c r="CS734" s="140">
        <v>1051</v>
      </c>
      <c r="CT734" s="140">
        <v>1054</v>
      </c>
      <c r="CU734" s="140">
        <v>1057</v>
      </c>
      <c r="CV734" s="140">
        <v>1060</v>
      </c>
      <c r="CW734" s="140">
        <v>1063</v>
      </c>
    </row>
    <row r="735" spans="1:101">
      <c r="A735" s="163">
        <v>976</v>
      </c>
      <c r="B735" s="140" t="s">
        <v>283</v>
      </c>
      <c r="C735" s="140"/>
      <c r="D735" s="140"/>
      <c r="E735" s="140" t="s">
        <v>309</v>
      </c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  <c r="AE735" s="140"/>
      <c r="AF735" s="140"/>
      <c r="AG735" s="140"/>
      <c r="AH735" s="140"/>
      <c r="AI735" s="140"/>
      <c r="AJ735" s="140"/>
      <c r="AK735" s="140"/>
      <c r="AL735" s="140"/>
      <c r="AM735" s="140"/>
      <c r="AN735" s="140"/>
      <c r="AO735" s="140"/>
      <c r="AP735" s="140"/>
      <c r="AQ735" s="140"/>
      <c r="AR735" s="140"/>
      <c r="AS735" s="140"/>
      <c r="AT735" s="140"/>
      <c r="AU735" s="140"/>
      <c r="AV735" s="140"/>
      <c r="AW735" s="140">
        <v>260</v>
      </c>
      <c r="AX735" s="140">
        <v>268</v>
      </c>
      <c r="AY735" s="140">
        <v>277</v>
      </c>
      <c r="AZ735" s="140">
        <v>286</v>
      </c>
      <c r="BA735" s="140">
        <v>295</v>
      </c>
      <c r="BB735" s="140">
        <v>305</v>
      </c>
      <c r="BC735" s="140">
        <v>315</v>
      </c>
      <c r="BD735" s="140">
        <v>325</v>
      </c>
      <c r="BE735" s="140">
        <v>336</v>
      </c>
      <c r="BF735" s="140">
        <v>347</v>
      </c>
      <c r="BG735" s="140">
        <v>359</v>
      </c>
      <c r="BH735" s="140">
        <v>372</v>
      </c>
      <c r="BI735" s="140">
        <v>385</v>
      </c>
      <c r="BJ735" s="140">
        <v>399</v>
      </c>
      <c r="BK735" s="140">
        <v>413</v>
      </c>
      <c r="BL735" s="140">
        <v>428</v>
      </c>
      <c r="BM735" s="140">
        <v>443</v>
      </c>
      <c r="BN735" s="140">
        <v>458</v>
      </c>
      <c r="BO735" s="140">
        <v>474</v>
      </c>
      <c r="BP735" s="140">
        <v>491</v>
      </c>
      <c r="BQ735" s="140">
        <v>507</v>
      </c>
      <c r="BR735" s="140">
        <v>525</v>
      </c>
      <c r="BS735" s="140">
        <v>543</v>
      </c>
      <c r="BT735" s="140">
        <v>561</v>
      </c>
      <c r="BU735" s="140">
        <v>579</v>
      </c>
      <c r="BV735" s="140">
        <v>598</v>
      </c>
      <c r="BW735" s="140">
        <v>618</v>
      </c>
      <c r="BX735" s="140">
        <v>638</v>
      </c>
      <c r="BY735" s="140">
        <v>658</v>
      </c>
      <c r="BZ735" s="140">
        <v>679</v>
      </c>
      <c r="CA735" s="140">
        <v>701</v>
      </c>
      <c r="CB735" s="140">
        <v>723</v>
      </c>
      <c r="CC735" s="140">
        <v>746</v>
      </c>
      <c r="CD735" s="140">
        <v>769</v>
      </c>
      <c r="CE735" s="140">
        <v>793</v>
      </c>
      <c r="CF735" s="140">
        <v>818</v>
      </c>
      <c r="CG735" s="140">
        <v>843</v>
      </c>
      <c r="CH735" s="140">
        <v>869</v>
      </c>
      <c r="CI735" s="140">
        <v>896</v>
      </c>
      <c r="CJ735" s="140">
        <v>924</v>
      </c>
      <c r="CK735" s="140">
        <v>952</v>
      </c>
      <c r="CL735" s="140">
        <v>981</v>
      </c>
      <c r="CM735" s="140">
        <v>1011</v>
      </c>
      <c r="CN735" s="140">
        <v>1042</v>
      </c>
      <c r="CO735" s="140">
        <v>1074</v>
      </c>
      <c r="CP735" s="140">
        <v>1107</v>
      </c>
      <c r="CQ735" s="140">
        <v>1141</v>
      </c>
      <c r="CR735" s="140">
        <v>1176</v>
      </c>
      <c r="CS735" s="140">
        <v>1212</v>
      </c>
      <c r="CT735" s="140">
        <v>1249</v>
      </c>
      <c r="CU735" s="140">
        <v>1287</v>
      </c>
      <c r="CV735" s="140">
        <v>1326</v>
      </c>
      <c r="CW735" s="140">
        <v>1366</v>
      </c>
    </row>
  </sheetData>
  <mergeCells count="3">
    <mergeCell ref="AW319:BA319"/>
    <mergeCell ref="AW215:BA215"/>
    <mergeCell ref="AW111:BA11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I104"/>
  <sheetViews>
    <sheetView zoomScale="91" zoomScaleNormal="91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14" sqref="D14"/>
    </sheetView>
  </sheetViews>
  <sheetFormatPr baseColWidth="10" defaultRowHeight="15"/>
  <cols>
    <col min="1" max="1" width="25.42578125" customWidth="1"/>
    <col min="2" max="2" width="14.5703125" customWidth="1"/>
    <col min="3" max="3" width="6" customWidth="1"/>
    <col min="4" max="4" width="30.7109375" bestFit="1" customWidth="1"/>
    <col min="5" max="19" width="8.28515625" bestFit="1" customWidth="1"/>
    <col min="20" max="32" width="8.5703125" bestFit="1" customWidth="1"/>
    <col min="33" max="33" width="8.5703125" customWidth="1"/>
    <col min="34" max="34" width="8.5703125" bestFit="1" customWidth="1"/>
    <col min="35" max="35" width="9.28515625" bestFit="1" customWidth="1"/>
    <col min="36" max="83" width="9" bestFit="1" customWidth="1"/>
    <col min="84" max="92" width="10" bestFit="1" customWidth="1"/>
    <col min="93" max="93" width="11.5703125" bestFit="1" customWidth="1"/>
    <col min="94" max="94" width="9.7109375" bestFit="1" customWidth="1"/>
    <col min="95" max="101" width="10" bestFit="1" customWidth="1"/>
    <col min="102" max="144" width="9" bestFit="1" customWidth="1"/>
    <col min="145" max="145" width="10" bestFit="1" customWidth="1"/>
    <col min="146" max="165" width="9.85546875" bestFit="1" customWidth="1"/>
    <col min="166" max="169" width="5" bestFit="1" customWidth="1"/>
  </cols>
  <sheetData>
    <row r="1" spans="1:165">
      <c r="B1" t="s">
        <v>3</v>
      </c>
      <c r="C1" t="s">
        <v>5</v>
      </c>
      <c r="D1" t="s">
        <v>4</v>
      </c>
      <c r="E1">
        <v>1980</v>
      </c>
      <c r="F1">
        <f t="shared" ref="F1" si="0">E1+1</f>
        <v>1981</v>
      </c>
      <c r="G1">
        <f t="shared" ref="G1" si="1">F1+1</f>
        <v>1982</v>
      </c>
      <c r="H1">
        <f t="shared" ref="H1" si="2">G1+1</f>
        <v>1983</v>
      </c>
      <c r="I1">
        <f t="shared" ref="I1" si="3">H1+1</f>
        <v>1984</v>
      </c>
      <c r="J1">
        <f t="shared" ref="J1" si="4">I1+1</f>
        <v>1985</v>
      </c>
      <c r="K1">
        <f t="shared" ref="K1" si="5">J1+1</f>
        <v>1986</v>
      </c>
      <c r="L1">
        <f t="shared" ref="L1:M1" si="6">K1+1</f>
        <v>1987</v>
      </c>
      <c r="M1">
        <f t="shared" si="6"/>
        <v>1988</v>
      </c>
      <c r="N1">
        <f t="shared" ref="N1:P1" si="7">M1+1</f>
        <v>1989</v>
      </c>
      <c r="O1">
        <f t="shared" si="7"/>
        <v>1990</v>
      </c>
      <c r="P1">
        <f t="shared" si="7"/>
        <v>1991</v>
      </c>
      <c r="Q1">
        <f>P1+1</f>
        <v>1992</v>
      </c>
      <c r="R1">
        <f t="shared" ref="R1:CC1" si="8">Q1+1</f>
        <v>1993</v>
      </c>
      <c r="S1">
        <f t="shared" si="8"/>
        <v>1994</v>
      </c>
      <c r="T1">
        <f t="shared" si="8"/>
        <v>1995</v>
      </c>
      <c r="U1">
        <f t="shared" si="8"/>
        <v>1996</v>
      </c>
      <c r="V1">
        <f t="shared" si="8"/>
        <v>1997</v>
      </c>
      <c r="W1">
        <f t="shared" si="8"/>
        <v>1998</v>
      </c>
      <c r="X1">
        <f t="shared" si="8"/>
        <v>1999</v>
      </c>
      <c r="Y1">
        <f t="shared" si="8"/>
        <v>2000</v>
      </c>
      <c r="Z1">
        <f t="shared" si="8"/>
        <v>2001</v>
      </c>
      <c r="AA1">
        <f t="shared" si="8"/>
        <v>2002</v>
      </c>
      <c r="AB1">
        <f t="shared" si="8"/>
        <v>2003</v>
      </c>
      <c r="AC1">
        <f t="shared" si="8"/>
        <v>2004</v>
      </c>
      <c r="AD1">
        <f t="shared" si="8"/>
        <v>2005</v>
      </c>
      <c r="AE1">
        <f t="shared" si="8"/>
        <v>2006</v>
      </c>
      <c r="AF1">
        <f t="shared" si="8"/>
        <v>2007</v>
      </c>
      <c r="AG1">
        <f t="shared" si="8"/>
        <v>2008</v>
      </c>
      <c r="AH1">
        <f t="shared" si="8"/>
        <v>2009</v>
      </c>
      <c r="AI1">
        <f t="shared" si="8"/>
        <v>2010</v>
      </c>
      <c r="AJ1">
        <f t="shared" si="8"/>
        <v>2011</v>
      </c>
      <c r="AK1">
        <f t="shared" si="8"/>
        <v>2012</v>
      </c>
      <c r="AL1">
        <f t="shared" si="8"/>
        <v>2013</v>
      </c>
      <c r="AM1">
        <f t="shared" si="8"/>
        <v>2014</v>
      </c>
      <c r="AN1">
        <f t="shared" si="8"/>
        <v>2015</v>
      </c>
      <c r="AO1">
        <f t="shared" si="8"/>
        <v>2016</v>
      </c>
      <c r="AP1">
        <f t="shared" si="8"/>
        <v>2017</v>
      </c>
      <c r="AQ1">
        <f t="shared" si="8"/>
        <v>2018</v>
      </c>
      <c r="AR1">
        <f t="shared" si="8"/>
        <v>2019</v>
      </c>
      <c r="AS1">
        <f t="shared" si="8"/>
        <v>2020</v>
      </c>
      <c r="AT1">
        <f t="shared" si="8"/>
        <v>2021</v>
      </c>
      <c r="AU1">
        <f t="shared" si="8"/>
        <v>2022</v>
      </c>
      <c r="AV1">
        <f t="shared" si="8"/>
        <v>2023</v>
      </c>
      <c r="AW1">
        <f t="shared" si="8"/>
        <v>2024</v>
      </c>
      <c r="AX1">
        <f t="shared" si="8"/>
        <v>2025</v>
      </c>
      <c r="AY1">
        <f t="shared" si="8"/>
        <v>2026</v>
      </c>
      <c r="AZ1">
        <f t="shared" si="8"/>
        <v>2027</v>
      </c>
      <c r="BA1">
        <f t="shared" si="8"/>
        <v>2028</v>
      </c>
      <c r="BB1">
        <f t="shared" si="8"/>
        <v>2029</v>
      </c>
      <c r="BC1">
        <f t="shared" si="8"/>
        <v>2030</v>
      </c>
      <c r="BD1">
        <f t="shared" si="8"/>
        <v>2031</v>
      </c>
      <c r="BE1">
        <f t="shared" si="8"/>
        <v>2032</v>
      </c>
      <c r="BF1">
        <f t="shared" si="8"/>
        <v>2033</v>
      </c>
      <c r="BG1">
        <f t="shared" si="8"/>
        <v>2034</v>
      </c>
      <c r="BH1">
        <f t="shared" si="8"/>
        <v>2035</v>
      </c>
      <c r="BI1">
        <f t="shared" si="8"/>
        <v>2036</v>
      </c>
      <c r="BJ1">
        <f t="shared" si="8"/>
        <v>2037</v>
      </c>
      <c r="BK1">
        <f t="shared" si="8"/>
        <v>2038</v>
      </c>
      <c r="BL1">
        <f t="shared" si="8"/>
        <v>2039</v>
      </c>
      <c r="BM1">
        <f t="shared" si="8"/>
        <v>2040</v>
      </c>
      <c r="BN1">
        <f t="shared" si="8"/>
        <v>2041</v>
      </c>
      <c r="BO1">
        <f t="shared" si="8"/>
        <v>2042</v>
      </c>
      <c r="BP1">
        <f t="shared" si="8"/>
        <v>2043</v>
      </c>
      <c r="BQ1">
        <f t="shared" si="8"/>
        <v>2044</v>
      </c>
      <c r="BR1">
        <f t="shared" si="8"/>
        <v>2045</v>
      </c>
      <c r="BS1">
        <f t="shared" si="8"/>
        <v>2046</v>
      </c>
      <c r="BT1">
        <f t="shared" si="8"/>
        <v>2047</v>
      </c>
      <c r="BU1">
        <f t="shared" si="8"/>
        <v>2048</v>
      </c>
      <c r="BV1">
        <f t="shared" si="8"/>
        <v>2049</v>
      </c>
      <c r="BW1">
        <f t="shared" si="8"/>
        <v>2050</v>
      </c>
      <c r="BX1">
        <f t="shared" si="8"/>
        <v>2051</v>
      </c>
      <c r="BY1">
        <f t="shared" si="8"/>
        <v>2052</v>
      </c>
      <c r="BZ1">
        <f t="shared" si="8"/>
        <v>2053</v>
      </c>
      <c r="CA1">
        <f t="shared" si="8"/>
        <v>2054</v>
      </c>
      <c r="CB1">
        <f t="shared" si="8"/>
        <v>2055</v>
      </c>
      <c r="CC1">
        <f t="shared" si="8"/>
        <v>2056</v>
      </c>
      <c r="CD1">
        <f t="shared" ref="CD1:EO1" si="9">CC1+1</f>
        <v>2057</v>
      </c>
      <c r="CE1">
        <f t="shared" si="9"/>
        <v>2058</v>
      </c>
      <c r="CF1">
        <f t="shared" si="9"/>
        <v>2059</v>
      </c>
      <c r="CG1">
        <f t="shared" si="9"/>
        <v>2060</v>
      </c>
      <c r="CH1">
        <f t="shared" si="9"/>
        <v>2061</v>
      </c>
      <c r="CI1">
        <f t="shared" si="9"/>
        <v>2062</v>
      </c>
      <c r="CJ1">
        <f t="shared" si="9"/>
        <v>2063</v>
      </c>
      <c r="CK1">
        <f t="shared" si="9"/>
        <v>2064</v>
      </c>
      <c r="CL1">
        <f t="shared" si="9"/>
        <v>2065</v>
      </c>
      <c r="CM1">
        <f t="shared" si="9"/>
        <v>2066</v>
      </c>
      <c r="CN1">
        <f t="shared" si="9"/>
        <v>2067</v>
      </c>
      <c r="CO1">
        <f t="shared" si="9"/>
        <v>2068</v>
      </c>
      <c r="CP1">
        <f t="shared" si="9"/>
        <v>2069</v>
      </c>
      <c r="CQ1">
        <f t="shared" si="9"/>
        <v>2070</v>
      </c>
      <c r="CR1">
        <f t="shared" si="9"/>
        <v>2071</v>
      </c>
      <c r="CS1">
        <f t="shared" si="9"/>
        <v>2072</v>
      </c>
      <c r="CT1">
        <f t="shared" si="9"/>
        <v>2073</v>
      </c>
      <c r="CU1">
        <f t="shared" si="9"/>
        <v>2074</v>
      </c>
      <c r="CV1">
        <f t="shared" si="9"/>
        <v>2075</v>
      </c>
      <c r="CW1">
        <f t="shared" si="9"/>
        <v>2076</v>
      </c>
      <c r="CX1">
        <f t="shared" si="9"/>
        <v>2077</v>
      </c>
      <c r="CY1">
        <f t="shared" si="9"/>
        <v>2078</v>
      </c>
      <c r="CZ1">
        <f t="shared" si="9"/>
        <v>2079</v>
      </c>
      <c r="DA1">
        <f t="shared" si="9"/>
        <v>2080</v>
      </c>
      <c r="DB1">
        <f t="shared" si="9"/>
        <v>2081</v>
      </c>
      <c r="DC1">
        <f t="shared" si="9"/>
        <v>2082</v>
      </c>
      <c r="DD1">
        <f t="shared" si="9"/>
        <v>2083</v>
      </c>
      <c r="DE1">
        <f t="shared" si="9"/>
        <v>2084</v>
      </c>
      <c r="DF1">
        <f t="shared" si="9"/>
        <v>2085</v>
      </c>
      <c r="DG1">
        <f t="shared" si="9"/>
        <v>2086</v>
      </c>
      <c r="DH1">
        <f t="shared" si="9"/>
        <v>2087</v>
      </c>
      <c r="DI1">
        <f t="shared" si="9"/>
        <v>2088</v>
      </c>
      <c r="DJ1">
        <f t="shared" si="9"/>
        <v>2089</v>
      </c>
      <c r="DK1">
        <f t="shared" si="9"/>
        <v>2090</v>
      </c>
      <c r="DL1">
        <f t="shared" si="9"/>
        <v>2091</v>
      </c>
      <c r="DM1">
        <f t="shared" si="9"/>
        <v>2092</v>
      </c>
      <c r="DN1">
        <f t="shared" si="9"/>
        <v>2093</v>
      </c>
      <c r="DO1">
        <f t="shared" si="9"/>
        <v>2094</v>
      </c>
      <c r="DP1">
        <f t="shared" si="9"/>
        <v>2095</v>
      </c>
      <c r="DQ1">
        <f t="shared" si="9"/>
        <v>2096</v>
      </c>
      <c r="DR1">
        <f t="shared" si="9"/>
        <v>2097</v>
      </c>
      <c r="DS1">
        <f t="shared" si="9"/>
        <v>2098</v>
      </c>
      <c r="DT1">
        <f t="shared" si="9"/>
        <v>2099</v>
      </c>
      <c r="DU1">
        <f t="shared" si="9"/>
        <v>2100</v>
      </c>
      <c r="DV1">
        <f t="shared" si="9"/>
        <v>2101</v>
      </c>
      <c r="DW1">
        <f t="shared" si="9"/>
        <v>2102</v>
      </c>
      <c r="DX1">
        <f t="shared" si="9"/>
        <v>2103</v>
      </c>
      <c r="DY1">
        <f t="shared" si="9"/>
        <v>2104</v>
      </c>
      <c r="DZ1">
        <f t="shared" si="9"/>
        <v>2105</v>
      </c>
      <c r="EA1">
        <f t="shared" si="9"/>
        <v>2106</v>
      </c>
      <c r="EB1">
        <f t="shared" si="9"/>
        <v>2107</v>
      </c>
      <c r="EC1">
        <f t="shared" si="9"/>
        <v>2108</v>
      </c>
      <c r="ED1">
        <f t="shared" si="9"/>
        <v>2109</v>
      </c>
      <c r="EE1">
        <f t="shared" si="9"/>
        <v>2110</v>
      </c>
      <c r="EF1">
        <f t="shared" si="9"/>
        <v>2111</v>
      </c>
      <c r="EG1">
        <f t="shared" si="9"/>
        <v>2112</v>
      </c>
      <c r="EH1">
        <f t="shared" si="9"/>
        <v>2113</v>
      </c>
      <c r="EI1">
        <f t="shared" si="9"/>
        <v>2114</v>
      </c>
      <c r="EJ1">
        <f t="shared" si="9"/>
        <v>2115</v>
      </c>
      <c r="EK1">
        <f t="shared" si="9"/>
        <v>2116</v>
      </c>
      <c r="EL1">
        <f t="shared" si="9"/>
        <v>2117</v>
      </c>
      <c r="EM1">
        <f t="shared" si="9"/>
        <v>2118</v>
      </c>
      <c r="EN1">
        <f t="shared" si="9"/>
        <v>2119</v>
      </c>
      <c r="EO1">
        <f t="shared" si="9"/>
        <v>2120</v>
      </c>
      <c r="EP1">
        <f t="shared" ref="EP1:FI1" si="10">EO1+1</f>
        <v>2121</v>
      </c>
      <c r="EQ1">
        <f t="shared" si="10"/>
        <v>2122</v>
      </c>
      <c r="ER1">
        <f t="shared" si="10"/>
        <v>2123</v>
      </c>
      <c r="ES1">
        <f t="shared" si="10"/>
        <v>2124</v>
      </c>
      <c r="ET1">
        <f t="shared" si="10"/>
        <v>2125</v>
      </c>
      <c r="EU1">
        <f t="shared" si="10"/>
        <v>2126</v>
      </c>
      <c r="EV1">
        <f t="shared" si="10"/>
        <v>2127</v>
      </c>
      <c r="EW1">
        <f t="shared" si="10"/>
        <v>2128</v>
      </c>
      <c r="EX1">
        <f t="shared" si="10"/>
        <v>2129</v>
      </c>
      <c r="EY1">
        <f t="shared" si="10"/>
        <v>2130</v>
      </c>
      <c r="EZ1">
        <f t="shared" si="10"/>
        <v>2131</v>
      </c>
      <c r="FA1">
        <f t="shared" si="10"/>
        <v>2132</v>
      </c>
      <c r="FB1">
        <f t="shared" si="10"/>
        <v>2133</v>
      </c>
      <c r="FC1">
        <f t="shared" si="10"/>
        <v>2134</v>
      </c>
      <c r="FD1">
        <f t="shared" si="10"/>
        <v>2135</v>
      </c>
      <c r="FE1">
        <f t="shared" si="10"/>
        <v>2136</v>
      </c>
      <c r="FF1">
        <f t="shared" si="10"/>
        <v>2137</v>
      </c>
      <c r="FG1">
        <f t="shared" si="10"/>
        <v>2138</v>
      </c>
      <c r="FH1">
        <f t="shared" si="10"/>
        <v>2139</v>
      </c>
      <c r="FI1">
        <f t="shared" si="10"/>
        <v>2140</v>
      </c>
    </row>
    <row r="2" spans="1:165">
      <c r="A2" t="s">
        <v>8</v>
      </c>
      <c r="B2" t="s">
        <v>34</v>
      </c>
      <c r="D2" t="s">
        <v>27</v>
      </c>
      <c r="E2" s="44">
        <v>453.21100000000001</v>
      </c>
      <c r="F2" s="44">
        <v>511.673</v>
      </c>
      <c r="G2" s="44">
        <v>587.952</v>
      </c>
      <c r="H2" s="44">
        <v>652.81600000000003</v>
      </c>
      <c r="I2" s="44">
        <v>709.64800000000002</v>
      </c>
      <c r="J2" s="44">
        <v>760.50900000000001</v>
      </c>
      <c r="K2" s="44">
        <v>817.85400000000004</v>
      </c>
      <c r="L2" s="44">
        <v>859.827</v>
      </c>
      <c r="M2" s="44">
        <v>929.44399999999996</v>
      </c>
      <c r="N2" s="44">
        <v>1001.897</v>
      </c>
      <c r="O2" s="44">
        <v>1058.627</v>
      </c>
      <c r="P2" s="44">
        <v>1097.1120000000001</v>
      </c>
      <c r="Q2" s="44">
        <v>1136.8409999999999</v>
      </c>
      <c r="R2" s="44">
        <v>1148.404</v>
      </c>
      <c r="S2" s="44">
        <v>1186.345</v>
      </c>
      <c r="T2" s="44">
        <v>1224.9670000000001</v>
      </c>
      <c r="U2" s="44">
        <v>1258.95</v>
      </c>
      <c r="V2" s="44">
        <v>1299.739</v>
      </c>
      <c r="W2" s="44">
        <v>1358.7760000000001</v>
      </c>
      <c r="X2" s="44">
        <v>1408.1590000000001</v>
      </c>
      <c r="Y2" s="44">
        <v>1485.3030000000001</v>
      </c>
      <c r="Z2" s="44">
        <v>1544.6289999999999</v>
      </c>
      <c r="AA2" s="44">
        <v>1594.259</v>
      </c>
      <c r="AB2" s="44">
        <v>1637.4380000000001</v>
      </c>
      <c r="AC2" s="44">
        <v>1710.76</v>
      </c>
      <c r="AD2" s="44">
        <v>1771.9780000000001</v>
      </c>
      <c r="AE2" s="44">
        <v>1853.2670000000001</v>
      </c>
      <c r="AF2" s="44">
        <v>1945.67</v>
      </c>
      <c r="AG2" s="44">
        <v>1995.85</v>
      </c>
      <c r="AH2" s="44">
        <v>1939.0170000000001</v>
      </c>
      <c r="AI2" s="44">
        <v>1998.481</v>
      </c>
      <c r="AJ2" s="44">
        <v>2059.2840000000001</v>
      </c>
      <c r="AK2" s="44">
        <v>2086.9290000000001</v>
      </c>
      <c r="AL2" s="44">
        <v>2115.2559999999999</v>
      </c>
      <c r="AM2" s="48">
        <v>2139.9639999999999</v>
      </c>
      <c r="AN2" s="48">
        <v>2181.0639999999999</v>
      </c>
    </row>
    <row r="3" spans="1:165">
      <c r="A3" t="s">
        <v>8</v>
      </c>
      <c r="B3" t="s">
        <v>43</v>
      </c>
      <c r="D3" t="s">
        <v>28</v>
      </c>
      <c r="E3" s="44">
        <v>1126.6120000000001</v>
      </c>
      <c r="F3" s="44">
        <v>1138.7539999999999</v>
      </c>
      <c r="G3" s="44">
        <v>1167.32</v>
      </c>
      <c r="H3" s="44">
        <v>1181.9849999999999</v>
      </c>
      <c r="I3" s="44">
        <v>1200.0039999999999</v>
      </c>
      <c r="J3" s="44">
        <v>1219.4829999999999</v>
      </c>
      <c r="K3" s="44">
        <v>1248.1559999999999</v>
      </c>
      <c r="L3" s="44">
        <v>1280.325</v>
      </c>
      <c r="M3" s="44">
        <v>1340.9349999999999</v>
      </c>
      <c r="N3" s="44">
        <v>1399.309</v>
      </c>
      <c r="O3" s="44">
        <v>1440.085</v>
      </c>
      <c r="P3" s="44">
        <v>1455.049</v>
      </c>
      <c r="Q3" s="44">
        <v>1478.325</v>
      </c>
      <c r="R3" s="44">
        <v>1469.268</v>
      </c>
      <c r="S3" s="44">
        <v>1503.7280000000001</v>
      </c>
      <c r="T3" s="44">
        <v>1535.0820000000001</v>
      </c>
      <c r="U3" s="44">
        <v>1556.3889999999999</v>
      </c>
      <c r="V3" s="44">
        <v>1592.7670000000001</v>
      </c>
      <c r="W3" s="44">
        <v>1649.4090000000001</v>
      </c>
      <c r="X3" s="44">
        <v>1705.606</v>
      </c>
      <c r="Y3" s="44">
        <v>1771.701</v>
      </c>
      <c r="Z3" s="44">
        <v>1806.328</v>
      </c>
      <c r="AA3" s="44">
        <v>1826.5309999999999</v>
      </c>
      <c r="AB3" s="44">
        <v>1841.5</v>
      </c>
      <c r="AC3" s="44">
        <v>1892.8119999999999</v>
      </c>
      <c r="AD3" s="44">
        <v>1923.2429999999999</v>
      </c>
      <c r="AE3" s="44">
        <v>1968.9190000000001</v>
      </c>
      <c r="AF3" s="44">
        <v>2015.415</v>
      </c>
      <c r="AG3" s="44">
        <v>2019.3510000000001</v>
      </c>
      <c r="AH3" s="44">
        <v>1959.9549999999999</v>
      </c>
      <c r="AI3" s="44">
        <v>1998.481</v>
      </c>
      <c r="AJ3" s="44">
        <v>2040.0340000000001</v>
      </c>
      <c r="AK3" s="44">
        <v>2043.761</v>
      </c>
      <c r="AL3" s="44">
        <v>2055.538</v>
      </c>
      <c r="AM3" s="45">
        <v>2068.6239999999998</v>
      </c>
      <c r="AN3" s="45">
        <v>2094.982</v>
      </c>
    </row>
    <row r="4" spans="1:165">
      <c r="A4" t="s">
        <v>8</v>
      </c>
      <c r="D4" t="s">
        <v>26</v>
      </c>
      <c r="E4" s="6">
        <f>E2/E3</f>
        <v>0.40227780282830289</v>
      </c>
      <c r="F4" s="6">
        <f t="shared" ref="F4:AN4" si="11">F2/F3</f>
        <v>0.44932707151851942</v>
      </c>
      <c r="G4" s="6">
        <f t="shared" si="11"/>
        <v>0.50367679813590105</v>
      </c>
      <c r="H4" s="6">
        <f t="shared" si="11"/>
        <v>0.55230480928268977</v>
      </c>
      <c r="I4" s="6">
        <f t="shared" si="11"/>
        <v>0.59137136209545971</v>
      </c>
      <c r="J4" s="6">
        <f t="shared" si="11"/>
        <v>0.62363230975749562</v>
      </c>
      <c r="K4" s="6">
        <f t="shared" si="11"/>
        <v>0.65524982454116321</v>
      </c>
      <c r="L4" s="6">
        <f t="shared" si="11"/>
        <v>0.67156932810028702</v>
      </c>
      <c r="M4" s="6">
        <f t="shared" si="11"/>
        <v>0.69313128525991197</v>
      </c>
      <c r="N4" s="6">
        <f t="shared" si="11"/>
        <v>0.71599410852070566</v>
      </c>
      <c r="O4" s="6">
        <f t="shared" si="11"/>
        <v>0.73511424672849168</v>
      </c>
      <c r="P4" s="6">
        <f t="shared" si="11"/>
        <v>0.75400347342254459</v>
      </c>
      <c r="Q4" s="6">
        <f t="shared" si="11"/>
        <v>0.7690061387042767</v>
      </c>
      <c r="R4" s="6">
        <f t="shared" si="11"/>
        <v>0.78161642396077502</v>
      </c>
      <c r="S4" s="6">
        <f t="shared" si="11"/>
        <v>0.78893589798154984</v>
      </c>
      <c r="T4" s="6">
        <f t="shared" si="11"/>
        <v>0.7979814759081274</v>
      </c>
      <c r="U4" s="6">
        <f t="shared" si="11"/>
        <v>0.80889160743233224</v>
      </c>
      <c r="V4" s="6">
        <f t="shared" si="11"/>
        <v>0.81602582173035976</v>
      </c>
      <c r="W4" s="6">
        <f t="shared" si="11"/>
        <v>0.82379567469317794</v>
      </c>
      <c r="X4" s="6">
        <f t="shared" si="11"/>
        <v>0.82560626545638327</v>
      </c>
      <c r="Y4" s="6">
        <f t="shared" si="11"/>
        <v>0.83834857010296893</v>
      </c>
      <c r="Z4" s="6">
        <f t="shared" si="11"/>
        <v>0.85512099685107024</v>
      </c>
      <c r="AA4" s="6">
        <f t="shared" si="11"/>
        <v>0.87283435101840601</v>
      </c>
      <c r="AB4" s="6">
        <f t="shared" si="11"/>
        <v>0.8891870757534619</v>
      </c>
      <c r="AC4" s="6">
        <f t="shared" si="11"/>
        <v>0.9038192910864894</v>
      </c>
      <c r="AD4" s="6">
        <f t="shared" si="11"/>
        <v>0.92134899230102496</v>
      </c>
      <c r="AE4" s="6">
        <f t="shared" si="11"/>
        <v>0.94126116919995184</v>
      </c>
      <c r="AF4" s="6">
        <f t="shared" si="11"/>
        <v>0.96539422401837838</v>
      </c>
      <c r="AG4" s="6">
        <f t="shared" si="11"/>
        <v>0.98836210247747902</v>
      </c>
      <c r="AH4" s="6">
        <f t="shared" si="11"/>
        <v>0.98931710166815057</v>
      </c>
      <c r="AI4" s="6">
        <f t="shared" si="11"/>
        <v>1</v>
      </c>
      <c r="AJ4" s="6">
        <f t="shared" si="11"/>
        <v>1.0094361172411832</v>
      </c>
      <c r="AK4" s="6">
        <f t="shared" si="11"/>
        <v>1.0211218435032277</v>
      </c>
      <c r="AL4" s="6">
        <f t="shared" si="11"/>
        <v>1.0290522481219029</v>
      </c>
      <c r="AM4" s="6">
        <f t="shared" si="11"/>
        <v>1.0344866926033924</v>
      </c>
      <c r="AN4" s="6">
        <f t="shared" si="11"/>
        <v>1.0410896131804472</v>
      </c>
    </row>
    <row r="5" spans="1:165">
      <c r="A5" t="s">
        <v>8</v>
      </c>
      <c r="D5" t="s">
        <v>0</v>
      </c>
      <c r="F5" s="7">
        <f>F4/E4-1</f>
        <v>0.11695715836028309</v>
      </c>
      <c r="G5" s="7">
        <f t="shared" ref="G5:AN5" si="12">G4/F4-1</f>
        <v>0.12095805052142627</v>
      </c>
      <c r="H5" s="7">
        <f t="shared" si="12"/>
        <v>9.6546061535413452E-2</v>
      </c>
      <c r="I5" s="7">
        <f t="shared" si="12"/>
        <v>7.0733682119313634E-2</v>
      </c>
      <c r="J5" s="7">
        <f t="shared" si="12"/>
        <v>5.4552772977918274E-2</v>
      </c>
      <c r="K5" s="7">
        <f t="shared" si="12"/>
        <v>5.0698968428948721E-2</v>
      </c>
      <c r="L5" s="7">
        <f t="shared" si="12"/>
        <v>2.4905773260681885E-2</v>
      </c>
      <c r="M5" s="7">
        <f t="shared" si="12"/>
        <v>3.2106822419389891E-2</v>
      </c>
      <c r="N5" s="7">
        <f t="shared" si="12"/>
        <v>3.2984838149702878E-2</v>
      </c>
      <c r="O5" s="7">
        <f t="shared" si="12"/>
        <v>2.6704323373958339E-2</v>
      </c>
      <c r="P5" s="7">
        <f t="shared" si="12"/>
        <v>2.569563408424802E-2</v>
      </c>
      <c r="Q5" s="7">
        <f t="shared" si="12"/>
        <v>1.989734240033747E-2</v>
      </c>
      <c r="R5" s="7">
        <f t="shared" si="12"/>
        <v>1.6398159418786751E-2</v>
      </c>
      <c r="S5" s="6">
        <f t="shared" si="12"/>
        <v>9.3645345675874569E-3</v>
      </c>
      <c r="T5" s="7">
        <f t="shared" si="12"/>
        <v>1.1465542320637345E-2</v>
      </c>
      <c r="U5" s="7">
        <f t="shared" si="12"/>
        <v>1.3672161389196136E-2</v>
      </c>
      <c r="V5" s="7">
        <f t="shared" si="12"/>
        <v>8.8197407816774653E-3</v>
      </c>
      <c r="W5" s="7">
        <f t="shared" si="12"/>
        <v>9.5215773274703874E-3</v>
      </c>
      <c r="X5" s="7">
        <f t="shared" si="12"/>
        <v>2.1978638864299516E-3</v>
      </c>
      <c r="Y5" s="7">
        <f t="shared" si="12"/>
        <v>1.5433875903960059E-2</v>
      </c>
      <c r="Z5" s="7">
        <f t="shared" si="12"/>
        <v>2.0006507252754435E-2</v>
      </c>
      <c r="AA5" s="7">
        <f t="shared" si="12"/>
        <v>2.0714441853917798E-2</v>
      </c>
      <c r="AB5" s="7">
        <f t="shared" si="12"/>
        <v>1.8735198398156294E-2</v>
      </c>
      <c r="AC5" s="7">
        <f t="shared" si="12"/>
        <v>1.6455722009486751E-2</v>
      </c>
      <c r="AD5" s="7">
        <f t="shared" si="12"/>
        <v>1.9395139479112977E-2</v>
      </c>
      <c r="AE5" s="7">
        <f t="shared" si="12"/>
        <v>2.1611980981492307E-2</v>
      </c>
      <c r="AF5" s="7">
        <f t="shared" si="12"/>
        <v>2.5639063426932784E-2</v>
      </c>
      <c r="AG5" s="7">
        <f t="shared" si="12"/>
        <v>2.3791191088236019E-2</v>
      </c>
      <c r="AH5" s="7">
        <f t="shared" si="12"/>
        <v>9.6624424214342142E-4</v>
      </c>
      <c r="AI5" s="7">
        <f t="shared" si="12"/>
        <v>1.0798254992091305E-2</v>
      </c>
      <c r="AJ5" s="7">
        <f t="shared" si="12"/>
        <v>9.4361172411832062E-3</v>
      </c>
      <c r="AK5" s="7">
        <f t="shared" si="12"/>
        <v>1.1576489153154013E-2</v>
      </c>
      <c r="AL5" s="7">
        <f t="shared" si="12"/>
        <v>7.7663646793293406E-3</v>
      </c>
      <c r="AM5" s="7">
        <f t="shared" si="12"/>
        <v>5.2810190069627616E-3</v>
      </c>
      <c r="AN5" s="7">
        <f t="shared" si="12"/>
        <v>6.3827989516596073E-3</v>
      </c>
    </row>
    <row r="6" spans="1:165">
      <c r="A6" t="s">
        <v>8</v>
      </c>
      <c r="B6" t="s">
        <v>35</v>
      </c>
      <c r="C6" t="s">
        <v>37</v>
      </c>
      <c r="D6" t="s">
        <v>30</v>
      </c>
      <c r="O6" s="46">
        <v>67.400000000000006</v>
      </c>
      <c r="P6" s="46">
        <v>69.599999999999994</v>
      </c>
      <c r="Q6" s="46">
        <v>71.2</v>
      </c>
      <c r="R6" s="46">
        <v>72.7</v>
      </c>
      <c r="S6" s="46">
        <v>73.900000000000006</v>
      </c>
      <c r="T6" s="46">
        <v>75.3</v>
      </c>
      <c r="U6" s="46">
        <v>76.8</v>
      </c>
      <c r="V6" s="46">
        <v>77.7</v>
      </c>
      <c r="W6" s="46">
        <v>78.2</v>
      </c>
      <c r="X6" s="46">
        <v>78.599999999999994</v>
      </c>
      <c r="Y6" s="46">
        <v>79.900000000000006</v>
      </c>
      <c r="Z6" s="46">
        <v>81.2</v>
      </c>
      <c r="AA6" s="46">
        <v>82.8</v>
      </c>
      <c r="AB6" s="46">
        <v>84.5</v>
      </c>
      <c r="AC6" s="46">
        <v>86.3</v>
      </c>
      <c r="AD6" s="46">
        <v>87.9</v>
      </c>
      <c r="AE6" s="46">
        <v>89.33</v>
      </c>
      <c r="AF6" s="46">
        <v>90.66</v>
      </c>
      <c r="AG6" s="46">
        <v>93.21</v>
      </c>
      <c r="AH6" s="46">
        <v>93.29</v>
      </c>
      <c r="AI6" s="46">
        <v>94.71</v>
      </c>
      <c r="AJ6" s="46">
        <v>96.71</v>
      </c>
      <c r="AK6" s="46">
        <v>98.6</v>
      </c>
      <c r="AL6" s="46">
        <v>99.46</v>
      </c>
      <c r="AM6" s="46">
        <v>99.96</v>
      </c>
      <c r="AN6" s="46">
        <v>100</v>
      </c>
      <c r="AO6" s="47">
        <v>100.18</v>
      </c>
    </row>
    <row r="7" spans="1:165">
      <c r="A7" t="s">
        <v>8</v>
      </c>
      <c r="B7" t="str">
        <f>B6</f>
        <v>https://www.bdm.insee.fr/bdm2/affichageSeries?idbank=001764363</v>
      </c>
      <c r="C7" t="str">
        <f>C6</f>
        <v>Ensemble des ménages - France - Ensemble</v>
      </c>
      <c r="D7" t="s">
        <v>0</v>
      </c>
      <c r="P7" s="1">
        <f>P6/O6-1</f>
        <v>3.2640949554896048E-2</v>
      </c>
      <c r="Q7" s="1">
        <f t="shared" ref="Q7:AO7" si="13">Q6/P6-1</f>
        <v>2.2988505747126631E-2</v>
      </c>
      <c r="R7" s="1">
        <f t="shared" si="13"/>
        <v>2.1067415730336991E-2</v>
      </c>
      <c r="S7" s="1">
        <f t="shared" si="13"/>
        <v>1.6506189821182904E-2</v>
      </c>
      <c r="T7" s="1">
        <f t="shared" si="13"/>
        <v>1.8944519621109546E-2</v>
      </c>
      <c r="U7" s="1">
        <f t="shared" si="13"/>
        <v>1.9920318725099584E-2</v>
      </c>
      <c r="V7" s="1">
        <f t="shared" si="13"/>
        <v>1.171875E-2</v>
      </c>
      <c r="W7" s="1">
        <f t="shared" si="13"/>
        <v>6.4350064350064962E-3</v>
      </c>
      <c r="X7" s="1">
        <f t="shared" si="13"/>
        <v>5.1150895140663621E-3</v>
      </c>
      <c r="Y7" s="1">
        <f t="shared" si="13"/>
        <v>1.6539440203562572E-2</v>
      </c>
      <c r="Z7" s="1">
        <f t="shared" si="13"/>
        <v>1.6270337922402955E-2</v>
      </c>
      <c r="AA7" s="1">
        <f t="shared" si="13"/>
        <v>1.9704433497536922E-2</v>
      </c>
      <c r="AB7" s="1">
        <f t="shared" si="13"/>
        <v>2.0531400966183666E-2</v>
      </c>
      <c r="AC7" s="1">
        <f t="shared" si="13"/>
        <v>2.130177514792897E-2</v>
      </c>
      <c r="AD7" s="1">
        <f t="shared" si="13"/>
        <v>1.853997682502917E-2</v>
      </c>
      <c r="AE7" s="1">
        <f t="shared" si="13"/>
        <v>1.6268486916950931E-2</v>
      </c>
      <c r="AF7" s="1">
        <f t="shared" si="13"/>
        <v>1.4888615246837489E-2</v>
      </c>
      <c r="AG7" s="1">
        <f t="shared" si="13"/>
        <v>2.8127068166776903E-2</v>
      </c>
      <c r="AH7" s="1">
        <f t="shared" si="13"/>
        <v>8.5827700890472869E-4</v>
      </c>
      <c r="AI7" s="1">
        <f t="shared" si="13"/>
        <v>1.5221352770929286E-2</v>
      </c>
      <c r="AJ7" s="1">
        <f t="shared" si="13"/>
        <v>2.1117094287826044E-2</v>
      </c>
      <c r="AK7" s="1">
        <f t="shared" si="13"/>
        <v>1.9542963499121102E-2</v>
      </c>
      <c r="AL7" s="1">
        <f t="shared" si="13"/>
        <v>8.722109533468636E-3</v>
      </c>
      <c r="AM7" s="1">
        <f t="shared" si="13"/>
        <v>5.0271465915945335E-3</v>
      </c>
      <c r="AN7" s="1">
        <f t="shared" si="13"/>
        <v>4.0016006402576743E-4</v>
      </c>
      <c r="AO7" s="1">
        <f t="shared" si="13"/>
        <v>1.8000000000000238E-3</v>
      </c>
    </row>
    <row r="8" spans="1:165">
      <c r="A8" t="s">
        <v>8</v>
      </c>
      <c r="B8" t="s">
        <v>50</v>
      </c>
      <c r="C8" t="s">
        <v>45</v>
      </c>
      <c r="D8" t="s">
        <v>46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46">
        <v>85.3</v>
      </c>
      <c r="AC8" s="46">
        <v>86.7</v>
      </c>
      <c r="AD8" s="46">
        <v>88.3</v>
      </c>
      <c r="AE8" s="46">
        <v>89.77</v>
      </c>
      <c r="AF8" s="46">
        <v>91.09</v>
      </c>
      <c r="AG8" s="46">
        <v>93.64</v>
      </c>
      <c r="AH8" s="46">
        <v>93.7</v>
      </c>
      <c r="AI8" s="46">
        <v>95.06</v>
      </c>
      <c r="AJ8" s="46">
        <v>97.01</v>
      </c>
      <c r="AK8" s="46">
        <v>98.83</v>
      </c>
      <c r="AL8" s="46">
        <v>99.56</v>
      </c>
      <c r="AM8" s="46">
        <v>99.97</v>
      </c>
      <c r="AN8" s="46">
        <v>100</v>
      </c>
      <c r="AO8" s="47">
        <v>100.19</v>
      </c>
    </row>
    <row r="9" spans="1:165">
      <c r="A9" t="s">
        <v>8</v>
      </c>
      <c r="B9" t="str">
        <f>B8</f>
        <v>https://www.bdm.insee.fr/bdm2/affichageSeries?idbank=001765166 au 19 fév 2017</v>
      </c>
      <c r="C9" t="str">
        <f>C8</f>
        <v>Ensemble des ménages - France - Hors tabac</v>
      </c>
      <c r="D9" t="s"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>
        <f t="shared" ref="AC9:AO9" si="14">AC8/AB8-1</f>
        <v>1.6412661195779776E-2</v>
      </c>
      <c r="AD9" s="1">
        <f t="shared" si="14"/>
        <v>1.8454440599769306E-2</v>
      </c>
      <c r="AE9" s="1">
        <f t="shared" si="14"/>
        <v>1.6647791619478935E-2</v>
      </c>
      <c r="AF9" s="1">
        <f t="shared" si="14"/>
        <v>1.4704244179570169E-2</v>
      </c>
      <c r="AG9" s="1">
        <f t="shared" si="14"/>
        <v>2.7994291360193158E-2</v>
      </c>
      <c r="AH9" s="1">
        <f t="shared" si="14"/>
        <v>6.4075181546341398E-4</v>
      </c>
      <c r="AI9" s="1">
        <f t="shared" si="14"/>
        <v>1.4514407684098174E-2</v>
      </c>
      <c r="AJ9" s="1">
        <f t="shared" si="14"/>
        <v>2.0513359983168611E-2</v>
      </c>
      <c r="AK9" s="1">
        <f t="shared" si="14"/>
        <v>1.8760952479125681E-2</v>
      </c>
      <c r="AL9" s="1">
        <f t="shared" si="14"/>
        <v>7.3864211271881253E-3</v>
      </c>
      <c r="AM9" s="1">
        <f t="shared" si="14"/>
        <v>4.1181197267978753E-3</v>
      </c>
      <c r="AN9" s="1">
        <f t="shared" si="14"/>
        <v>3.0009002700803755E-4</v>
      </c>
      <c r="AO9" s="1">
        <f t="shared" si="14"/>
        <v>1.9000000000000128E-3</v>
      </c>
    </row>
    <row r="10" spans="1:165">
      <c r="A10" t="s">
        <v>8</v>
      </c>
      <c r="B10" t="s">
        <v>36</v>
      </c>
      <c r="C10" t="s">
        <v>38</v>
      </c>
      <c r="D10" t="s">
        <v>29</v>
      </c>
      <c r="O10" s="46">
        <v>67.400000000000006</v>
      </c>
      <c r="P10" s="46">
        <v>69.599999999999994</v>
      </c>
      <c r="Q10" s="46">
        <v>71.3</v>
      </c>
      <c r="R10" s="46">
        <v>72.8</v>
      </c>
      <c r="S10" s="46">
        <v>74</v>
      </c>
      <c r="T10" s="46">
        <v>75.3</v>
      </c>
      <c r="U10" s="46">
        <v>76.8</v>
      </c>
      <c r="V10" s="46">
        <v>77.7</v>
      </c>
      <c r="W10" s="46">
        <v>78.2</v>
      </c>
      <c r="X10" s="46">
        <v>78.599999999999994</v>
      </c>
      <c r="Y10" s="46">
        <v>80</v>
      </c>
      <c r="Z10" s="46">
        <v>81.3</v>
      </c>
      <c r="AA10" s="46">
        <v>82.8</v>
      </c>
      <c r="AB10" s="46">
        <v>84.6</v>
      </c>
      <c r="AC10" s="46">
        <v>86.4</v>
      </c>
      <c r="AD10" s="46">
        <v>87.9</v>
      </c>
      <c r="AE10" s="46">
        <v>89.34</v>
      </c>
      <c r="AF10" s="46">
        <v>90.66</v>
      </c>
      <c r="AG10" s="46">
        <v>93.21</v>
      </c>
      <c r="AH10" s="46">
        <v>93.29</v>
      </c>
      <c r="AI10" s="46">
        <v>94.71</v>
      </c>
      <c r="AJ10" s="46">
        <v>96.71</v>
      </c>
      <c r="AK10" s="46">
        <v>98.61</v>
      </c>
      <c r="AL10" s="46">
        <v>99.45</v>
      </c>
      <c r="AM10" s="46">
        <v>99.96</v>
      </c>
      <c r="AN10" s="46">
        <v>100</v>
      </c>
      <c r="AO10" s="47">
        <v>100.19</v>
      </c>
    </row>
    <row r="11" spans="1:165">
      <c r="A11" t="s">
        <v>8</v>
      </c>
      <c r="B11" t="str">
        <f>B10</f>
        <v>https://www.bdm.insee.fr/bdm2/affichageSeries?idbank=001765178</v>
      </c>
      <c r="C11" t="str">
        <f>C10</f>
        <v>Ensemble des ménages - Métropole - Ensemble</v>
      </c>
      <c r="D11" t="s">
        <v>0</v>
      </c>
      <c r="F11" s="33"/>
      <c r="G11" s="33"/>
      <c r="H11" s="33"/>
      <c r="I11" s="33"/>
      <c r="J11" s="33"/>
      <c r="K11" s="33"/>
      <c r="L11" s="33"/>
      <c r="M11" s="33"/>
      <c r="P11" s="1">
        <f t="shared" ref="P11" si="15">(P10-O10)/O10</f>
        <v>3.2640949554895972E-2</v>
      </c>
      <c r="Q11" s="1">
        <f t="shared" ref="Q11" si="16">(Q10-P10)/P10</f>
        <v>2.4425287356321882E-2</v>
      </c>
      <c r="R11" s="1">
        <f t="shared" ref="R11" si="17">(R10-Q10)/Q10</f>
        <v>2.1037868162692847E-2</v>
      </c>
      <c r="S11" s="1">
        <f t="shared" ref="S11" si="18">(S10-R10)/R10</f>
        <v>1.6483516483516522E-2</v>
      </c>
      <c r="T11" s="1">
        <f t="shared" ref="T11" si="19">(T10-S10)/S10</f>
        <v>1.756756756756753E-2</v>
      </c>
      <c r="U11" s="1">
        <f t="shared" ref="U11" si="20">(U10-T10)/T10</f>
        <v>1.9920318725099601E-2</v>
      </c>
      <c r="V11" s="1">
        <f t="shared" ref="V11" si="21">(V10-U10)/U10</f>
        <v>1.1718750000000075E-2</v>
      </c>
      <c r="W11" s="1">
        <f t="shared" ref="W11" si="22">(W10-V10)/V10</f>
        <v>6.4350064350064346E-3</v>
      </c>
      <c r="X11" s="1">
        <f t="shared" ref="X11" si="23">(X10-W10)/W10</f>
        <v>5.1150895140663873E-3</v>
      </c>
      <c r="Y11" s="1">
        <f t="shared" ref="Y11" si="24">(Y10-X10)/X10</f>
        <v>1.781170483460567E-2</v>
      </c>
      <c r="Z11" s="1">
        <f t="shared" ref="Z11" si="25">(Z10-Y10)/Y10</f>
        <v>1.6249999999999966E-2</v>
      </c>
      <c r="AA11" s="1">
        <f t="shared" ref="AA11" si="26">(AA10-Z10)/Z10</f>
        <v>1.8450184501845018E-2</v>
      </c>
      <c r="AB11" s="1">
        <f t="shared" ref="AB11" si="27">(AB10-AA10)/AA10</f>
        <v>2.1739130434782573E-2</v>
      </c>
      <c r="AC11" s="1">
        <f t="shared" ref="AC11" si="28">(AC10-AB10)/AB10</f>
        <v>2.1276595744680986E-2</v>
      </c>
      <c r="AD11" s="1">
        <f t="shared" ref="AD11" si="29">(AD10-AC10)/AC10</f>
        <v>1.7361111111111108E-2</v>
      </c>
      <c r="AE11" s="1">
        <f t="shared" ref="AE11" si="30">(AE10-AD10)/AD10</f>
        <v>1.6382252559726935E-2</v>
      </c>
      <c r="AF11" s="1">
        <f t="shared" ref="AF11" si="31">(AF10-AE10)/AE10</f>
        <v>1.477501678979173E-2</v>
      </c>
      <c r="AG11" s="1">
        <f t="shared" ref="AG11" si="32">(AG10-AF10)/AF10</f>
        <v>2.8127068166776938E-2</v>
      </c>
      <c r="AH11" s="1">
        <f t="shared" ref="AH11" si="33">(AH10-AG10)/AG10</f>
        <v>8.5827700890475818E-4</v>
      </c>
      <c r="AI11" s="1">
        <f t="shared" ref="AI11" si="34">(AI10-AH10)/AH10</f>
        <v>1.5221352770929225E-2</v>
      </c>
      <c r="AJ11" s="1">
        <f t="shared" ref="AJ11" si="35">(AJ10-AI10)/AI10</f>
        <v>2.1117094287825995E-2</v>
      </c>
      <c r="AK11" s="1">
        <f t="shared" ref="AK11" si="36">(AK10-AJ10)/AJ10</f>
        <v>1.9646365422396915E-2</v>
      </c>
      <c r="AL11" s="1">
        <f t="shared" ref="AL11" si="37">(AL10-AK10)/AK10</f>
        <v>8.5184058411926118E-3</v>
      </c>
      <c r="AM11" s="1">
        <f t="shared" ref="AM11" si="38">(AM10-AL10)/AL10</f>
        <v>5.1282051282050363E-3</v>
      </c>
      <c r="AN11" s="1">
        <f t="shared" ref="AN11" si="39">(AN10-AM10)/AM10</f>
        <v>4.0016006402567283E-4</v>
      </c>
      <c r="AO11" s="1">
        <f t="shared" ref="AO11" si="40">(AO10-AN10)/AN10</f>
        <v>1.8999999999999772E-3</v>
      </c>
    </row>
    <row r="12" spans="1:165">
      <c r="A12" t="s">
        <v>8</v>
      </c>
      <c r="B12" t="s">
        <v>51</v>
      </c>
      <c r="C12" t="s">
        <v>48</v>
      </c>
      <c r="D12" t="s">
        <v>47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46">
        <v>85.3</v>
      </c>
      <c r="AC12" s="46">
        <v>86.8</v>
      </c>
      <c r="AD12" s="46">
        <v>88.3</v>
      </c>
      <c r="AE12" s="46">
        <v>89.79</v>
      </c>
      <c r="AF12" s="46">
        <v>91.1</v>
      </c>
      <c r="AG12" s="46">
        <v>93.65</v>
      </c>
      <c r="AH12" s="46">
        <v>93.71</v>
      </c>
      <c r="AI12" s="46">
        <v>95.06</v>
      </c>
      <c r="AJ12" s="46">
        <v>97.01</v>
      </c>
      <c r="AK12" s="46">
        <v>98.83</v>
      </c>
      <c r="AL12" s="46">
        <v>99.56</v>
      </c>
      <c r="AM12" s="46">
        <v>99.97</v>
      </c>
      <c r="AN12" s="46">
        <v>100</v>
      </c>
      <c r="AO12" s="47">
        <v>100.19</v>
      </c>
    </row>
    <row r="13" spans="1:165">
      <c r="A13" t="s">
        <v>8</v>
      </c>
      <c r="B13" t="str">
        <f>B12</f>
        <v>https://www.bdm.insee.fr/bdm2/affichageSeries?idbank=001765618 au 19 fév 2017</v>
      </c>
      <c r="C13" t="str">
        <f>C12</f>
        <v>Ensemble des ménages - Métropole - Ensemble hors tabac</v>
      </c>
      <c r="D13" t="s"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f t="shared" ref="AC13" si="41">AC12/AB12-1</f>
        <v>1.7584994138335253E-2</v>
      </c>
      <c r="AD13" s="1">
        <f t="shared" ref="AD13" si="42">AD12/AC12-1</f>
        <v>1.7281105990783363E-2</v>
      </c>
      <c r="AE13" s="1">
        <f t="shared" ref="AE13" si="43">AE12/AD12-1</f>
        <v>1.6874292185730555E-2</v>
      </c>
      <c r="AF13" s="1">
        <f t="shared" ref="AF13" si="44">AF12/AE12-1</f>
        <v>1.4589597950773969E-2</v>
      </c>
      <c r="AG13" s="1">
        <f t="shared" ref="AG13" si="45">AG12/AF12-1</f>
        <v>2.7991218441273391E-2</v>
      </c>
      <c r="AH13" s="1">
        <f t="shared" ref="AH13" si="46">AH12/AG12-1</f>
        <v>6.4068339562184384E-4</v>
      </c>
      <c r="AI13" s="1">
        <f t="shared" ref="AI13" si="47">AI12/AH12-1</f>
        <v>1.4406146622559124E-2</v>
      </c>
      <c r="AJ13" s="1">
        <f t="shared" ref="AJ13" si="48">AJ12/AI12-1</f>
        <v>2.0513359983168611E-2</v>
      </c>
      <c r="AK13" s="1">
        <f t="shared" ref="AK13" si="49">AK12/AJ12-1</f>
        <v>1.8760952479125681E-2</v>
      </c>
      <c r="AL13" s="1">
        <f t="shared" ref="AL13" si="50">AL12/AK12-1</f>
        <v>7.3864211271881253E-3</v>
      </c>
      <c r="AM13" s="1">
        <f t="shared" ref="AM13" si="51">AM12/AL12-1</f>
        <v>4.1181197267978753E-3</v>
      </c>
      <c r="AN13" s="1">
        <f t="shared" ref="AN13" si="52">AN12/AM12-1</f>
        <v>3.0009002700803755E-4</v>
      </c>
      <c r="AO13" s="1">
        <f t="shared" ref="AO13" si="53">AO12/AN12-1</f>
        <v>1.9000000000000128E-3</v>
      </c>
    </row>
    <row r="14" spans="1:165">
      <c r="A14" t="s">
        <v>8</v>
      </c>
      <c r="B14" t="s">
        <v>49</v>
      </c>
      <c r="C14" t="s">
        <v>37</v>
      </c>
      <c r="D14" t="s">
        <v>39</v>
      </c>
      <c r="O14" s="47">
        <v>86.2</v>
      </c>
      <c r="P14" s="47">
        <v>89</v>
      </c>
      <c r="Q14" s="47">
        <v>91.1</v>
      </c>
      <c r="R14" s="47">
        <v>93</v>
      </c>
      <c r="S14" s="47">
        <v>94.5</v>
      </c>
      <c r="T14" s="47">
        <v>96.2</v>
      </c>
      <c r="U14" s="47">
        <v>98.1</v>
      </c>
      <c r="V14" s="47">
        <v>99.3</v>
      </c>
      <c r="W14" s="47">
        <v>100</v>
      </c>
      <c r="X14" s="47">
        <v>100.5</v>
      </c>
      <c r="Y14" s="47">
        <v>102.2</v>
      </c>
      <c r="Z14" s="47">
        <v>103.9</v>
      </c>
      <c r="AA14" s="47">
        <v>105.9</v>
      </c>
      <c r="AB14" s="47">
        <v>108.1</v>
      </c>
      <c r="AC14" s="47">
        <v>110.4</v>
      </c>
      <c r="AD14" s="47">
        <v>112.4</v>
      </c>
      <c r="AE14" s="47">
        <v>114.24</v>
      </c>
      <c r="AF14" s="47">
        <v>115.94</v>
      </c>
      <c r="AG14" s="47">
        <v>119.2</v>
      </c>
      <c r="AH14" s="46">
        <v>119.31</v>
      </c>
      <c r="AI14" s="46">
        <v>121.13</v>
      </c>
      <c r="AJ14" s="46">
        <v>123.7</v>
      </c>
      <c r="AK14" s="46">
        <v>126.12</v>
      </c>
      <c r="AL14" s="46">
        <v>127.21</v>
      </c>
      <c r="AM14" s="46">
        <v>127.85</v>
      </c>
      <c r="AN14" s="47">
        <v>127.9</v>
      </c>
      <c r="AO14" s="1"/>
    </row>
    <row r="15" spans="1:165">
      <c r="A15" t="s">
        <v>8</v>
      </c>
      <c r="B15" t="str">
        <f>B14</f>
        <v>https://www.bdm.insee.fr/bdm2/choixCriteres?codeGroupe=142, 001765618 au 19 fév 2017</v>
      </c>
      <c r="D15" t="s">
        <v>0</v>
      </c>
      <c r="P15" s="1">
        <f t="shared" ref="P15" si="54">(P14-O14)/O14</f>
        <v>3.2482598607888595E-2</v>
      </c>
      <c r="Q15" s="1">
        <f t="shared" ref="Q15" si="55">(Q14-P14)/P14</f>
        <v>2.3595505617977464E-2</v>
      </c>
      <c r="R15" s="1">
        <f t="shared" ref="R15" si="56">(R14-Q14)/Q14</f>
        <v>2.0856201975850776E-2</v>
      </c>
      <c r="S15" s="1">
        <f t="shared" ref="S15" si="57">(S14-R14)/R14</f>
        <v>1.6129032258064516E-2</v>
      </c>
      <c r="T15" s="1">
        <f t="shared" ref="T15" si="58">(T14-S14)/S14</f>
        <v>1.798941798941802E-2</v>
      </c>
      <c r="U15" s="1">
        <f t="shared" ref="U15" si="59">(U14-T14)/T14</f>
        <v>1.9750519750519661E-2</v>
      </c>
      <c r="V15" s="1">
        <f t="shared" ref="V15" si="60">(V14-U14)/U14</f>
        <v>1.2232415902140702E-2</v>
      </c>
      <c r="W15" s="1">
        <f t="shared" ref="W15" si="61">(W14-V14)/V14</f>
        <v>7.049345417925507E-3</v>
      </c>
      <c r="X15" s="1">
        <f t="shared" ref="X15" si="62">(X14-W14)/W14</f>
        <v>5.0000000000000001E-3</v>
      </c>
      <c r="Y15" s="1">
        <f t="shared" ref="Y15" si="63">(Y14-X14)/X14</f>
        <v>1.6915422885572167E-2</v>
      </c>
      <c r="Z15" s="1">
        <f t="shared" ref="Z15" si="64">(Z14-Y14)/Y14</f>
        <v>1.663405088062625E-2</v>
      </c>
      <c r="AA15" s="1">
        <f t="shared" ref="AA15" si="65">(AA14-Z14)/Z14</f>
        <v>1.9249278152069296E-2</v>
      </c>
      <c r="AB15" s="1">
        <f t="shared" ref="AB15" si="66">(AB14-AA14)/AA14</f>
        <v>2.0774315391879024E-2</v>
      </c>
      <c r="AC15" s="1">
        <f t="shared" ref="AC15" si="67">(AC14-AB14)/AB14</f>
        <v>2.1276595744680958E-2</v>
      </c>
      <c r="AD15" s="1">
        <f t="shared" ref="AD15" si="68">(AD14-AC14)/AC14</f>
        <v>1.8115942028985508E-2</v>
      </c>
      <c r="AE15" s="1">
        <f t="shared" ref="AE15" si="69">(AE14-AD14)/AD14</f>
        <v>1.637010676156574E-2</v>
      </c>
      <c r="AF15" s="1">
        <f t="shared" ref="AF15" si="70">(AF14-AE14)/AE14</f>
        <v>1.4880952380952406E-2</v>
      </c>
      <c r="AG15" s="1">
        <f t="shared" ref="AG15" si="71">(AG14-AF14)/AF14</f>
        <v>2.811799206486118E-2</v>
      </c>
      <c r="AH15" s="1">
        <f t="shared" ref="AH15" si="72">(AH14-AG14)/AG14</f>
        <v>9.2281879194630395E-4</v>
      </c>
      <c r="AI15" s="1">
        <f t="shared" ref="AI15" si="73">(AI14-AH14)/AH14</f>
        <v>1.5254379347917133E-2</v>
      </c>
      <c r="AJ15" s="1">
        <f t="shared" ref="AJ15" si="74">(AJ14-AI14)/AI14</f>
        <v>2.1216874432428031E-2</v>
      </c>
      <c r="AK15" s="1">
        <f t="shared" ref="AK15" si="75">(AK14-AJ14)/AJ14</f>
        <v>1.9563459983831865E-2</v>
      </c>
      <c r="AL15" s="1">
        <f t="shared" ref="AL15" si="76">(AL14-AK14)/AK14</f>
        <v>8.6425626387566529E-3</v>
      </c>
      <c r="AM15" s="1">
        <f t="shared" ref="AM15" si="77">(AM14-AL14)/AL14</f>
        <v>5.0310510180017337E-3</v>
      </c>
      <c r="AN15" s="1">
        <f t="shared" ref="AN15" si="78">(AN14-AM14)/AM14</f>
        <v>3.9108330074314721E-4</v>
      </c>
      <c r="AO15" s="1"/>
    </row>
    <row r="16" spans="1:165">
      <c r="A16" t="s">
        <v>8</v>
      </c>
      <c r="B16" t="s">
        <v>40</v>
      </c>
      <c r="C16" t="s">
        <v>37</v>
      </c>
      <c r="D16" t="s">
        <v>41</v>
      </c>
      <c r="W16" s="47">
        <v>100</v>
      </c>
      <c r="X16" s="47">
        <v>100.5</v>
      </c>
      <c r="Y16" s="47">
        <v>102.2</v>
      </c>
      <c r="Z16" s="47">
        <v>103.9</v>
      </c>
      <c r="AA16" s="47">
        <v>105.9</v>
      </c>
      <c r="AB16" s="47">
        <v>108.1</v>
      </c>
      <c r="AC16" s="47">
        <v>110.4</v>
      </c>
      <c r="AD16" s="47">
        <v>112.4</v>
      </c>
      <c r="AE16" s="47">
        <v>114.23</v>
      </c>
      <c r="AF16" s="47">
        <v>115.92</v>
      </c>
      <c r="AG16" s="47">
        <v>119.19</v>
      </c>
      <c r="AH16" s="46">
        <v>119.29</v>
      </c>
      <c r="AI16" s="46">
        <v>121.1</v>
      </c>
      <c r="AJ16" s="46">
        <v>123.66</v>
      </c>
      <c r="AK16" s="46">
        <v>126.09</v>
      </c>
      <c r="AL16" s="46">
        <v>127.18</v>
      </c>
      <c r="AM16" s="46">
        <v>127.82</v>
      </c>
      <c r="AN16" s="47">
        <v>127.87</v>
      </c>
      <c r="AO16" s="1"/>
    </row>
    <row r="17" spans="1:43">
      <c r="A17" t="s">
        <v>8</v>
      </c>
      <c r="B17" t="str">
        <f>B16</f>
        <v>https://www.bdm.insee.fr/bdm2/choixCriteres?codeGroupe=142</v>
      </c>
      <c r="D17" t="s">
        <v>0</v>
      </c>
      <c r="P17" s="1"/>
      <c r="Q17" s="1"/>
      <c r="R17" s="1"/>
      <c r="S17" s="1"/>
      <c r="T17" s="1"/>
      <c r="U17" s="1"/>
      <c r="V17" s="1"/>
      <c r="W17" s="1"/>
      <c r="X17" s="1">
        <f>X16/W16-1</f>
        <v>4.9999999999998934E-3</v>
      </c>
      <c r="Y17" s="1">
        <f t="shared" ref="Y17" si="79">(Y16-X16)/X16</f>
        <v>1.6915422885572167E-2</v>
      </c>
      <c r="Z17" s="1">
        <f t="shared" ref="Z17" si="80">(Z16-Y16)/Y16</f>
        <v>1.663405088062625E-2</v>
      </c>
      <c r="AA17" s="1">
        <f t="shared" ref="AA17" si="81">(AA16-Z16)/Z16</f>
        <v>1.9249278152069296E-2</v>
      </c>
      <c r="AB17" s="1">
        <f t="shared" ref="AB17" si="82">(AB16-AA16)/AA16</f>
        <v>2.0774315391879024E-2</v>
      </c>
      <c r="AC17" s="1">
        <f t="shared" ref="AC17" si="83">(AC16-AB16)/AB16</f>
        <v>2.1276595744680958E-2</v>
      </c>
      <c r="AD17" s="1">
        <f t="shared" ref="AD17" si="84">(AD16-AC16)/AC16</f>
        <v>1.8115942028985508E-2</v>
      </c>
      <c r="AE17" s="1">
        <f t="shared" ref="AE17" si="85">(AE16-AD16)/AD16</f>
        <v>1.6281138790035572E-2</v>
      </c>
      <c r="AF17" s="1">
        <f t="shared" ref="AF17" si="86">(AF16-AE16)/AE16</f>
        <v>1.4794712422305853E-2</v>
      </c>
      <c r="AG17" s="1">
        <f t="shared" ref="AG17" si="87">(AG16-AF16)/AF16</f>
        <v>2.8209109730848825E-2</v>
      </c>
      <c r="AH17" s="1">
        <f t="shared" ref="AH17" si="88">(AH16-AG16)/AG16</f>
        <v>8.3899656011417504E-4</v>
      </c>
      <c r="AI17" s="1">
        <f t="shared" ref="AI17" si="89">(AI16-AH16)/AH16</f>
        <v>1.5173107553021946E-2</v>
      </c>
      <c r="AJ17" s="1">
        <f t="shared" ref="AJ17" si="90">(AJ16-AI16)/AI16</f>
        <v>2.1139554087530987E-2</v>
      </c>
      <c r="AK17" s="1">
        <f t="shared" ref="AK17" si="91">(AK16-AJ16)/AJ16</f>
        <v>1.9650655021834117E-2</v>
      </c>
      <c r="AL17" s="1">
        <f t="shared" ref="AL17" si="92">(AL16-AK16)/AK16</f>
        <v>8.6446189229915406E-3</v>
      </c>
      <c r="AM17" s="1">
        <f t="shared" ref="AM17" si="93">(AM16-AL16)/AL16</f>
        <v>5.0322377732346778E-3</v>
      </c>
      <c r="AN17" s="1">
        <f t="shared" ref="AN17" si="94">(AN16-AM16)/AM16</f>
        <v>3.9117508997035968E-4</v>
      </c>
      <c r="AO17" s="1"/>
    </row>
    <row r="18" spans="1:43">
      <c r="A18" t="s">
        <v>8</v>
      </c>
      <c r="B18" t="s">
        <v>53</v>
      </c>
      <c r="D18" t="s">
        <v>52</v>
      </c>
      <c r="E18" s="60">
        <v>185.55833333333331</v>
      </c>
      <c r="F18" s="60">
        <v>216.26666666666665</v>
      </c>
      <c r="G18" s="60">
        <v>250.7833333333333</v>
      </c>
      <c r="H18" s="60">
        <v>273.49166666666662</v>
      </c>
      <c r="I18" s="60">
        <v>296.79999999999995</v>
      </c>
      <c r="J18" s="60">
        <v>316.36666666666667</v>
      </c>
      <c r="K18" s="60">
        <v>311.20833333333331</v>
      </c>
      <c r="L18" s="60">
        <v>315.64166666666665</v>
      </c>
      <c r="M18" s="60">
        <v>324.64999999999998</v>
      </c>
      <c r="N18" s="60">
        <v>339.31666666666666</v>
      </c>
      <c r="O18" s="60">
        <v>350.52500000000003</v>
      </c>
      <c r="P18" s="60">
        <v>353.29166666666669</v>
      </c>
      <c r="Q18" s="60">
        <v>357.17500000000001</v>
      </c>
      <c r="R18" s="60">
        <v>372.06666666666661</v>
      </c>
      <c r="S18" s="60">
        <v>382.05</v>
      </c>
      <c r="T18" s="60">
        <v>394.35833333333329</v>
      </c>
      <c r="U18" s="60">
        <v>401.3416666666667</v>
      </c>
      <c r="V18" s="60">
        <v>410.36666666666662</v>
      </c>
      <c r="W18" s="60">
        <v>411.40000000000003</v>
      </c>
      <c r="X18" s="60">
        <v>419.55</v>
      </c>
      <c r="Y18" s="60">
        <v>446.99999999999994</v>
      </c>
      <c r="Z18" s="60">
        <v>454.5333333333333</v>
      </c>
      <c r="AA18" s="60">
        <v>467.86666666666662</v>
      </c>
      <c r="AB18" s="60">
        <v>485.64166666666671</v>
      </c>
      <c r="AC18" s="60">
        <v>506.56666666666666</v>
      </c>
      <c r="AD18" s="60">
        <v>526.07500000000005</v>
      </c>
      <c r="AE18" s="60">
        <v>556.8416666666667</v>
      </c>
      <c r="AF18" s="60">
        <v>581.10833333333335</v>
      </c>
      <c r="AG18" s="60">
        <v>621.82499999999993</v>
      </c>
      <c r="AH18" s="60">
        <v>621.61666666666667</v>
      </c>
      <c r="AI18" s="60">
        <v>649.11666666666667</v>
      </c>
      <c r="AJ18" s="60">
        <v>678.74166666666667</v>
      </c>
      <c r="AK18" s="60">
        <v>699.29166666666686</v>
      </c>
      <c r="AL18" s="60">
        <v>703.7833333333333</v>
      </c>
      <c r="AM18" t="s">
        <v>55</v>
      </c>
    </row>
    <row r="19" spans="1:43">
      <c r="A19" t="s">
        <v>8</v>
      </c>
      <c r="B19" t="str">
        <f>B18</f>
        <v>849754 au 19 fév 2017</v>
      </c>
      <c r="D19" t="s">
        <v>0</v>
      </c>
      <c r="F19" s="1">
        <f t="shared" ref="F19:Y19" si="95">F18/E18-1</f>
        <v>0.16549153455786603</v>
      </c>
      <c r="G19" s="1">
        <f t="shared" si="95"/>
        <v>0.15960234278668306</v>
      </c>
      <c r="H19" s="1">
        <f t="shared" si="95"/>
        <v>9.0549611218182946E-2</v>
      </c>
      <c r="I19" s="1">
        <f t="shared" si="95"/>
        <v>8.5225022090862135E-2</v>
      </c>
      <c r="J19" s="1">
        <f t="shared" si="95"/>
        <v>6.5925426774483542E-2</v>
      </c>
      <c r="K19" s="1">
        <f t="shared" si="95"/>
        <v>-1.6304920450953664E-2</v>
      </c>
      <c r="L19" s="1">
        <f t="shared" si="95"/>
        <v>1.4245548266166752E-2</v>
      </c>
      <c r="M19" s="1">
        <f t="shared" si="95"/>
        <v>2.8539747076061994E-2</v>
      </c>
      <c r="N19" s="1">
        <f t="shared" si="95"/>
        <v>4.5176857128189418E-2</v>
      </c>
      <c r="O19" s="1">
        <f t="shared" si="95"/>
        <v>3.3032074266909017E-2</v>
      </c>
      <c r="P19" s="1">
        <f t="shared" si="95"/>
        <v>7.8929225209802834E-3</v>
      </c>
      <c r="Q19" s="1">
        <f t="shared" si="95"/>
        <v>1.0991862247906603E-2</v>
      </c>
      <c r="R19" s="1">
        <f t="shared" si="95"/>
        <v>4.1692914304379158E-2</v>
      </c>
      <c r="S19" s="1">
        <f t="shared" si="95"/>
        <v>2.6832108941050148E-2</v>
      </c>
      <c r="T19" s="1">
        <f t="shared" si="95"/>
        <v>3.2216551062251852E-2</v>
      </c>
      <c r="U19" s="1">
        <f t="shared" si="95"/>
        <v>1.7708091203009202E-2</v>
      </c>
      <c r="V19" s="1">
        <f t="shared" si="95"/>
        <v>2.2487074603932511E-2</v>
      </c>
      <c r="W19" s="1">
        <f t="shared" si="95"/>
        <v>2.5180732678093953E-3</v>
      </c>
      <c r="X19" s="1">
        <f t="shared" si="95"/>
        <v>1.9810403500243101E-2</v>
      </c>
      <c r="Y19" s="1">
        <f t="shared" si="95"/>
        <v>6.542724347515172E-2</v>
      </c>
      <c r="Z19" s="1">
        <f t="shared" ref="Z19:AE19" si="96">Z18/Y18-1</f>
        <v>1.6853094705443716E-2</v>
      </c>
      <c r="AA19" s="1">
        <f t="shared" si="96"/>
        <v>2.9334115576415298E-2</v>
      </c>
      <c r="AB19" s="1">
        <f t="shared" si="96"/>
        <v>3.7991593046452277E-2</v>
      </c>
      <c r="AC19" s="1">
        <f t="shared" si="96"/>
        <v>4.3087324330353116E-2</v>
      </c>
      <c r="AD19" s="1">
        <f t="shared" si="96"/>
        <v>3.8510890307297485E-2</v>
      </c>
      <c r="AE19" s="1">
        <f t="shared" si="96"/>
        <v>5.8483422832612542E-2</v>
      </c>
      <c r="AF19" s="1">
        <f t="shared" ref="AF19:AH19" si="97">AF18/AE18-1</f>
        <v>4.3579114350279058E-2</v>
      </c>
      <c r="AG19" s="1">
        <f t="shared" si="97"/>
        <v>7.0067256535643052E-2</v>
      </c>
      <c r="AH19" s="1">
        <f t="shared" si="97"/>
        <v>-3.3503531272183196E-4</v>
      </c>
      <c r="AI19" s="1">
        <f t="shared" ref="AI19" si="98">AI18/AH18-1</f>
        <v>4.4239483068343244E-2</v>
      </c>
      <c r="AJ19" s="1">
        <f t="shared" ref="AJ19" si="99">AJ18/AI18-1</f>
        <v>4.5638945233265726E-2</v>
      </c>
      <c r="AK19" s="1">
        <f t="shared" ref="AK19" si="100">AK18/AJ18-1</f>
        <v>3.0276614814178426E-2</v>
      </c>
      <c r="AL19" s="1">
        <f t="shared" ref="AL19" si="101">AL18/AK18-1</f>
        <v>6.42316629923112E-3</v>
      </c>
    </row>
    <row r="20" spans="1:43">
      <c r="A20" t="s">
        <v>8</v>
      </c>
      <c r="B20" t="s">
        <v>54</v>
      </c>
      <c r="D20" t="s">
        <v>2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1"/>
      <c r="AE20" s="1"/>
      <c r="AF20" s="1"/>
      <c r="AG20" s="1"/>
      <c r="AH20" s="1"/>
      <c r="AI20" s="60">
        <v>100</v>
      </c>
      <c r="AJ20" s="63">
        <f>AI20*(1+AJ19)</f>
        <v>104.56389452332657</v>
      </c>
      <c r="AK20" s="63">
        <f t="shared" ref="AK20:AL20" si="102">AJ20*(1+AK19)</f>
        <v>107.7297352812797</v>
      </c>
      <c r="AL20" s="63">
        <f t="shared" si="102"/>
        <v>108.4217012863635</v>
      </c>
      <c r="AM20" s="62"/>
      <c r="AN20" s="60">
        <v>102.80000000000001</v>
      </c>
      <c r="AO20" s="61">
        <v>101.60909090909091</v>
      </c>
    </row>
    <row r="21" spans="1:43">
      <c r="A21" t="s">
        <v>8</v>
      </c>
      <c r="B21" t="str">
        <f>B20</f>
        <v>1711007 au 19 fév 2017</v>
      </c>
      <c r="D21" t="s">
        <v>0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1"/>
      <c r="AI21" s="1"/>
      <c r="AJ21" s="1"/>
      <c r="AK21" s="1"/>
      <c r="AL21" s="1"/>
      <c r="AM21" s="1"/>
      <c r="AN21" s="1"/>
      <c r="AO21" s="3">
        <f t="shared" ref="AO21" si="103">AO20/AN20-1</f>
        <v>-1.1584718783162473E-2</v>
      </c>
    </row>
    <row r="22" spans="1:43" ht="18.75">
      <c r="A22" s="34" t="s">
        <v>19</v>
      </c>
    </row>
    <row r="23" spans="1:43">
      <c r="A23" t="s">
        <v>20</v>
      </c>
      <c r="B23" t="s">
        <v>21</v>
      </c>
      <c r="D23" t="s">
        <v>2</v>
      </c>
      <c r="AK23" s="1">
        <v>0.04</v>
      </c>
      <c r="AL23" s="1">
        <v>0.04</v>
      </c>
      <c r="AM23" s="1">
        <v>0.04</v>
      </c>
      <c r="AN23" s="1">
        <v>0.04</v>
      </c>
      <c r="AO23" s="1">
        <v>0.04</v>
      </c>
      <c r="AP23" s="1">
        <v>0.04</v>
      </c>
      <c r="AQ23" s="1">
        <v>0.04</v>
      </c>
    </row>
    <row r="24" spans="1:43" ht="18.75">
      <c r="A24" s="9">
        <v>4</v>
      </c>
    </row>
    <row r="25" spans="1:43">
      <c r="A25" t="s">
        <v>22</v>
      </c>
      <c r="B25">
        <v>16</v>
      </c>
      <c r="C25" t="s">
        <v>24</v>
      </c>
      <c r="D25" t="s">
        <v>23</v>
      </c>
      <c r="AM25" s="5"/>
      <c r="AN25" s="5"/>
      <c r="AO25" s="5"/>
      <c r="AP25" s="5"/>
    </row>
    <row r="26" spans="1:43">
      <c r="D26" t="s">
        <v>0</v>
      </c>
      <c r="AM26" s="5">
        <v>3.5000000000000003E-2</v>
      </c>
      <c r="AN26" s="5">
        <v>-3.5000000000000003E-2</v>
      </c>
      <c r="AO26" s="5">
        <v>0</v>
      </c>
      <c r="AP26" s="5">
        <v>0</v>
      </c>
    </row>
    <row r="27" spans="1:43">
      <c r="AK27" s="1"/>
      <c r="AL27" s="1"/>
      <c r="AM27" s="1"/>
      <c r="AN27" s="1"/>
      <c r="AO27" s="1"/>
      <c r="AP27" s="1"/>
      <c r="AQ27" s="1"/>
    </row>
    <row r="28" spans="1:43">
      <c r="AK28" s="1"/>
      <c r="AL28" s="1"/>
      <c r="AM28" s="1"/>
      <c r="AN28" s="1"/>
      <c r="AO28" s="1"/>
      <c r="AP28" s="1"/>
      <c r="AQ28" s="1"/>
    </row>
    <row r="36" spans="1:34" ht="18.75">
      <c r="A36" s="9"/>
      <c r="B36" s="9"/>
      <c r="C36" s="9"/>
    </row>
    <row r="37" spans="1:34"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pans="1:34"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69" spans="1:1">
      <c r="A69" s="134"/>
    </row>
    <row r="70" spans="1:1">
      <c r="A70" s="134"/>
    </row>
    <row r="71" spans="1:1">
      <c r="A71" s="134"/>
    </row>
    <row r="72" spans="1:1">
      <c r="A72" s="134"/>
    </row>
    <row r="73" spans="1:1">
      <c r="A73" s="134"/>
    </row>
    <row r="74" spans="1:1">
      <c r="A74" s="134"/>
    </row>
    <row r="75" spans="1:1">
      <c r="A75" s="134"/>
    </row>
    <row r="76" spans="1:1">
      <c r="A76" s="134"/>
    </row>
    <row r="77" spans="1:1">
      <c r="A77" s="134"/>
    </row>
    <row r="78" spans="1:1">
      <c r="A78" s="134"/>
    </row>
    <row r="79" spans="1:1">
      <c r="A79" s="134"/>
    </row>
    <row r="80" spans="1:1">
      <c r="A80" s="134"/>
    </row>
    <row r="81" spans="1:1">
      <c r="A81" s="134"/>
    </row>
    <row r="82" spans="1:1">
      <c r="A82" s="134"/>
    </row>
    <row r="83" spans="1:1">
      <c r="A83" s="134"/>
    </row>
    <row r="84" spans="1:1">
      <c r="A84" s="134"/>
    </row>
    <row r="85" spans="1:1">
      <c r="A85" s="134"/>
    </row>
    <row r="86" spans="1:1">
      <c r="A86" s="134"/>
    </row>
    <row r="87" spans="1:1">
      <c r="A87" s="134"/>
    </row>
    <row r="88" spans="1:1">
      <c r="A88" s="134"/>
    </row>
    <row r="89" spans="1:1">
      <c r="A89" s="134"/>
    </row>
    <row r="90" spans="1:1">
      <c r="A90" s="134"/>
    </row>
    <row r="91" spans="1:1">
      <c r="A91" s="134"/>
    </row>
    <row r="92" spans="1:1">
      <c r="A92" s="134"/>
    </row>
    <row r="93" spans="1:1">
      <c r="A93" s="134"/>
    </row>
    <row r="94" spans="1:1">
      <c r="A94" s="134"/>
    </row>
    <row r="95" spans="1:1">
      <c r="A95" s="134"/>
    </row>
    <row r="96" spans="1:1">
      <c r="A96" s="134"/>
    </row>
    <row r="97" spans="1:1">
      <c r="A97" s="134"/>
    </row>
    <row r="98" spans="1:1">
      <c r="A98" s="134"/>
    </row>
    <row r="99" spans="1:1">
      <c r="A99" s="134"/>
    </row>
    <row r="100" spans="1:1">
      <c r="A100" s="134"/>
    </row>
    <row r="101" spans="1:1">
      <c r="A101" s="134"/>
    </row>
    <row r="102" spans="1:1">
      <c r="A102" s="134"/>
    </row>
    <row r="103" spans="1:1">
      <c r="A103" s="134"/>
    </row>
    <row r="104" spans="1:1">
      <c r="A104" s="134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R70"/>
  <sheetViews>
    <sheetView zoomScaleNormal="100" workbookViewId="0">
      <pane xSplit="5" ySplit="2" topLeftCell="BJ26" activePane="bottomRight" state="frozen"/>
      <selection pane="topRight" activeCell="F1" sqref="F1"/>
      <selection pane="bottomLeft" activeCell="A3" sqref="A3"/>
      <selection pane="bottomRight" activeCell="C35" sqref="C35"/>
    </sheetView>
  </sheetViews>
  <sheetFormatPr baseColWidth="10" defaultRowHeight="15"/>
  <cols>
    <col min="1" max="1" width="13.85546875" bestFit="1" customWidth="1"/>
    <col min="2" max="2" width="8.28515625" customWidth="1"/>
    <col min="3" max="3" width="18.7109375" customWidth="1"/>
    <col min="4" max="4" width="11.28515625" customWidth="1"/>
    <col min="5" max="5" width="17.5703125" customWidth="1"/>
    <col min="6" max="96" width="7.7109375" customWidth="1"/>
    <col min="97" max="124" width="7" bestFit="1" customWidth="1"/>
    <col min="125" max="166" width="8" bestFit="1" customWidth="1"/>
  </cols>
  <sheetData>
    <row r="1" spans="1:96" s="2" customFormat="1">
      <c r="A1" s="2" t="s">
        <v>85</v>
      </c>
      <c r="B1" s="2" t="s">
        <v>84</v>
      </c>
      <c r="E1" s="2" t="s">
        <v>4</v>
      </c>
      <c r="F1" s="2">
        <v>1980</v>
      </c>
      <c r="G1" s="2">
        <f t="shared" ref="G1:Q1" si="0">F1+1</f>
        <v>1981</v>
      </c>
      <c r="H1" s="2">
        <f t="shared" si="0"/>
        <v>1982</v>
      </c>
      <c r="I1" s="2">
        <f t="shared" si="0"/>
        <v>1983</v>
      </c>
      <c r="J1" s="2">
        <f t="shared" si="0"/>
        <v>1984</v>
      </c>
      <c r="K1" s="2">
        <f t="shared" si="0"/>
        <v>1985</v>
      </c>
      <c r="L1" s="2">
        <f t="shared" si="0"/>
        <v>1986</v>
      </c>
      <c r="M1" s="2">
        <f t="shared" si="0"/>
        <v>1987</v>
      </c>
      <c r="N1" s="2">
        <f t="shared" si="0"/>
        <v>1988</v>
      </c>
      <c r="O1" s="2">
        <f t="shared" si="0"/>
        <v>1989</v>
      </c>
      <c r="P1" s="2">
        <f t="shared" si="0"/>
        <v>1990</v>
      </c>
      <c r="Q1" s="2">
        <f t="shared" si="0"/>
        <v>1991</v>
      </c>
      <c r="R1" s="2">
        <f>Q1+1</f>
        <v>1992</v>
      </c>
      <c r="S1" s="2">
        <f t="shared" ref="S1:CD1" si="1">R1+1</f>
        <v>1993</v>
      </c>
      <c r="T1" s="2">
        <f t="shared" si="1"/>
        <v>1994</v>
      </c>
      <c r="U1" s="2">
        <f t="shared" si="1"/>
        <v>1995</v>
      </c>
      <c r="V1" s="2">
        <f t="shared" si="1"/>
        <v>1996</v>
      </c>
      <c r="W1" s="2">
        <f t="shared" si="1"/>
        <v>1997</v>
      </c>
      <c r="X1" s="2">
        <f t="shared" si="1"/>
        <v>1998</v>
      </c>
      <c r="Y1" s="2">
        <f t="shared" si="1"/>
        <v>1999</v>
      </c>
      <c r="Z1" s="2">
        <f t="shared" si="1"/>
        <v>2000</v>
      </c>
      <c r="AA1" s="2">
        <f t="shared" si="1"/>
        <v>2001</v>
      </c>
      <c r="AB1" s="2">
        <f t="shared" si="1"/>
        <v>2002</v>
      </c>
      <c r="AC1" s="2">
        <f t="shared" si="1"/>
        <v>2003</v>
      </c>
      <c r="AD1" s="2">
        <f t="shared" si="1"/>
        <v>2004</v>
      </c>
      <c r="AE1" s="2">
        <f t="shared" si="1"/>
        <v>2005</v>
      </c>
      <c r="AF1" s="2">
        <f t="shared" si="1"/>
        <v>2006</v>
      </c>
      <c r="AG1" s="2">
        <f t="shared" si="1"/>
        <v>2007</v>
      </c>
      <c r="AH1" s="2">
        <f t="shared" si="1"/>
        <v>2008</v>
      </c>
      <c r="AI1" s="2">
        <f t="shared" si="1"/>
        <v>2009</v>
      </c>
      <c r="AJ1" s="2">
        <f t="shared" si="1"/>
        <v>2010</v>
      </c>
      <c r="AK1" s="2">
        <f t="shared" si="1"/>
        <v>2011</v>
      </c>
      <c r="AL1" s="2">
        <f t="shared" si="1"/>
        <v>2012</v>
      </c>
      <c r="AM1" s="2">
        <f t="shared" si="1"/>
        <v>2013</v>
      </c>
      <c r="AN1" s="2">
        <f t="shared" si="1"/>
        <v>2014</v>
      </c>
      <c r="AO1" s="2">
        <f t="shared" si="1"/>
        <v>2015</v>
      </c>
      <c r="AP1" s="2">
        <f t="shared" si="1"/>
        <v>2016</v>
      </c>
      <c r="AQ1" s="2">
        <f t="shared" si="1"/>
        <v>2017</v>
      </c>
      <c r="AR1" s="2">
        <f t="shared" si="1"/>
        <v>2018</v>
      </c>
      <c r="AS1" s="2">
        <f t="shared" si="1"/>
        <v>2019</v>
      </c>
      <c r="AT1" s="2">
        <f t="shared" si="1"/>
        <v>2020</v>
      </c>
      <c r="AU1" s="2">
        <f t="shared" si="1"/>
        <v>2021</v>
      </c>
      <c r="AV1" s="2">
        <f t="shared" si="1"/>
        <v>2022</v>
      </c>
      <c r="AW1" s="2">
        <f t="shared" si="1"/>
        <v>2023</v>
      </c>
      <c r="AX1" s="2">
        <f t="shared" si="1"/>
        <v>2024</v>
      </c>
      <c r="AY1" s="2">
        <f t="shared" si="1"/>
        <v>2025</v>
      </c>
      <c r="AZ1" s="2">
        <f t="shared" si="1"/>
        <v>2026</v>
      </c>
      <c r="BA1" s="2">
        <f t="shared" si="1"/>
        <v>2027</v>
      </c>
      <c r="BB1" s="2">
        <f t="shared" si="1"/>
        <v>2028</v>
      </c>
      <c r="BC1" s="2">
        <f t="shared" si="1"/>
        <v>2029</v>
      </c>
      <c r="BD1" s="2">
        <f t="shared" si="1"/>
        <v>2030</v>
      </c>
      <c r="BE1" s="2">
        <f t="shared" si="1"/>
        <v>2031</v>
      </c>
      <c r="BF1" s="2">
        <f t="shared" si="1"/>
        <v>2032</v>
      </c>
      <c r="BG1" s="2">
        <f t="shared" si="1"/>
        <v>2033</v>
      </c>
      <c r="BH1" s="2">
        <f t="shared" si="1"/>
        <v>2034</v>
      </c>
      <c r="BI1" s="2">
        <f t="shared" si="1"/>
        <v>2035</v>
      </c>
      <c r="BJ1" s="2">
        <f t="shared" si="1"/>
        <v>2036</v>
      </c>
      <c r="BK1" s="2">
        <f t="shared" si="1"/>
        <v>2037</v>
      </c>
      <c r="BL1" s="2">
        <f t="shared" si="1"/>
        <v>2038</v>
      </c>
      <c r="BM1" s="2">
        <f t="shared" si="1"/>
        <v>2039</v>
      </c>
      <c r="BN1" s="2">
        <f t="shared" si="1"/>
        <v>2040</v>
      </c>
      <c r="BO1" s="2">
        <f t="shared" si="1"/>
        <v>2041</v>
      </c>
      <c r="BP1" s="2">
        <f t="shared" si="1"/>
        <v>2042</v>
      </c>
      <c r="BQ1" s="2">
        <f t="shared" si="1"/>
        <v>2043</v>
      </c>
      <c r="BR1" s="2">
        <f t="shared" si="1"/>
        <v>2044</v>
      </c>
      <c r="BS1" s="2">
        <f t="shared" si="1"/>
        <v>2045</v>
      </c>
      <c r="BT1" s="2">
        <f t="shared" si="1"/>
        <v>2046</v>
      </c>
      <c r="BU1" s="2">
        <f t="shared" si="1"/>
        <v>2047</v>
      </c>
      <c r="BV1" s="2">
        <f t="shared" si="1"/>
        <v>2048</v>
      </c>
      <c r="BW1" s="2">
        <f t="shared" si="1"/>
        <v>2049</v>
      </c>
      <c r="BX1" s="2">
        <f t="shared" si="1"/>
        <v>2050</v>
      </c>
      <c r="BY1" s="2">
        <f t="shared" si="1"/>
        <v>2051</v>
      </c>
      <c r="BZ1" s="2">
        <f t="shared" si="1"/>
        <v>2052</v>
      </c>
      <c r="CA1" s="2">
        <f t="shared" si="1"/>
        <v>2053</v>
      </c>
      <c r="CB1" s="2">
        <f t="shared" si="1"/>
        <v>2054</v>
      </c>
      <c r="CC1" s="2">
        <f t="shared" si="1"/>
        <v>2055</v>
      </c>
      <c r="CD1" s="2">
        <f t="shared" si="1"/>
        <v>2056</v>
      </c>
      <c r="CE1" s="2">
        <f t="shared" ref="CE1:CR1" si="2">CD1+1</f>
        <v>2057</v>
      </c>
      <c r="CF1" s="2">
        <f t="shared" si="2"/>
        <v>2058</v>
      </c>
      <c r="CG1" s="2">
        <f t="shared" si="2"/>
        <v>2059</v>
      </c>
      <c r="CH1" s="2">
        <f t="shared" si="2"/>
        <v>2060</v>
      </c>
      <c r="CI1" s="2">
        <f t="shared" si="2"/>
        <v>2061</v>
      </c>
      <c r="CJ1" s="2">
        <f t="shared" si="2"/>
        <v>2062</v>
      </c>
      <c r="CK1" s="2">
        <f t="shared" si="2"/>
        <v>2063</v>
      </c>
      <c r="CL1" s="2">
        <f t="shared" si="2"/>
        <v>2064</v>
      </c>
      <c r="CM1" s="2">
        <f t="shared" si="2"/>
        <v>2065</v>
      </c>
      <c r="CN1" s="2">
        <f t="shared" si="2"/>
        <v>2066</v>
      </c>
      <c r="CO1" s="2">
        <f t="shared" si="2"/>
        <v>2067</v>
      </c>
      <c r="CP1" s="2">
        <f t="shared" si="2"/>
        <v>2068</v>
      </c>
      <c r="CQ1" s="2">
        <f t="shared" si="2"/>
        <v>2069</v>
      </c>
      <c r="CR1" s="2">
        <f t="shared" si="2"/>
        <v>2070</v>
      </c>
    </row>
    <row r="2" spans="1:96" s="2" customFormat="1"/>
    <row r="3" spans="1:96">
      <c r="A3" s="378" t="s">
        <v>76</v>
      </c>
      <c r="B3">
        <v>2070</v>
      </c>
      <c r="C3" s="2" t="s">
        <v>80</v>
      </c>
      <c r="D3" s="73"/>
      <c r="E3" s="57" t="s">
        <v>77</v>
      </c>
      <c r="H3" s="50">
        <f>H15</f>
        <v>55572.624000000003</v>
      </c>
      <c r="I3" s="50">
        <f>I15</f>
        <v>55905.46</v>
      </c>
      <c r="J3" s="50">
        <f t="shared" ref="J3:AQ4" si="3">J15</f>
        <v>56166.175000000003</v>
      </c>
      <c r="K3" s="50">
        <f t="shared" si="3"/>
        <v>56444.748</v>
      </c>
      <c r="L3" s="50">
        <f t="shared" si="3"/>
        <v>56719.934999999998</v>
      </c>
      <c r="M3" s="50">
        <f t="shared" si="3"/>
        <v>57012.267999999996</v>
      </c>
      <c r="N3" s="50">
        <f t="shared" si="3"/>
        <v>57325.053</v>
      </c>
      <c r="O3" s="50">
        <f t="shared" si="3"/>
        <v>57659.542000000001</v>
      </c>
      <c r="P3" s="50">
        <f t="shared" si="3"/>
        <v>57996.400999999998</v>
      </c>
      <c r="Q3" s="50">
        <f t="shared" si="3"/>
        <v>58280.135000000002</v>
      </c>
      <c r="R3" s="50">
        <f t="shared" si="3"/>
        <v>58571.237000000001</v>
      </c>
      <c r="S3" s="50">
        <f t="shared" si="3"/>
        <v>58852.002</v>
      </c>
      <c r="T3" s="50">
        <f t="shared" si="3"/>
        <v>59070.076999999997</v>
      </c>
      <c r="U3" s="50">
        <f t="shared" si="3"/>
        <v>59280.576999999997</v>
      </c>
      <c r="V3" s="50">
        <f t="shared" si="3"/>
        <v>59487.413</v>
      </c>
      <c r="W3" s="50">
        <f t="shared" si="3"/>
        <v>59691.177000000003</v>
      </c>
      <c r="X3" s="50">
        <f t="shared" si="3"/>
        <v>59899.347000000002</v>
      </c>
      <c r="Y3" s="50">
        <f t="shared" si="3"/>
        <v>60122.665000000001</v>
      </c>
      <c r="Z3" s="50">
        <f t="shared" si="3"/>
        <v>60508.15</v>
      </c>
      <c r="AA3" s="50">
        <f t="shared" si="3"/>
        <v>60941.41</v>
      </c>
      <c r="AB3" s="50">
        <f t="shared" si="3"/>
        <v>61385.07</v>
      </c>
      <c r="AC3" s="50">
        <f t="shared" si="3"/>
        <v>61824.03</v>
      </c>
      <c r="AD3" s="50">
        <f t="shared" si="3"/>
        <v>62251.061999999998</v>
      </c>
      <c r="AE3" s="50">
        <f t="shared" si="3"/>
        <v>62730.536999999997</v>
      </c>
      <c r="AF3" s="50">
        <f t="shared" si="3"/>
        <v>63186.116999999998</v>
      </c>
      <c r="AG3" s="50">
        <f t="shared" si="3"/>
        <v>63600.69</v>
      </c>
      <c r="AH3" s="50">
        <f t="shared" si="3"/>
        <v>63961.858999999997</v>
      </c>
      <c r="AI3" s="50">
        <f t="shared" si="3"/>
        <v>64304.5</v>
      </c>
      <c r="AJ3" s="50">
        <f t="shared" si="3"/>
        <v>64612.938999999998</v>
      </c>
      <c r="AK3" s="50">
        <f t="shared" si="3"/>
        <v>64933.4</v>
      </c>
      <c r="AL3" s="50">
        <f t="shared" si="3"/>
        <v>65241.241000000002</v>
      </c>
      <c r="AM3" s="50">
        <f t="shared" si="3"/>
        <v>65564.755999999994</v>
      </c>
      <c r="AN3" s="50">
        <f t="shared" si="3"/>
        <v>66127.285999999993</v>
      </c>
      <c r="AO3" s="50">
        <f t="shared" si="3"/>
        <v>66453.558000000005</v>
      </c>
      <c r="AP3" s="50">
        <f t="shared" si="3"/>
        <v>66725.826000000001</v>
      </c>
      <c r="AQ3" s="50">
        <f t="shared" si="3"/>
        <v>66990.826000000001</v>
      </c>
      <c r="AR3" s="50">
        <f>AR17</f>
        <v>67270.808999999994</v>
      </c>
      <c r="AS3" s="50">
        <f t="shared" ref="AS3:CR4" si="4">AS17</f>
        <v>67548.017999999996</v>
      </c>
      <c r="AT3" s="50">
        <f t="shared" si="4"/>
        <v>67818.998000000007</v>
      </c>
      <c r="AU3" s="50">
        <f t="shared" si="4"/>
        <v>68084.048999999999</v>
      </c>
      <c r="AV3" s="50">
        <f t="shared" si="4"/>
        <v>68343.547000000006</v>
      </c>
      <c r="AW3" s="50">
        <f t="shared" si="4"/>
        <v>68597.857999999993</v>
      </c>
      <c r="AX3" s="50">
        <f t="shared" si="4"/>
        <v>68847.391000000003</v>
      </c>
      <c r="AY3" s="50">
        <f t="shared" si="4"/>
        <v>69092.774999999994</v>
      </c>
      <c r="AZ3" s="50">
        <f t="shared" si="4"/>
        <v>69334.839000000007</v>
      </c>
      <c r="BA3" s="50">
        <f t="shared" si="4"/>
        <v>69574.319000000003</v>
      </c>
      <c r="BB3" s="50">
        <f t="shared" si="4"/>
        <v>69811.686000000002</v>
      </c>
      <c r="BC3" s="50">
        <f t="shared" si="4"/>
        <v>70047.164000000004</v>
      </c>
      <c r="BD3" s="50">
        <f t="shared" si="4"/>
        <v>70280.913</v>
      </c>
      <c r="BE3" s="50">
        <f t="shared" si="4"/>
        <v>70513.088000000003</v>
      </c>
      <c r="BF3" s="50">
        <f t="shared" si="4"/>
        <v>70743.48</v>
      </c>
      <c r="BG3" s="50">
        <f t="shared" si="4"/>
        <v>70971.542000000001</v>
      </c>
      <c r="BH3" s="50">
        <f t="shared" si="4"/>
        <v>71196.546000000002</v>
      </c>
      <c r="BI3" s="50">
        <f t="shared" si="4"/>
        <v>71417.858999999997</v>
      </c>
      <c r="BJ3" s="50">
        <f t="shared" si="4"/>
        <v>71635.058000000005</v>
      </c>
      <c r="BK3" s="50">
        <f t="shared" si="4"/>
        <v>71847.606</v>
      </c>
      <c r="BL3" s="50">
        <f t="shared" si="4"/>
        <v>72054.826000000001</v>
      </c>
      <c r="BM3" s="50">
        <f t="shared" si="4"/>
        <v>72255.978000000003</v>
      </c>
      <c r="BN3" s="50">
        <f t="shared" si="4"/>
        <v>72450.546000000002</v>
      </c>
      <c r="BO3" s="50">
        <f t="shared" si="4"/>
        <v>72638.178</v>
      </c>
      <c r="BP3" s="50">
        <f t="shared" si="4"/>
        <v>72818.328999999998</v>
      </c>
      <c r="BQ3" s="50">
        <f t="shared" si="4"/>
        <v>72990.823000000004</v>
      </c>
      <c r="BR3" s="50">
        <f t="shared" si="4"/>
        <v>73155.816000000006</v>
      </c>
      <c r="BS3" s="50">
        <f t="shared" si="4"/>
        <v>73313.899000000005</v>
      </c>
      <c r="BT3" s="50">
        <f t="shared" si="4"/>
        <v>73465.868000000002</v>
      </c>
      <c r="BU3" s="50">
        <f t="shared" si="4"/>
        <v>73612.362999999998</v>
      </c>
      <c r="BV3" s="50">
        <f t="shared" si="4"/>
        <v>73753.95</v>
      </c>
      <c r="BW3" s="50">
        <f t="shared" si="4"/>
        <v>73891.154999999999</v>
      </c>
      <c r="BX3" s="50">
        <f t="shared" si="4"/>
        <v>74024.5</v>
      </c>
      <c r="BY3" s="50">
        <f t="shared" si="4"/>
        <v>74154.362999999998</v>
      </c>
      <c r="BZ3" s="50">
        <f t="shared" si="4"/>
        <v>74280.941000000006</v>
      </c>
      <c r="CA3" s="50">
        <f t="shared" si="4"/>
        <v>74404.451000000001</v>
      </c>
      <c r="CB3" s="50">
        <f t="shared" si="4"/>
        <v>74525.097999999998</v>
      </c>
      <c r="CC3" s="50">
        <f t="shared" si="4"/>
        <v>74643.163</v>
      </c>
      <c r="CD3" s="50">
        <f t="shared" si="4"/>
        <v>74759.023000000001</v>
      </c>
      <c r="CE3" s="50">
        <f t="shared" si="4"/>
        <v>74873.111000000004</v>
      </c>
      <c r="CF3" s="50">
        <f t="shared" si="4"/>
        <v>74985.932000000001</v>
      </c>
      <c r="CG3" s="50">
        <f t="shared" si="4"/>
        <v>75098.095000000001</v>
      </c>
      <c r="CH3" s="50">
        <f t="shared" si="4"/>
        <v>75210.245999999999</v>
      </c>
      <c r="CI3" s="50">
        <f t="shared" si="4"/>
        <v>75323.024000000005</v>
      </c>
      <c r="CJ3" s="50">
        <f t="shared" si="4"/>
        <v>75437.123000000007</v>
      </c>
      <c r="CK3" s="50">
        <f t="shared" si="4"/>
        <v>75553.119000000006</v>
      </c>
      <c r="CL3" s="50">
        <f t="shared" si="4"/>
        <v>75671.514999999999</v>
      </c>
      <c r="CM3" s="50">
        <f t="shared" si="4"/>
        <v>75792.687999999995</v>
      </c>
      <c r="CN3" s="50">
        <f t="shared" si="4"/>
        <v>75916.951000000001</v>
      </c>
      <c r="CO3" s="50">
        <f t="shared" si="4"/>
        <v>76044.548999999999</v>
      </c>
      <c r="CP3" s="50">
        <f t="shared" si="4"/>
        <v>76175.657000000007</v>
      </c>
      <c r="CQ3" s="50">
        <f t="shared" si="4"/>
        <v>76310.345000000001</v>
      </c>
      <c r="CR3" s="50">
        <f t="shared" si="4"/>
        <v>76448.494999999995</v>
      </c>
    </row>
    <row r="4" spans="1:96">
      <c r="A4" s="378"/>
      <c r="E4" s="57" t="s">
        <v>78</v>
      </c>
      <c r="I4" s="7">
        <f>I16</f>
        <v>5.9892079236711915E-3</v>
      </c>
      <c r="J4" s="7">
        <f t="shared" si="3"/>
        <v>4.6634979839179636E-3</v>
      </c>
      <c r="K4" s="7">
        <f t="shared" si="3"/>
        <v>4.959800093205402E-3</v>
      </c>
      <c r="L4" s="7">
        <f t="shared" si="3"/>
        <v>4.8753340169043202E-3</v>
      </c>
      <c r="M4" s="7">
        <f t="shared" si="3"/>
        <v>5.1539727610758757E-3</v>
      </c>
      <c r="N4" s="7">
        <f t="shared" si="3"/>
        <v>5.4862753398969843E-3</v>
      </c>
      <c r="O4" s="7">
        <f t="shared" si="3"/>
        <v>5.8349531748360661E-3</v>
      </c>
      <c r="P4" s="7">
        <f t="shared" si="3"/>
        <v>5.8422073487853776E-3</v>
      </c>
      <c r="Q4" s="7">
        <f t="shared" si="3"/>
        <v>4.8922690909734001E-3</v>
      </c>
      <c r="R4" s="7">
        <f t="shared" si="3"/>
        <v>4.9948751834565375E-3</v>
      </c>
      <c r="S4" s="7">
        <f t="shared" si="3"/>
        <v>4.7935644589509607E-3</v>
      </c>
      <c r="T4" s="7">
        <f t="shared" si="3"/>
        <v>3.7054814210057962E-3</v>
      </c>
      <c r="U4" s="7">
        <f t="shared" si="3"/>
        <v>3.5635640021258741E-3</v>
      </c>
      <c r="V4" s="7">
        <f t="shared" si="3"/>
        <v>3.4891023412273459E-3</v>
      </c>
      <c r="W4" s="7">
        <f t="shared" si="3"/>
        <v>3.4253296575530445E-3</v>
      </c>
      <c r="X4" s="7">
        <f t="shared" si="3"/>
        <v>3.4874500799337849E-3</v>
      </c>
      <c r="Y4" s="7">
        <f t="shared" si="3"/>
        <v>3.728220943710836E-3</v>
      </c>
      <c r="Z4" s="7">
        <f t="shared" si="3"/>
        <v>6.411641932372758E-3</v>
      </c>
      <c r="AA4" s="7">
        <f t="shared" si="3"/>
        <v>7.1603577369330207E-3</v>
      </c>
      <c r="AB4" s="7">
        <f t="shared" si="3"/>
        <v>7.2801072374268916E-3</v>
      </c>
      <c r="AC4" s="7">
        <f t="shared" si="3"/>
        <v>7.1509244837546504E-3</v>
      </c>
      <c r="AD4" s="7">
        <f t="shared" si="3"/>
        <v>6.9072171451780573E-3</v>
      </c>
      <c r="AE4" s="7">
        <f t="shared" si="3"/>
        <v>7.7022782358315833E-3</v>
      </c>
      <c r="AF4" s="7">
        <f t="shared" si="3"/>
        <v>7.2624916314680821E-3</v>
      </c>
      <c r="AG4" s="7">
        <f t="shared" si="3"/>
        <v>6.5611406379031401E-3</v>
      </c>
      <c r="AH4" s="7">
        <f t="shared" si="3"/>
        <v>5.6786962531381047E-3</v>
      </c>
      <c r="AI4" s="7">
        <f t="shared" si="3"/>
        <v>5.356958120932731E-3</v>
      </c>
      <c r="AJ4" s="7">
        <f t="shared" si="3"/>
        <v>4.7965383449057875E-3</v>
      </c>
      <c r="AK4" s="7">
        <f t="shared" si="3"/>
        <v>4.9597031950521231E-3</v>
      </c>
      <c r="AL4" s="7">
        <f t="shared" si="3"/>
        <v>4.740872955982578E-3</v>
      </c>
      <c r="AM4" s="7">
        <f t="shared" si="3"/>
        <v>4.9587499416203773E-3</v>
      </c>
      <c r="AN4" s="7">
        <f t="shared" si="3"/>
        <v>8.5797619684575555E-3</v>
      </c>
      <c r="AO4" s="7">
        <f t="shared" si="3"/>
        <v>4.9339995595767405E-3</v>
      </c>
      <c r="AP4" s="7">
        <f t="shared" si="3"/>
        <v>4.0971169670100949E-3</v>
      </c>
      <c r="AQ4" s="7">
        <f t="shared" si="3"/>
        <v>3.971475752132303E-3</v>
      </c>
      <c r="AR4" s="5">
        <f>AR18</f>
        <v>4.2352331612249827E-3</v>
      </c>
      <c r="AS4" s="5">
        <f t="shared" si="4"/>
        <v>4.1207918281465084E-3</v>
      </c>
      <c r="AT4" s="5">
        <f t="shared" si="4"/>
        <v>4.0116647093926261E-3</v>
      </c>
      <c r="AU4" s="5">
        <f t="shared" si="4"/>
        <v>3.9082116783852872E-3</v>
      </c>
      <c r="AV4" s="5">
        <f t="shared" si="4"/>
        <v>3.8114360677932169E-3</v>
      </c>
      <c r="AW4" s="5">
        <f t="shared" si="4"/>
        <v>3.7210682085315749E-3</v>
      </c>
      <c r="AX4" s="5">
        <f t="shared" si="4"/>
        <v>3.6376208714856695E-3</v>
      </c>
      <c r="AY4" s="5">
        <f t="shared" si="4"/>
        <v>3.5641728239199644E-3</v>
      </c>
      <c r="AZ4" s="5">
        <f t="shared" si="4"/>
        <v>3.5034632781794084E-3</v>
      </c>
      <c r="BA4" s="5">
        <f t="shared" si="4"/>
        <v>3.4539634540724506E-3</v>
      </c>
      <c r="BB4" s="5">
        <f t="shared" si="4"/>
        <v>3.4117042525416696E-3</v>
      </c>
      <c r="BC4" s="5">
        <f t="shared" si="4"/>
        <v>3.3730455958334016E-3</v>
      </c>
      <c r="BD4" s="5">
        <f t="shared" si="4"/>
        <v>3.3370230377920418E-3</v>
      </c>
      <c r="BE4" s="5">
        <f t="shared" si="4"/>
        <v>3.3035285127842595E-3</v>
      </c>
      <c r="BF4" s="5">
        <f t="shared" si="4"/>
        <v>3.2673650599444048E-3</v>
      </c>
      <c r="BG4" s="5">
        <f t="shared" si="4"/>
        <v>3.2237882558223685E-3</v>
      </c>
      <c r="BH4" s="5">
        <f t="shared" si="4"/>
        <v>3.1703411488508415E-3</v>
      </c>
      <c r="BI4" s="5">
        <f t="shared" si="4"/>
        <v>3.1084794478652977E-3</v>
      </c>
      <c r="BJ4" s="5">
        <f t="shared" si="4"/>
        <v>3.04124210724388E-3</v>
      </c>
      <c r="BK4" s="5">
        <f t="shared" si="4"/>
        <v>2.9670946870734571E-3</v>
      </c>
      <c r="BL4" s="5">
        <f t="shared" si="4"/>
        <v>2.8841601207978407E-3</v>
      </c>
      <c r="BM4" s="5">
        <f t="shared" si="4"/>
        <v>2.791652012316348E-3</v>
      </c>
      <c r="BN4" s="5">
        <f t="shared" si="4"/>
        <v>2.692759898703434E-3</v>
      </c>
      <c r="BO4" s="5">
        <f t="shared" si="4"/>
        <v>2.5897941473069785E-3</v>
      </c>
      <c r="BP4" s="5">
        <f t="shared" si="4"/>
        <v>2.4801145204935704E-3</v>
      </c>
      <c r="BQ4" s="5">
        <f t="shared" si="4"/>
        <v>2.3688266727461826E-3</v>
      </c>
      <c r="BR4" s="5">
        <f t="shared" si="4"/>
        <v>2.260462250165407E-3</v>
      </c>
      <c r="BS4" s="5">
        <f t="shared" si="4"/>
        <v>2.160908163473918E-3</v>
      </c>
      <c r="BT4" s="5">
        <f t="shared" si="4"/>
        <v>2.0728538799990037E-3</v>
      </c>
      <c r="BU4" s="5">
        <f t="shared" si="4"/>
        <v>1.994055252978022E-3</v>
      </c>
      <c r="BV4" s="5">
        <f t="shared" si="4"/>
        <v>1.9234133266445852E-3</v>
      </c>
      <c r="BW4" s="5">
        <f t="shared" si="4"/>
        <v>1.8603071428717755E-3</v>
      </c>
      <c r="BX4" s="5">
        <f t="shared" si="4"/>
        <v>1.8046138269187662E-3</v>
      </c>
      <c r="BY4" s="5">
        <f t="shared" si="4"/>
        <v>1.7543245817261965E-3</v>
      </c>
      <c r="BZ4" s="5">
        <f t="shared" si="4"/>
        <v>1.7069528329709538E-3</v>
      </c>
      <c r="CA4" s="5">
        <f t="shared" si="4"/>
        <v>1.6627414561158904E-3</v>
      </c>
      <c r="CB4" s="5">
        <f t="shared" si="4"/>
        <v>1.6215024555452651E-3</v>
      </c>
      <c r="CC4" s="5">
        <f t="shared" si="4"/>
        <v>1.5842313954421705E-3</v>
      </c>
      <c r="CD4" s="5">
        <f t="shared" si="4"/>
        <v>1.5521850273145787E-3</v>
      </c>
      <c r="CE4" s="5">
        <f t="shared" si="4"/>
        <v>1.5260766583320429E-3</v>
      </c>
      <c r="CF4" s="5">
        <f t="shared" si="4"/>
        <v>1.5068293342317407E-3</v>
      </c>
      <c r="CG4" s="5">
        <f t="shared" si="4"/>
        <v>1.4957872364644853E-3</v>
      </c>
      <c r="CH4" s="5">
        <f t="shared" si="4"/>
        <v>1.4933934076490907E-3</v>
      </c>
      <c r="CI4" s="5">
        <f t="shared" si="4"/>
        <v>1.4995031395057534E-3</v>
      </c>
      <c r="CJ4" s="5">
        <f t="shared" si="4"/>
        <v>1.5147957947094781E-3</v>
      </c>
      <c r="CK4" s="5">
        <f t="shared" si="4"/>
        <v>1.5376514292571031E-3</v>
      </c>
      <c r="CL4" s="5">
        <f t="shared" si="4"/>
        <v>1.5670564176177848E-3</v>
      </c>
      <c r="CM4" s="5">
        <f t="shared" si="4"/>
        <v>1.6013026830505872E-3</v>
      </c>
      <c r="CN4" s="5">
        <f t="shared" si="4"/>
        <v>1.6395117164864637E-3</v>
      </c>
      <c r="CO4" s="5">
        <f t="shared" si="4"/>
        <v>1.6807577006088259E-3</v>
      </c>
      <c r="CP4" s="5">
        <f t="shared" si="4"/>
        <v>1.7240946487828701E-3</v>
      </c>
      <c r="CQ4" s="5">
        <f t="shared" si="4"/>
        <v>1.7681239034144092E-3</v>
      </c>
      <c r="CR4" s="5">
        <f t="shared" si="4"/>
        <v>1.8103705336411924E-3</v>
      </c>
    </row>
    <row r="5" spans="1:96" ht="6.75" customHeight="1">
      <c r="A5" s="378"/>
      <c r="E5" s="2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</row>
    <row r="6" spans="1:96">
      <c r="A6" s="378"/>
      <c r="C6" t="s">
        <v>82</v>
      </c>
      <c r="E6" s="57" t="s">
        <v>77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96">
      <c r="A7" s="378"/>
      <c r="E7" s="57" t="s">
        <v>78</v>
      </c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96" ht="5.25" customHeight="1">
      <c r="A8" s="378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96">
      <c r="A9" s="378"/>
      <c r="C9" t="s">
        <v>83</v>
      </c>
      <c r="E9" s="57" t="s">
        <v>77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96">
      <c r="E10" s="57" t="s">
        <v>78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96" ht="242.25" customHeight="1"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</row>
    <row r="12" spans="1:96"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96">
      <c r="A13" t="s">
        <v>79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96" ht="15.75" thickBot="1">
      <c r="B14" t="s">
        <v>3</v>
      </c>
      <c r="C14" t="s">
        <v>3</v>
      </c>
      <c r="D14" t="s">
        <v>14</v>
      </c>
      <c r="E14" t="s">
        <v>4</v>
      </c>
      <c r="F14">
        <v>1980</v>
      </c>
      <c r="G14">
        <f t="shared" ref="G14:Q14" si="5">F14+1</f>
        <v>1981</v>
      </c>
      <c r="H14">
        <f t="shared" si="5"/>
        <v>1982</v>
      </c>
      <c r="I14">
        <f t="shared" si="5"/>
        <v>1983</v>
      </c>
      <c r="J14">
        <f t="shared" si="5"/>
        <v>1984</v>
      </c>
      <c r="K14">
        <f t="shared" si="5"/>
        <v>1985</v>
      </c>
      <c r="L14">
        <f t="shared" si="5"/>
        <v>1986</v>
      </c>
      <c r="M14">
        <f t="shared" si="5"/>
        <v>1987</v>
      </c>
      <c r="N14">
        <f t="shared" si="5"/>
        <v>1988</v>
      </c>
      <c r="O14">
        <f t="shared" si="5"/>
        <v>1989</v>
      </c>
      <c r="P14">
        <f t="shared" si="5"/>
        <v>1990</v>
      </c>
      <c r="Q14">
        <f t="shared" si="5"/>
        <v>1991</v>
      </c>
      <c r="R14">
        <f>Q14+1</f>
        <v>1992</v>
      </c>
      <c r="S14">
        <f t="shared" ref="S14:CD14" si="6">R14+1</f>
        <v>1993</v>
      </c>
      <c r="T14">
        <f t="shared" si="6"/>
        <v>1994</v>
      </c>
      <c r="U14">
        <f t="shared" si="6"/>
        <v>1995</v>
      </c>
      <c r="V14">
        <f t="shared" si="6"/>
        <v>1996</v>
      </c>
      <c r="W14">
        <f t="shared" si="6"/>
        <v>1997</v>
      </c>
      <c r="X14">
        <f t="shared" si="6"/>
        <v>1998</v>
      </c>
      <c r="Y14">
        <f t="shared" si="6"/>
        <v>1999</v>
      </c>
      <c r="Z14">
        <f t="shared" si="6"/>
        <v>2000</v>
      </c>
      <c r="AA14">
        <f t="shared" si="6"/>
        <v>2001</v>
      </c>
      <c r="AB14">
        <f t="shared" si="6"/>
        <v>2002</v>
      </c>
      <c r="AC14">
        <f t="shared" si="6"/>
        <v>2003</v>
      </c>
      <c r="AD14">
        <f t="shared" si="6"/>
        <v>2004</v>
      </c>
      <c r="AE14">
        <f t="shared" si="6"/>
        <v>2005</v>
      </c>
      <c r="AF14">
        <f t="shared" si="6"/>
        <v>2006</v>
      </c>
      <c r="AG14">
        <f t="shared" si="6"/>
        <v>2007</v>
      </c>
      <c r="AH14">
        <f t="shared" si="6"/>
        <v>2008</v>
      </c>
      <c r="AI14">
        <f t="shared" si="6"/>
        <v>2009</v>
      </c>
      <c r="AJ14">
        <f t="shared" si="6"/>
        <v>2010</v>
      </c>
      <c r="AK14">
        <f t="shared" si="6"/>
        <v>2011</v>
      </c>
      <c r="AL14">
        <f t="shared" si="6"/>
        <v>2012</v>
      </c>
      <c r="AM14">
        <f t="shared" si="6"/>
        <v>2013</v>
      </c>
      <c r="AN14">
        <f t="shared" si="6"/>
        <v>2014</v>
      </c>
      <c r="AO14">
        <f t="shared" si="6"/>
        <v>2015</v>
      </c>
      <c r="AP14">
        <f t="shared" si="6"/>
        <v>2016</v>
      </c>
      <c r="AQ14">
        <f t="shared" si="6"/>
        <v>2017</v>
      </c>
      <c r="AR14">
        <f t="shared" si="6"/>
        <v>2018</v>
      </c>
      <c r="AS14">
        <f t="shared" si="6"/>
        <v>2019</v>
      </c>
      <c r="AT14">
        <f t="shared" si="6"/>
        <v>2020</v>
      </c>
      <c r="AU14">
        <f t="shared" si="6"/>
        <v>2021</v>
      </c>
      <c r="AV14">
        <f t="shared" si="6"/>
        <v>2022</v>
      </c>
      <c r="AW14">
        <f t="shared" si="6"/>
        <v>2023</v>
      </c>
      <c r="AX14">
        <f t="shared" si="6"/>
        <v>2024</v>
      </c>
      <c r="AY14">
        <f t="shared" si="6"/>
        <v>2025</v>
      </c>
      <c r="AZ14">
        <f t="shared" si="6"/>
        <v>2026</v>
      </c>
      <c r="BA14">
        <f t="shared" si="6"/>
        <v>2027</v>
      </c>
      <c r="BB14">
        <f t="shared" si="6"/>
        <v>2028</v>
      </c>
      <c r="BC14">
        <f t="shared" si="6"/>
        <v>2029</v>
      </c>
      <c r="BD14">
        <f t="shared" si="6"/>
        <v>2030</v>
      </c>
      <c r="BE14">
        <f t="shared" si="6"/>
        <v>2031</v>
      </c>
      <c r="BF14">
        <f t="shared" si="6"/>
        <v>2032</v>
      </c>
      <c r="BG14">
        <f t="shared" si="6"/>
        <v>2033</v>
      </c>
      <c r="BH14">
        <f t="shared" si="6"/>
        <v>2034</v>
      </c>
      <c r="BI14">
        <f t="shared" si="6"/>
        <v>2035</v>
      </c>
      <c r="BJ14">
        <f t="shared" si="6"/>
        <v>2036</v>
      </c>
      <c r="BK14">
        <f t="shared" si="6"/>
        <v>2037</v>
      </c>
      <c r="BL14">
        <f t="shared" si="6"/>
        <v>2038</v>
      </c>
      <c r="BM14">
        <f t="shared" si="6"/>
        <v>2039</v>
      </c>
      <c r="BN14">
        <f t="shared" si="6"/>
        <v>2040</v>
      </c>
      <c r="BO14">
        <f t="shared" si="6"/>
        <v>2041</v>
      </c>
      <c r="BP14">
        <f t="shared" si="6"/>
        <v>2042</v>
      </c>
      <c r="BQ14">
        <f t="shared" si="6"/>
        <v>2043</v>
      </c>
      <c r="BR14">
        <f t="shared" si="6"/>
        <v>2044</v>
      </c>
      <c r="BS14">
        <f t="shared" si="6"/>
        <v>2045</v>
      </c>
      <c r="BT14">
        <f t="shared" si="6"/>
        <v>2046</v>
      </c>
      <c r="BU14">
        <f t="shared" si="6"/>
        <v>2047</v>
      </c>
      <c r="BV14">
        <f t="shared" si="6"/>
        <v>2048</v>
      </c>
      <c r="BW14">
        <f t="shared" si="6"/>
        <v>2049</v>
      </c>
      <c r="BX14">
        <f t="shared" si="6"/>
        <v>2050</v>
      </c>
      <c r="BY14">
        <f t="shared" si="6"/>
        <v>2051</v>
      </c>
      <c r="BZ14">
        <f t="shared" si="6"/>
        <v>2052</v>
      </c>
      <c r="CA14">
        <f t="shared" si="6"/>
        <v>2053</v>
      </c>
      <c r="CB14">
        <f t="shared" si="6"/>
        <v>2054</v>
      </c>
      <c r="CC14">
        <f t="shared" si="6"/>
        <v>2055</v>
      </c>
      <c r="CD14">
        <f t="shared" si="6"/>
        <v>2056</v>
      </c>
      <c r="CE14">
        <f t="shared" ref="CE14:CR14" si="7">CD14+1</f>
        <v>2057</v>
      </c>
      <c r="CF14">
        <f t="shared" si="7"/>
        <v>2058</v>
      </c>
      <c r="CG14">
        <f t="shared" si="7"/>
        <v>2059</v>
      </c>
      <c r="CH14">
        <f t="shared" si="7"/>
        <v>2060</v>
      </c>
      <c r="CI14">
        <f t="shared" si="7"/>
        <v>2061</v>
      </c>
      <c r="CJ14">
        <f t="shared" si="7"/>
        <v>2062</v>
      </c>
      <c r="CK14">
        <f t="shared" si="7"/>
        <v>2063</v>
      </c>
      <c r="CL14">
        <f t="shared" si="7"/>
        <v>2064</v>
      </c>
      <c r="CM14">
        <f t="shared" si="7"/>
        <v>2065</v>
      </c>
      <c r="CN14">
        <f t="shared" si="7"/>
        <v>2066</v>
      </c>
      <c r="CO14">
        <f t="shared" si="7"/>
        <v>2067</v>
      </c>
      <c r="CP14">
        <f t="shared" si="7"/>
        <v>2068</v>
      </c>
      <c r="CQ14">
        <f t="shared" si="7"/>
        <v>2069</v>
      </c>
      <c r="CR14">
        <f t="shared" si="7"/>
        <v>2070</v>
      </c>
    </row>
    <row r="15" spans="1:96">
      <c r="A15" t="s">
        <v>75</v>
      </c>
      <c r="B15" s="29" t="s">
        <v>7</v>
      </c>
      <c r="C15" s="20" t="s">
        <v>86</v>
      </c>
      <c r="D15" s="21" t="s">
        <v>18</v>
      </c>
      <c r="E15" s="21" t="s">
        <v>67</v>
      </c>
      <c r="F15" s="21"/>
      <c r="G15" s="30"/>
      <c r="H15" s="36">
        <v>55572.624000000003</v>
      </c>
      <c r="I15" s="36">
        <v>55905.46</v>
      </c>
      <c r="J15" s="36">
        <v>56166.175000000003</v>
      </c>
      <c r="K15" s="36">
        <v>56444.748</v>
      </c>
      <c r="L15" s="36">
        <v>56719.934999999998</v>
      </c>
      <c r="M15" s="36">
        <v>57012.267999999996</v>
      </c>
      <c r="N15" s="36">
        <v>57325.053</v>
      </c>
      <c r="O15" s="36">
        <v>57659.542000000001</v>
      </c>
      <c r="P15" s="36">
        <v>57996.400999999998</v>
      </c>
      <c r="Q15" s="36">
        <v>58280.135000000002</v>
      </c>
      <c r="R15" s="36">
        <v>58571.237000000001</v>
      </c>
      <c r="S15" s="36">
        <v>58852.002</v>
      </c>
      <c r="T15" s="36">
        <v>59070.076999999997</v>
      </c>
      <c r="U15" s="36">
        <v>59280.576999999997</v>
      </c>
      <c r="V15" s="36">
        <v>59487.413</v>
      </c>
      <c r="W15" s="36">
        <v>59691.177000000003</v>
      </c>
      <c r="X15" s="36">
        <v>59899.347000000002</v>
      </c>
      <c r="Y15" s="36">
        <v>60122.665000000001</v>
      </c>
      <c r="Z15" s="36">
        <v>60508.15</v>
      </c>
      <c r="AA15" s="36">
        <v>60941.41</v>
      </c>
      <c r="AB15" s="36">
        <v>61385.07</v>
      </c>
      <c r="AC15" s="36">
        <v>61824.03</v>
      </c>
      <c r="AD15" s="36">
        <v>62251.061999999998</v>
      </c>
      <c r="AE15" s="36">
        <v>62730.536999999997</v>
      </c>
      <c r="AF15" s="36">
        <v>63186.116999999998</v>
      </c>
      <c r="AG15" s="36">
        <v>63600.69</v>
      </c>
      <c r="AH15" s="36">
        <v>63961.858999999997</v>
      </c>
      <c r="AI15" s="36">
        <v>64304.5</v>
      </c>
      <c r="AJ15" s="36">
        <v>64612.938999999998</v>
      </c>
      <c r="AK15" s="36">
        <v>64933.4</v>
      </c>
      <c r="AL15" s="36">
        <v>65241.241000000002</v>
      </c>
      <c r="AM15" s="36">
        <v>65564.755999999994</v>
      </c>
      <c r="AN15" s="36">
        <v>66127.285999999993</v>
      </c>
      <c r="AO15" s="37">
        <v>66453.558000000005</v>
      </c>
      <c r="AP15" s="37">
        <v>66725.826000000001</v>
      </c>
      <c r="AQ15" s="38">
        <v>66990.826000000001</v>
      </c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</row>
    <row r="16" spans="1:96" ht="15.75" thickBot="1">
      <c r="B16" s="25" t="s">
        <v>7</v>
      </c>
      <c r="C16" s="28" t="str">
        <f>C15</f>
        <v>https://www.bdm.insee.fr/bdm2/affichageSeries?idbank=001641586, màj du 17/01/2017</v>
      </c>
      <c r="D16" s="26" t="s">
        <v>18</v>
      </c>
      <c r="E16" s="26" t="s">
        <v>0</v>
      </c>
      <c r="F16" s="26"/>
      <c r="G16" s="27"/>
      <c r="H16" s="27"/>
      <c r="I16" s="51">
        <f>I15/H15-1</f>
        <v>5.9892079236711915E-3</v>
      </c>
      <c r="J16" s="51">
        <f t="shared" ref="J16:AP16" si="8">J15/I15-1</f>
        <v>4.6634979839179636E-3</v>
      </c>
      <c r="K16" s="51">
        <f t="shared" si="8"/>
        <v>4.959800093205402E-3</v>
      </c>
      <c r="L16" s="51">
        <f t="shared" si="8"/>
        <v>4.8753340169043202E-3</v>
      </c>
      <c r="M16" s="51">
        <f t="shared" si="8"/>
        <v>5.1539727610758757E-3</v>
      </c>
      <c r="N16" s="51">
        <f t="shared" si="8"/>
        <v>5.4862753398969843E-3</v>
      </c>
      <c r="O16" s="51">
        <f t="shared" si="8"/>
        <v>5.8349531748360661E-3</v>
      </c>
      <c r="P16" s="51">
        <f t="shared" si="8"/>
        <v>5.8422073487853776E-3</v>
      </c>
      <c r="Q16" s="51">
        <f t="shared" si="8"/>
        <v>4.8922690909734001E-3</v>
      </c>
      <c r="R16" s="51">
        <f t="shared" si="8"/>
        <v>4.9948751834565375E-3</v>
      </c>
      <c r="S16" s="51">
        <f t="shared" si="8"/>
        <v>4.7935644589509607E-3</v>
      </c>
      <c r="T16" s="51">
        <f t="shared" si="8"/>
        <v>3.7054814210057962E-3</v>
      </c>
      <c r="U16" s="51">
        <f t="shared" si="8"/>
        <v>3.5635640021258741E-3</v>
      </c>
      <c r="V16" s="51">
        <f t="shared" si="8"/>
        <v>3.4891023412273459E-3</v>
      </c>
      <c r="W16" s="51">
        <f t="shared" si="8"/>
        <v>3.4253296575530445E-3</v>
      </c>
      <c r="X16" s="51">
        <f t="shared" si="8"/>
        <v>3.4874500799337849E-3</v>
      </c>
      <c r="Y16" s="51">
        <f t="shared" si="8"/>
        <v>3.728220943710836E-3</v>
      </c>
      <c r="Z16" s="51">
        <f t="shared" si="8"/>
        <v>6.411641932372758E-3</v>
      </c>
      <c r="AA16" s="51">
        <f t="shared" si="8"/>
        <v>7.1603577369330207E-3</v>
      </c>
      <c r="AB16" s="51">
        <f t="shared" si="8"/>
        <v>7.2801072374268916E-3</v>
      </c>
      <c r="AC16" s="51">
        <f t="shared" si="8"/>
        <v>7.1509244837546504E-3</v>
      </c>
      <c r="AD16" s="51">
        <f t="shared" si="8"/>
        <v>6.9072171451780573E-3</v>
      </c>
      <c r="AE16" s="51">
        <f t="shared" si="8"/>
        <v>7.7022782358315833E-3</v>
      </c>
      <c r="AF16" s="51">
        <f t="shared" si="8"/>
        <v>7.2624916314680821E-3</v>
      </c>
      <c r="AG16" s="51">
        <f t="shared" si="8"/>
        <v>6.5611406379031401E-3</v>
      </c>
      <c r="AH16" s="51">
        <f t="shared" si="8"/>
        <v>5.6786962531381047E-3</v>
      </c>
      <c r="AI16" s="51">
        <f t="shared" si="8"/>
        <v>5.356958120932731E-3</v>
      </c>
      <c r="AJ16" s="51">
        <f t="shared" si="8"/>
        <v>4.7965383449057875E-3</v>
      </c>
      <c r="AK16" s="51">
        <f t="shared" si="8"/>
        <v>4.9597031950521231E-3</v>
      </c>
      <c r="AL16" s="51">
        <f t="shared" si="8"/>
        <v>4.740872955982578E-3</v>
      </c>
      <c r="AM16" s="51">
        <f t="shared" si="8"/>
        <v>4.9587499416203773E-3</v>
      </c>
      <c r="AN16" s="51">
        <f t="shared" si="8"/>
        <v>8.5797619684575555E-3</v>
      </c>
      <c r="AO16" s="52">
        <f t="shared" si="8"/>
        <v>4.9339995595767405E-3</v>
      </c>
      <c r="AP16" s="52">
        <f t="shared" si="8"/>
        <v>4.0971169670100949E-3</v>
      </c>
      <c r="AQ16" s="53">
        <f>AQ15/AP15-1</f>
        <v>3.971475752132303E-3</v>
      </c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</row>
    <row r="17" spans="1:96">
      <c r="A17" t="s">
        <v>81</v>
      </c>
      <c r="B17" s="19" t="s">
        <v>13</v>
      </c>
      <c r="C17" s="20" t="s">
        <v>32</v>
      </c>
      <c r="D17" s="20" t="s">
        <v>15</v>
      </c>
      <c r="E17" s="21" t="s">
        <v>67</v>
      </c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  <c r="Q17" s="36">
        <v>58280.135000000002</v>
      </c>
      <c r="R17" s="36">
        <v>58571.237000000001</v>
      </c>
      <c r="S17" s="36">
        <v>58852.002</v>
      </c>
      <c r="T17" s="36">
        <v>59070.076999999997</v>
      </c>
      <c r="U17" s="36">
        <v>59280.576999999997</v>
      </c>
      <c r="V17" s="36">
        <v>59487.413</v>
      </c>
      <c r="W17" s="36">
        <v>59691.177000000003</v>
      </c>
      <c r="X17" s="36">
        <v>59899.347000000002</v>
      </c>
      <c r="Y17" s="36">
        <v>60122.665000000001</v>
      </c>
      <c r="Z17" s="36">
        <v>60508.15</v>
      </c>
      <c r="AA17" s="36">
        <v>60941.41</v>
      </c>
      <c r="AB17" s="36">
        <v>61385.07</v>
      </c>
      <c r="AC17" s="36">
        <v>61824.03</v>
      </c>
      <c r="AD17" s="36">
        <v>62251.061999999998</v>
      </c>
      <c r="AE17" s="36">
        <v>62730.536999999997</v>
      </c>
      <c r="AF17" s="36">
        <v>63186.116999999998</v>
      </c>
      <c r="AG17" s="36">
        <v>63600.69</v>
      </c>
      <c r="AH17" s="36">
        <v>63961.858999999997</v>
      </c>
      <c r="AI17" s="36">
        <v>64304.5</v>
      </c>
      <c r="AJ17" s="36">
        <v>64612.938999999998</v>
      </c>
      <c r="AK17" s="36">
        <v>64933.4</v>
      </c>
      <c r="AL17" s="36">
        <v>65241.241000000002</v>
      </c>
      <c r="AM17" s="36">
        <v>65779.453999999998</v>
      </c>
      <c r="AN17" s="37">
        <v>66094.816999999995</v>
      </c>
      <c r="AO17" s="37">
        <v>66424.960999999996</v>
      </c>
      <c r="AP17" s="37">
        <v>66696.759000000005</v>
      </c>
      <c r="AQ17" s="37">
        <v>66987.103000000003</v>
      </c>
      <c r="AR17" s="37">
        <v>67270.808999999994</v>
      </c>
      <c r="AS17" s="37">
        <v>67548.017999999996</v>
      </c>
      <c r="AT17" s="37">
        <v>67818.998000000007</v>
      </c>
      <c r="AU17" s="37">
        <v>68084.048999999999</v>
      </c>
      <c r="AV17" s="37">
        <v>68343.547000000006</v>
      </c>
      <c r="AW17" s="37">
        <v>68597.857999999993</v>
      </c>
      <c r="AX17" s="37">
        <v>68847.391000000003</v>
      </c>
      <c r="AY17" s="37">
        <v>69092.774999999994</v>
      </c>
      <c r="AZ17" s="37">
        <v>69334.839000000007</v>
      </c>
      <c r="BA17" s="37">
        <v>69574.319000000003</v>
      </c>
      <c r="BB17" s="37">
        <v>69811.686000000002</v>
      </c>
      <c r="BC17" s="37">
        <v>70047.164000000004</v>
      </c>
      <c r="BD17" s="37">
        <v>70280.913</v>
      </c>
      <c r="BE17" s="37">
        <v>70513.088000000003</v>
      </c>
      <c r="BF17" s="37">
        <v>70743.48</v>
      </c>
      <c r="BG17" s="37">
        <v>70971.542000000001</v>
      </c>
      <c r="BH17" s="37">
        <v>71196.546000000002</v>
      </c>
      <c r="BI17" s="37">
        <v>71417.858999999997</v>
      </c>
      <c r="BJ17" s="37">
        <v>71635.058000000005</v>
      </c>
      <c r="BK17" s="37">
        <v>71847.606</v>
      </c>
      <c r="BL17" s="37">
        <v>72054.826000000001</v>
      </c>
      <c r="BM17" s="37">
        <v>72255.978000000003</v>
      </c>
      <c r="BN17" s="37">
        <v>72450.546000000002</v>
      </c>
      <c r="BO17" s="37">
        <v>72638.178</v>
      </c>
      <c r="BP17" s="37">
        <v>72818.328999999998</v>
      </c>
      <c r="BQ17" s="37">
        <v>72990.823000000004</v>
      </c>
      <c r="BR17" s="37">
        <v>73155.816000000006</v>
      </c>
      <c r="BS17" s="37">
        <v>73313.899000000005</v>
      </c>
      <c r="BT17" s="37">
        <v>73465.868000000002</v>
      </c>
      <c r="BU17" s="37">
        <v>73612.362999999998</v>
      </c>
      <c r="BV17" s="37">
        <v>73753.95</v>
      </c>
      <c r="BW17" s="37">
        <v>73891.154999999999</v>
      </c>
      <c r="BX17" s="37">
        <v>74024.5</v>
      </c>
      <c r="BY17" s="37">
        <v>74154.362999999998</v>
      </c>
      <c r="BZ17" s="37">
        <v>74280.941000000006</v>
      </c>
      <c r="CA17" s="37">
        <v>74404.451000000001</v>
      </c>
      <c r="CB17" s="37">
        <v>74525.097999999998</v>
      </c>
      <c r="CC17" s="37">
        <v>74643.163</v>
      </c>
      <c r="CD17" s="37">
        <v>74759.023000000001</v>
      </c>
      <c r="CE17" s="37">
        <v>74873.111000000004</v>
      </c>
      <c r="CF17" s="37">
        <v>74985.932000000001</v>
      </c>
      <c r="CG17" s="37">
        <v>75098.095000000001</v>
      </c>
      <c r="CH17" s="37">
        <v>75210.245999999999</v>
      </c>
      <c r="CI17" s="37">
        <v>75323.024000000005</v>
      </c>
      <c r="CJ17" s="37">
        <v>75437.123000000007</v>
      </c>
      <c r="CK17" s="37">
        <v>75553.119000000006</v>
      </c>
      <c r="CL17" s="37">
        <v>75671.514999999999</v>
      </c>
      <c r="CM17" s="37">
        <v>75792.687999999995</v>
      </c>
      <c r="CN17" s="37">
        <v>75916.951000000001</v>
      </c>
      <c r="CO17" s="37">
        <v>76044.548999999999</v>
      </c>
      <c r="CP17" s="37">
        <v>76175.657000000007</v>
      </c>
      <c r="CQ17" s="37">
        <v>76310.345000000001</v>
      </c>
      <c r="CR17" s="38">
        <v>76448.494999999995</v>
      </c>
    </row>
    <row r="18" spans="1:96">
      <c r="B18" s="23" t="s">
        <v>13</v>
      </c>
      <c r="C18" s="15" t="str">
        <f>C17</f>
        <v>https://www.insee.fr/fr/statistiques/2496228 au 17 fév 2017</v>
      </c>
      <c r="D18" s="15" t="s">
        <v>15</v>
      </c>
      <c r="E18" s="15" t="s">
        <v>0</v>
      </c>
      <c r="F18" s="16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54">
        <f t="shared" ref="R18:CC18" si="9">R17/Q17-1</f>
        <v>4.9948751834565375E-3</v>
      </c>
      <c r="S18" s="54">
        <f t="shared" si="9"/>
        <v>4.7935644589509607E-3</v>
      </c>
      <c r="T18" s="54">
        <f t="shared" si="9"/>
        <v>3.7054814210057962E-3</v>
      </c>
      <c r="U18" s="54">
        <f t="shared" si="9"/>
        <v>3.5635640021258741E-3</v>
      </c>
      <c r="V18" s="54">
        <f t="shared" si="9"/>
        <v>3.4891023412273459E-3</v>
      </c>
      <c r="W18" s="54">
        <f t="shared" si="9"/>
        <v>3.4253296575530445E-3</v>
      </c>
      <c r="X18" s="54">
        <f t="shared" si="9"/>
        <v>3.4874500799337849E-3</v>
      </c>
      <c r="Y18" s="54">
        <f t="shared" si="9"/>
        <v>3.728220943710836E-3</v>
      </c>
      <c r="Z18" s="54">
        <f t="shared" si="9"/>
        <v>6.411641932372758E-3</v>
      </c>
      <c r="AA18" s="54">
        <f t="shared" si="9"/>
        <v>7.1603577369330207E-3</v>
      </c>
      <c r="AB18" s="54">
        <f t="shared" si="9"/>
        <v>7.2801072374268916E-3</v>
      </c>
      <c r="AC18" s="54">
        <f t="shared" si="9"/>
        <v>7.1509244837546504E-3</v>
      </c>
      <c r="AD18" s="54">
        <f t="shared" si="9"/>
        <v>6.9072171451780573E-3</v>
      </c>
      <c r="AE18" s="54">
        <f t="shared" si="9"/>
        <v>7.7022782358315833E-3</v>
      </c>
      <c r="AF18" s="54">
        <f t="shared" si="9"/>
        <v>7.2624916314680821E-3</v>
      </c>
      <c r="AG18" s="54">
        <f t="shared" si="9"/>
        <v>6.5611406379031401E-3</v>
      </c>
      <c r="AH18" s="54">
        <f t="shared" si="9"/>
        <v>5.6786962531381047E-3</v>
      </c>
      <c r="AI18" s="54">
        <f t="shared" si="9"/>
        <v>5.356958120932731E-3</v>
      </c>
      <c r="AJ18" s="54">
        <f t="shared" si="9"/>
        <v>4.7965383449057875E-3</v>
      </c>
      <c r="AK18" s="54">
        <f t="shared" si="9"/>
        <v>4.9597031950521231E-3</v>
      </c>
      <c r="AL18" s="54">
        <f t="shared" si="9"/>
        <v>4.740872955982578E-3</v>
      </c>
      <c r="AM18" s="54">
        <f t="shared" si="9"/>
        <v>8.2495824995112432E-3</v>
      </c>
      <c r="AN18" s="35">
        <f t="shared" si="9"/>
        <v>4.7942477600984024E-3</v>
      </c>
      <c r="AO18" s="35">
        <f t="shared" si="9"/>
        <v>4.9950058867702651E-3</v>
      </c>
      <c r="AP18" s="35">
        <f t="shared" si="9"/>
        <v>4.0918051875109551E-3</v>
      </c>
      <c r="AQ18" s="35">
        <f t="shared" si="9"/>
        <v>4.3531950330599756E-3</v>
      </c>
      <c r="AR18" s="35">
        <f t="shared" si="9"/>
        <v>4.2352331612249827E-3</v>
      </c>
      <c r="AS18" s="35">
        <f t="shared" si="9"/>
        <v>4.1207918281465084E-3</v>
      </c>
      <c r="AT18" s="35">
        <f t="shared" si="9"/>
        <v>4.0116647093926261E-3</v>
      </c>
      <c r="AU18" s="35">
        <f t="shared" si="9"/>
        <v>3.9082116783852872E-3</v>
      </c>
      <c r="AV18" s="35">
        <f t="shared" si="9"/>
        <v>3.8114360677932169E-3</v>
      </c>
      <c r="AW18" s="35">
        <f t="shared" si="9"/>
        <v>3.7210682085315749E-3</v>
      </c>
      <c r="AX18" s="35">
        <f t="shared" si="9"/>
        <v>3.6376208714856695E-3</v>
      </c>
      <c r="AY18" s="35">
        <f t="shared" si="9"/>
        <v>3.5641728239199644E-3</v>
      </c>
      <c r="AZ18" s="35">
        <f t="shared" si="9"/>
        <v>3.5034632781794084E-3</v>
      </c>
      <c r="BA18" s="35">
        <f t="shared" si="9"/>
        <v>3.4539634540724506E-3</v>
      </c>
      <c r="BB18" s="35">
        <f t="shared" si="9"/>
        <v>3.4117042525416696E-3</v>
      </c>
      <c r="BC18" s="35">
        <f t="shared" si="9"/>
        <v>3.3730455958334016E-3</v>
      </c>
      <c r="BD18" s="35">
        <f t="shared" si="9"/>
        <v>3.3370230377920418E-3</v>
      </c>
      <c r="BE18" s="35">
        <f t="shared" si="9"/>
        <v>3.3035285127842595E-3</v>
      </c>
      <c r="BF18" s="35">
        <f t="shared" si="9"/>
        <v>3.2673650599444048E-3</v>
      </c>
      <c r="BG18" s="35">
        <f t="shared" si="9"/>
        <v>3.2237882558223685E-3</v>
      </c>
      <c r="BH18" s="35">
        <f t="shared" si="9"/>
        <v>3.1703411488508415E-3</v>
      </c>
      <c r="BI18" s="35">
        <f t="shared" si="9"/>
        <v>3.1084794478652977E-3</v>
      </c>
      <c r="BJ18" s="35">
        <f t="shared" si="9"/>
        <v>3.04124210724388E-3</v>
      </c>
      <c r="BK18" s="35">
        <f t="shared" si="9"/>
        <v>2.9670946870734571E-3</v>
      </c>
      <c r="BL18" s="35">
        <f t="shared" si="9"/>
        <v>2.8841601207978407E-3</v>
      </c>
      <c r="BM18" s="35">
        <f t="shared" si="9"/>
        <v>2.791652012316348E-3</v>
      </c>
      <c r="BN18" s="35">
        <f t="shared" si="9"/>
        <v>2.692759898703434E-3</v>
      </c>
      <c r="BO18" s="35">
        <f t="shared" si="9"/>
        <v>2.5897941473069785E-3</v>
      </c>
      <c r="BP18" s="35">
        <f t="shared" si="9"/>
        <v>2.4801145204935704E-3</v>
      </c>
      <c r="BQ18" s="35">
        <f t="shared" si="9"/>
        <v>2.3688266727461826E-3</v>
      </c>
      <c r="BR18" s="35">
        <f t="shared" si="9"/>
        <v>2.260462250165407E-3</v>
      </c>
      <c r="BS18" s="35">
        <f t="shared" si="9"/>
        <v>2.160908163473918E-3</v>
      </c>
      <c r="BT18" s="35">
        <f t="shared" si="9"/>
        <v>2.0728538799990037E-3</v>
      </c>
      <c r="BU18" s="35">
        <f t="shared" si="9"/>
        <v>1.994055252978022E-3</v>
      </c>
      <c r="BV18" s="35">
        <f t="shared" si="9"/>
        <v>1.9234133266445852E-3</v>
      </c>
      <c r="BW18" s="35">
        <f t="shared" si="9"/>
        <v>1.8603071428717755E-3</v>
      </c>
      <c r="BX18" s="35">
        <f t="shared" si="9"/>
        <v>1.8046138269187662E-3</v>
      </c>
      <c r="BY18" s="35">
        <f t="shared" si="9"/>
        <v>1.7543245817261965E-3</v>
      </c>
      <c r="BZ18" s="35">
        <f t="shared" si="9"/>
        <v>1.7069528329709538E-3</v>
      </c>
      <c r="CA18" s="35">
        <f t="shared" si="9"/>
        <v>1.6627414561158904E-3</v>
      </c>
      <c r="CB18" s="35">
        <f t="shared" si="9"/>
        <v>1.6215024555452651E-3</v>
      </c>
      <c r="CC18" s="35">
        <f t="shared" si="9"/>
        <v>1.5842313954421705E-3</v>
      </c>
      <c r="CD18" s="35">
        <f t="shared" ref="CD18:CR18" si="10">CD17/CC17-1</f>
        <v>1.5521850273145787E-3</v>
      </c>
      <c r="CE18" s="35">
        <f t="shared" si="10"/>
        <v>1.5260766583320429E-3</v>
      </c>
      <c r="CF18" s="35">
        <f t="shared" si="10"/>
        <v>1.5068293342317407E-3</v>
      </c>
      <c r="CG18" s="35">
        <f t="shared" si="10"/>
        <v>1.4957872364644853E-3</v>
      </c>
      <c r="CH18" s="35">
        <f t="shared" si="10"/>
        <v>1.4933934076490907E-3</v>
      </c>
      <c r="CI18" s="35">
        <f t="shared" si="10"/>
        <v>1.4995031395057534E-3</v>
      </c>
      <c r="CJ18" s="35">
        <f t="shared" si="10"/>
        <v>1.5147957947094781E-3</v>
      </c>
      <c r="CK18" s="35">
        <f t="shared" si="10"/>
        <v>1.5376514292571031E-3</v>
      </c>
      <c r="CL18" s="35">
        <f t="shared" si="10"/>
        <v>1.5670564176177848E-3</v>
      </c>
      <c r="CM18" s="35">
        <f t="shared" si="10"/>
        <v>1.6013026830505872E-3</v>
      </c>
      <c r="CN18" s="35">
        <f t="shared" si="10"/>
        <v>1.6395117164864637E-3</v>
      </c>
      <c r="CO18" s="35">
        <f t="shared" si="10"/>
        <v>1.6807577006088259E-3</v>
      </c>
      <c r="CP18" s="35">
        <f t="shared" si="10"/>
        <v>1.7240946487828701E-3</v>
      </c>
      <c r="CQ18" s="35">
        <f t="shared" si="10"/>
        <v>1.7681239034144092E-3</v>
      </c>
      <c r="CR18" s="55">
        <f t="shared" si="10"/>
        <v>1.8103705336411924E-3</v>
      </c>
    </row>
    <row r="19" spans="1:96">
      <c r="A19" t="s">
        <v>82</v>
      </c>
      <c r="B19" s="23" t="s">
        <v>16</v>
      </c>
      <c r="C19" s="15" t="s">
        <v>32</v>
      </c>
      <c r="D19" s="15" t="s">
        <v>15</v>
      </c>
      <c r="E19" s="15" t="s">
        <v>67</v>
      </c>
      <c r="F19" s="16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39">
        <v>58280.135000000002</v>
      </c>
      <c r="R19" s="39">
        <v>58571.237000000001</v>
      </c>
      <c r="S19" s="39">
        <v>58852.002</v>
      </c>
      <c r="T19" s="39">
        <v>59070.076999999997</v>
      </c>
      <c r="U19" s="39">
        <v>59280.576999999997</v>
      </c>
      <c r="V19" s="39">
        <v>59487.413</v>
      </c>
      <c r="W19" s="39">
        <v>59691.177000000003</v>
      </c>
      <c r="X19" s="39">
        <v>59899.347000000002</v>
      </c>
      <c r="Y19" s="39">
        <v>60122.665000000001</v>
      </c>
      <c r="Z19" s="39">
        <v>60508.15</v>
      </c>
      <c r="AA19" s="39">
        <v>60941.41</v>
      </c>
      <c r="AB19" s="39">
        <v>61385.07</v>
      </c>
      <c r="AC19" s="39">
        <v>61824.03</v>
      </c>
      <c r="AD19" s="39">
        <v>62251.061999999998</v>
      </c>
      <c r="AE19" s="39">
        <v>62730.536999999997</v>
      </c>
      <c r="AF19" s="39">
        <v>63186.116999999998</v>
      </c>
      <c r="AG19" s="39">
        <v>63600.69</v>
      </c>
      <c r="AH19" s="39">
        <v>63961.858999999997</v>
      </c>
      <c r="AI19" s="39">
        <v>64304.5</v>
      </c>
      <c r="AJ19" s="39">
        <v>64612.938999999998</v>
      </c>
      <c r="AK19" s="39">
        <v>64933.4</v>
      </c>
      <c r="AL19" s="39">
        <v>65241.241000000002</v>
      </c>
      <c r="AM19" s="39">
        <v>65779.453999999998</v>
      </c>
      <c r="AN19" s="40">
        <v>66094.816999999995</v>
      </c>
      <c r="AO19" s="40">
        <v>66417.732999999993</v>
      </c>
      <c r="AP19" s="40">
        <v>66674.903000000006</v>
      </c>
      <c r="AQ19" s="40">
        <v>66918.8</v>
      </c>
      <c r="AR19" s="40">
        <v>67132.675000000003</v>
      </c>
      <c r="AS19" s="40">
        <v>67316.705000000002</v>
      </c>
      <c r="AT19" s="40">
        <v>67471.668999999994</v>
      </c>
      <c r="AU19" s="40">
        <v>67597.620999999999</v>
      </c>
      <c r="AV19" s="40">
        <v>67715.282000000007</v>
      </c>
      <c r="AW19" s="40">
        <v>67825.195999999996</v>
      </c>
      <c r="AX19" s="40">
        <v>67927.861000000004</v>
      </c>
      <c r="AY19" s="40">
        <v>68024.040999999997</v>
      </c>
      <c r="AZ19" s="40">
        <v>68114.592000000004</v>
      </c>
      <c r="BA19" s="40">
        <v>68200.292000000001</v>
      </c>
      <c r="BB19" s="40">
        <v>68281.659</v>
      </c>
      <c r="BC19" s="40">
        <v>68358.898000000001</v>
      </c>
      <c r="BD19" s="40">
        <v>68432.228000000003</v>
      </c>
      <c r="BE19" s="40">
        <v>68501.782000000007</v>
      </c>
      <c r="BF19" s="40">
        <v>68567.395000000004</v>
      </c>
      <c r="BG19" s="40">
        <v>68628.517999999996</v>
      </c>
      <c r="BH19" s="40">
        <v>68684.444000000003</v>
      </c>
      <c r="BI19" s="40">
        <v>68734.489000000001</v>
      </c>
      <c r="BJ19" s="40">
        <v>68778.232000000004</v>
      </c>
      <c r="BK19" s="40">
        <v>68815.130999999994</v>
      </c>
      <c r="BL19" s="40">
        <v>68844.576000000001</v>
      </c>
      <c r="BM19" s="40">
        <v>68865.942999999999</v>
      </c>
      <c r="BN19" s="40">
        <v>68878.846999999994</v>
      </c>
      <c r="BO19" s="40">
        <v>68883.06</v>
      </c>
      <c r="BP19" s="40">
        <v>68877.941999999995</v>
      </c>
      <c r="BQ19" s="40">
        <v>68863.061000000002</v>
      </c>
      <c r="BR19" s="40">
        <v>68838.203999999998</v>
      </c>
      <c r="BS19" s="40">
        <v>68803.421000000002</v>
      </c>
      <c r="BT19" s="40">
        <v>68758.903000000006</v>
      </c>
      <c r="BU19" s="40">
        <v>68704.718999999997</v>
      </c>
      <c r="BV19" s="40">
        <v>68640.976999999999</v>
      </c>
      <c r="BW19" s="40">
        <v>68567.789000000004</v>
      </c>
      <c r="BX19" s="40">
        <v>68485.467999999993</v>
      </c>
      <c r="BY19" s="40">
        <v>68394.422000000006</v>
      </c>
      <c r="BZ19" s="40">
        <v>68295.138999999996</v>
      </c>
      <c r="CA19" s="40">
        <v>68188.301999999996</v>
      </c>
      <c r="CB19" s="40">
        <v>68074.735000000001</v>
      </c>
      <c r="CC19" s="40">
        <v>67955.346999999994</v>
      </c>
      <c r="CD19" s="40">
        <v>67831.111000000004</v>
      </c>
      <c r="CE19" s="40">
        <v>67703.043999999994</v>
      </c>
      <c r="CF19" s="40">
        <v>67572.216</v>
      </c>
      <c r="CG19" s="40">
        <v>67439.710999999996</v>
      </c>
      <c r="CH19" s="40">
        <v>67306.539999999994</v>
      </c>
      <c r="CI19" s="40">
        <v>67173.648000000001</v>
      </c>
      <c r="CJ19" s="40">
        <v>67041.926999999996</v>
      </c>
      <c r="CK19" s="40">
        <v>66912.161999999997</v>
      </c>
      <c r="CL19" s="40">
        <v>66785.013999999996</v>
      </c>
      <c r="CM19" s="40">
        <v>66660.991999999998</v>
      </c>
      <c r="CN19" s="40">
        <v>66540.462</v>
      </c>
      <c r="CO19" s="40">
        <v>66423.667000000001</v>
      </c>
      <c r="CP19" s="40">
        <v>66310.679000000004</v>
      </c>
      <c r="CQ19" s="40">
        <v>66201.377999999997</v>
      </c>
      <c r="CR19" s="41">
        <v>66095.459000000003</v>
      </c>
    </row>
    <row r="20" spans="1:96">
      <c r="B20" s="23" t="s">
        <v>16</v>
      </c>
      <c r="C20" s="15" t="str">
        <f>C19</f>
        <v>https://www.insee.fr/fr/statistiques/2496228 au 17 fév 2017</v>
      </c>
      <c r="D20" s="15" t="s">
        <v>15</v>
      </c>
      <c r="E20" s="15" t="s">
        <v>0</v>
      </c>
      <c r="F20" s="16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54">
        <f t="shared" ref="R20:CC20" si="11">R19/Q19-1</f>
        <v>4.9948751834565375E-3</v>
      </c>
      <c r="S20" s="54">
        <f t="shared" si="11"/>
        <v>4.7935644589509607E-3</v>
      </c>
      <c r="T20" s="54">
        <f t="shared" si="11"/>
        <v>3.7054814210057962E-3</v>
      </c>
      <c r="U20" s="54">
        <f t="shared" si="11"/>
        <v>3.5635640021258741E-3</v>
      </c>
      <c r="V20" s="54">
        <f t="shared" si="11"/>
        <v>3.4891023412273459E-3</v>
      </c>
      <c r="W20" s="54">
        <f t="shared" si="11"/>
        <v>3.4253296575530445E-3</v>
      </c>
      <c r="X20" s="54">
        <f t="shared" si="11"/>
        <v>3.4874500799337849E-3</v>
      </c>
      <c r="Y20" s="54">
        <f t="shared" si="11"/>
        <v>3.728220943710836E-3</v>
      </c>
      <c r="Z20" s="54">
        <f t="shared" si="11"/>
        <v>6.411641932372758E-3</v>
      </c>
      <c r="AA20" s="54">
        <f t="shared" si="11"/>
        <v>7.1603577369330207E-3</v>
      </c>
      <c r="AB20" s="54">
        <f t="shared" si="11"/>
        <v>7.2801072374268916E-3</v>
      </c>
      <c r="AC20" s="54">
        <f t="shared" si="11"/>
        <v>7.1509244837546504E-3</v>
      </c>
      <c r="AD20" s="54">
        <f t="shared" si="11"/>
        <v>6.9072171451780573E-3</v>
      </c>
      <c r="AE20" s="54">
        <f t="shared" si="11"/>
        <v>7.7022782358315833E-3</v>
      </c>
      <c r="AF20" s="54">
        <f t="shared" si="11"/>
        <v>7.2624916314680821E-3</v>
      </c>
      <c r="AG20" s="54">
        <f t="shared" si="11"/>
        <v>6.5611406379031401E-3</v>
      </c>
      <c r="AH20" s="54">
        <f t="shared" si="11"/>
        <v>5.6786962531381047E-3</v>
      </c>
      <c r="AI20" s="54">
        <f t="shared" si="11"/>
        <v>5.356958120932731E-3</v>
      </c>
      <c r="AJ20" s="54">
        <f t="shared" si="11"/>
        <v>4.7965383449057875E-3</v>
      </c>
      <c r="AK20" s="54">
        <f t="shared" si="11"/>
        <v>4.9597031950521231E-3</v>
      </c>
      <c r="AL20" s="54">
        <f t="shared" si="11"/>
        <v>4.740872955982578E-3</v>
      </c>
      <c r="AM20" s="54">
        <f t="shared" si="11"/>
        <v>8.2495824995112432E-3</v>
      </c>
      <c r="AN20" s="35">
        <f t="shared" si="11"/>
        <v>4.7942477600984024E-3</v>
      </c>
      <c r="AO20" s="35">
        <f t="shared" si="11"/>
        <v>4.8856478413428217E-3</v>
      </c>
      <c r="AP20" s="35">
        <f t="shared" si="11"/>
        <v>3.8720080975966908E-3</v>
      </c>
      <c r="AQ20" s="35">
        <f t="shared" si="11"/>
        <v>3.6580030720103629E-3</v>
      </c>
      <c r="AR20" s="35">
        <f t="shared" si="11"/>
        <v>3.1960375858504086E-3</v>
      </c>
      <c r="AS20" s="35">
        <f t="shared" si="11"/>
        <v>2.7412880538426609E-3</v>
      </c>
      <c r="AT20" s="35">
        <f t="shared" si="11"/>
        <v>2.3020140394571786E-3</v>
      </c>
      <c r="AU20" s="35">
        <f t="shared" si="11"/>
        <v>1.8667390605084933E-3</v>
      </c>
      <c r="AV20" s="35">
        <f t="shared" si="11"/>
        <v>1.7406085933113769E-3</v>
      </c>
      <c r="AW20" s="35">
        <f t="shared" si="11"/>
        <v>1.623178649687862E-3</v>
      </c>
      <c r="AX20" s="35">
        <f t="shared" si="11"/>
        <v>1.5136705244465087E-3</v>
      </c>
      <c r="AY20" s="35">
        <f t="shared" si="11"/>
        <v>1.4159138619129763E-3</v>
      </c>
      <c r="AZ20" s="35">
        <f t="shared" si="11"/>
        <v>1.3311617285425292E-3</v>
      </c>
      <c r="BA20" s="35">
        <f t="shared" si="11"/>
        <v>1.2581738726409331E-3</v>
      </c>
      <c r="BB20" s="35">
        <f t="shared" si="11"/>
        <v>1.1930594080153956E-3</v>
      </c>
      <c r="BC20" s="35">
        <f t="shared" si="11"/>
        <v>1.1311822403143879E-3</v>
      </c>
      <c r="BD20" s="35">
        <f t="shared" si="11"/>
        <v>1.072720628117807E-3</v>
      </c>
      <c r="BE20" s="35">
        <f t="shared" si="11"/>
        <v>1.0163924518138412E-3</v>
      </c>
      <c r="BF20" s="35">
        <f t="shared" si="11"/>
        <v>9.5782909705910413E-4</v>
      </c>
      <c r="BG20" s="35">
        <f t="shared" si="11"/>
        <v>8.9142951981768803E-4</v>
      </c>
      <c r="BH20" s="35">
        <f t="shared" si="11"/>
        <v>8.1490904408010323E-4</v>
      </c>
      <c r="BI20" s="35">
        <f t="shared" si="11"/>
        <v>7.2862204431611843E-4</v>
      </c>
      <c r="BJ20" s="35">
        <f t="shared" si="11"/>
        <v>6.3640540049703098E-4</v>
      </c>
      <c r="BK20" s="35">
        <f t="shared" si="11"/>
        <v>5.3649241812414594E-4</v>
      </c>
      <c r="BL20" s="35">
        <f t="shared" si="11"/>
        <v>4.2788554743888874E-4</v>
      </c>
      <c r="BM20" s="35">
        <f t="shared" si="11"/>
        <v>3.1036577231580154E-4</v>
      </c>
      <c r="BN20" s="35">
        <f t="shared" si="11"/>
        <v>1.8737854210448823E-4</v>
      </c>
      <c r="BO20" s="35">
        <f t="shared" si="11"/>
        <v>6.1165367649218538E-5</v>
      </c>
      <c r="BP20" s="35">
        <f t="shared" si="11"/>
        <v>-7.429983511186844E-5</v>
      </c>
      <c r="BQ20" s="35">
        <f t="shared" si="11"/>
        <v>-2.1604884768466892E-4</v>
      </c>
      <c r="BR20" s="35">
        <f t="shared" si="11"/>
        <v>-3.6096275185915072E-4</v>
      </c>
      <c r="BS20" s="35">
        <f t="shared" si="11"/>
        <v>-5.0528627969426143E-4</v>
      </c>
      <c r="BT20" s="35">
        <f t="shared" si="11"/>
        <v>-6.4703178058533872E-4</v>
      </c>
      <c r="BU20" s="35">
        <f t="shared" si="11"/>
        <v>-7.8802886078632728E-4</v>
      </c>
      <c r="BV20" s="35">
        <f t="shared" si="11"/>
        <v>-9.2776742162348214E-4</v>
      </c>
      <c r="BW20" s="35">
        <f t="shared" si="11"/>
        <v>-1.0662435646857649E-3</v>
      </c>
      <c r="BX20" s="35">
        <f t="shared" si="11"/>
        <v>-1.2005783065283104E-3</v>
      </c>
      <c r="BY20" s="35">
        <f t="shared" si="11"/>
        <v>-1.3294207173992767E-3</v>
      </c>
      <c r="BZ20" s="35">
        <f t="shared" si="11"/>
        <v>-1.4516242274846825E-3</v>
      </c>
      <c r="CA20" s="35">
        <f t="shared" si="11"/>
        <v>-1.5643426686634543E-3</v>
      </c>
      <c r="CB20" s="35">
        <f t="shared" si="11"/>
        <v>-1.6654909518056815E-3</v>
      </c>
      <c r="CC20" s="35">
        <f t="shared" si="11"/>
        <v>-1.7537784025161152E-3</v>
      </c>
      <c r="CD20" s="35">
        <f t="shared" ref="CD20:CR20" si="12">CD19/CC19-1</f>
        <v>-1.8282005093726017E-3</v>
      </c>
      <c r="CE20" s="35">
        <f t="shared" si="12"/>
        <v>-1.8880274568996436E-3</v>
      </c>
      <c r="CF20" s="35">
        <f t="shared" si="12"/>
        <v>-1.9323798794038671E-3</v>
      </c>
      <c r="CG20" s="35">
        <f t="shared" si="12"/>
        <v>-1.9609390936654592E-3</v>
      </c>
      <c r="CH20" s="35">
        <f t="shared" si="12"/>
        <v>-1.9746674181329027E-3</v>
      </c>
      <c r="CI20" s="35">
        <f t="shared" si="12"/>
        <v>-1.9744292307997124E-3</v>
      </c>
      <c r="CJ20" s="35">
        <f t="shared" si="12"/>
        <v>-1.9609028826305108E-3</v>
      </c>
      <c r="CK20" s="35">
        <f t="shared" si="12"/>
        <v>-1.9355798051567952E-3</v>
      </c>
      <c r="CL20" s="35">
        <f t="shared" si="12"/>
        <v>-1.900222563425813E-3</v>
      </c>
      <c r="CM20" s="35">
        <f t="shared" si="12"/>
        <v>-1.8570333757809143E-3</v>
      </c>
      <c r="CN20" s="35">
        <f t="shared" si="12"/>
        <v>-1.8081039058044368E-3</v>
      </c>
      <c r="CO20" s="35">
        <f t="shared" si="12"/>
        <v>-1.7552478069658983E-3</v>
      </c>
      <c r="CP20" s="35">
        <f t="shared" si="12"/>
        <v>-1.7010202101609417E-3</v>
      </c>
      <c r="CQ20" s="35">
        <f t="shared" si="12"/>
        <v>-1.6483167062729676E-3</v>
      </c>
      <c r="CR20" s="55">
        <f t="shared" si="12"/>
        <v>-1.5999515901314876E-3</v>
      </c>
    </row>
    <row r="21" spans="1:96">
      <c r="A21" t="s">
        <v>83</v>
      </c>
      <c r="B21" s="23" t="s">
        <v>17</v>
      </c>
      <c r="C21" s="15" t="s">
        <v>32</v>
      </c>
      <c r="D21" s="15" t="s">
        <v>15</v>
      </c>
      <c r="E21" s="16" t="s">
        <v>67</v>
      </c>
      <c r="F21" s="16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39">
        <v>58280.135000000002</v>
      </c>
      <c r="R21" s="39">
        <v>58571.237000000001</v>
      </c>
      <c r="S21" s="39">
        <v>58852.002</v>
      </c>
      <c r="T21" s="39">
        <v>59070.076999999997</v>
      </c>
      <c r="U21" s="39">
        <v>59280.576999999997</v>
      </c>
      <c r="V21" s="39">
        <v>59487.413</v>
      </c>
      <c r="W21" s="39">
        <v>59691.177000000003</v>
      </c>
      <c r="X21" s="39">
        <v>59899.347000000002</v>
      </c>
      <c r="Y21" s="39">
        <v>60122.665000000001</v>
      </c>
      <c r="Z21" s="39">
        <v>60508.15</v>
      </c>
      <c r="AA21" s="39">
        <v>60941.41</v>
      </c>
      <c r="AB21" s="39">
        <v>61385.07</v>
      </c>
      <c r="AC21" s="39">
        <v>61824.03</v>
      </c>
      <c r="AD21" s="39">
        <v>62251.061999999998</v>
      </c>
      <c r="AE21" s="39">
        <v>62730.536999999997</v>
      </c>
      <c r="AF21" s="39">
        <v>63186.116999999998</v>
      </c>
      <c r="AG21" s="39">
        <v>63600.69</v>
      </c>
      <c r="AH21" s="39">
        <v>63961.858999999997</v>
      </c>
      <c r="AI21" s="39">
        <v>64304.5</v>
      </c>
      <c r="AJ21" s="39">
        <v>64612.938999999998</v>
      </c>
      <c r="AK21" s="39">
        <v>64933.4</v>
      </c>
      <c r="AL21" s="39">
        <v>65241.241000000002</v>
      </c>
      <c r="AM21" s="39">
        <v>65779.453999999998</v>
      </c>
      <c r="AN21" s="40">
        <v>66094.816999999995</v>
      </c>
      <c r="AO21" s="40">
        <v>66432.198999999993</v>
      </c>
      <c r="AP21" s="40">
        <v>66718.634999999995</v>
      </c>
      <c r="AQ21" s="40">
        <v>67059.888999999996</v>
      </c>
      <c r="AR21" s="40">
        <v>67419.358999999997</v>
      </c>
      <c r="AS21" s="40">
        <v>67797.383000000002</v>
      </c>
      <c r="AT21" s="40">
        <v>68193.84</v>
      </c>
      <c r="AU21" s="40">
        <v>68609.508000000002</v>
      </c>
      <c r="AV21" s="40">
        <v>69024.388000000006</v>
      </c>
      <c r="AW21" s="40">
        <v>69438.739000000001</v>
      </c>
      <c r="AX21" s="40">
        <v>69852.928</v>
      </c>
      <c r="AY21" s="40">
        <v>70267.506999999998</v>
      </c>
      <c r="AZ21" s="40">
        <v>70683.278000000006</v>
      </c>
      <c r="BA21" s="40">
        <v>71100.945000000007</v>
      </c>
      <c r="BB21" s="40">
        <v>71520.884000000005</v>
      </c>
      <c r="BC21" s="40">
        <v>71943.245999999999</v>
      </c>
      <c r="BD21" s="40">
        <v>72368.024999999994</v>
      </c>
      <c r="BE21" s="40">
        <v>72795.254000000001</v>
      </c>
      <c r="BF21" s="40">
        <v>73224.466</v>
      </c>
      <c r="BG21" s="40">
        <v>73654.851999999999</v>
      </c>
      <c r="BH21" s="40">
        <v>74085.320000000007</v>
      </c>
      <c r="BI21" s="40">
        <v>74514.873000000007</v>
      </c>
      <c r="BJ21" s="40">
        <v>74942.648000000001</v>
      </c>
      <c r="BK21" s="40">
        <v>75367.631999999998</v>
      </c>
      <c r="BL21" s="40">
        <v>75788.561000000002</v>
      </c>
      <c r="BM21" s="40">
        <v>76204.043999999994</v>
      </c>
      <c r="BN21" s="40">
        <v>76612.995999999999</v>
      </c>
      <c r="BO21" s="40">
        <v>77014.618000000002</v>
      </c>
      <c r="BP21" s="40">
        <v>77408.137000000002</v>
      </c>
      <c r="BQ21" s="40">
        <v>77793.410999999993</v>
      </c>
      <c r="BR21" s="40">
        <v>78170.866999999998</v>
      </c>
      <c r="BS21" s="40">
        <v>78541.570999999996</v>
      </c>
      <c r="BT21" s="40">
        <v>78906.888999999996</v>
      </c>
      <c r="BU21" s="40">
        <v>79268.125</v>
      </c>
      <c r="BV21" s="40">
        <v>79626.555999999997</v>
      </c>
      <c r="BW21" s="40">
        <v>79983.376000000004</v>
      </c>
      <c r="BX21" s="40">
        <v>80339.576000000001</v>
      </c>
      <c r="BY21" s="40">
        <v>80695.827999999994</v>
      </c>
      <c r="BZ21" s="40">
        <v>81052.303</v>
      </c>
      <c r="CA21" s="40">
        <v>81409.023000000001</v>
      </c>
      <c r="CB21" s="40">
        <v>81765.869000000006</v>
      </c>
      <c r="CC21" s="40">
        <v>82122.778000000006</v>
      </c>
      <c r="CD21" s="40">
        <v>82479.721999999994</v>
      </c>
      <c r="CE21" s="40">
        <v>82836.771999999997</v>
      </c>
      <c r="CF21" s="40">
        <v>83194.111000000004</v>
      </c>
      <c r="CG21" s="40">
        <v>83552.032999999996</v>
      </c>
      <c r="CH21" s="40">
        <v>83910.903000000006</v>
      </c>
      <c r="CI21" s="40">
        <v>84271.145000000004</v>
      </c>
      <c r="CJ21" s="40">
        <v>84633.191000000006</v>
      </c>
      <c r="CK21" s="40">
        <v>84997.456999999995</v>
      </c>
      <c r="CL21" s="40">
        <v>85364.301999999996</v>
      </c>
      <c r="CM21" s="40">
        <v>85734.081000000006</v>
      </c>
      <c r="CN21" s="40">
        <v>86107.118000000002</v>
      </c>
      <c r="CO21" s="40">
        <v>86483.782999999996</v>
      </c>
      <c r="CP21" s="40">
        <v>86864.395000000004</v>
      </c>
      <c r="CQ21" s="40">
        <v>87249.205000000002</v>
      </c>
      <c r="CR21" s="41">
        <v>87638.297999999995</v>
      </c>
    </row>
    <row r="22" spans="1:96" ht="15.75" thickBot="1">
      <c r="B22" s="23" t="s">
        <v>17</v>
      </c>
      <c r="C22" s="28" t="str">
        <f>C21</f>
        <v>https://www.insee.fr/fr/statistiques/2496228 au 17 fév 2017</v>
      </c>
      <c r="D22" s="28" t="s">
        <v>15</v>
      </c>
      <c r="E22" s="28" t="s">
        <v>0</v>
      </c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54">
        <f t="shared" ref="R22:CC22" si="13">R21/Q21-1</f>
        <v>4.9948751834565375E-3</v>
      </c>
      <c r="S22" s="51">
        <f t="shared" si="13"/>
        <v>4.7935644589509607E-3</v>
      </c>
      <c r="T22" s="51">
        <f t="shared" si="13"/>
        <v>3.7054814210057962E-3</v>
      </c>
      <c r="U22" s="51">
        <f t="shared" si="13"/>
        <v>3.5635640021258741E-3</v>
      </c>
      <c r="V22" s="51">
        <f t="shared" si="13"/>
        <v>3.4891023412273459E-3</v>
      </c>
      <c r="W22" s="51">
        <f t="shared" si="13"/>
        <v>3.4253296575530445E-3</v>
      </c>
      <c r="X22" s="51">
        <f t="shared" si="13"/>
        <v>3.4874500799337849E-3</v>
      </c>
      <c r="Y22" s="51">
        <f t="shared" si="13"/>
        <v>3.728220943710836E-3</v>
      </c>
      <c r="Z22" s="51">
        <f t="shared" si="13"/>
        <v>6.411641932372758E-3</v>
      </c>
      <c r="AA22" s="51">
        <f t="shared" si="13"/>
        <v>7.1603577369330207E-3</v>
      </c>
      <c r="AB22" s="51">
        <f t="shared" si="13"/>
        <v>7.2801072374268916E-3</v>
      </c>
      <c r="AC22" s="51">
        <f t="shared" si="13"/>
        <v>7.1509244837546504E-3</v>
      </c>
      <c r="AD22" s="51">
        <f t="shared" si="13"/>
        <v>6.9072171451780573E-3</v>
      </c>
      <c r="AE22" s="51">
        <f t="shared" si="13"/>
        <v>7.7022782358315833E-3</v>
      </c>
      <c r="AF22" s="51">
        <f t="shared" si="13"/>
        <v>7.2624916314680821E-3</v>
      </c>
      <c r="AG22" s="51">
        <f t="shared" si="13"/>
        <v>6.5611406379031401E-3</v>
      </c>
      <c r="AH22" s="51">
        <f t="shared" si="13"/>
        <v>5.6786962531381047E-3</v>
      </c>
      <c r="AI22" s="51">
        <f t="shared" si="13"/>
        <v>5.356958120932731E-3</v>
      </c>
      <c r="AJ22" s="51">
        <f t="shared" si="13"/>
        <v>4.7965383449057875E-3</v>
      </c>
      <c r="AK22" s="51">
        <f t="shared" si="13"/>
        <v>4.9597031950521231E-3</v>
      </c>
      <c r="AL22" s="51">
        <f t="shared" si="13"/>
        <v>4.740872955982578E-3</v>
      </c>
      <c r="AM22" s="51">
        <f t="shared" si="13"/>
        <v>8.2495824995112432E-3</v>
      </c>
      <c r="AN22" s="52">
        <f t="shared" si="13"/>
        <v>4.7942477600984024E-3</v>
      </c>
      <c r="AO22" s="52">
        <f t="shared" si="13"/>
        <v>5.1045152299915575E-3</v>
      </c>
      <c r="AP22" s="52">
        <f t="shared" si="13"/>
        <v>4.3117043287999035E-3</v>
      </c>
      <c r="AQ22" s="52">
        <f t="shared" si="13"/>
        <v>5.1148228677040386E-3</v>
      </c>
      <c r="AR22" s="52">
        <f t="shared" si="13"/>
        <v>5.3604323741127669E-3</v>
      </c>
      <c r="AS22" s="52">
        <f t="shared" si="13"/>
        <v>5.6070541993733514E-3</v>
      </c>
      <c r="AT22" s="52">
        <f t="shared" si="13"/>
        <v>5.8476740909010338E-3</v>
      </c>
      <c r="AU22" s="52">
        <f t="shared" si="13"/>
        <v>6.0953892609656446E-3</v>
      </c>
      <c r="AV22" s="52">
        <f t="shared" si="13"/>
        <v>6.0469752967766688E-3</v>
      </c>
      <c r="AW22" s="52">
        <f t="shared" si="13"/>
        <v>6.0029652128170685E-3</v>
      </c>
      <c r="AX22" s="52">
        <f t="shared" si="13"/>
        <v>5.9648116593822298E-3</v>
      </c>
      <c r="AY22" s="52">
        <f t="shared" si="13"/>
        <v>5.9350268037439147E-3</v>
      </c>
      <c r="AZ22" s="52">
        <f t="shared" si="13"/>
        <v>5.9169738297391028E-3</v>
      </c>
      <c r="BA22" s="52">
        <f t="shared" si="13"/>
        <v>5.9089930718831951E-3</v>
      </c>
      <c r="BB22" s="52">
        <f t="shared" si="13"/>
        <v>5.9062365486139967E-3</v>
      </c>
      <c r="BC22" s="52">
        <f t="shared" si="13"/>
        <v>5.9054359563004422E-3</v>
      </c>
      <c r="BD22" s="52">
        <f t="shared" si="13"/>
        <v>5.9043624470320744E-3</v>
      </c>
      <c r="BE22" s="52">
        <f t="shared" si="13"/>
        <v>5.9035603085755284E-3</v>
      </c>
      <c r="BF22" s="52">
        <f t="shared" si="13"/>
        <v>5.8961536146298066E-3</v>
      </c>
      <c r="BG22" s="52">
        <f t="shared" si="13"/>
        <v>5.8776256558839002E-3</v>
      </c>
      <c r="BH22" s="52">
        <f t="shared" si="13"/>
        <v>5.8443943380677155E-3</v>
      </c>
      <c r="BI22" s="52">
        <f t="shared" si="13"/>
        <v>5.7980852346997125E-3</v>
      </c>
      <c r="BJ22" s="52">
        <f t="shared" si="13"/>
        <v>5.7408002292373972E-3</v>
      </c>
      <c r="BK22" s="52">
        <f t="shared" si="13"/>
        <v>5.6707897484487013E-3</v>
      </c>
      <c r="BL22" s="52">
        <f t="shared" si="13"/>
        <v>5.5850102866441542E-3</v>
      </c>
      <c r="BM22" s="52">
        <f t="shared" si="13"/>
        <v>5.4821333789407678E-3</v>
      </c>
      <c r="BN22" s="52">
        <f t="shared" si="13"/>
        <v>5.3665393400907924E-3</v>
      </c>
      <c r="BO22" s="52">
        <f t="shared" si="13"/>
        <v>5.2422176519504315E-3</v>
      </c>
      <c r="BP22" s="52">
        <f t="shared" si="13"/>
        <v>5.1096663233465289E-3</v>
      </c>
      <c r="BQ22" s="52">
        <f t="shared" si="13"/>
        <v>4.9771770117654768E-3</v>
      </c>
      <c r="BR22" s="52">
        <f t="shared" si="13"/>
        <v>4.8520304630941258E-3</v>
      </c>
      <c r="BS22" s="52">
        <f t="shared" si="13"/>
        <v>4.7422270498802543E-3</v>
      </c>
      <c r="BT22" s="52">
        <f t="shared" si="13"/>
        <v>4.6512693258962123E-3</v>
      </c>
      <c r="BU22" s="52">
        <f t="shared" si="13"/>
        <v>4.57800332237146E-3</v>
      </c>
      <c r="BV22" s="52">
        <f t="shared" si="13"/>
        <v>4.5217544883267013E-3</v>
      </c>
      <c r="BW22" s="52">
        <f t="shared" si="13"/>
        <v>4.4811683177659045E-3</v>
      </c>
      <c r="BX22" s="52">
        <f t="shared" si="13"/>
        <v>4.4534254218027147E-3</v>
      </c>
      <c r="BY22" s="52">
        <f t="shared" si="13"/>
        <v>4.4343276095955009E-3</v>
      </c>
      <c r="BZ22" s="52">
        <f t="shared" si="13"/>
        <v>4.4175146204585847E-3</v>
      </c>
      <c r="CA22" s="52">
        <f t="shared" si="13"/>
        <v>4.4011087507285218E-3</v>
      </c>
      <c r="CB22" s="52">
        <f t="shared" si="13"/>
        <v>4.3833716073462536E-3</v>
      </c>
      <c r="CC22" s="52">
        <f t="shared" si="13"/>
        <v>4.3650120076386134E-3</v>
      </c>
      <c r="CD22" s="52">
        <f t="shared" ref="CD22:CR22" si="14">CD21/CC21-1</f>
        <v>4.3464676755089471E-3</v>
      </c>
      <c r="CE22" s="52">
        <f t="shared" si="14"/>
        <v>4.3289428157868848E-3</v>
      </c>
      <c r="CF22" s="52">
        <f t="shared" si="14"/>
        <v>4.3137726322799441E-3</v>
      </c>
      <c r="CG22" s="52">
        <f t="shared" si="14"/>
        <v>4.302251634132892E-3</v>
      </c>
      <c r="CH22" s="52">
        <f t="shared" si="14"/>
        <v>4.2951677788618525E-3</v>
      </c>
      <c r="CI22" s="52">
        <f t="shared" si="14"/>
        <v>4.2931488891257974E-3</v>
      </c>
      <c r="CJ22" s="52">
        <f t="shared" si="14"/>
        <v>4.2962036412346194E-3</v>
      </c>
      <c r="CK22" s="52">
        <f t="shared" si="14"/>
        <v>4.3040560765337244E-3</v>
      </c>
      <c r="CL22" s="52">
        <f t="shared" si="14"/>
        <v>4.3159526525600178E-3</v>
      </c>
      <c r="CM22" s="52">
        <f t="shared" si="14"/>
        <v>4.3317755939715763E-3</v>
      </c>
      <c r="CN22" s="52">
        <f t="shared" si="14"/>
        <v>4.3510934700519144E-3</v>
      </c>
      <c r="CO22" s="52">
        <f t="shared" si="14"/>
        <v>4.37437704046717E-3</v>
      </c>
      <c r="CP22" s="52">
        <f t="shared" si="14"/>
        <v>4.4009638200031009E-3</v>
      </c>
      <c r="CQ22" s="52">
        <f t="shared" si="14"/>
        <v>4.4300084056303479E-3</v>
      </c>
      <c r="CR22" s="53">
        <f t="shared" si="14"/>
        <v>4.4595592590213062E-3</v>
      </c>
    </row>
    <row r="23" spans="1:96">
      <c r="B23" s="29" t="s">
        <v>7</v>
      </c>
      <c r="C23" s="21" t="s">
        <v>33</v>
      </c>
      <c r="D23" s="21"/>
      <c r="E23" s="21" t="s">
        <v>1</v>
      </c>
      <c r="F23" s="36">
        <v>53731.387000000002</v>
      </c>
      <c r="G23" s="36">
        <v>54028.63</v>
      </c>
      <c r="H23" s="36">
        <v>54335</v>
      </c>
      <c r="I23" s="36">
        <v>54649.983999999997</v>
      </c>
      <c r="J23" s="36">
        <v>54894.853999999999</v>
      </c>
      <c r="K23" s="36">
        <v>55157.303</v>
      </c>
      <c r="L23" s="36">
        <v>55411.237999999998</v>
      </c>
      <c r="M23" s="36">
        <v>55681.78</v>
      </c>
      <c r="N23" s="36">
        <v>55966.142</v>
      </c>
      <c r="O23" s="36">
        <v>56269.81</v>
      </c>
      <c r="P23" s="36">
        <v>56577</v>
      </c>
      <c r="Q23" s="36">
        <v>56840.661</v>
      </c>
      <c r="R23" s="36">
        <v>57110.533000000003</v>
      </c>
      <c r="S23" s="36">
        <v>57369.161</v>
      </c>
      <c r="T23" s="36">
        <v>57565.008000000002</v>
      </c>
      <c r="U23" s="36">
        <v>57752.535000000003</v>
      </c>
      <c r="V23" s="36">
        <v>57935.959000000003</v>
      </c>
      <c r="W23" s="36">
        <v>58116.017999999996</v>
      </c>
      <c r="X23" s="36">
        <v>58298.962</v>
      </c>
      <c r="Y23" s="36">
        <v>58496.612999999998</v>
      </c>
      <c r="Z23" s="36">
        <v>58858.197999999997</v>
      </c>
      <c r="AA23" s="36">
        <v>59266.572</v>
      </c>
      <c r="AB23" s="36">
        <v>59685.898999999998</v>
      </c>
      <c r="AC23" s="36">
        <v>60101.841</v>
      </c>
      <c r="AD23" s="36">
        <v>60505.421000000002</v>
      </c>
      <c r="AE23" s="36">
        <v>60963.264000000003</v>
      </c>
      <c r="AF23" s="36">
        <v>61399.733</v>
      </c>
      <c r="AG23" s="36">
        <v>61795.237999999998</v>
      </c>
      <c r="AH23" s="36">
        <v>62134.866000000002</v>
      </c>
      <c r="AI23" s="36">
        <v>62465.709000000003</v>
      </c>
      <c r="AJ23" s="36">
        <v>62765.235000000001</v>
      </c>
      <c r="AK23" s="36">
        <v>63070.343999999997</v>
      </c>
      <c r="AL23" s="36">
        <v>63375.970999999998</v>
      </c>
      <c r="AM23" s="36">
        <v>63697.864999999998</v>
      </c>
      <c r="AN23" s="36">
        <v>64027.784</v>
      </c>
      <c r="AO23" s="37">
        <v>64343.947999999997</v>
      </c>
      <c r="AP23" s="37">
        <v>64604.599000000002</v>
      </c>
      <c r="AQ23" s="38">
        <v>64859.599000000002</v>
      </c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</row>
    <row r="24" spans="1:96" ht="15.75" thickBot="1">
      <c r="B24" s="25" t="s">
        <v>8</v>
      </c>
      <c r="C24" s="26" t="str">
        <f>C23</f>
        <v>https://www.bdm.insee.fr/bdm2/affichageSeries?idbank=000067670 au 17 fév 2017</v>
      </c>
      <c r="D24" s="26"/>
      <c r="E24" s="26" t="s">
        <v>0</v>
      </c>
      <c r="F24" s="26"/>
      <c r="G24" s="51">
        <f t="shared" ref="G24:AQ24" si="15">G23/F23-1</f>
        <v>5.5320179990885343E-3</v>
      </c>
      <c r="H24" s="51">
        <f t="shared" si="15"/>
        <v>5.6705120970124145E-3</v>
      </c>
      <c r="I24" s="51">
        <f t="shared" si="15"/>
        <v>5.7970737093953062E-3</v>
      </c>
      <c r="J24" s="51">
        <f t="shared" si="15"/>
        <v>4.4806966457666686E-3</v>
      </c>
      <c r="K24" s="51">
        <f t="shared" si="15"/>
        <v>4.7809399401992358E-3</v>
      </c>
      <c r="L24" s="51">
        <f t="shared" si="15"/>
        <v>4.6038327871107398E-3</v>
      </c>
      <c r="M24" s="51">
        <f t="shared" si="15"/>
        <v>4.8824391904038755E-3</v>
      </c>
      <c r="N24" s="51">
        <f t="shared" si="15"/>
        <v>5.1069128896381599E-3</v>
      </c>
      <c r="O24" s="51">
        <f t="shared" si="15"/>
        <v>5.4259234091926789E-3</v>
      </c>
      <c r="P24" s="51">
        <f t="shared" si="15"/>
        <v>5.4592329350322544E-3</v>
      </c>
      <c r="Q24" s="51">
        <f t="shared" si="15"/>
        <v>4.6602152818282505E-3</v>
      </c>
      <c r="R24" s="51">
        <f t="shared" si="15"/>
        <v>4.7478687835809108E-3</v>
      </c>
      <c r="S24" s="51">
        <f t="shared" si="15"/>
        <v>4.5285516771484957E-3</v>
      </c>
      <c r="T24" s="51">
        <f t="shared" si="15"/>
        <v>3.413802757199047E-3</v>
      </c>
      <c r="U24" s="51">
        <f t="shared" si="15"/>
        <v>3.2576561094197487E-3</v>
      </c>
      <c r="V24" s="51">
        <f t="shared" si="15"/>
        <v>3.1760337446660181E-3</v>
      </c>
      <c r="W24" s="51">
        <f t="shared" si="15"/>
        <v>3.107897117919256E-3</v>
      </c>
      <c r="X24" s="51">
        <f t="shared" si="15"/>
        <v>3.1479100994153963E-3</v>
      </c>
      <c r="Y24" s="51">
        <f t="shared" si="15"/>
        <v>3.3903004996898023E-3</v>
      </c>
      <c r="Z24" s="51">
        <f t="shared" si="15"/>
        <v>6.1812980522479855E-3</v>
      </c>
      <c r="AA24" s="51">
        <f t="shared" si="15"/>
        <v>6.9382688202586085E-3</v>
      </c>
      <c r="AB24" s="51">
        <f t="shared" si="15"/>
        <v>7.0752700189913309E-3</v>
      </c>
      <c r="AC24" s="51">
        <f t="shared" si="15"/>
        <v>6.9688487057890658E-3</v>
      </c>
      <c r="AD24" s="51">
        <f t="shared" si="15"/>
        <v>6.7149357371598661E-3</v>
      </c>
      <c r="AE24" s="51">
        <f t="shared" si="15"/>
        <v>7.5669748665991854E-3</v>
      </c>
      <c r="AF24" s="51">
        <f t="shared" si="15"/>
        <v>7.1595411951694832E-3</v>
      </c>
      <c r="AG24" s="51">
        <f t="shared" si="15"/>
        <v>6.4414775223859966E-3</v>
      </c>
      <c r="AH24" s="51">
        <f t="shared" si="15"/>
        <v>5.4960222015814075E-3</v>
      </c>
      <c r="AI24" s="51">
        <f t="shared" si="15"/>
        <v>5.3245950510298901E-3</v>
      </c>
      <c r="AJ24" s="51">
        <f t="shared" si="15"/>
        <v>4.7950468312141226E-3</v>
      </c>
      <c r="AK24" s="51">
        <f t="shared" si="15"/>
        <v>4.8611145963206592E-3</v>
      </c>
      <c r="AL24" s="51">
        <f t="shared" si="15"/>
        <v>4.8458115275222813E-3</v>
      </c>
      <c r="AM24" s="51">
        <f t="shared" si="15"/>
        <v>5.0791174465791844E-3</v>
      </c>
      <c r="AN24" s="51">
        <f t="shared" si="15"/>
        <v>5.1794357628784926E-3</v>
      </c>
      <c r="AO24" s="52">
        <f t="shared" si="15"/>
        <v>4.9379188259897067E-3</v>
      </c>
      <c r="AP24" s="52">
        <f t="shared" si="15"/>
        <v>4.050901570416654E-3</v>
      </c>
      <c r="AQ24" s="53">
        <f t="shared" si="15"/>
        <v>3.9470874202005568E-3</v>
      </c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</row>
    <row r="25" spans="1:96">
      <c r="B25" s="24" t="s">
        <v>7</v>
      </c>
      <c r="C25" s="16" t="s">
        <v>66</v>
      </c>
      <c r="D25" s="16"/>
      <c r="E25" s="16" t="s">
        <v>6</v>
      </c>
      <c r="F25" s="39">
        <v>9992.2759999999998</v>
      </c>
      <c r="G25" s="39">
        <v>10031.668</v>
      </c>
      <c r="H25" s="39">
        <v>10074.616</v>
      </c>
      <c r="I25" s="39">
        <v>10132.003000000001</v>
      </c>
      <c r="J25" s="39">
        <v>10172.49</v>
      </c>
      <c r="K25" s="39">
        <v>10238.86</v>
      </c>
      <c r="L25" s="39">
        <v>10315.69</v>
      </c>
      <c r="M25" s="39">
        <v>10403.009</v>
      </c>
      <c r="N25" s="39">
        <v>10490.557000000001</v>
      </c>
      <c r="O25" s="39">
        <v>10570.749</v>
      </c>
      <c r="P25" s="39">
        <v>10644.665000000001</v>
      </c>
      <c r="Q25" s="39">
        <v>10695.556</v>
      </c>
      <c r="R25" s="39">
        <v>10753.276</v>
      </c>
      <c r="S25" s="39">
        <v>10793.414000000001</v>
      </c>
      <c r="T25" s="39">
        <v>10833.223</v>
      </c>
      <c r="U25" s="39">
        <v>10858.975</v>
      </c>
      <c r="V25" s="39">
        <v>10883.848</v>
      </c>
      <c r="W25" s="39">
        <v>10895.427</v>
      </c>
      <c r="X25" s="39">
        <v>10912.621999999999</v>
      </c>
      <c r="Y25" s="39">
        <v>10946.012000000001</v>
      </c>
      <c r="Z25" s="39">
        <v>11019.991</v>
      </c>
      <c r="AA25" s="39">
        <v>11102.824000000001</v>
      </c>
      <c r="AB25" s="39">
        <v>11185.563</v>
      </c>
      <c r="AC25" s="39">
        <v>11270.074000000001</v>
      </c>
      <c r="AD25" s="39">
        <v>11350.29</v>
      </c>
      <c r="AE25" s="39">
        <v>11442.143</v>
      </c>
      <c r="AF25" s="39">
        <v>11532.397999999999</v>
      </c>
      <c r="AG25" s="39">
        <v>11598.866</v>
      </c>
      <c r="AH25" s="39">
        <v>11659.26</v>
      </c>
      <c r="AI25" s="39">
        <v>11728.24</v>
      </c>
      <c r="AJ25" s="39">
        <v>11786.234</v>
      </c>
      <c r="AK25" s="39">
        <v>11852.851000000001</v>
      </c>
      <c r="AL25" s="39">
        <v>11898.502</v>
      </c>
      <c r="AM25" s="39">
        <v>11959.807000000001</v>
      </c>
      <c r="AN25" s="39">
        <v>12027.565000000001</v>
      </c>
      <c r="AO25" s="37">
        <v>12088.695</v>
      </c>
      <c r="AP25" s="38">
        <v>12142.802</v>
      </c>
      <c r="AQ25" s="31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</row>
    <row r="26" spans="1:96" ht="15.75" thickBot="1">
      <c r="B26" s="25" t="s">
        <v>7</v>
      </c>
      <c r="C26" s="26" t="str">
        <f>C25</f>
        <v>https://www.insee.fr/fr/statistiques/1893198  au 17 février 2017</v>
      </c>
      <c r="D26" s="26"/>
      <c r="E26" s="26" t="s">
        <v>0</v>
      </c>
      <c r="F26" s="26"/>
      <c r="G26" s="51">
        <f t="shared" ref="G26:AP26" si="16">G25/F25-1</f>
        <v>3.9422449900303747E-3</v>
      </c>
      <c r="H26" s="51">
        <f t="shared" si="16"/>
        <v>4.2812421623203978E-3</v>
      </c>
      <c r="I26" s="51">
        <f t="shared" si="16"/>
        <v>5.6961972545654938E-3</v>
      </c>
      <c r="J26" s="51">
        <f t="shared" si="16"/>
        <v>3.9959522317549734E-3</v>
      </c>
      <c r="K26" s="51">
        <f t="shared" si="16"/>
        <v>6.5244595964213392E-3</v>
      </c>
      <c r="L26" s="51">
        <f t="shared" si="16"/>
        <v>7.5037650675953138E-3</v>
      </c>
      <c r="M26" s="51">
        <f t="shared" si="16"/>
        <v>8.4646785624615806E-3</v>
      </c>
      <c r="N26" s="51">
        <f t="shared" si="16"/>
        <v>8.4156420512566665E-3</v>
      </c>
      <c r="O26" s="51">
        <f t="shared" si="16"/>
        <v>7.6442080244165656E-3</v>
      </c>
      <c r="P26" s="51">
        <f t="shared" si="16"/>
        <v>6.9925035586411166E-3</v>
      </c>
      <c r="Q26" s="51">
        <f t="shared" si="16"/>
        <v>4.7808925879770925E-3</v>
      </c>
      <c r="R26" s="51">
        <f t="shared" si="16"/>
        <v>5.3966338916835443E-3</v>
      </c>
      <c r="S26" s="51">
        <f t="shared" si="16"/>
        <v>3.7326299445863409E-3</v>
      </c>
      <c r="T26" s="51">
        <f t="shared" si="16"/>
        <v>3.688267678789936E-3</v>
      </c>
      <c r="U26" s="51">
        <f t="shared" si="16"/>
        <v>2.3771319024818993E-3</v>
      </c>
      <c r="V26" s="51">
        <f t="shared" si="16"/>
        <v>2.290547680605215E-3</v>
      </c>
      <c r="W26" s="51">
        <f t="shared" si="16"/>
        <v>1.0638700577221272E-3</v>
      </c>
      <c r="X26" s="51">
        <f t="shared" si="16"/>
        <v>1.5781850495624195E-3</v>
      </c>
      <c r="Y26" s="51">
        <f t="shared" si="16"/>
        <v>3.0597596068113742E-3</v>
      </c>
      <c r="Z26" s="59">
        <f t="shared" si="16"/>
        <v>6.7585345238063699E-3</v>
      </c>
      <c r="AA26" s="59">
        <f t="shared" si="16"/>
        <v>7.5166123093930448E-3</v>
      </c>
      <c r="AB26" s="59">
        <f t="shared" si="16"/>
        <v>7.4520680504346348E-3</v>
      </c>
      <c r="AC26" s="59">
        <f t="shared" si="16"/>
        <v>7.5553639991121635E-3</v>
      </c>
      <c r="AD26" s="59">
        <f t="shared" si="16"/>
        <v>7.1176107628041496E-3</v>
      </c>
      <c r="AE26" s="59">
        <f t="shared" si="16"/>
        <v>8.0925685599222419E-3</v>
      </c>
      <c r="AF26" s="59">
        <f t="shared" si="16"/>
        <v>7.8879454661595627E-3</v>
      </c>
      <c r="AG26" s="59">
        <f t="shared" si="16"/>
        <v>5.7635888043405803E-3</v>
      </c>
      <c r="AH26" s="59">
        <f t="shared" si="16"/>
        <v>5.2068883285658618E-3</v>
      </c>
      <c r="AI26" s="59">
        <f t="shared" si="16"/>
        <v>5.9163274513134301E-3</v>
      </c>
      <c r="AJ26" s="59">
        <f t="shared" si="16"/>
        <v>4.9448169546326692E-3</v>
      </c>
      <c r="AK26" s="59">
        <f t="shared" si="16"/>
        <v>5.6521022745688043E-3</v>
      </c>
      <c r="AL26" s="59">
        <f t="shared" si="16"/>
        <v>3.8514784333321117E-3</v>
      </c>
      <c r="AM26" s="59">
        <f t="shared" si="16"/>
        <v>5.1523292595991865E-3</v>
      </c>
      <c r="AN26" s="59">
        <f t="shared" si="16"/>
        <v>5.6654760398724413E-3</v>
      </c>
      <c r="AO26" s="52">
        <f t="shared" si="16"/>
        <v>5.0824917595539976E-3</v>
      </c>
      <c r="AP26" s="52">
        <f t="shared" si="16"/>
        <v>4.4758346537818738E-3</v>
      </c>
      <c r="AQ26" s="32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</row>
    <row r="27" spans="1:96">
      <c r="B27" s="29" t="s">
        <v>9</v>
      </c>
      <c r="C27" s="21" t="s">
        <v>31</v>
      </c>
      <c r="D27" s="21"/>
      <c r="E27" s="21" t="s">
        <v>1</v>
      </c>
      <c r="F27" s="36">
        <v>53731.387000000002</v>
      </c>
      <c r="G27" s="36">
        <v>54028.63</v>
      </c>
      <c r="H27" s="36">
        <v>54335</v>
      </c>
      <c r="I27" s="36">
        <v>54649.983999999997</v>
      </c>
      <c r="J27" s="36">
        <v>54894.853999999999</v>
      </c>
      <c r="K27" s="36">
        <v>55157.303</v>
      </c>
      <c r="L27" s="36">
        <v>55411.237999999998</v>
      </c>
      <c r="M27" s="36">
        <v>55681.78</v>
      </c>
      <c r="N27" s="36">
        <v>55966.142</v>
      </c>
      <c r="O27" s="36">
        <v>56269.81</v>
      </c>
      <c r="P27" s="36">
        <v>56577</v>
      </c>
      <c r="Q27" s="36">
        <v>56840.661</v>
      </c>
      <c r="R27" s="36">
        <v>57110.533000000003</v>
      </c>
      <c r="S27" s="36">
        <v>57369.161</v>
      </c>
      <c r="T27" s="36">
        <v>57565.008000000002</v>
      </c>
      <c r="U27" s="36">
        <v>57752.535000000003</v>
      </c>
      <c r="V27" s="36">
        <v>57935.959000000003</v>
      </c>
      <c r="W27" s="36">
        <v>58116.017999999996</v>
      </c>
      <c r="X27" s="36">
        <v>58298.962</v>
      </c>
      <c r="Y27" s="36">
        <v>58496.612999999998</v>
      </c>
      <c r="Z27" s="36">
        <v>58858.197999999997</v>
      </c>
      <c r="AA27" s="36">
        <v>59266.572</v>
      </c>
      <c r="AB27" s="36">
        <v>59685.898999999998</v>
      </c>
      <c r="AC27" s="36">
        <v>60101.841</v>
      </c>
      <c r="AD27" s="36">
        <v>60505.421000000002</v>
      </c>
      <c r="AE27" s="36">
        <v>60963.264000000003</v>
      </c>
      <c r="AF27" s="36">
        <v>61399.540999999997</v>
      </c>
      <c r="AG27" s="36">
        <v>61795.237999999998</v>
      </c>
      <c r="AH27" s="37">
        <v>62159.152999999998</v>
      </c>
      <c r="AI27" s="37">
        <v>62525.906000000003</v>
      </c>
      <c r="AJ27" s="37">
        <v>62880.654999999999</v>
      </c>
      <c r="AK27" s="37">
        <v>63225.735000000001</v>
      </c>
      <c r="AL27" s="37">
        <v>63561.283000000003</v>
      </c>
      <c r="AM27" s="37">
        <v>63887.593999999997</v>
      </c>
      <c r="AN27" s="37">
        <v>64205.040999999997</v>
      </c>
      <c r="AO27" s="37">
        <v>64514.161</v>
      </c>
      <c r="AP27" s="37">
        <v>64815.63</v>
      </c>
      <c r="AQ27" s="37">
        <v>65110.749000000003</v>
      </c>
      <c r="AR27" s="37">
        <v>65399.892999999996</v>
      </c>
      <c r="AS27" s="37">
        <v>65683.421000000002</v>
      </c>
      <c r="AT27" s="37">
        <v>65961.630999999994</v>
      </c>
      <c r="AU27" s="37">
        <v>66234.820000000007</v>
      </c>
      <c r="AV27" s="37">
        <v>66503.350000000006</v>
      </c>
      <c r="AW27" s="37">
        <v>66767.618000000002</v>
      </c>
      <c r="AX27" s="37">
        <v>67028.039000000004</v>
      </c>
      <c r="AY27" s="37">
        <v>67285.025999999998</v>
      </c>
      <c r="AZ27" s="37">
        <v>67539.076000000001</v>
      </c>
      <c r="BA27" s="37">
        <v>67790.62</v>
      </c>
      <c r="BB27" s="37">
        <v>68039.92</v>
      </c>
      <c r="BC27" s="37">
        <v>68287.024000000005</v>
      </c>
      <c r="BD27" s="37">
        <v>68531.811000000002</v>
      </c>
      <c r="BE27" s="37">
        <v>68773.960999999996</v>
      </c>
      <c r="BF27" s="37">
        <v>69012.990000000005</v>
      </c>
      <c r="BG27" s="37">
        <v>69248.341</v>
      </c>
      <c r="BH27" s="37">
        <v>69479.327000000005</v>
      </c>
      <c r="BI27" s="37">
        <v>69705.210999999996</v>
      </c>
      <c r="BJ27" s="37">
        <v>69925.229000000007</v>
      </c>
      <c r="BK27" s="37">
        <v>70138.744999999995</v>
      </c>
      <c r="BL27" s="37">
        <v>70345.014999999999</v>
      </c>
      <c r="BM27" s="37">
        <v>70543.524999999994</v>
      </c>
      <c r="BN27" s="37">
        <v>70734.047999999995</v>
      </c>
      <c r="BO27" s="37">
        <v>70916.466</v>
      </c>
      <c r="BP27" s="37">
        <v>71090.917000000001</v>
      </c>
      <c r="BQ27" s="37">
        <v>71257.907000000007</v>
      </c>
      <c r="BR27" s="37">
        <v>71418.032000000007</v>
      </c>
      <c r="BS27" s="37">
        <v>71571.987999999998</v>
      </c>
      <c r="BT27" s="37">
        <v>71720.576000000001</v>
      </c>
      <c r="BU27" s="37">
        <v>71864.516000000003</v>
      </c>
      <c r="BV27" s="37">
        <v>72004.536999999997</v>
      </c>
      <c r="BW27" s="37">
        <v>72141.281000000003</v>
      </c>
      <c r="BX27" s="37">
        <v>72275.357000000004</v>
      </c>
      <c r="BY27" s="37">
        <v>72407.282000000007</v>
      </c>
      <c r="BZ27" s="37">
        <v>72537.457999999999</v>
      </c>
      <c r="CA27" s="37">
        <v>72666.248999999996</v>
      </c>
      <c r="CB27" s="37">
        <v>72794.006999999998</v>
      </c>
      <c r="CC27" s="37">
        <v>72921.036999999997</v>
      </c>
      <c r="CD27" s="37">
        <v>73047.654999999999</v>
      </c>
      <c r="CE27" s="37">
        <v>73174.248000000007</v>
      </c>
      <c r="CF27" s="37">
        <v>73301.202999999994</v>
      </c>
      <c r="CG27" s="37">
        <v>73428.911999999997</v>
      </c>
      <c r="CH27" s="38">
        <v>73557.857000000004</v>
      </c>
    </row>
    <row r="28" spans="1:96">
      <c r="B28" s="24" t="s">
        <v>10</v>
      </c>
      <c r="C28" s="16" t="str">
        <f>C27</f>
        <v>https://www.insee.fr/fr/statistiques/1281151 au 17 fév 2017</v>
      </c>
      <c r="D28" s="16"/>
      <c r="E28" s="16" t="s">
        <v>0</v>
      </c>
      <c r="F28" s="16"/>
      <c r="G28" s="54">
        <f t="shared" ref="G28:BR28" si="17">G27/F27-1</f>
        <v>5.5320179990885343E-3</v>
      </c>
      <c r="H28" s="54">
        <f t="shared" si="17"/>
        <v>5.6705120970124145E-3</v>
      </c>
      <c r="I28" s="54">
        <f t="shared" si="17"/>
        <v>5.7970737093953062E-3</v>
      </c>
      <c r="J28" s="54">
        <f t="shared" si="17"/>
        <v>4.4806966457666686E-3</v>
      </c>
      <c r="K28" s="54">
        <f t="shared" si="17"/>
        <v>4.7809399401992358E-3</v>
      </c>
      <c r="L28" s="54">
        <f t="shared" si="17"/>
        <v>4.6038327871107398E-3</v>
      </c>
      <c r="M28" s="54">
        <f t="shared" si="17"/>
        <v>4.8824391904038755E-3</v>
      </c>
      <c r="N28" s="54">
        <f t="shared" si="17"/>
        <v>5.1069128896381599E-3</v>
      </c>
      <c r="O28" s="54">
        <f t="shared" si="17"/>
        <v>5.4259234091926789E-3</v>
      </c>
      <c r="P28" s="54">
        <f t="shared" si="17"/>
        <v>5.4592329350322544E-3</v>
      </c>
      <c r="Q28" s="54">
        <f t="shared" si="17"/>
        <v>4.6602152818282505E-3</v>
      </c>
      <c r="R28" s="54">
        <f t="shared" si="17"/>
        <v>4.7478687835809108E-3</v>
      </c>
      <c r="S28" s="54">
        <f t="shared" si="17"/>
        <v>4.5285516771484957E-3</v>
      </c>
      <c r="T28" s="54">
        <f t="shared" si="17"/>
        <v>3.413802757199047E-3</v>
      </c>
      <c r="U28" s="54">
        <f t="shared" si="17"/>
        <v>3.2576561094197487E-3</v>
      </c>
      <c r="V28" s="54">
        <f t="shared" si="17"/>
        <v>3.1760337446660181E-3</v>
      </c>
      <c r="W28" s="54">
        <f t="shared" si="17"/>
        <v>3.107897117919256E-3</v>
      </c>
      <c r="X28" s="54">
        <f t="shared" si="17"/>
        <v>3.1479100994153963E-3</v>
      </c>
      <c r="Y28" s="54">
        <f t="shared" si="17"/>
        <v>3.3903004996898023E-3</v>
      </c>
      <c r="Z28" s="54">
        <f t="shared" si="17"/>
        <v>6.1812980522479855E-3</v>
      </c>
      <c r="AA28" s="54">
        <f t="shared" si="17"/>
        <v>6.9382688202586085E-3</v>
      </c>
      <c r="AB28" s="54">
        <f t="shared" si="17"/>
        <v>7.0752700189913309E-3</v>
      </c>
      <c r="AC28" s="54">
        <f t="shared" si="17"/>
        <v>6.9688487057890658E-3</v>
      </c>
      <c r="AD28" s="54">
        <f t="shared" si="17"/>
        <v>6.7149357371598661E-3</v>
      </c>
      <c r="AE28" s="54">
        <f t="shared" si="17"/>
        <v>7.5669748665991854E-3</v>
      </c>
      <c r="AF28" s="54">
        <f t="shared" si="17"/>
        <v>7.1563917575017122E-3</v>
      </c>
      <c r="AG28" s="54">
        <f t="shared" si="17"/>
        <v>6.4446247244747124E-3</v>
      </c>
      <c r="AH28" s="35">
        <f t="shared" si="17"/>
        <v>5.8890460135456735E-3</v>
      </c>
      <c r="AI28" s="35">
        <f t="shared" si="17"/>
        <v>5.9002251848574438E-3</v>
      </c>
      <c r="AJ28" s="35">
        <f t="shared" si="17"/>
        <v>5.6736323021051582E-3</v>
      </c>
      <c r="AK28" s="35">
        <f t="shared" si="17"/>
        <v>5.4878563208351494E-3</v>
      </c>
      <c r="AL28" s="35">
        <f t="shared" si="17"/>
        <v>5.3071427323068132E-3</v>
      </c>
      <c r="AM28" s="35">
        <f t="shared" si="17"/>
        <v>5.1338013425561435E-3</v>
      </c>
      <c r="AN28" s="35">
        <f t="shared" si="17"/>
        <v>4.968836359685147E-3</v>
      </c>
      <c r="AO28" s="35">
        <f t="shared" si="17"/>
        <v>4.8145752293811128E-3</v>
      </c>
      <c r="AP28" s="35">
        <f t="shared" si="17"/>
        <v>4.6729120448454342E-3</v>
      </c>
      <c r="AQ28" s="35">
        <f t="shared" si="17"/>
        <v>4.5532073050900124E-3</v>
      </c>
      <c r="AR28" s="35">
        <f t="shared" si="17"/>
        <v>4.4408028542259892E-3</v>
      </c>
      <c r="AS28" s="35">
        <f t="shared" si="17"/>
        <v>4.3352976127959408E-3</v>
      </c>
      <c r="AT28" s="35">
        <f t="shared" si="17"/>
        <v>4.2356198225423913E-3</v>
      </c>
      <c r="AU28" s="35">
        <f t="shared" si="17"/>
        <v>4.1416350059628737E-3</v>
      </c>
      <c r="AV28" s="35">
        <f t="shared" si="17"/>
        <v>4.0542119688706801E-3</v>
      </c>
      <c r="AW28" s="35">
        <f t="shared" si="17"/>
        <v>3.9737547055900269E-3</v>
      </c>
      <c r="AX28" s="35">
        <f t="shared" si="17"/>
        <v>3.9004087280753996E-3</v>
      </c>
      <c r="AY28" s="35">
        <f t="shared" si="17"/>
        <v>3.8340223559276687E-3</v>
      </c>
      <c r="AZ28" s="35">
        <f t="shared" si="17"/>
        <v>3.7757286442900995E-3</v>
      </c>
      <c r="BA28" s="35">
        <f t="shared" si="17"/>
        <v>3.7244216962635246E-3</v>
      </c>
      <c r="BB28" s="35">
        <f t="shared" si="17"/>
        <v>3.6774999255060337E-3</v>
      </c>
      <c r="BC28" s="35">
        <f t="shared" si="17"/>
        <v>3.6317503018816755E-3</v>
      </c>
      <c r="BD28" s="35">
        <f t="shared" si="17"/>
        <v>3.5846781080985934E-3</v>
      </c>
      <c r="BE28" s="35">
        <f t="shared" si="17"/>
        <v>3.5333956080627615E-3</v>
      </c>
      <c r="BF28" s="35">
        <f t="shared" si="17"/>
        <v>3.4755741348095892E-3</v>
      </c>
      <c r="BG28" s="35">
        <f t="shared" si="17"/>
        <v>3.4102420428385738E-3</v>
      </c>
      <c r="BH28" s="35">
        <f t="shared" si="17"/>
        <v>3.3356178164616335E-3</v>
      </c>
      <c r="BI28" s="35">
        <f t="shared" si="17"/>
        <v>3.2510965455954111E-3</v>
      </c>
      <c r="BJ28" s="35">
        <f t="shared" si="17"/>
        <v>3.1564067713676369E-3</v>
      </c>
      <c r="BK28" s="35">
        <f t="shared" si="17"/>
        <v>3.0534901787735436E-3</v>
      </c>
      <c r="BL28" s="35">
        <f t="shared" si="17"/>
        <v>2.9408852411032527E-3</v>
      </c>
      <c r="BM28" s="35">
        <f t="shared" si="17"/>
        <v>2.8219483640736787E-3</v>
      </c>
      <c r="BN28" s="35">
        <f t="shared" si="17"/>
        <v>2.700786500249297E-3</v>
      </c>
      <c r="BO28" s="35">
        <f t="shared" si="17"/>
        <v>2.5789277605037242E-3</v>
      </c>
      <c r="BP28" s="35">
        <f t="shared" si="17"/>
        <v>2.4599505564757429E-3</v>
      </c>
      <c r="BQ28" s="35">
        <f t="shared" si="17"/>
        <v>2.3489639330436241E-3</v>
      </c>
      <c r="BR28" s="35">
        <f t="shared" si="17"/>
        <v>2.2471190460309209E-3</v>
      </c>
      <c r="BS28" s="35">
        <f t="shared" ref="BS28:CH28" si="18">BS27/BR27-1</f>
        <v>2.1557020781528546E-3</v>
      </c>
      <c r="BT28" s="35">
        <f t="shared" si="18"/>
        <v>2.0760636130436882E-3</v>
      </c>
      <c r="BU28" s="35">
        <f t="shared" si="18"/>
        <v>2.006955437725555E-3</v>
      </c>
      <c r="BV28" s="35">
        <f t="shared" si="18"/>
        <v>1.9484024633240615E-3</v>
      </c>
      <c r="BW28" s="35">
        <f t="shared" si="18"/>
        <v>1.8991025523851235E-3</v>
      </c>
      <c r="BX28" s="35">
        <f t="shared" si="18"/>
        <v>1.8585198119784874E-3</v>
      </c>
      <c r="BY28" s="35">
        <f t="shared" si="18"/>
        <v>1.8253109424282155E-3</v>
      </c>
      <c r="BZ28" s="35">
        <f t="shared" si="18"/>
        <v>1.797830223761121E-3</v>
      </c>
      <c r="CA28" s="35">
        <f t="shared" si="18"/>
        <v>1.7755102474090734E-3</v>
      </c>
      <c r="CB28" s="35">
        <f t="shared" si="18"/>
        <v>1.7581477199959394E-3</v>
      </c>
      <c r="CC28" s="35">
        <f t="shared" si="18"/>
        <v>1.7450612383516084E-3</v>
      </c>
      <c r="CD28" s="35">
        <f t="shared" si="18"/>
        <v>1.7363713574178874E-3</v>
      </c>
      <c r="CE28" s="35">
        <f t="shared" si="18"/>
        <v>1.7330193556521767E-3</v>
      </c>
      <c r="CF28" s="35">
        <f t="shared" si="18"/>
        <v>1.7349682910303699E-3</v>
      </c>
      <c r="CG28" s="35">
        <f t="shared" si="18"/>
        <v>1.7422497145100913E-3</v>
      </c>
      <c r="CH28" s="55">
        <f t="shared" si="18"/>
        <v>1.7560521664818918E-3</v>
      </c>
    </row>
    <row r="29" spans="1:96">
      <c r="B29" s="24" t="s">
        <v>11</v>
      </c>
      <c r="C29" s="16" t="s">
        <v>31</v>
      </c>
      <c r="D29" s="16"/>
      <c r="E29" s="16" t="s">
        <v>1</v>
      </c>
      <c r="F29" s="39">
        <v>53731.387000000002</v>
      </c>
      <c r="G29" s="39">
        <v>54028.63</v>
      </c>
      <c r="H29" s="39">
        <v>54335</v>
      </c>
      <c r="I29" s="39">
        <v>54649.983999999997</v>
      </c>
      <c r="J29" s="39">
        <v>54894.853999999999</v>
      </c>
      <c r="K29" s="39">
        <v>55157.303</v>
      </c>
      <c r="L29" s="39">
        <v>55411.237999999998</v>
      </c>
      <c r="M29" s="39">
        <v>55681.78</v>
      </c>
      <c r="N29" s="39">
        <v>55966.142</v>
      </c>
      <c r="O29" s="39">
        <v>56269.81</v>
      </c>
      <c r="P29" s="39">
        <v>56577</v>
      </c>
      <c r="Q29" s="39">
        <v>56840.661</v>
      </c>
      <c r="R29" s="39">
        <v>57110.533000000003</v>
      </c>
      <c r="S29" s="39">
        <v>57369.161</v>
      </c>
      <c r="T29" s="39">
        <v>57565.008000000002</v>
      </c>
      <c r="U29" s="39">
        <v>57752.535000000003</v>
      </c>
      <c r="V29" s="39">
        <v>57935.959000000003</v>
      </c>
      <c r="W29" s="39">
        <v>58116.017999999996</v>
      </c>
      <c r="X29" s="39">
        <v>58298.962</v>
      </c>
      <c r="Y29" s="39">
        <v>58496.612999999998</v>
      </c>
      <c r="Z29" s="39">
        <v>58858.197999999997</v>
      </c>
      <c r="AA29" s="39">
        <v>59266.572</v>
      </c>
      <c r="AB29" s="39">
        <v>59685.898999999998</v>
      </c>
      <c r="AC29" s="39">
        <v>60101.841</v>
      </c>
      <c r="AD29" s="39">
        <v>60505.421000000002</v>
      </c>
      <c r="AE29" s="39">
        <v>60963.264000000003</v>
      </c>
      <c r="AF29" s="39">
        <v>61399.540999999997</v>
      </c>
      <c r="AG29" s="39">
        <v>61795.237999999998</v>
      </c>
      <c r="AH29" s="42">
        <v>62159.152999999998</v>
      </c>
      <c r="AI29" s="42">
        <v>62525.906000000003</v>
      </c>
      <c r="AJ29" s="42">
        <v>62880.654999999999</v>
      </c>
      <c r="AK29" s="42">
        <v>63214.847999999998</v>
      </c>
      <c r="AL29" s="42">
        <v>63529.114999999998</v>
      </c>
      <c r="AM29" s="42">
        <v>63824.226999999999</v>
      </c>
      <c r="AN29" s="42">
        <v>64100.997000000003</v>
      </c>
      <c r="AO29" s="42">
        <v>64360.368000000002</v>
      </c>
      <c r="AP29" s="42">
        <v>64603.351000000002</v>
      </c>
      <c r="AQ29" s="42">
        <v>64840.097000000002</v>
      </c>
      <c r="AR29" s="42">
        <v>65070.976999999999</v>
      </c>
      <c r="AS29" s="42">
        <v>65296.355000000003</v>
      </c>
      <c r="AT29" s="42">
        <v>65516.523000000001</v>
      </c>
      <c r="AU29" s="42">
        <v>65731.733999999997</v>
      </c>
      <c r="AV29" s="42">
        <v>65942.286999999997</v>
      </c>
      <c r="AW29" s="42">
        <v>66148.474000000002</v>
      </c>
      <c r="AX29" s="42">
        <v>66350.612999999998</v>
      </c>
      <c r="AY29" s="42">
        <v>66549.097999999998</v>
      </c>
      <c r="AZ29" s="42">
        <v>66744.414999999994</v>
      </c>
      <c r="BA29" s="42">
        <v>66936.987999999998</v>
      </c>
      <c r="BB29" s="42">
        <v>67127.106</v>
      </c>
      <c r="BC29" s="42">
        <v>67314.842999999993</v>
      </c>
      <c r="BD29" s="42">
        <v>67500.058000000005</v>
      </c>
      <c r="BE29" s="42">
        <v>67682.317999999999</v>
      </c>
      <c r="BF29" s="42">
        <v>67860.956999999995</v>
      </c>
      <c r="BG29" s="42">
        <v>68035.179000000004</v>
      </c>
      <c r="BH29" s="42">
        <v>68204.032000000007</v>
      </c>
      <c r="BI29" s="42">
        <v>68366.494000000006</v>
      </c>
      <c r="BJ29" s="42">
        <v>68521.531000000003</v>
      </c>
      <c r="BK29" s="42">
        <v>68668.239000000001</v>
      </c>
      <c r="BL29" s="42">
        <v>68805.611999999994</v>
      </c>
      <c r="BM29" s="42">
        <v>68932.850000000006</v>
      </c>
      <c r="BN29" s="42">
        <v>69049.411999999997</v>
      </c>
      <c r="BO29" s="42">
        <v>69154.888999999996</v>
      </c>
      <c r="BP29" s="42">
        <v>69249.157999999996</v>
      </c>
      <c r="BQ29" s="42">
        <v>69332.528000000006</v>
      </c>
      <c r="BR29" s="42">
        <v>69405.509000000005</v>
      </c>
      <c r="BS29" s="42">
        <v>69468.842000000004</v>
      </c>
      <c r="BT29" s="42">
        <v>69523.490000000005</v>
      </c>
      <c r="BU29" s="42">
        <v>69570.437000000005</v>
      </c>
      <c r="BV29" s="42">
        <v>69610.720000000001</v>
      </c>
      <c r="BW29" s="42">
        <v>69645.334000000003</v>
      </c>
      <c r="BX29" s="42">
        <v>69675.23</v>
      </c>
      <c r="BY29" s="42">
        <v>69701.241999999998</v>
      </c>
      <c r="BZ29" s="42">
        <v>69724.067999999999</v>
      </c>
      <c r="CA29" s="42">
        <v>69744.324999999997</v>
      </c>
      <c r="CB29" s="42">
        <v>69762.577000000005</v>
      </c>
      <c r="CC29" s="42">
        <v>69779.296000000002</v>
      </c>
      <c r="CD29" s="42">
        <v>69794.92</v>
      </c>
      <c r="CE29" s="42">
        <v>69809.914999999994</v>
      </c>
      <c r="CF29" s="42">
        <v>69824.695000000007</v>
      </c>
      <c r="CG29" s="42">
        <v>69839.653000000006</v>
      </c>
      <c r="CH29" s="43">
        <v>69855.23</v>
      </c>
    </row>
    <row r="30" spans="1:96">
      <c r="B30" s="24" t="s">
        <v>11</v>
      </c>
      <c r="C30" s="16" t="str">
        <f>C29</f>
        <v>https://www.insee.fr/fr/statistiques/1281151 au 17 fév 2017</v>
      </c>
      <c r="D30" s="16"/>
      <c r="E30" s="16" t="s">
        <v>0</v>
      </c>
      <c r="F30" s="16"/>
      <c r="G30" s="54">
        <f t="shared" ref="G30:BR30" si="19">G29/F29-1</f>
        <v>5.5320179990885343E-3</v>
      </c>
      <c r="H30" s="54">
        <f t="shared" si="19"/>
        <v>5.6705120970124145E-3</v>
      </c>
      <c r="I30" s="54">
        <f t="shared" si="19"/>
        <v>5.7970737093953062E-3</v>
      </c>
      <c r="J30" s="54">
        <f t="shared" si="19"/>
        <v>4.4806966457666686E-3</v>
      </c>
      <c r="K30" s="54">
        <f t="shared" si="19"/>
        <v>4.7809399401992358E-3</v>
      </c>
      <c r="L30" s="54">
        <f t="shared" si="19"/>
        <v>4.6038327871107398E-3</v>
      </c>
      <c r="M30" s="54">
        <f t="shared" si="19"/>
        <v>4.8824391904038755E-3</v>
      </c>
      <c r="N30" s="54">
        <f t="shared" si="19"/>
        <v>5.1069128896381599E-3</v>
      </c>
      <c r="O30" s="54">
        <f t="shared" si="19"/>
        <v>5.4259234091926789E-3</v>
      </c>
      <c r="P30" s="54">
        <f t="shared" si="19"/>
        <v>5.4592329350322544E-3</v>
      </c>
      <c r="Q30" s="54">
        <f t="shared" si="19"/>
        <v>4.6602152818282505E-3</v>
      </c>
      <c r="R30" s="54">
        <f t="shared" si="19"/>
        <v>4.7478687835809108E-3</v>
      </c>
      <c r="S30" s="54">
        <f t="shared" si="19"/>
        <v>4.5285516771484957E-3</v>
      </c>
      <c r="T30" s="54">
        <f t="shared" si="19"/>
        <v>3.413802757199047E-3</v>
      </c>
      <c r="U30" s="54">
        <f t="shared" si="19"/>
        <v>3.2576561094197487E-3</v>
      </c>
      <c r="V30" s="54">
        <f t="shared" si="19"/>
        <v>3.1760337446660181E-3</v>
      </c>
      <c r="W30" s="54">
        <f t="shared" si="19"/>
        <v>3.107897117919256E-3</v>
      </c>
      <c r="X30" s="54">
        <f t="shared" si="19"/>
        <v>3.1479100994153963E-3</v>
      </c>
      <c r="Y30" s="54">
        <f t="shared" si="19"/>
        <v>3.3903004996898023E-3</v>
      </c>
      <c r="Z30" s="54">
        <f t="shared" si="19"/>
        <v>6.1812980522479855E-3</v>
      </c>
      <c r="AA30" s="54">
        <f t="shared" si="19"/>
        <v>6.9382688202586085E-3</v>
      </c>
      <c r="AB30" s="54">
        <f t="shared" si="19"/>
        <v>7.0752700189913309E-3</v>
      </c>
      <c r="AC30" s="54">
        <f t="shared" si="19"/>
        <v>6.9688487057890658E-3</v>
      </c>
      <c r="AD30" s="54">
        <f t="shared" si="19"/>
        <v>6.7149357371598661E-3</v>
      </c>
      <c r="AE30" s="54">
        <f t="shared" si="19"/>
        <v>7.5669748665991854E-3</v>
      </c>
      <c r="AF30" s="54">
        <f t="shared" si="19"/>
        <v>7.1563917575017122E-3</v>
      </c>
      <c r="AG30" s="54">
        <f t="shared" si="19"/>
        <v>6.4446247244747124E-3</v>
      </c>
      <c r="AH30" s="35">
        <f t="shared" si="19"/>
        <v>5.8890460135456735E-3</v>
      </c>
      <c r="AI30" s="35">
        <f t="shared" si="19"/>
        <v>5.9002251848574438E-3</v>
      </c>
      <c r="AJ30" s="35">
        <f t="shared" si="19"/>
        <v>5.6736323021051582E-3</v>
      </c>
      <c r="AK30" s="35">
        <f t="shared" si="19"/>
        <v>5.3147188113737975E-3</v>
      </c>
      <c r="AL30" s="35">
        <f t="shared" si="19"/>
        <v>4.971411146950766E-3</v>
      </c>
      <c r="AM30" s="35">
        <f t="shared" si="19"/>
        <v>4.6453031810691492E-3</v>
      </c>
      <c r="AN30" s="35">
        <f t="shared" si="19"/>
        <v>4.3364410821615795E-3</v>
      </c>
      <c r="AO30" s="35">
        <f t="shared" si="19"/>
        <v>4.0462865187571584E-3</v>
      </c>
      <c r="AP30" s="35">
        <f t="shared" si="19"/>
        <v>3.7753513155798224E-3</v>
      </c>
      <c r="AQ30" s="35">
        <f t="shared" si="19"/>
        <v>3.6646086671261457E-3</v>
      </c>
      <c r="AR30" s="35">
        <f t="shared" si="19"/>
        <v>3.5607596330400337E-3</v>
      </c>
      <c r="AS30" s="35">
        <f t="shared" si="19"/>
        <v>3.4635717856210668E-3</v>
      </c>
      <c r="AT30" s="35">
        <f t="shared" si="19"/>
        <v>3.3718268041147414E-3</v>
      </c>
      <c r="AU30" s="35">
        <f t="shared" si="19"/>
        <v>3.2848354910408606E-3</v>
      </c>
      <c r="AV30" s="35">
        <f t="shared" si="19"/>
        <v>3.2032168815141482E-3</v>
      </c>
      <c r="AW30" s="35">
        <f t="shared" si="19"/>
        <v>3.1267796338334541E-3</v>
      </c>
      <c r="AX30" s="35">
        <f t="shared" si="19"/>
        <v>3.0558376902238837E-3</v>
      </c>
      <c r="AY30" s="35">
        <f t="shared" si="19"/>
        <v>2.9914569138946856E-3</v>
      </c>
      <c r="AZ30" s="35">
        <f t="shared" si="19"/>
        <v>2.9349308385817618E-3</v>
      </c>
      <c r="BA30" s="35">
        <f t="shared" si="19"/>
        <v>2.8852301724422436E-3</v>
      </c>
      <c r="BB30" s="35">
        <f t="shared" si="19"/>
        <v>2.8402532841782513E-3</v>
      </c>
      <c r="BC30" s="35">
        <f t="shared" si="19"/>
        <v>2.7967390699070727E-3</v>
      </c>
      <c r="BD30" s="35">
        <f t="shared" si="19"/>
        <v>2.7514734008962094E-3</v>
      </c>
      <c r="BE30" s="35">
        <f t="shared" si="19"/>
        <v>2.7001458280226931E-3</v>
      </c>
      <c r="BF30" s="35">
        <f t="shared" si="19"/>
        <v>2.6393747329989115E-3</v>
      </c>
      <c r="BG30" s="35">
        <f t="shared" si="19"/>
        <v>2.5673377992592172E-3</v>
      </c>
      <c r="BH30" s="35">
        <f t="shared" si="19"/>
        <v>2.4818483978708006E-3</v>
      </c>
      <c r="BI30" s="35">
        <f t="shared" si="19"/>
        <v>2.3819999380680912E-3</v>
      </c>
      <c r="BJ30" s="35">
        <f t="shared" si="19"/>
        <v>2.2677336649732371E-3</v>
      </c>
      <c r="BK30" s="35">
        <f t="shared" si="19"/>
        <v>2.1410496505105403E-3</v>
      </c>
      <c r="BL30" s="35">
        <f t="shared" si="19"/>
        <v>2.0005318616076462E-3</v>
      </c>
      <c r="BM30" s="35">
        <f t="shared" si="19"/>
        <v>1.8492386929138682E-3</v>
      </c>
      <c r="BN30" s="35">
        <f t="shared" si="19"/>
        <v>1.6909499607224987E-3</v>
      </c>
      <c r="BO30" s="35">
        <f t="shared" si="19"/>
        <v>1.5275582650871034E-3</v>
      </c>
      <c r="BP30" s="35">
        <f t="shared" si="19"/>
        <v>1.3631574189931772E-3</v>
      </c>
      <c r="BQ30" s="35">
        <f t="shared" si="19"/>
        <v>1.2039135551655811E-3</v>
      </c>
      <c r="BR30" s="35">
        <f t="shared" si="19"/>
        <v>1.0526228035416807E-3</v>
      </c>
      <c r="BS30" s="35">
        <f t="shared" ref="BS30:CH30" si="20">BS29/BR29-1</f>
        <v>9.1250681556132029E-4</v>
      </c>
      <c r="BT30" s="35">
        <f t="shared" si="20"/>
        <v>7.8665482864970215E-4</v>
      </c>
      <c r="BU30" s="35">
        <f t="shared" si="20"/>
        <v>6.7526817195173727E-4</v>
      </c>
      <c r="BV30" s="35">
        <f t="shared" si="20"/>
        <v>5.7902467969261906E-4</v>
      </c>
      <c r="BW30" s="35">
        <f t="shared" si="20"/>
        <v>4.9725099812225615E-4</v>
      </c>
      <c r="BX30" s="35">
        <f t="shared" si="20"/>
        <v>4.292606307263469E-4</v>
      </c>
      <c r="BY30" s="35">
        <f t="shared" si="20"/>
        <v>3.7333210094891989E-4</v>
      </c>
      <c r="BZ30" s="35">
        <f t="shared" si="20"/>
        <v>3.2748340409782806E-4</v>
      </c>
      <c r="CA30" s="35">
        <f t="shared" si="20"/>
        <v>2.9053095410325191E-4</v>
      </c>
      <c r="CB30" s="35">
        <f t="shared" si="20"/>
        <v>2.6169871168746361E-4</v>
      </c>
      <c r="CC30" s="35">
        <f t="shared" si="20"/>
        <v>2.3965571111284056E-4</v>
      </c>
      <c r="CD30" s="35">
        <f t="shared" si="20"/>
        <v>2.2390595628807297E-4</v>
      </c>
      <c r="CE30" s="35">
        <f t="shared" si="20"/>
        <v>2.1484371641933286E-4</v>
      </c>
      <c r="CF30" s="35">
        <f t="shared" si="20"/>
        <v>2.1171777676576298E-4</v>
      </c>
      <c r="CG30" s="35">
        <f t="shared" si="20"/>
        <v>2.142222031904506E-4</v>
      </c>
      <c r="CH30" s="55">
        <f t="shared" si="20"/>
        <v>2.2303948159629883E-4</v>
      </c>
    </row>
    <row r="31" spans="1:96">
      <c r="B31" s="24" t="s">
        <v>12</v>
      </c>
      <c r="C31" s="16" t="s">
        <v>31</v>
      </c>
      <c r="D31" s="16"/>
      <c r="E31" s="16" t="s">
        <v>1</v>
      </c>
      <c r="F31" s="39">
        <v>53731.387000000002</v>
      </c>
      <c r="G31" s="39">
        <v>54028.63</v>
      </c>
      <c r="H31" s="39">
        <v>54335</v>
      </c>
      <c r="I31" s="39">
        <v>54649.983999999997</v>
      </c>
      <c r="J31" s="39">
        <v>54894.853999999999</v>
      </c>
      <c r="K31" s="39">
        <v>55157.303</v>
      </c>
      <c r="L31" s="39">
        <v>55411.237999999998</v>
      </c>
      <c r="M31" s="39">
        <v>55681.78</v>
      </c>
      <c r="N31" s="39">
        <v>55966.142</v>
      </c>
      <c r="O31" s="39">
        <v>56269.81</v>
      </c>
      <c r="P31" s="39">
        <v>56577</v>
      </c>
      <c r="Q31" s="39">
        <v>56840.661</v>
      </c>
      <c r="R31" s="39">
        <v>57110.533000000003</v>
      </c>
      <c r="S31" s="39">
        <v>57369.161</v>
      </c>
      <c r="T31" s="39">
        <v>57565.008000000002</v>
      </c>
      <c r="U31" s="39">
        <v>57752.535000000003</v>
      </c>
      <c r="V31" s="39">
        <v>57935.959000000003</v>
      </c>
      <c r="W31" s="39">
        <v>58116.017999999996</v>
      </c>
      <c r="X31" s="39">
        <v>58298.962</v>
      </c>
      <c r="Y31" s="39">
        <v>58496.612999999998</v>
      </c>
      <c r="Z31" s="39">
        <v>58858.197999999997</v>
      </c>
      <c r="AA31" s="39">
        <v>59266.572</v>
      </c>
      <c r="AB31" s="39">
        <v>59685.898999999998</v>
      </c>
      <c r="AC31" s="39">
        <v>60101.841</v>
      </c>
      <c r="AD31" s="39">
        <v>60505.421000000002</v>
      </c>
      <c r="AE31" s="39">
        <v>60963.264000000003</v>
      </c>
      <c r="AF31" s="39">
        <v>61399.540999999997</v>
      </c>
      <c r="AG31" s="39">
        <v>61795.237999999998</v>
      </c>
      <c r="AH31" s="42">
        <v>62159.152999999998</v>
      </c>
      <c r="AI31" s="42">
        <v>62525.906000000003</v>
      </c>
      <c r="AJ31" s="42">
        <v>62880.654999999999</v>
      </c>
      <c r="AK31" s="42">
        <v>63245.913999999997</v>
      </c>
      <c r="AL31" s="42">
        <v>63612.05</v>
      </c>
      <c r="AM31" s="42">
        <v>63979.459000000003</v>
      </c>
      <c r="AN31" s="42">
        <v>64348.567999999999</v>
      </c>
      <c r="AO31" s="42">
        <v>64713.593000000001</v>
      </c>
      <c r="AP31" s="42">
        <v>65074.896999999997</v>
      </c>
      <c r="AQ31" s="42">
        <v>65429.911999999997</v>
      </c>
      <c r="AR31" s="42">
        <v>65778.951000000001</v>
      </c>
      <c r="AS31" s="42">
        <v>66122.311000000002</v>
      </c>
      <c r="AT31" s="42">
        <v>66460.236999999994</v>
      </c>
      <c r="AU31" s="42">
        <v>66792.952999999994</v>
      </c>
      <c r="AV31" s="42">
        <v>67120.759000000005</v>
      </c>
      <c r="AW31" s="42">
        <v>67443.971999999994</v>
      </c>
      <c r="AX31" s="42">
        <v>67763.005000000005</v>
      </c>
      <c r="AY31" s="42">
        <v>68078.370999999999</v>
      </c>
      <c r="AZ31" s="42">
        <v>68390.691000000006</v>
      </c>
      <c r="BA31" s="42">
        <v>68700.532000000007</v>
      </c>
      <c r="BB31" s="42">
        <v>69008.317999999999</v>
      </c>
      <c r="BC31" s="42">
        <v>69314.274999999994</v>
      </c>
      <c r="BD31" s="42">
        <v>69618.486999999994</v>
      </c>
      <c r="BE31" s="42">
        <v>69920.827000000005</v>
      </c>
      <c r="BF31" s="42">
        <v>70221.012000000002</v>
      </c>
      <c r="BG31" s="42">
        <v>70518.716</v>
      </c>
      <c r="BH31" s="42">
        <v>70813.528999999995</v>
      </c>
      <c r="BI31" s="42">
        <v>71105.058000000005</v>
      </c>
      <c r="BJ31" s="42">
        <v>71392.941000000006</v>
      </c>
      <c r="BK31" s="42">
        <v>71676.971999999994</v>
      </c>
      <c r="BL31" s="42">
        <v>71956.854999999996</v>
      </c>
      <c r="BM31" s="42">
        <v>72232.501999999993</v>
      </c>
      <c r="BN31" s="42">
        <v>72504.027000000002</v>
      </c>
      <c r="BO31" s="42">
        <v>72771.581999999995</v>
      </c>
      <c r="BP31" s="42">
        <v>73035.444000000003</v>
      </c>
      <c r="BQ31" s="42">
        <v>73296.115999999995</v>
      </c>
      <c r="BR31" s="42">
        <v>73554.058000000005</v>
      </c>
      <c r="BS31" s="42">
        <v>73809.72</v>
      </c>
      <c r="BT31" s="42">
        <v>74063.56</v>
      </c>
      <c r="BU31" s="42">
        <v>74315.922000000006</v>
      </c>
      <c r="BV31" s="42">
        <v>74567.111999999994</v>
      </c>
      <c r="BW31" s="42">
        <v>74817.347999999998</v>
      </c>
      <c r="BX31" s="42">
        <v>75066.824999999997</v>
      </c>
      <c r="BY31" s="42">
        <v>75315.676000000007</v>
      </c>
      <c r="BZ31" s="42">
        <v>75565.195999999996</v>
      </c>
      <c r="CA31" s="42">
        <v>75814.308999999994</v>
      </c>
      <c r="CB31" s="42">
        <v>76063.088000000003</v>
      </c>
      <c r="CC31" s="42">
        <v>76311.660999999993</v>
      </c>
      <c r="CD31" s="42">
        <v>76560.23</v>
      </c>
      <c r="CE31" s="42">
        <v>76809.156000000003</v>
      </c>
      <c r="CF31" s="42">
        <v>77058.865000000005</v>
      </c>
      <c r="CG31" s="42">
        <v>77309.857999999993</v>
      </c>
      <c r="CH31" s="43">
        <v>77562.785000000003</v>
      </c>
    </row>
    <row r="32" spans="1:96" ht="15.75" thickBot="1">
      <c r="B32" s="25" t="s">
        <v>12</v>
      </c>
      <c r="C32" s="26" t="str">
        <f>C31</f>
        <v>https://www.insee.fr/fr/statistiques/1281151 au 17 fév 2017</v>
      </c>
      <c r="D32" s="26"/>
      <c r="E32" s="26" t="s">
        <v>0</v>
      </c>
      <c r="F32" s="26"/>
      <c r="G32" s="51">
        <f t="shared" ref="G32:BR32" si="21">G31/F31-1</f>
        <v>5.5320179990885343E-3</v>
      </c>
      <c r="H32" s="51">
        <f t="shared" si="21"/>
        <v>5.6705120970124145E-3</v>
      </c>
      <c r="I32" s="51">
        <f t="shared" si="21"/>
        <v>5.7970737093953062E-3</v>
      </c>
      <c r="J32" s="51">
        <f t="shared" si="21"/>
        <v>4.4806966457666686E-3</v>
      </c>
      <c r="K32" s="51">
        <f t="shared" si="21"/>
        <v>4.7809399401992358E-3</v>
      </c>
      <c r="L32" s="51">
        <f t="shared" si="21"/>
        <v>4.6038327871107398E-3</v>
      </c>
      <c r="M32" s="51">
        <f t="shared" si="21"/>
        <v>4.8824391904038755E-3</v>
      </c>
      <c r="N32" s="51">
        <f t="shared" si="21"/>
        <v>5.1069128896381599E-3</v>
      </c>
      <c r="O32" s="51">
        <f t="shared" si="21"/>
        <v>5.4259234091926789E-3</v>
      </c>
      <c r="P32" s="51">
        <f t="shared" si="21"/>
        <v>5.4592329350322544E-3</v>
      </c>
      <c r="Q32" s="51">
        <f t="shared" si="21"/>
        <v>4.6602152818282505E-3</v>
      </c>
      <c r="R32" s="51">
        <f t="shared" si="21"/>
        <v>4.7478687835809108E-3</v>
      </c>
      <c r="S32" s="51">
        <f t="shared" si="21"/>
        <v>4.5285516771484957E-3</v>
      </c>
      <c r="T32" s="51">
        <f t="shared" si="21"/>
        <v>3.413802757199047E-3</v>
      </c>
      <c r="U32" s="51">
        <f t="shared" si="21"/>
        <v>3.2576561094197487E-3</v>
      </c>
      <c r="V32" s="51">
        <f t="shared" si="21"/>
        <v>3.1760337446660181E-3</v>
      </c>
      <c r="W32" s="51">
        <f t="shared" si="21"/>
        <v>3.107897117919256E-3</v>
      </c>
      <c r="X32" s="51">
        <f t="shared" si="21"/>
        <v>3.1479100994153963E-3</v>
      </c>
      <c r="Y32" s="51">
        <f t="shared" si="21"/>
        <v>3.3903004996898023E-3</v>
      </c>
      <c r="Z32" s="51">
        <f t="shared" si="21"/>
        <v>6.1812980522479855E-3</v>
      </c>
      <c r="AA32" s="51">
        <f t="shared" si="21"/>
        <v>6.9382688202586085E-3</v>
      </c>
      <c r="AB32" s="51">
        <f t="shared" si="21"/>
        <v>7.0752700189913309E-3</v>
      </c>
      <c r="AC32" s="51">
        <f t="shared" si="21"/>
        <v>6.9688487057890658E-3</v>
      </c>
      <c r="AD32" s="51">
        <f t="shared" si="21"/>
        <v>6.7149357371598661E-3</v>
      </c>
      <c r="AE32" s="51">
        <f t="shared" si="21"/>
        <v>7.5669748665991854E-3</v>
      </c>
      <c r="AF32" s="51">
        <f t="shared" si="21"/>
        <v>7.1563917575017122E-3</v>
      </c>
      <c r="AG32" s="51">
        <f t="shared" si="21"/>
        <v>6.4446247244747124E-3</v>
      </c>
      <c r="AH32" s="52">
        <f t="shared" si="21"/>
        <v>5.8890460135456735E-3</v>
      </c>
      <c r="AI32" s="52">
        <f t="shared" si="21"/>
        <v>5.9002251848574438E-3</v>
      </c>
      <c r="AJ32" s="52">
        <f t="shared" si="21"/>
        <v>5.6736323021051582E-3</v>
      </c>
      <c r="AK32" s="52">
        <f t="shared" si="21"/>
        <v>5.8087658279004639E-3</v>
      </c>
      <c r="AL32" s="52">
        <f t="shared" si="21"/>
        <v>5.7890854419466731E-3</v>
      </c>
      <c r="AM32" s="52">
        <f t="shared" si="21"/>
        <v>5.775776759277429E-3</v>
      </c>
      <c r="AN32" s="52">
        <f t="shared" si="21"/>
        <v>5.7691797612731133E-3</v>
      </c>
      <c r="AO32" s="52">
        <f t="shared" si="21"/>
        <v>5.6726204070307595E-3</v>
      </c>
      <c r="AP32" s="52">
        <f t="shared" si="21"/>
        <v>5.5831237805015199E-3</v>
      </c>
      <c r="AQ32" s="52">
        <f t="shared" si="21"/>
        <v>5.4554830874338212E-3</v>
      </c>
      <c r="AR32" s="52">
        <f t="shared" si="21"/>
        <v>5.334547905245568E-3</v>
      </c>
      <c r="AS32" s="52">
        <f t="shared" si="21"/>
        <v>5.2199068969647211E-3</v>
      </c>
      <c r="AT32" s="52">
        <f t="shared" si="21"/>
        <v>5.1106199237349603E-3</v>
      </c>
      <c r="AU32" s="52">
        <f t="shared" si="21"/>
        <v>5.0062415516212155E-3</v>
      </c>
      <c r="AV32" s="52">
        <f t="shared" si="21"/>
        <v>4.9077931918957152E-3</v>
      </c>
      <c r="AW32" s="52">
        <f t="shared" si="21"/>
        <v>4.8153954874077254E-3</v>
      </c>
      <c r="AX32" s="52">
        <f t="shared" si="21"/>
        <v>4.7303412082551066E-3</v>
      </c>
      <c r="AY32" s="52">
        <f t="shared" si="21"/>
        <v>4.6539553551381285E-3</v>
      </c>
      <c r="AZ32" s="52">
        <f t="shared" si="21"/>
        <v>4.5876538379570064E-3</v>
      </c>
      <c r="BA32" s="52">
        <f t="shared" si="21"/>
        <v>4.5304557604191054E-3</v>
      </c>
      <c r="BB32" s="52">
        <f t="shared" si="21"/>
        <v>4.4801108672636314E-3</v>
      </c>
      <c r="BC32" s="52">
        <f t="shared" si="21"/>
        <v>4.4336249435901198E-3</v>
      </c>
      <c r="BD32" s="52">
        <f t="shared" si="21"/>
        <v>4.3888794912736451E-3</v>
      </c>
      <c r="BE32" s="52">
        <f t="shared" si="21"/>
        <v>4.342811989005213E-3</v>
      </c>
      <c r="BF32" s="52">
        <f t="shared" si="21"/>
        <v>4.2932129506991767E-3</v>
      </c>
      <c r="BG32" s="52">
        <f t="shared" si="21"/>
        <v>4.2395287609924281E-3</v>
      </c>
      <c r="BH32" s="52">
        <f t="shared" si="21"/>
        <v>4.1806348260793325E-3</v>
      </c>
      <c r="BI32" s="52">
        <f t="shared" si="21"/>
        <v>4.1168545632008779E-3</v>
      </c>
      <c r="BJ32" s="52">
        <f t="shared" si="21"/>
        <v>4.0486993203774357E-3</v>
      </c>
      <c r="BK32" s="52">
        <f t="shared" si="21"/>
        <v>3.9784185386058102E-3</v>
      </c>
      <c r="BL32" s="52">
        <f t="shared" si="21"/>
        <v>3.9047826964566656E-3</v>
      </c>
      <c r="BM32" s="52">
        <f t="shared" si="21"/>
        <v>3.8307260649454999E-3</v>
      </c>
      <c r="BN32" s="52">
        <f t="shared" si="21"/>
        <v>3.759041878405478E-3</v>
      </c>
      <c r="BO32" s="52">
        <f t="shared" si="21"/>
        <v>3.6902088210906125E-3</v>
      </c>
      <c r="BP32" s="52">
        <f t="shared" si="21"/>
        <v>3.6258934153721167E-3</v>
      </c>
      <c r="BQ32" s="52">
        <f t="shared" si="21"/>
        <v>3.5691163868325493E-3</v>
      </c>
      <c r="BR32" s="52">
        <f t="shared" si="21"/>
        <v>3.5191769233722248E-3</v>
      </c>
      <c r="BS32" s="52">
        <f t="shared" ref="BS32:CH32" si="22">BS31/BR31-1</f>
        <v>3.4758381379855763E-3</v>
      </c>
      <c r="BT32" s="52">
        <f t="shared" si="22"/>
        <v>3.4391134392597333E-3</v>
      </c>
      <c r="BU32" s="52">
        <f t="shared" si="22"/>
        <v>3.4073706421891004E-3</v>
      </c>
      <c r="BV32" s="52">
        <f t="shared" si="22"/>
        <v>3.3800293832051409E-3</v>
      </c>
      <c r="BW32" s="52">
        <f t="shared" si="22"/>
        <v>3.3558494259506855E-3</v>
      </c>
      <c r="BX32" s="52">
        <f t="shared" si="22"/>
        <v>3.3344806608222033E-3</v>
      </c>
      <c r="BY32" s="52">
        <f t="shared" si="22"/>
        <v>3.3150596152162759E-3</v>
      </c>
      <c r="BZ32" s="52">
        <f t="shared" si="22"/>
        <v>3.3129889188008299E-3</v>
      </c>
      <c r="CA32" s="52">
        <f t="shared" si="22"/>
        <v>3.2966631886985898E-3</v>
      </c>
      <c r="CB32" s="52">
        <f t="shared" si="22"/>
        <v>3.2814254100768103E-3</v>
      </c>
      <c r="CC32" s="52">
        <f t="shared" si="22"/>
        <v>3.2679845972067856E-3</v>
      </c>
      <c r="CD32" s="52">
        <f t="shared" si="22"/>
        <v>3.2572872447371726E-3</v>
      </c>
      <c r="CE32" s="52">
        <f t="shared" si="22"/>
        <v>3.2513747672910931E-3</v>
      </c>
      <c r="CF32" s="52">
        <f t="shared" si="22"/>
        <v>3.2510316868994416E-3</v>
      </c>
      <c r="CG32" s="52">
        <f t="shared" si="22"/>
        <v>3.2571593158035039E-3</v>
      </c>
      <c r="CH32" s="53">
        <f t="shared" si="22"/>
        <v>3.2716008869142499E-3</v>
      </c>
    </row>
    <row r="33" spans="2:86">
      <c r="B33" s="19" t="s">
        <v>68</v>
      </c>
      <c r="C33" s="20" t="s">
        <v>70</v>
      </c>
      <c r="D33" s="21"/>
      <c r="E33" s="20" t="s">
        <v>6</v>
      </c>
      <c r="F33" s="21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36">
        <v>11599</v>
      </c>
      <c r="AH33" s="12">
        <f>AG33*(1+AH34)</f>
        <v>11636.949040162981</v>
      </c>
      <c r="AI33" s="12">
        <f t="shared" ref="AI33:BC33" si="23">AH33*(1+AI34)</f>
        <v>11675.022240137092</v>
      </c>
      <c r="AJ33" s="12">
        <f t="shared" si="23"/>
        <v>11713.220006142321</v>
      </c>
      <c r="AK33" s="12">
        <f t="shared" si="23"/>
        <v>11751.542745727709</v>
      </c>
      <c r="AL33" s="12">
        <f t="shared" si="23"/>
        <v>11789.990867775698</v>
      </c>
      <c r="AM33" s="12">
        <f t="shared" si="23"/>
        <v>11828.564782506484</v>
      </c>
      <c r="AN33" s="12">
        <f t="shared" si="23"/>
        <v>11867.264901482409</v>
      </c>
      <c r="AO33" s="12">
        <f t="shared" si="23"/>
        <v>11906.091637612342</v>
      </c>
      <c r="AP33" s="12">
        <f t="shared" si="23"/>
        <v>11945.045405156086</v>
      </c>
      <c r="AQ33" s="12">
        <f t="shared" si="23"/>
        <v>11984.126619728801</v>
      </c>
      <c r="AR33" s="12">
        <f t="shared" si="23"/>
        <v>12023.335698305431</v>
      </c>
      <c r="AS33" s="12">
        <f t="shared" si="23"/>
        <v>12062.673059225164</v>
      </c>
      <c r="AT33" s="12">
        <f t="shared" si="23"/>
        <v>12102.139122195889</v>
      </c>
      <c r="AU33" s="12">
        <f t="shared" si="23"/>
        <v>12141.734308298674</v>
      </c>
      <c r="AV33" s="12">
        <f t="shared" si="23"/>
        <v>12181.459039992256</v>
      </c>
      <c r="AW33" s="12">
        <f t="shared" si="23"/>
        <v>12221.313741117558</v>
      </c>
      <c r="AX33" s="12">
        <f t="shared" si="23"/>
        <v>12261.2988369022</v>
      </c>
      <c r="AY33" s="12">
        <f t="shared" si="23"/>
        <v>12301.414753965044</v>
      </c>
      <c r="AZ33" s="12">
        <f t="shared" si="23"/>
        <v>12341.661920320739</v>
      </c>
      <c r="BA33" s="12">
        <f t="shared" si="23"/>
        <v>12382.040765384296</v>
      </c>
      <c r="BB33" s="12">
        <f t="shared" si="23"/>
        <v>12422.55171997566</v>
      </c>
      <c r="BC33" s="12">
        <f t="shared" si="23"/>
        <v>12463.195216324317</v>
      </c>
      <c r="BD33" s="12">
        <f t="shared" ref="BD33:BL33" si="24">BE33/(1+BE34)</f>
        <v>12490.802443830058</v>
      </c>
      <c r="BE33" s="12">
        <f t="shared" si="24"/>
        <v>12517.955043520595</v>
      </c>
      <c r="BF33" s="12">
        <f t="shared" si="24"/>
        <v>12545.166667735239</v>
      </c>
      <c r="BG33" s="12">
        <f t="shared" si="24"/>
        <v>12572.437444781941</v>
      </c>
      <c r="BH33" s="12">
        <f t="shared" si="24"/>
        <v>12599.767503247569</v>
      </c>
      <c r="BI33" s="12">
        <f t="shared" si="24"/>
        <v>12627.156971998515</v>
      </c>
      <c r="BJ33" s="12">
        <f t="shared" si="24"/>
        <v>12654.605980181301</v>
      </c>
      <c r="BK33" s="12">
        <f t="shared" si="24"/>
        <v>12682.114657223188</v>
      </c>
      <c r="BL33" s="12">
        <f t="shared" si="24"/>
        <v>12709.68313283279</v>
      </c>
      <c r="BM33" s="12">
        <f>BN33/(1+BN34)</f>
        <v>12737.311537000678</v>
      </c>
      <c r="BN33" s="38">
        <v>12765</v>
      </c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</row>
    <row r="34" spans="2:86" ht="15.75" thickBot="1">
      <c r="B34" s="66" t="s">
        <v>59</v>
      </c>
      <c r="C34" s="28" t="str">
        <f>C31</f>
        <v>https://www.insee.fr/fr/statistiques/1281151 au 17 fév 2017</v>
      </c>
      <c r="D34" s="26"/>
      <c r="E34" s="28" t="s">
        <v>0</v>
      </c>
      <c r="F34" s="26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2">
        <f t="shared" ref="AH34:BB34" si="25">($BD33/$AG33-1)/23.5</f>
        <v>3.2717510270696788E-3</v>
      </c>
      <c r="AI34" s="52">
        <f t="shared" si="25"/>
        <v>3.2717510270696788E-3</v>
      </c>
      <c r="AJ34" s="52">
        <f t="shared" si="25"/>
        <v>3.2717510270696788E-3</v>
      </c>
      <c r="AK34" s="52">
        <f t="shared" si="25"/>
        <v>3.2717510270696788E-3</v>
      </c>
      <c r="AL34" s="52">
        <f t="shared" si="25"/>
        <v>3.2717510270696788E-3</v>
      </c>
      <c r="AM34" s="52">
        <f t="shared" si="25"/>
        <v>3.2717510270696788E-3</v>
      </c>
      <c r="AN34" s="52">
        <f t="shared" si="25"/>
        <v>3.2717510270696788E-3</v>
      </c>
      <c r="AO34" s="52">
        <f t="shared" si="25"/>
        <v>3.2717510270696788E-3</v>
      </c>
      <c r="AP34" s="52">
        <f t="shared" si="25"/>
        <v>3.2717510270696788E-3</v>
      </c>
      <c r="AQ34" s="52">
        <f t="shared" si="25"/>
        <v>3.2717510270696788E-3</v>
      </c>
      <c r="AR34" s="52">
        <f t="shared" si="25"/>
        <v>3.2717510270696788E-3</v>
      </c>
      <c r="AS34" s="52">
        <f t="shared" si="25"/>
        <v>3.2717510270696788E-3</v>
      </c>
      <c r="AT34" s="52">
        <f t="shared" si="25"/>
        <v>3.2717510270696788E-3</v>
      </c>
      <c r="AU34" s="52">
        <f t="shared" si="25"/>
        <v>3.2717510270696788E-3</v>
      </c>
      <c r="AV34" s="52">
        <f t="shared" si="25"/>
        <v>3.2717510270696788E-3</v>
      </c>
      <c r="AW34" s="52">
        <f t="shared" si="25"/>
        <v>3.2717510270696788E-3</v>
      </c>
      <c r="AX34" s="52">
        <f t="shared" si="25"/>
        <v>3.2717510270696788E-3</v>
      </c>
      <c r="AY34" s="52">
        <f t="shared" si="25"/>
        <v>3.2717510270696788E-3</v>
      </c>
      <c r="AZ34" s="52">
        <f t="shared" si="25"/>
        <v>3.2717510270696788E-3</v>
      </c>
      <c r="BA34" s="52">
        <f t="shared" si="25"/>
        <v>3.2717510270696788E-3</v>
      </c>
      <c r="BB34" s="52">
        <f t="shared" si="25"/>
        <v>3.2717510270696788E-3</v>
      </c>
      <c r="BC34" s="52">
        <f>($BD33/$AG33-1)/23.5</f>
        <v>3.2717510270696788E-3</v>
      </c>
      <c r="BD34" s="52">
        <f>BD33/BC33-1</f>
        <v>2.2151003034585059E-3</v>
      </c>
      <c r="BE34" s="68">
        <v>2.1738074725494699E-3</v>
      </c>
      <c r="BF34" s="68">
        <v>2.1738074725494699E-3</v>
      </c>
      <c r="BG34" s="68">
        <v>2.1738074725494699E-3</v>
      </c>
      <c r="BH34" s="68">
        <v>2.1738074725494699E-3</v>
      </c>
      <c r="BI34" s="68">
        <v>2.1738074725494699E-3</v>
      </c>
      <c r="BJ34" s="68">
        <v>2.1738074725494699E-3</v>
      </c>
      <c r="BK34" s="68">
        <v>2.1738074725494699E-3</v>
      </c>
      <c r="BL34" s="68">
        <v>2.1738074725494699E-3</v>
      </c>
      <c r="BM34" s="68">
        <v>2.1738074725494699E-3</v>
      </c>
      <c r="BN34" s="69">
        <v>2.1738074725494699E-3</v>
      </c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</row>
    <row r="35" spans="2:86">
      <c r="B35" s="23" t="s">
        <v>72</v>
      </c>
      <c r="C35" s="15" t="s">
        <v>71</v>
      </c>
      <c r="D35" s="16"/>
      <c r="E35" s="20" t="s">
        <v>6</v>
      </c>
      <c r="F35" s="16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36">
        <v>11599</v>
      </c>
      <c r="AH35" s="12">
        <f>AG35*(1+($BN35/$AG35-1)/35)</f>
        <v>11660.657142857144</v>
      </c>
      <c r="AI35" s="12">
        <f t="shared" ref="AI35:AX35" si="26">AH35*(1+($BN35/$AG35-1)/35)</f>
        <v>11722.642038388252</v>
      </c>
      <c r="AJ35" s="12">
        <f t="shared" si="26"/>
        <v>11784.956428837779</v>
      </c>
      <c r="AK35" s="12">
        <f t="shared" si="26"/>
        <v>11847.60206571148</v>
      </c>
      <c r="AL35" s="12">
        <f t="shared" si="26"/>
        <v>11910.580709825643</v>
      </c>
      <c r="AM35" s="12">
        <f t="shared" si="26"/>
        <v>11973.894131356572</v>
      </c>
      <c r="AN35" s="12">
        <f t="shared" si="26"/>
        <v>12037.544109890356</v>
      </c>
      <c r="AO35" s="12">
        <f t="shared" si="26"/>
        <v>12101.532434472878</v>
      </c>
      <c r="AP35" s="12">
        <f t="shared" si="26"/>
        <v>12165.860903660105</v>
      </c>
      <c r="AQ35" s="12">
        <f t="shared" si="26"/>
        <v>12230.53132556864</v>
      </c>
      <c r="AR35" s="12">
        <f t="shared" si="26"/>
        <v>12295.545517926546</v>
      </c>
      <c r="AS35" s="12">
        <f t="shared" si="26"/>
        <v>12360.905308124435</v>
      </c>
      <c r="AT35" s="12">
        <f t="shared" si="26"/>
        <v>12426.612533266831</v>
      </c>
      <c r="AU35" s="12">
        <f t="shared" si="26"/>
        <v>12492.669040223809</v>
      </c>
      <c r="AV35" s="12">
        <f t="shared" si="26"/>
        <v>12559.076685682909</v>
      </c>
      <c r="AW35" s="12">
        <f t="shared" si="26"/>
        <v>12625.837336201314</v>
      </c>
      <c r="AX35" s="12">
        <f t="shared" si="26"/>
        <v>12692.95286825832</v>
      </c>
      <c r="AY35" s="12">
        <f t="shared" ref="AY35:BM35" si="27">AX35*(1+($BN35/$AG35-1)/35)</f>
        <v>12760.425168308082</v>
      </c>
      <c r="AZ35" s="12">
        <f t="shared" si="27"/>
        <v>12828.256132832632</v>
      </c>
      <c r="BA35" s="12">
        <f t="shared" si="27"/>
        <v>12896.447668395189</v>
      </c>
      <c r="BB35" s="12">
        <f t="shared" si="27"/>
        <v>12965.001691693742</v>
      </c>
      <c r="BC35" s="12">
        <f t="shared" si="27"/>
        <v>13033.920129614931</v>
      </c>
      <c r="BD35" s="12">
        <f t="shared" si="27"/>
        <v>13103.204919288202</v>
      </c>
      <c r="BE35" s="12">
        <f t="shared" si="27"/>
        <v>13172.858008140256</v>
      </c>
      <c r="BF35" s="12">
        <f t="shared" si="27"/>
        <v>13242.88135394979</v>
      </c>
      <c r="BG35" s="12">
        <f t="shared" si="27"/>
        <v>13313.276924902517</v>
      </c>
      <c r="BH35" s="12">
        <f t="shared" si="27"/>
        <v>13384.046699646497</v>
      </c>
      <c r="BI35" s="12">
        <f t="shared" si="27"/>
        <v>13455.192667347745</v>
      </c>
      <c r="BJ35" s="12">
        <f t="shared" si="27"/>
        <v>13526.716827746146</v>
      </c>
      <c r="BK35" s="12">
        <f t="shared" si="27"/>
        <v>13598.621191211658</v>
      </c>
      <c r="BL35" s="12">
        <f t="shared" si="27"/>
        <v>13670.907778800822</v>
      </c>
      <c r="BM35" s="12">
        <f t="shared" si="27"/>
        <v>13743.578622313569</v>
      </c>
      <c r="BN35" s="43">
        <v>13757</v>
      </c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</row>
    <row r="36" spans="2:86">
      <c r="B36" s="23" t="str">
        <f>B35</f>
        <v>INSEE, projections régionales à 2040, scénario polulation haute</v>
      </c>
      <c r="C36" s="15" t="str">
        <f>C35</f>
        <v>https://www.insee.fr/fr/statistiques/fichier/1280900/ip1326.xls au 26 fév 2017</v>
      </c>
      <c r="D36" s="16"/>
      <c r="E36" s="15" t="s">
        <v>0</v>
      </c>
      <c r="F36" s="1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71">
        <f>AH35/AG35-1</f>
        <v>5.315729188476892E-3</v>
      </c>
      <c r="AI36" s="71">
        <f t="shared" ref="AI36:BM36" si="28">AI35/AH35-1</f>
        <v>5.315729188476892E-3</v>
      </c>
      <c r="AJ36" s="71">
        <f t="shared" si="28"/>
        <v>5.315729188476892E-3</v>
      </c>
      <c r="AK36" s="71">
        <f t="shared" si="28"/>
        <v>5.315729188476892E-3</v>
      </c>
      <c r="AL36" s="71">
        <f t="shared" si="28"/>
        <v>5.315729188476892E-3</v>
      </c>
      <c r="AM36" s="71">
        <f t="shared" si="28"/>
        <v>5.315729188476892E-3</v>
      </c>
      <c r="AN36" s="71">
        <f t="shared" si="28"/>
        <v>5.315729188476892E-3</v>
      </c>
      <c r="AO36" s="71">
        <f t="shared" si="28"/>
        <v>5.315729188476892E-3</v>
      </c>
      <c r="AP36" s="71">
        <f t="shared" si="28"/>
        <v>5.315729188476892E-3</v>
      </c>
      <c r="AQ36" s="71">
        <f t="shared" si="28"/>
        <v>5.315729188476892E-3</v>
      </c>
      <c r="AR36" s="71">
        <f t="shared" si="28"/>
        <v>5.315729188476892E-3</v>
      </c>
      <c r="AS36" s="71">
        <f t="shared" si="28"/>
        <v>5.315729188476892E-3</v>
      </c>
      <c r="AT36" s="71">
        <f t="shared" si="28"/>
        <v>5.315729188476892E-3</v>
      </c>
      <c r="AU36" s="71">
        <f t="shared" si="28"/>
        <v>5.315729188476892E-3</v>
      </c>
      <c r="AV36" s="71">
        <f t="shared" si="28"/>
        <v>5.315729188476892E-3</v>
      </c>
      <c r="AW36" s="71">
        <f t="shared" si="28"/>
        <v>5.315729188476892E-3</v>
      </c>
      <c r="AX36" s="71">
        <f t="shared" si="28"/>
        <v>5.315729188476892E-3</v>
      </c>
      <c r="AY36" s="71">
        <f t="shared" si="28"/>
        <v>5.315729188476892E-3</v>
      </c>
      <c r="AZ36" s="71">
        <f t="shared" si="28"/>
        <v>5.315729188476892E-3</v>
      </c>
      <c r="BA36" s="71">
        <f t="shared" si="28"/>
        <v>5.315729188476892E-3</v>
      </c>
      <c r="BB36" s="71">
        <f t="shared" si="28"/>
        <v>5.315729188476892E-3</v>
      </c>
      <c r="BC36" s="71">
        <f t="shared" si="28"/>
        <v>5.315729188476892E-3</v>
      </c>
      <c r="BD36" s="71">
        <f t="shared" si="28"/>
        <v>5.315729188476892E-3</v>
      </c>
      <c r="BE36" s="71">
        <f t="shared" si="28"/>
        <v>5.315729188476892E-3</v>
      </c>
      <c r="BF36" s="71">
        <f t="shared" si="28"/>
        <v>5.315729188476892E-3</v>
      </c>
      <c r="BG36" s="71">
        <f t="shared" si="28"/>
        <v>5.315729188476892E-3</v>
      </c>
      <c r="BH36" s="71">
        <f t="shared" si="28"/>
        <v>5.315729188476892E-3</v>
      </c>
      <c r="BI36" s="71">
        <f t="shared" si="28"/>
        <v>5.315729188476892E-3</v>
      </c>
      <c r="BJ36" s="71">
        <f t="shared" si="28"/>
        <v>5.315729188476892E-3</v>
      </c>
      <c r="BK36" s="71">
        <f t="shared" si="28"/>
        <v>5.315729188476892E-3</v>
      </c>
      <c r="BL36" s="71">
        <f t="shared" si="28"/>
        <v>5.315729188476892E-3</v>
      </c>
      <c r="BM36" s="71">
        <f t="shared" si="28"/>
        <v>5.315729188476892E-3</v>
      </c>
      <c r="BN36" s="72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</row>
    <row r="37" spans="2:86">
      <c r="B37" s="23" t="str">
        <f>B38</f>
        <v>INSEE, projections régionales à 2040, scénario population basse</v>
      </c>
      <c r="C37" s="15" t="str">
        <f>C38</f>
        <v>https://www.insee.fr/fr/statistiques/fichier/1280900/ip1326.xls au 26 fév 2017</v>
      </c>
      <c r="D37" s="16"/>
      <c r="E37" s="15" t="s">
        <v>0</v>
      </c>
      <c r="F37" s="16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71">
        <f>AH38/AG38-1</f>
        <v>5.2221250600426039E-4</v>
      </c>
      <c r="AI37" s="71">
        <f t="shared" ref="AI37:BM37" si="29">AI38/AH38-1</f>
        <v>5.2221250600426039E-4</v>
      </c>
      <c r="AJ37" s="71">
        <f t="shared" si="29"/>
        <v>5.2221250600426039E-4</v>
      </c>
      <c r="AK37" s="71">
        <f t="shared" si="29"/>
        <v>5.2221250600426039E-4</v>
      </c>
      <c r="AL37" s="71">
        <f t="shared" si="29"/>
        <v>5.2221250600426039E-4</v>
      </c>
      <c r="AM37" s="71">
        <f t="shared" si="29"/>
        <v>5.2221250600426039E-4</v>
      </c>
      <c r="AN37" s="71">
        <f t="shared" si="29"/>
        <v>5.2221250600426039E-4</v>
      </c>
      <c r="AO37" s="71">
        <f t="shared" si="29"/>
        <v>5.2221250600426039E-4</v>
      </c>
      <c r="AP37" s="71">
        <f t="shared" si="29"/>
        <v>5.2221250600426039E-4</v>
      </c>
      <c r="AQ37" s="71">
        <f t="shared" si="29"/>
        <v>5.2221250600426039E-4</v>
      </c>
      <c r="AR37" s="71">
        <f t="shared" si="29"/>
        <v>5.2221250600426039E-4</v>
      </c>
      <c r="AS37" s="71">
        <f t="shared" si="29"/>
        <v>5.2221250600426039E-4</v>
      </c>
      <c r="AT37" s="71">
        <f t="shared" si="29"/>
        <v>5.2221250600426039E-4</v>
      </c>
      <c r="AU37" s="71">
        <f t="shared" si="29"/>
        <v>5.2221250600426039E-4</v>
      </c>
      <c r="AV37" s="71">
        <f t="shared" si="29"/>
        <v>5.2221250600426039E-4</v>
      </c>
      <c r="AW37" s="71">
        <f t="shared" si="29"/>
        <v>5.2221250600426039E-4</v>
      </c>
      <c r="AX37" s="71">
        <f t="shared" si="29"/>
        <v>5.2221250600426039E-4</v>
      </c>
      <c r="AY37" s="71">
        <f t="shared" si="29"/>
        <v>5.2221250600426039E-4</v>
      </c>
      <c r="AZ37" s="71">
        <f t="shared" si="29"/>
        <v>5.2221250600426039E-4</v>
      </c>
      <c r="BA37" s="71">
        <f t="shared" si="29"/>
        <v>5.2221250600426039E-4</v>
      </c>
      <c r="BB37" s="71">
        <f t="shared" si="29"/>
        <v>5.2221250600426039E-4</v>
      </c>
      <c r="BC37" s="71">
        <f t="shared" si="29"/>
        <v>5.2221250600426039E-4</v>
      </c>
      <c r="BD37" s="71">
        <f t="shared" si="29"/>
        <v>5.2221250600426039E-4</v>
      </c>
      <c r="BE37" s="71">
        <f t="shared" si="29"/>
        <v>5.2221250600426039E-4</v>
      </c>
      <c r="BF37" s="71">
        <f t="shared" si="29"/>
        <v>5.2221250600426039E-4</v>
      </c>
      <c r="BG37" s="71">
        <f t="shared" si="29"/>
        <v>5.2221250600426039E-4</v>
      </c>
      <c r="BH37" s="71">
        <f t="shared" si="29"/>
        <v>5.2221250600426039E-4</v>
      </c>
      <c r="BI37" s="71">
        <f t="shared" si="29"/>
        <v>5.2221250600426039E-4</v>
      </c>
      <c r="BJ37" s="71">
        <f t="shared" si="29"/>
        <v>5.2221250600426039E-4</v>
      </c>
      <c r="BK37" s="71">
        <f t="shared" si="29"/>
        <v>5.2221250600426039E-4</v>
      </c>
      <c r="BL37" s="71">
        <f t="shared" si="29"/>
        <v>5.2221250600426039E-4</v>
      </c>
      <c r="BM37" s="71">
        <f t="shared" si="29"/>
        <v>5.2221250600426039E-4</v>
      </c>
      <c r="BN37" s="72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</row>
    <row r="38" spans="2:86" ht="15.75" thickBot="1">
      <c r="B38" s="23" t="s">
        <v>73</v>
      </c>
      <c r="C38" s="28" t="str">
        <f>C35</f>
        <v>https://www.insee.fr/fr/statistiques/fichier/1280900/ip1326.xls au 26 fév 2017</v>
      </c>
      <c r="D38" s="26"/>
      <c r="E38" s="28" t="s">
        <v>6</v>
      </c>
      <c r="F38" s="26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70">
        <v>11599</v>
      </c>
      <c r="AH38" s="12">
        <f>AG38*(1+($BN38/$AG38-1)/35)</f>
        <v>11605.057142857144</v>
      </c>
      <c r="AI38" s="12">
        <f t="shared" ref="AI38:AX38" si="30">AH38*(1+($BN38/$AG38-1)/35)</f>
        <v>11611.117448830038</v>
      </c>
      <c r="AJ38" s="12">
        <f t="shared" si="30"/>
        <v>11617.180919570501</v>
      </c>
      <c r="AK38" s="12">
        <f t="shared" si="30"/>
        <v>11623.247556731214</v>
      </c>
      <c r="AL38" s="12">
        <f t="shared" si="30"/>
        <v>11629.317361965723</v>
      </c>
      <c r="AM38" s="12">
        <f t="shared" si="30"/>
        <v>11635.390336928434</v>
      </c>
      <c r="AN38" s="12">
        <f t="shared" si="30"/>
        <v>11641.46648327462</v>
      </c>
      <c r="AO38" s="12">
        <f t="shared" si="30"/>
        <v>11647.545802660416</v>
      </c>
      <c r="AP38" s="12">
        <f t="shared" si="30"/>
        <v>11653.628296742821</v>
      </c>
      <c r="AQ38" s="12">
        <f t="shared" si="30"/>
        <v>11659.713967179705</v>
      </c>
      <c r="AR38" s="12">
        <f t="shared" si="30"/>
        <v>11665.802815629799</v>
      </c>
      <c r="AS38" s="12">
        <f t="shared" si="30"/>
        <v>11671.8948437527</v>
      </c>
      <c r="AT38" s="12">
        <f t="shared" si="30"/>
        <v>11677.990053208874</v>
      </c>
      <c r="AU38" s="12">
        <f t="shared" si="30"/>
        <v>11684.088445659652</v>
      </c>
      <c r="AV38" s="12">
        <f t="shared" si="30"/>
        <v>11690.190022767236</v>
      </c>
      <c r="AW38" s="12">
        <f t="shared" si="30"/>
        <v>11696.29478619469</v>
      </c>
      <c r="AX38" s="12">
        <f t="shared" si="30"/>
        <v>11702.402737605953</v>
      </c>
      <c r="AY38" s="12">
        <f t="shared" ref="AY38:BM38" si="31">AX38*(1+($BN38/$AG38-1)/35)</f>
        <v>11708.51387866583</v>
      </c>
      <c r="AZ38" s="12">
        <f t="shared" si="31"/>
        <v>11714.628211039993</v>
      </c>
      <c r="BA38" s="12">
        <f t="shared" si="31"/>
        <v>11720.745736394989</v>
      </c>
      <c r="BB38" s="12">
        <f t="shared" si="31"/>
        <v>11726.866456398231</v>
      </c>
      <c r="BC38" s="12">
        <f t="shared" si="31"/>
        <v>11732.990372718004</v>
      </c>
      <c r="BD38" s="12">
        <f t="shared" si="31"/>
        <v>11739.117487023464</v>
      </c>
      <c r="BE38" s="12">
        <f t="shared" si="31"/>
        <v>11745.247800984642</v>
      </c>
      <c r="BF38" s="12">
        <f t="shared" si="31"/>
        <v>11751.381316272435</v>
      </c>
      <c r="BG38" s="12">
        <f t="shared" si="31"/>
        <v>11757.518034558618</v>
      </c>
      <c r="BH38" s="12">
        <f t="shared" si="31"/>
        <v>11763.657957515836</v>
      </c>
      <c r="BI38" s="12">
        <f t="shared" si="31"/>
        <v>11769.801086817608</v>
      </c>
      <c r="BJ38" s="12">
        <f t="shared" si="31"/>
        <v>11775.947424138327</v>
      </c>
      <c r="BK38" s="12">
        <f t="shared" si="31"/>
        <v>11782.09697115326</v>
      </c>
      <c r="BL38" s="12">
        <f t="shared" si="31"/>
        <v>11788.249729538551</v>
      </c>
      <c r="BM38" s="12">
        <f t="shared" si="31"/>
        <v>11794.405700971218</v>
      </c>
      <c r="BN38" s="43">
        <v>11811</v>
      </c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</row>
    <row r="39" spans="2:86">
      <c r="B39" s="19" t="s">
        <v>58</v>
      </c>
      <c r="C39" s="20" t="s">
        <v>57</v>
      </c>
      <c r="D39" s="21"/>
      <c r="E39" s="20" t="s">
        <v>60</v>
      </c>
      <c r="F39" s="21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</row>
    <row r="40" spans="2:86">
      <c r="B40" s="23" t="s">
        <v>56</v>
      </c>
      <c r="C40" s="16" t="str">
        <f>C39</f>
        <v>https://www.insee.fr/fr/statistiques/2529884</v>
      </c>
      <c r="D40" s="16"/>
      <c r="E40" s="15"/>
      <c r="F40" s="16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</row>
    <row r="41" spans="2:86">
      <c r="B41" s="16"/>
      <c r="C41" s="16"/>
      <c r="D41" s="16"/>
      <c r="E41" s="15" t="s">
        <v>44</v>
      </c>
      <c r="F41" s="16"/>
      <c r="G41" s="17"/>
      <c r="H41" s="17"/>
      <c r="I41" s="17"/>
      <c r="J41" s="17"/>
      <c r="K41" s="17"/>
      <c r="L41" s="17"/>
      <c r="M41" s="17"/>
      <c r="N41" s="17"/>
      <c r="O41" s="17"/>
      <c r="P41" s="54">
        <f t="shared" ref="P41:AP41" si="32">P26-P24</f>
        <v>1.5332706236088622E-3</v>
      </c>
      <c r="Q41" s="54">
        <f t="shared" si="32"/>
        <v>1.2067730614884198E-4</v>
      </c>
      <c r="R41" s="54">
        <f t="shared" si="32"/>
        <v>6.4876510810263355E-4</v>
      </c>
      <c r="S41" s="54">
        <f t="shared" si="32"/>
        <v>-7.9592173256215482E-4</v>
      </c>
      <c r="T41" s="54">
        <f t="shared" si="32"/>
        <v>2.7446492159088898E-4</v>
      </c>
      <c r="U41" s="54">
        <f t="shared" si="32"/>
        <v>-8.8052420693784939E-4</v>
      </c>
      <c r="V41" s="54">
        <f t="shared" si="32"/>
        <v>-8.854860640608031E-4</v>
      </c>
      <c r="W41" s="54">
        <f t="shared" si="32"/>
        <v>-2.0440270601971289E-3</v>
      </c>
      <c r="X41" s="54">
        <f t="shared" si="32"/>
        <v>-1.5697250498529769E-3</v>
      </c>
      <c r="Y41" s="54">
        <f t="shared" si="32"/>
        <v>-3.3054089287842814E-4</v>
      </c>
      <c r="Z41" s="54">
        <f t="shared" si="32"/>
        <v>5.7723647155838442E-4</v>
      </c>
      <c r="AA41" s="54">
        <f t="shared" si="32"/>
        <v>5.7834348913443634E-4</v>
      </c>
      <c r="AB41" s="54">
        <f t="shared" si="32"/>
        <v>3.7679803144330393E-4</v>
      </c>
      <c r="AC41" s="54">
        <f t="shared" si="32"/>
        <v>5.8651529332309771E-4</v>
      </c>
      <c r="AD41" s="54">
        <f t="shared" si="32"/>
        <v>4.0267502564428348E-4</v>
      </c>
      <c r="AE41" s="54">
        <f t="shared" si="32"/>
        <v>5.255936933230565E-4</v>
      </c>
      <c r="AF41" s="54">
        <f t="shared" si="32"/>
        <v>7.2840427099007954E-4</v>
      </c>
      <c r="AG41" s="54">
        <f t="shared" si="32"/>
        <v>-6.7788871804541628E-4</v>
      </c>
      <c r="AH41" s="54">
        <f t="shared" si="32"/>
        <v>-2.8913387301554572E-4</v>
      </c>
      <c r="AI41" s="54">
        <f t="shared" si="32"/>
        <v>5.9173240028354002E-4</v>
      </c>
      <c r="AJ41" s="54">
        <f t="shared" si="32"/>
        <v>1.4977012341854667E-4</v>
      </c>
      <c r="AK41" s="54">
        <f t="shared" si="32"/>
        <v>7.9098767824814509E-4</v>
      </c>
      <c r="AL41" s="54">
        <f t="shared" si="32"/>
        <v>-9.9433309419016958E-4</v>
      </c>
      <c r="AM41" s="54">
        <f t="shared" si="32"/>
        <v>7.3211813020002126E-5</v>
      </c>
      <c r="AN41" s="54">
        <f t="shared" si="32"/>
        <v>4.8604027699394869E-4</v>
      </c>
      <c r="AO41" s="54">
        <f t="shared" si="32"/>
        <v>1.4457293356429091E-4</v>
      </c>
      <c r="AP41" s="54">
        <f t="shared" si="32"/>
        <v>4.2493308336521984E-4</v>
      </c>
      <c r="AQ41" s="18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2:86">
      <c r="E42" s="15" t="s">
        <v>42</v>
      </c>
      <c r="AN42" s="49">
        <f>AVERAGE(P41:AN41)</f>
        <v>-9.237665963368613E-7</v>
      </c>
      <c r="AO42" s="49">
        <f>AVERAGE(Q41:AO41)</f>
        <v>-5.6471674198119718E-5</v>
      </c>
      <c r="AP42" s="49">
        <f>AVERAGE(R41:AP41)</f>
        <v>-4.4301443109464602E-5</v>
      </c>
    </row>
    <row r="43" spans="2:86">
      <c r="B43" t="s">
        <v>69</v>
      </c>
      <c r="E43" s="15" t="s">
        <v>6</v>
      </c>
      <c r="F43" s="50">
        <f t="shared" ref="F43:AP43" si="33">F25</f>
        <v>9992.2759999999998</v>
      </c>
      <c r="G43" s="50">
        <f t="shared" si="33"/>
        <v>10031.668</v>
      </c>
      <c r="H43" s="50">
        <f t="shared" si="33"/>
        <v>10074.616</v>
      </c>
      <c r="I43" s="50">
        <f t="shared" si="33"/>
        <v>10132.003000000001</v>
      </c>
      <c r="J43" s="50">
        <f t="shared" si="33"/>
        <v>10172.49</v>
      </c>
      <c r="K43" s="50">
        <f t="shared" si="33"/>
        <v>10238.86</v>
      </c>
      <c r="L43" s="50">
        <f t="shared" si="33"/>
        <v>10315.69</v>
      </c>
      <c r="M43" s="50">
        <f t="shared" si="33"/>
        <v>10403.009</v>
      </c>
      <c r="N43" s="50">
        <f t="shared" si="33"/>
        <v>10490.557000000001</v>
      </c>
      <c r="O43" s="50">
        <f t="shared" si="33"/>
        <v>10570.749</v>
      </c>
      <c r="P43" s="50">
        <f t="shared" si="33"/>
        <v>10644.665000000001</v>
      </c>
      <c r="Q43" s="50">
        <f t="shared" si="33"/>
        <v>10695.556</v>
      </c>
      <c r="R43" s="50">
        <f t="shared" si="33"/>
        <v>10753.276</v>
      </c>
      <c r="S43" s="50">
        <f t="shared" si="33"/>
        <v>10793.414000000001</v>
      </c>
      <c r="T43" s="50">
        <f t="shared" si="33"/>
        <v>10833.223</v>
      </c>
      <c r="U43" s="50">
        <f t="shared" si="33"/>
        <v>10858.975</v>
      </c>
      <c r="V43" s="50">
        <f t="shared" si="33"/>
        <v>10883.848</v>
      </c>
      <c r="W43" s="50">
        <f t="shared" si="33"/>
        <v>10895.427</v>
      </c>
      <c r="X43" s="50">
        <f t="shared" si="33"/>
        <v>10912.621999999999</v>
      </c>
      <c r="Y43" s="50">
        <f t="shared" si="33"/>
        <v>10946.012000000001</v>
      </c>
      <c r="Z43" s="50">
        <f t="shared" si="33"/>
        <v>11019.991</v>
      </c>
      <c r="AA43" s="50">
        <f t="shared" si="33"/>
        <v>11102.824000000001</v>
      </c>
      <c r="AB43" s="50">
        <f t="shared" si="33"/>
        <v>11185.563</v>
      </c>
      <c r="AC43" s="50">
        <f t="shared" si="33"/>
        <v>11270.074000000001</v>
      </c>
      <c r="AD43" s="50">
        <f t="shared" si="33"/>
        <v>11350.29</v>
      </c>
      <c r="AE43" s="50">
        <f t="shared" si="33"/>
        <v>11442.143</v>
      </c>
      <c r="AF43" s="50">
        <f t="shared" si="33"/>
        <v>11532.397999999999</v>
      </c>
      <c r="AG43" s="50">
        <f t="shared" si="33"/>
        <v>11598.866</v>
      </c>
      <c r="AH43" s="50">
        <f t="shared" si="33"/>
        <v>11659.26</v>
      </c>
      <c r="AI43" s="50">
        <f t="shared" si="33"/>
        <v>11728.24</v>
      </c>
      <c r="AJ43" s="50">
        <f t="shared" si="33"/>
        <v>11786.234</v>
      </c>
      <c r="AK43" s="50">
        <f t="shared" si="33"/>
        <v>11852.851000000001</v>
      </c>
      <c r="AL43" s="50">
        <f t="shared" si="33"/>
        <v>11898.502</v>
      </c>
      <c r="AM43" s="50">
        <f t="shared" si="33"/>
        <v>11959.807000000001</v>
      </c>
      <c r="AN43" s="50">
        <f t="shared" si="33"/>
        <v>12027.565000000001</v>
      </c>
      <c r="AO43" s="50">
        <f t="shared" si="33"/>
        <v>12088.695</v>
      </c>
      <c r="AP43" s="50">
        <f t="shared" si="33"/>
        <v>12142.802</v>
      </c>
      <c r="AQ43" s="56">
        <f t="shared" ref="AQ43:CH43" si="34">AP43*(1+AQ44)</f>
        <v>12197.552751118668</v>
      </c>
      <c r="AR43" s="56">
        <f t="shared" si="34"/>
        <v>12251.179309001129</v>
      </c>
      <c r="AS43" s="56">
        <f t="shared" si="34"/>
        <v>12303.749072490195</v>
      </c>
      <c r="AT43" s="56">
        <f t="shared" si="34"/>
        <v>12355.318002113652</v>
      </c>
      <c r="AU43" s="56">
        <f t="shared" si="34"/>
        <v>12405.941861243438</v>
      </c>
      <c r="AV43" s="56">
        <f t="shared" si="34"/>
        <v>12455.68857809482</v>
      </c>
      <c r="AW43" s="56">
        <f t="shared" si="34"/>
        <v>12504.632624214455</v>
      </c>
      <c r="AX43" s="56">
        <f t="shared" si="34"/>
        <v>12552.85182917251</v>
      </c>
      <c r="AY43" s="56">
        <f t="shared" si="34"/>
        <v>12600.423634265033</v>
      </c>
      <c r="AZ43" s="56">
        <f t="shared" si="34"/>
        <v>12647.441197760329</v>
      </c>
      <c r="BA43" s="56">
        <f t="shared" si="34"/>
        <v>12693.985302262781</v>
      </c>
      <c r="BB43" s="56">
        <f t="shared" si="34"/>
        <v>12740.105070398526</v>
      </c>
      <c r="BC43" s="56">
        <f t="shared" si="34"/>
        <v>12785.809545793963</v>
      </c>
      <c r="BD43" s="56">
        <f t="shared" si="34"/>
        <v>12831.076127552888</v>
      </c>
      <c r="BE43" s="56">
        <f t="shared" si="34"/>
        <v>12875.844960399603</v>
      </c>
      <c r="BF43" s="56">
        <f t="shared" si="34"/>
        <v>12920.025495594786</v>
      </c>
      <c r="BG43" s="56">
        <f t="shared" si="34"/>
        <v>12963.513533959942</v>
      </c>
      <c r="BH43" s="56">
        <f t="shared" si="34"/>
        <v>13006.180558310436</v>
      </c>
      <c r="BI43" s="56">
        <f t="shared" si="34"/>
        <v>13047.888714426874</v>
      </c>
      <c r="BJ43" s="56">
        <f t="shared" si="34"/>
        <v>13088.495118417561</v>
      </c>
      <c r="BK43" s="56">
        <f t="shared" si="34"/>
        <v>13127.880870494697</v>
      </c>
      <c r="BL43" s="56">
        <f t="shared" si="34"/>
        <v>13165.906877526164</v>
      </c>
      <c r="BM43" s="56">
        <f t="shared" si="34"/>
        <v>13202.477118226225</v>
      </c>
      <c r="BN43" s="56">
        <f t="shared" si="34"/>
        <v>13237.549301408022</v>
      </c>
      <c r="BO43" s="56">
        <f t="shared" si="34"/>
        <v>13271.101542245175</v>
      </c>
      <c r="BP43" s="56">
        <f t="shared" si="34"/>
        <v>13303.159866919092</v>
      </c>
      <c r="BQ43" s="56">
        <f t="shared" si="34"/>
        <v>13333.819160461977</v>
      </c>
      <c r="BR43" s="56">
        <f t="shared" si="34"/>
        <v>13363.191132022814</v>
      </c>
      <c r="BS43" s="56">
        <f t="shared" si="34"/>
        <v>13391.406182265173</v>
      </c>
      <c r="BT43" s="56">
        <f t="shared" si="34"/>
        <v>13418.614334748521</v>
      </c>
      <c r="BU43" s="56">
        <f t="shared" si="34"/>
        <v>13444.950431774827</v>
      </c>
      <c r="BV43" s="56">
        <f t="shared" si="34"/>
        <v>13470.550975608703</v>
      </c>
      <c r="BW43" s="56">
        <f t="shared" si="34"/>
        <v>13495.536168500816</v>
      </c>
      <c r="BX43" s="56">
        <f t="shared" si="34"/>
        <v>13520.020018115445</v>
      </c>
      <c r="BY43" s="56">
        <f t="shared" si="34"/>
        <v>13544.099302198687</v>
      </c>
      <c r="BZ43" s="56">
        <f t="shared" si="34"/>
        <v>13567.849270133096</v>
      </c>
      <c r="CA43" s="56">
        <f t="shared" si="34"/>
        <v>13591.33805024496</v>
      </c>
      <c r="CB43" s="56">
        <f t="shared" si="34"/>
        <v>13614.631514360277</v>
      </c>
      <c r="CC43" s="56">
        <f t="shared" si="34"/>
        <v>13637.786732266937</v>
      </c>
      <c r="CD43" s="56">
        <f t="shared" si="34"/>
        <v>13660.862820894359</v>
      </c>
      <c r="CE43" s="56">
        <f t="shared" si="34"/>
        <v>13683.932164640792</v>
      </c>
      <c r="CF43" s="56">
        <f t="shared" si="34"/>
        <v>13707.067135100748</v>
      </c>
      <c r="CG43" s="56">
        <f t="shared" si="34"/>
        <v>13730.341026048764</v>
      </c>
      <c r="CH43" s="56">
        <f t="shared" si="34"/>
        <v>13753.843947232252</v>
      </c>
    </row>
    <row r="44" spans="2:86">
      <c r="B44" t="str">
        <f>B43</f>
        <v>Proposition de France Stratégie</v>
      </c>
      <c r="E44" s="15" t="s">
        <v>0</v>
      </c>
      <c r="G44" s="54">
        <f t="shared" ref="G44:AP44" si="35">G43/F43-1</f>
        <v>3.9422449900303747E-3</v>
      </c>
      <c r="H44" s="54">
        <f t="shared" si="35"/>
        <v>4.2812421623203978E-3</v>
      </c>
      <c r="I44" s="54">
        <f t="shared" si="35"/>
        <v>5.6961972545654938E-3</v>
      </c>
      <c r="J44" s="54">
        <f t="shared" si="35"/>
        <v>3.9959522317549734E-3</v>
      </c>
      <c r="K44" s="54">
        <f t="shared" si="35"/>
        <v>6.5244595964213392E-3</v>
      </c>
      <c r="L44" s="54">
        <f t="shared" si="35"/>
        <v>7.5037650675953138E-3</v>
      </c>
      <c r="M44" s="54">
        <f t="shared" si="35"/>
        <v>8.4646785624615806E-3</v>
      </c>
      <c r="N44" s="54">
        <f t="shared" si="35"/>
        <v>8.4156420512566665E-3</v>
      </c>
      <c r="O44" s="54">
        <f t="shared" si="35"/>
        <v>7.6442080244165656E-3</v>
      </c>
      <c r="P44" s="54">
        <f t="shared" si="35"/>
        <v>6.9925035586411166E-3</v>
      </c>
      <c r="Q44" s="54">
        <f t="shared" si="35"/>
        <v>4.7808925879770925E-3</v>
      </c>
      <c r="R44" s="54">
        <f t="shared" si="35"/>
        <v>5.3966338916835443E-3</v>
      </c>
      <c r="S44" s="54">
        <f t="shared" si="35"/>
        <v>3.7326299445863409E-3</v>
      </c>
      <c r="T44" s="54">
        <f t="shared" si="35"/>
        <v>3.688267678789936E-3</v>
      </c>
      <c r="U44" s="54">
        <f t="shared" si="35"/>
        <v>2.3771319024818993E-3</v>
      </c>
      <c r="V44" s="54">
        <f t="shared" si="35"/>
        <v>2.290547680605215E-3</v>
      </c>
      <c r="W44" s="54">
        <f t="shared" si="35"/>
        <v>1.0638700577221272E-3</v>
      </c>
      <c r="X44" s="54">
        <f t="shared" si="35"/>
        <v>1.5781850495624195E-3</v>
      </c>
      <c r="Y44" s="54">
        <f t="shared" si="35"/>
        <v>3.0597596068113742E-3</v>
      </c>
      <c r="Z44" s="54">
        <f t="shared" si="35"/>
        <v>6.7585345238063699E-3</v>
      </c>
      <c r="AA44" s="54">
        <f t="shared" si="35"/>
        <v>7.5166123093930448E-3</v>
      </c>
      <c r="AB44" s="54">
        <f t="shared" si="35"/>
        <v>7.4520680504346348E-3</v>
      </c>
      <c r="AC44" s="54">
        <f t="shared" si="35"/>
        <v>7.5553639991121635E-3</v>
      </c>
      <c r="AD44" s="54">
        <f t="shared" si="35"/>
        <v>7.1176107628041496E-3</v>
      </c>
      <c r="AE44" s="54">
        <f t="shared" si="35"/>
        <v>8.0925685599222419E-3</v>
      </c>
      <c r="AF44" s="54">
        <f t="shared" si="35"/>
        <v>7.8879454661595627E-3</v>
      </c>
      <c r="AG44" s="54">
        <f t="shared" si="35"/>
        <v>5.7635888043405803E-3</v>
      </c>
      <c r="AH44" s="54">
        <f t="shared" si="35"/>
        <v>5.2068883285658618E-3</v>
      </c>
      <c r="AI44" s="54">
        <f t="shared" si="35"/>
        <v>5.9163274513134301E-3</v>
      </c>
      <c r="AJ44" s="54">
        <f t="shared" si="35"/>
        <v>4.9448169546326692E-3</v>
      </c>
      <c r="AK44" s="54">
        <f t="shared" si="35"/>
        <v>5.6521022745688043E-3</v>
      </c>
      <c r="AL44" s="54">
        <f t="shared" si="35"/>
        <v>3.8514784333321117E-3</v>
      </c>
      <c r="AM44" s="54">
        <f t="shared" si="35"/>
        <v>5.1523292595991865E-3</v>
      </c>
      <c r="AN44" s="54">
        <f t="shared" si="35"/>
        <v>5.6654760398724413E-3</v>
      </c>
      <c r="AO44" s="54">
        <f t="shared" si="35"/>
        <v>5.0824917595539976E-3</v>
      </c>
      <c r="AP44" s="54">
        <f t="shared" si="35"/>
        <v>4.4758346537818738E-3</v>
      </c>
      <c r="AQ44" s="8">
        <f t="shared" ref="AQ44:CH44" si="36">AQ28+$AP$42</f>
        <v>4.5089058619805474E-3</v>
      </c>
      <c r="AR44" s="8">
        <f t="shared" si="36"/>
        <v>4.3965014111165242E-3</v>
      </c>
      <c r="AS44" s="8">
        <f t="shared" si="36"/>
        <v>4.2909961696864759E-3</v>
      </c>
      <c r="AT44" s="8">
        <f t="shared" si="36"/>
        <v>4.1913183794329264E-3</v>
      </c>
      <c r="AU44" s="8">
        <f t="shared" si="36"/>
        <v>4.0973335628534087E-3</v>
      </c>
      <c r="AV44" s="8">
        <f t="shared" si="36"/>
        <v>4.0099105257612152E-3</v>
      </c>
      <c r="AW44" s="8">
        <f t="shared" si="36"/>
        <v>3.9294532624805619E-3</v>
      </c>
      <c r="AX44" s="8">
        <f t="shared" si="36"/>
        <v>3.8561072849659351E-3</v>
      </c>
      <c r="AY44" s="8">
        <f t="shared" si="36"/>
        <v>3.7897209128182042E-3</v>
      </c>
      <c r="AZ44" s="8">
        <f t="shared" si="36"/>
        <v>3.7314272011806349E-3</v>
      </c>
      <c r="BA44" s="8">
        <f t="shared" si="36"/>
        <v>3.68012025315406E-3</v>
      </c>
      <c r="BB44" s="8">
        <f t="shared" si="36"/>
        <v>3.6331984823965691E-3</v>
      </c>
      <c r="BC44" s="8">
        <f t="shared" si="36"/>
        <v>3.5874488587722109E-3</v>
      </c>
      <c r="BD44" s="8">
        <f t="shared" si="36"/>
        <v>3.5403766649891289E-3</v>
      </c>
      <c r="BE44" s="8">
        <f t="shared" si="36"/>
        <v>3.489094164953297E-3</v>
      </c>
      <c r="BF44" s="8">
        <f t="shared" si="36"/>
        <v>3.4312726917001247E-3</v>
      </c>
      <c r="BG44" s="8">
        <f t="shared" si="36"/>
        <v>3.3659405997291092E-3</v>
      </c>
      <c r="BH44" s="8">
        <f t="shared" si="36"/>
        <v>3.2913163733521689E-3</v>
      </c>
      <c r="BI44" s="8">
        <f t="shared" si="36"/>
        <v>3.2067951024859465E-3</v>
      </c>
      <c r="BJ44" s="8">
        <f t="shared" si="36"/>
        <v>3.1121053282581724E-3</v>
      </c>
      <c r="BK44" s="8">
        <f t="shared" si="36"/>
        <v>3.009188735664079E-3</v>
      </c>
      <c r="BL44" s="8">
        <f t="shared" si="36"/>
        <v>2.8965837979937881E-3</v>
      </c>
      <c r="BM44" s="8">
        <f t="shared" si="36"/>
        <v>2.7776469209642141E-3</v>
      </c>
      <c r="BN44" s="8">
        <f t="shared" si="36"/>
        <v>2.6564850571398325E-3</v>
      </c>
      <c r="BO44" s="8">
        <f t="shared" si="36"/>
        <v>2.5346263173942596E-3</v>
      </c>
      <c r="BP44" s="8">
        <f t="shared" si="36"/>
        <v>2.4156491133662784E-3</v>
      </c>
      <c r="BQ44" s="8">
        <f t="shared" si="36"/>
        <v>2.3046624899341595E-3</v>
      </c>
      <c r="BR44" s="8">
        <f t="shared" si="36"/>
        <v>2.2028176029214564E-3</v>
      </c>
      <c r="BS44" s="8">
        <f t="shared" si="36"/>
        <v>2.1114006350433901E-3</v>
      </c>
      <c r="BT44" s="8">
        <f t="shared" si="36"/>
        <v>2.0317621699342237E-3</v>
      </c>
      <c r="BU44" s="8">
        <f t="shared" si="36"/>
        <v>1.9626539946160904E-3</v>
      </c>
      <c r="BV44" s="8">
        <f t="shared" si="36"/>
        <v>1.904101020214597E-3</v>
      </c>
      <c r="BW44" s="8">
        <f t="shared" si="36"/>
        <v>1.8548011092756589E-3</v>
      </c>
      <c r="BX44" s="8">
        <f t="shared" si="36"/>
        <v>1.8142183688690228E-3</v>
      </c>
      <c r="BY44" s="8">
        <f t="shared" si="36"/>
        <v>1.7810094993187509E-3</v>
      </c>
      <c r="BZ44" s="8">
        <f t="shared" si="36"/>
        <v>1.7535287806516565E-3</v>
      </c>
      <c r="CA44" s="8">
        <f t="shared" si="36"/>
        <v>1.7312088042996088E-3</v>
      </c>
      <c r="CB44" s="8">
        <f t="shared" si="36"/>
        <v>1.7138462768864749E-3</v>
      </c>
      <c r="CC44" s="8">
        <f t="shared" si="36"/>
        <v>1.7007597952421439E-3</v>
      </c>
      <c r="CD44" s="8">
        <f t="shared" si="36"/>
        <v>1.6920699143084228E-3</v>
      </c>
      <c r="CE44" s="8">
        <f t="shared" si="36"/>
        <v>1.6887179125427121E-3</v>
      </c>
      <c r="CF44" s="8">
        <f t="shared" si="36"/>
        <v>1.6906668479209053E-3</v>
      </c>
      <c r="CG44" s="8">
        <f t="shared" si="36"/>
        <v>1.6979482714006267E-3</v>
      </c>
      <c r="CH44" s="8">
        <f t="shared" si="36"/>
        <v>1.7117507233724272E-3</v>
      </c>
    </row>
    <row r="45" spans="2:86">
      <c r="AC45" s="7"/>
      <c r="AD45" s="7"/>
      <c r="AE45" s="7"/>
      <c r="AF45" s="7"/>
      <c r="AG45" s="7"/>
      <c r="AH45" s="7"/>
      <c r="AI45" s="7"/>
      <c r="AJ45" s="7"/>
      <c r="AK45" s="7"/>
      <c r="AL45" s="7"/>
    </row>
    <row r="46" spans="2:86">
      <c r="AC46" s="7"/>
      <c r="AD46" s="7"/>
      <c r="AE46" s="7"/>
      <c r="AF46" s="7"/>
      <c r="AG46" s="7"/>
      <c r="AH46" s="7"/>
      <c r="AI46" s="7"/>
      <c r="AJ46" s="7"/>
      <c r="AK46" s="7"/>
      <c r="AL46" s="7"/>
    </row>
    <row r="51" spans="2:41">
      <c r="B51" s="14"/>
    </row>
    <row r="53" spans="2:41">
      <c r="AO53" s="67" t="s">
        <v>65</v>
      </c>
    </row>
    <row r="67" spans="41:42">
      <c r="AO67" t="s">
        <v>61</v>
      </c>
    </row>
    <row r="68" spans="41:42">
      <c r="AO68" t="s">
        <v>62</v>
      </c>
      <c r="AP68" s="50">
        <f>BN38</f>
        <v>11811</v>
      </c>
    </row>
    <row r="69" spans="41:42">
      <c r="AO69" t="s">
        <v>63</v>
      </c>
      <c r="AP69" s="50">
        <v>12765</v>
      </c>
    </row>
    <row r="70" spans="41:42">
      <c r="AO70" t="s">
        <v>64</v>
      </c>
      <c r="AP70" s="50">
        <f>BN35</f>
        <v>13757</v>
      </c>
    </row>
  </sheetData>
  <mergeCells count="1">
    <mergeCell ref="A3:A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X189"/>
  <sheetViews>
    <sheetView topLeftCell="A10" workbookViewId="0">
      <selection activeCell="I13" sqref="I13"/>
    </sheetView>
  </sheetViews>
  <sheetFormatPr baseColWidth="10" defaultRowHeight="15"/>
  <cols>
    <col min="1" max="1" width="25.7109375" style="57" customWidth="1"/>
    <col min="2" max="2" width="16.28515625" style="57" customWidth="1"/>
    <col min="3" max="3" width="10.28515625" style="57" customWidth="1"/>
    <col min="4" max="28" width="6.85546875" style="57" customWidth="1"/>
    <col min="29" max="29" width="7.42578125" style="57" customWidth="1"/>
    <col min="30" max="30" width="7.5703125" style="57" customWidth="1"/>
    <col min="31" max="31" width="6.42578125" style="57" customWidth="1"/>
    <col min="32" max="33" width="6.7109375" style="57" customWidth="1"/>
    <col min="34" max="34" width="6.85546875" style="57" customWidth="1"/>
    <col min="35" max="35" width="7.42578125" style="57" customWidth="1"/>
    <col min="36" max="41" width="6.42578125" style="57" customWidth="1"/>
    <col min="42" max="63" width="7.42578125" style="57" customWidth="1"/>
    <col min="64" max="84" width="9.140625" style="57" customWidth="1"/>
    <col min="85" max="258" width="11.42578125" style="57"/>
    <col min="259" max="259" width="32.7109375" style="57" customWidth="1"/>
    <col min="260" max="269" width="12.28515625" style="57" customWidth="1"/>
    <col min="270" max="514" width="11.42578125" style="57"/>
    <col min="515" max="515" width="32.7109375" style="57" customWidth="1"/>
    <col min="516" max="525" width="12.28515625" style="57" customWidth="1"/>
    <col min="526" max="770" width="11.42578125" style="57"/>
    <col min="771" max="771" width="32.7109375" style="57" customWidth="1"/>
    <col min="772" max="781" width="12.28515625" style="57" customWidth="1"/>
    <col min="782" max="1026" width="11.42578125" style="57"/>
    <col min="1027" max="1027" width="32.7109375" style="57" customWidth="1"/>
    <col min="1028" max="1037" width="12.28515625" style="57" customWidth="1"/>
    <col min="1038" max="1282" width="11.42578125" style="57"/>
    <col min="1283" max="1283" width="32.7109375" style="57" customWidth="1"/>
    <col min="1284" max="1293" width="12.28515625" style="57" customWidth="1"/>
    <col min="1294" max="1538" width="11.42578125" style="57"/>
    <col min="1539" max="1539" width="32.7109375" style="57" customWidth="1"/>
    <col min="1540" max="1549" width="12.28515625" style="57" customWidth="1"/>
    <col min="1550" max="1794" width="11.42578125" style="57"/>
    <col min="1795" max="1795" width="32.7109375" style="57" customWidth="1"/>
    <col min="1796" max="1805" width="12.28515625" style="57" customWidth="1"/>
    <col min="1806" max="2050" width="11.42578125" style="57"/>
    <col min="2051" max="2051" width="32.7109375" style="57" customWidth="1"/>
    <col min="2052" max="2061" width="12.28515625" style="57" customWidth="1"/>
    <col min="2062" max="2306" width="11.42578125" style="57"/>
    <col min="2307" max="2307" width="32.7109375" style="57" customWidth="1"/>
    <col min="2308" max="2317" width="12.28515625" style="57" customWidth="1"/>
    <col min="2318" max="2562" width="11.42578125" style="57"/>
    <col min="2563" max="2563" width="32.7109375" style="57" customWidth="1"/>
    <col min="2564" max="2573" width="12.28515625" style="57" customWidth="1"/>
    <col min="2574" max="2818" width="11.42578125" style="57"/>
    <col min="2819" max="2819" width="32.7109375" style="57" customWidth="1"/>
    <col min="2820" max="2829" width="12.28515625" style="57" customWidth="1"/>
    <col min="2830" max="3074" width="11.42578125" style="57"/>
    <col min="3075" max="3075" width="32.7109375" style="57" customWidth="1"/>
    <col min="3076" max="3085" width="12.28515625" style="57" customWidth="1"/>
    <col min="3086" max="3330" width="11.42578125" style="57"/>
    <col min="3331" max="3331" width="32.7109375" style="57" customWidth="1"/>
    <col min="3332" max="3341" width="12.28515625" style="57" customWidth="1"/>
    <col min="3342" max="3586" width="11.42578125" style="57"/>
    <col min="3587" max="3587" width="32.7109375" style="57" customWidth="1"/>
    <col min="3588" max="3597" width="12.28515625" style="57" customWidth="1"/>
    <col min="3598" max="3842" width="11.42578125" style="57"/>
    <col min="3843" max="3843" width="32.7109375" style="57" customWidth="1"/>
    <col min="3844" max="3853" width="12.28515625" style="57" customWidth="1"/>
    <col min="3854" max="4098" width="11.42578125" style="57"/>
    <col min="4099" max="4099" width="32.7109375" style="57" customWidth="1"/>
    <col min="4100" max="4109" width="12.28515625" style="57" customWidth="1"/>
    <col min="4110" max="4354" width="11.42578125" style="57"/>
    <col min="4355" max="4355" width="32.7109375" style="57" customWidth="1"/>
    <col min="4356" max="4365" width="12.28515625" style="57" customWidth="1"/>
    <col min="4366" max="4610" width="11.42578125" style="57"/>
    <col min="4611" max="4611" width="32.7109375" style="57" customWidth="1"/>
    <col min="4612" max="4621" width="12.28515625" style="57" customWidth="1"/>
    <col min="4622" max="4866" width="11.42578125" style="57"/>
    <col min="4867" max="4867" width="32.7109375" style="57" customWidth="1"/>
    <col min="4868" max="4877" width="12.28515625" style="57" customWidth="1"/>
    <col min="4878" max="5122" width="11.42578125" style="57"/>
    <col min="5123" max="5123" width="32.7109375" style="57" customWidth="1"/>
    <col min="5124" max="5133" width="12.28515625" style="57" customWidth="1"/>
    <col min="5134" max="5378" width="11.42578125" style="57"/>
    <col min="5379" max="5379" width="32.7109375" style="57" customWidth="1"/>
    <col min="5380" max="5389" width="12.28515625" style="57" customWidth="1"/>
    <col min="5390" max="5634" width="11.42578125" style="57"/>
    <col min="5635" max="5635" width="32.7109375" style="57" customWidth="1"/>
    <col min="5636" max="5645" width="12.28515625" style="57" customWidth="1"/>
    <col min="5646" max="5890" width="11.42578125" style="57"/>
    <col min="5891" max="5891" width="32.7109375" style="57" customWidth="1"/>
    <col min="5892" max="5901" width="12.28515625" style="57" customWidth="1"/>
    <col min="5902" max="6146" width="11.42578125" style="57"/>
    <col min="6147" max="6147" width="32.7109375" style="57" customWidth="1"/>
    <col min="6148" max="6157" width="12.28515625" style="57" customWidth="1"/>
    <col min="6158" max="6402" width="11.42578125" style="57"/>
    <col min="6403" max="6403" width="32.7109375" style="57" customWidth="1"/>
    <col min="6404" max="6413" width="12.28515625" style="57" customWidth="1"/>
    <col min="6414" max="6658" width="11.42578125" style="57"/>
    <col min="6659" max="6659" width="32.7109375" style="57" customWidth="1"/>
    <col min="6660" max="6669" width="12.28515625" style="57" customWidth="1"/>
    <col min="6670" max="6914" width="11.42578125" style="57"/>
    <col min="6915" max="6915" width="32.7109375" style="57" customWidth="1"/>
    <col min="6916" max="6925" width="12.28515625" style="57" customWidth="1"/>
    <col min="6926" max="7170" width="11.42578125" style="57"/>
    <col min="7171" max="7171" width="32.7109375" style="57" customWidth="1"/>
    <col min="7172" max="7181" width="12.28515625" style="57" customWidth="1"/>
    <col min="7182" max="7426" width="11.42578125" style="57"/>
    <col min="7427" max="7427" width="32.7109375" style="57" customWidth="1"/>
    <col min="7428" max="7437" width="12.28515625" style="57" customWidth="1"/>
    <col min="7438" max="7682" width="11.42578125" style="57"/>
    <col min="7683" max="7683" width="32.7109375" style="57" customWidth="1"/>
    <col min="7684" max="7693" width="12.28515625" style="57" customWidth="1"/>
    <col min="7694" max="7938" width="11.42578125" style="57"/>
    <col min="7939" max="7939" width="32.7109375" style="57" customWidth="1"/>
    <col min="7940" max="7949" width="12.28515625" style="57" customWidth="1"/>
    <col min="7950" max="8194" width="11.42578125" style="57"/>
    <col min="8195" max="8195" width="32.7109375" style="57" customWidth="1"/>
    <col min="8196" max="8205" width="12.28515625" style="57" customWidth="1"/>
    <col min="8206" max="8450" width="11.42578125" style="57"/>
    <col min="8451" max="8451" width="32.7109375" style="57" customWidth="1"/>
    <col min="8452" max="8461" width="12.28515625" style="57" customWidth="1"/>
    <col min="8462" max="8706" width="11.42578125" style="57"/>
    <col min="8707" max="8707" width="32.7109375" style="57" customWidth="1"/>
    <col min="8708" max="8717" width="12.28515625" style="57" customWidth="1"/>
    <col min="8718" max="8962" width="11.42578125" style="57"/>
    <col min="8963" max="8963" width="32.7109375" style="57" customWidth="1"/>
    <col min="8964" max="8973" width="12.28515625" style="57" customWidth="1"/>
    <col min="8974" max="9218" width="11.42578125" style="57"/>
    <col min="9219" max="9219" width="32.7109375" style="57" customWidth="1"/>
    <col min="9220" max="9229" width="12.28515625" style="57" customWidth="1"/>
    <col min="9230" max="9474" width="11.42578125" style="57"/>
    <col min="9475" max="9475" width="32.7109375" style="57" customWidth="1"/>
    <col min="9476" max="9485" width="12.28515625" style="57" customWidth="1"/>
    <col min="9486" max="9730" width="11.42578125" style="57"/>
    <col min="9731" max="9731" width="32.7109375" style="57" customWidth="1"/>
    <col min="9732" max="9741" width="12.28515625" style="57" customWidth="1"/>
    <col min="9742" max="9986" width="11.42578125" style="57"/>
    <col min="9987" max="9987" width="32.7109375" style="57" customWidth="1"/>
    <col min="9988" max="9997" width="12.28515625" style="57" customWidth="1"/>
    <col min="9998" max="10242" width="11.42578125" style="57"/>
    <col min="10243" max="10243" width="32.7109375" style="57" customWidth="1"/>
    <col min="10244" max="10253" width="12.28515625" style="57" customWidth="1"/>
    <col min="10254" max="10498" width="11.42578125" style="57"/>
    <col min="10499" max="10499" width="32.7109375" style="57" customWidth="1"/>
    <col min="10500" max="10509" width="12.28515625" style="57" customWidth="1"/>
    <col min="10510" max="10754" width="11.42578125" style="57"/>
    <col min="10755" max="10755" width="32.7109375" style="57" customWidth="1"/>
    <col min="10756" max="10765" width="12.28515625" style="57" customWidth="1"/>
    <col min="10766" max="11010" width="11.42578125" style="57"/>
    <col min="11011" max="11011" width="32.7109375" style="57" customWidth="1"/>
    <col min="11012" max="11021" width="12.28515625" style="57" customWidth="1"/>
    <col min="11022" max="11266" width="11.42578125" style="57"/>
    <col min="11267" max="11267" width="32.7109375" style="57" customWidth="1"/>
    <col min="11268" max="11277" width="12.28515625" style="57" customWidth="1"/>
    <col min="11278" max="11522" width="11.42578125" style="57"/>
    <col min="11523" max="11523" width="32.7109375" style="57" customWidth="1"/>
    <col min="11524" max="11533" width="12.28515625" style="57" customWidth="1"/>
    <col min="11534" max="11778" width="11.42578125" style="57"/>
    <col min="11779" max="11779" width="32.7109375" style="57" customWidth="1"/>
    <col min="11780" max="11789" width="12.28515625" style="57" customWidth="1"/>
    <col min="11790" max="12034" width="11.42578125" style="57"/>
    <col min="12035" max="12035" width="32.7109375" style="57" customWidth="1"/>
    <col min="12036" max="12045" width="12.28515625" style="57" customWidth="1"/>
    <col min="12046" max="12290" width="11.42578125" style="57"/>
    <col min="12291" max="12291" width="32.7109375" style="57" customWidth="1"/>
    <col min="12292" max="12301" width="12.28515625" style="57" customWidth="1"/>
    <col min="12302" max="12546" width="11.42578125" style="57"/>
    <col min="12547" max="12547" width="32.7109375" style="57" customWidth="1"/>
    <col min="12548" max="12557" width="12.28515625" style="57" customWidth="1"/>
    <col min="12558" max="12802" width="11.42578125" style="57"/>
    <col min="12803" max="12803" width="32.7109375" style="57" customWidth="1"/>
    <col min="12804" max="12813" width="12.28515625" style="57" customWidth="1"/>
    <col min="12814" max="13058" width="11.42578125" style="57"/>
    <col min="13059" max="13059" width="32.7109375" style="57" customWidth="1"/>
    <col min="13060" max="13069" width="12.28515625" style="57" customWidth="1"/>
    <col min="13070" max="13314" width="11.42578125" style="57"/>
    <col min="13315" max="13315" width="32.7109375" style="57" customWidth="1"/>
    <col min="13316" max="13325" width="12.28515625" style="57" customWidth="1"/>
    <col min="13326" max="13570" width="11.42578125" style="57"/>
    <col min="13571" max="13571" width="32.7109375" style="57" customWidth="1"/>
    <col min="13572" max="13581" width="12.28515625" style="57" customWidth="1"/>
    <col min="13582" max="13826" width="11.42578125" style="57"/>
    <col min="13827" max="13827" width="32.7109375" style="57" customWidth="1"/>
    <col min="13828" max="13837" width="12.28515625" style="57" customWidth="1"/>
    <col min="13838" max="14082" width="11.42578125" style="57"/>
    <col min="14083" max="14083" width="32.7109375" style="57" customWidth="1"/>
    <col min="14084" max="14093" width="12.28515625" style="57" customWidth="1"/>
    <col min="14094" max="14338" width="11.42578125" style="57"/>
    <col min="14339" max="14339" width="32.7109375" style="57" customWidth="1"/>
    <col min="14340" max="14349" width="12.28515625" style="57" customWidth="1"/>
    <col min="14350" max="14594" width="11.42578125" style="57"/>
    <col min="14595" max="14595" width="32.7109375" style="57" customWidth="1"/>
    <col min="14596" max="14605" width="12.28515625" style="57" customWidth="1"/>
    <col min="14606" max="14850" width="11.42578125" style="57"/>
    <col min="14851" max="14851" width="32.7109375" style="57" customWidth="1"/>
    <col min="14852" max="14861" width="12.28515625" style="57" customWidth="1"/>
    <col min="14862" max="15106" width="11.42578125" style="57"/>
    <col min="15107" max="15107" width="32.7109375" style="57" customWidth="1"/>
    <col min="15108" max="15117" width="12.28515625" style="57" customWidth="1"/>
    <col min="15118" max="15362" width="11.42578125" style="57"/>
    <col min="15363" max="15363" width="32.7109375" style="57" customWidth="1"/>
    <col min="15364" max="15373" width="12.28515625" style="57" customWidth="1"/>
    <col min="15374" max="15618" width="11.42578125" style="57"/>
    <col min="15619" max="15619" width="32.7109375" style="57" customWidth="1"/>
    <col min="15620" max="15629" width="12.28515625" style="57" customWidth="1"/>
    <col min="15630" max="15874" width="11.42578125" style="57"/>
    <col min="15875" max="15875" width="32.7109375" style="57" customWidth="1"/>
    <col min="15876" max="15885" width="12.28515625" style="57" customWidth="1"/>
    <col min="15886" max="16130" width="11.42578125" style="57"/>
    <col min="16131" max="16131" width="32.7109375" style="57" customWidth="1"/>
    <col min="16132" max="16141" width="12.28515625" style="57" customWidth="1"/>
    <col min="16142" max="16384" width="11.42578125" style="57"/>
  </cols>
  <sheetData>
    <row r="2" spans="1:84">
      <c r="A2" s="224" t="s">
        <v>349</v>
      </c>
      <c r="B2" s="224"/>
      <c r="C2" s="224"/>
    </row>
    <row r="3" spans="1:84">
      <c r="A3" s="224" t="s">
        <v>446</v>
      </c>
      <c r="B3" s="224"/>
      <c r="C3" s="224"/>
    </row>
    <row r="4" spans="1:84">
      <c r="A4" s="224" t="s">
        <v>347</v>
      </c>
      <c r="B4" s="224"/>
      <c r="C4" s="224"/>
    </row>
    <row r="5" spans="1:84">
      <c r="A5" s="224" t="s">
        <v>348</v>
      </c>
      <c r="B5" s="224"/>
      <c r="C5" s="224"/>
    </row>
    <row r="6" spans="1:84">
      <c r="AR6" s="57" t="s">
        <v>374</v>
      </c>
    </row>
    <row r="7" spans="1:84">
      <c r="A7" s="386" t="str">
        <f>'PIB France 2070'!A3</f>
        <v>Scénario PIB (productivité 1,0%)</v>
      </c>
      <c r="B7" s="386"/>
      <c r="C7" s="386"/>
      <c r="D7" s="386"/>
      <c r="E7" s="386"/>
      <c r="F7" s="386"/>
      <c r="G7" s="386"/>
    </row>
    <row r="8" spans="1:84">
      <c r="A8" s="387" t="s">
        <v>350</v>
      </c>
      <c r="B8" s="387"/>
      <c r="C8" s="387"/>
      <c r="D8" s="387"/>
      <c r="E8" s="387"/>
      <c r="F8" s="387"/>
      <c r="G8" s="387"/>
      <c r="M8" s="311"/>
    </row>
    <row r="9" spans="1:84">
      <c r="M9" s="311"/>
    </row>
    <row r="10" spans="1:84">
      <c r="M10" s="311"/>
      <c r="AD10" s="178"/>
    </row>
    <row r="11" spans="1:84">
      <c r="M11" s="311"/>
    </row>
    <row r="12" spans="1:84">
      <c r="A12" s="57" t="s">
        <v>429</v>
      </c>
      <c r="I12" s="180"/>
      <c r="J12" s="180"/>
      <c r="K12" s="180"/>
      <c r="L12" s="180"/>
    </row>
    <row r="13" spans="1:84">
      <c r="A13" s="57" t="s">
        <v>427</v>
      </c>
      <c r="I13" s="2" t="s">
        <v>428</v>
      </c>
      <c r="M13" s="180"/>
    </row>
    <row r="14" spans="1:84">
      <c r="A14" s="385" t="s">
        <v>341</v>
      </c>
      <c r="B14" s="385"/>
      <c r="C14" s="385"/>
      <c r="D14" s="385"/>
      <c r="E14" s="385"/>
      <c r="F14" s="385"/>
      <c r="G14" s="385"/>
      <c r="H14" s="385"/>
      <c r="M14"/>
      <c r="AI14" s="205" t="str">
        <f>A$7</f>
        <v>Scénario PIB (productivité 1,0%)</v>
      </c>
    </row>
    <row r="15" spans="1:84">
      <c r="AI15" s="2" t="str">
        <f>'Pop France 2070'!A$3</f>
        <v>Scénario projection centrale</v>
      </c>
    </row>
    <row r="16" spans="1:84">
      <c r="A16" s="186" t="s">
        <v>325</v>
      </c>
      <c r="B16" s="186"/>
      <c r="C16" s="186" t="s">
        <v>4</v>
      </c>
      <c r="D16" s="188">
        <v>1990</v>
      </c>
      <c r="E16" s="188">
        <v>1991</v>
      </c>
      <c r="F16" s="189">
        <v>1992</v>
      </c>
      <c r="G16" s="189">
        <v>1993</v>
      </c>
      <c r="H16" s="188">
        <v>1994</v>
      </c>
      <c r="I16" s="188">
        <v>1995</v>
      </c>
      <c r="J16" s="188">
        <v>1996</v>
      </c>
      <c r="K16" s="188">
        <v>1997</v>
      </c>
      <c r="L16" s="188">
        <v>1998</v>
      </c>
      <c r="M16" s="188">
        <v>1999</v>
      </c>
      <c r="N16" s="188">
        <v>2000</v>
      </c>
      <c r="O16" s="188">
        <v>2001</v>
      </c>
      <c r="P16" s="188">
        <v>2002</v>
      </c>
      <c r="Q16" s="188">
        <v>2003</v>
      </c>
      <c r="R16" s="188">
        <v>2004</v>
      </c>
      <c r="S16" s="188">
        <v>2005</v>
      </c>
      <c r="T16" s="188">
        <v>2006</v>
      </c>
      <c r="U16" s="188">
        <v>2007</v>
      </c>
      <c r="V16" s="188">
        <v>2008</v>
      </c>
      <c r="W16" s="188">
        <v>2009</v>
      </c>
      <c r="X16" s="188">
        <v>2010</v>
      </c>
      <c r="Y16" s="188">
        <v>2011</v>
      </c>
      <c r="Z16" s="188">
        <v>2012</v>
      </c>
      <c r="AA16" s="188">
        <v>2013</v>
      </c>
      <c r="AB16" s="188">
        <v>2014</v>
      </c>
      <c r="AC16" s="204">
        <f>AB16+1</f>
        <v>2015</v>
      </c>
      <c r="AD16" s="204">
        <f t="shared" ref="AD16:BV16" si="0">AC16+1</f>
        <v>2016</v>
      </c>
      <c r="AE16" s="204">
        <f t="shared" si="0"/>
        <v>2017</v>
      </c>
      <c r="AF16" s="204">
        <f t="shared" si="0"/>
        <v>2018</v>
      </c>
      <c r="AG16" s="204">
        <f t="shared" si="0"/>
        <v>2019</v>
      </c>
      <c r="AH16" s="204">
        <f t="shared" si="0"/>
        <v>2020</v>
      </c>
      <c r="AI16" s="204">
        <f t="shared" si="0"/>
        <v>2021</v>
      </c>
      <c r="AJ16" s="204">
        <f t="shared" si="0"/>
        <v>2022</v>
      </c>
      <c r="AK16" s="204">
        <f t="shared" si="0"/>
        <v>2023</v>
      </c>
      <c r="AL16" s="204">
        <f t="shared" si="0"/>
        <v>2024</v>
      </c>
      <c r="AM16" s="204">
        <f t="shared" si="0"/>
        <v>2025</v>
      </c>
      <c r="AN16" s="204">
        <f t="shared" si="0"/>
        <v>2026</v>
      </c>
      <c r="AO16" s="204">
        <f t="shared" si="0"/>
        <v>2027</v>
      </c>
      <c r="AP16" s="204">
        <f t="shared" si="0"/>
        <v>2028</v>
      </c>
      <c r="AQ16" s="204">
        <f t="shared" si="0"/>
        <v>2029</v>
      </c>
      <c r="AR16" s="204">
        <f t="shared" si="0"/>
        <v>2030</v>
      </c>
      <c r="AS16" s="204">
        <f t="shared" si="0"/>
        <v>2031</v>
      </c>
      <c r="AT16" s="204">
        <f t="shared" si="0"/>
        <v>2032</v>
      </c>
      <c r="AU16" s="204">
        <f t="shared" si="0"/>
        <v>2033</v>
      </c>
      <c r="AV16" s="204">
        <f t="shared" si="0"/>
        <v>2034</v>
      </c>
      <c r="AW16" s="204">
        <f t="shared" si="0"/>
        <v>2035</v>
      </c>
      <c r="AX16" s="204">
        <f t="shared" si="0"/>
        <v>2036</v>
      </c>
      <c r="AY16" s="204">
        <f t="shared" si="0"/>
        <v>2037</v>
      </c>
      <c r="AZ16" s="204">
        <f t="shared" si="0"/>
        <v>2038</v>
      </c>
      <c r="BA16" s="204">
        <f t="shared" si="0"/>
        <v>2039</v>
      </c>
      <c r="BB16" s="204">
        <f t="shared" si="0"/>
        <v>2040</v>
      </c>
      <c r="BC16" s="204">
        <f t="shared" si="0"/>
        <v>2041</v>
      </c>
      <c r="BD16" s="204">
        <f t="shared" si="0"/>
        <v>2042</v>
      </c>
      <c r="BE16" s="204">
        <f t="shared" si="0"/>
        <v>2043</v>
      </c>
      <c r="BF16" s="204">
        <f t="shared" si="0"/>
        <v>2044</v>
      </c>
      <c r="BG16" s="204">
        <f t="shared" si="0"/>
        <v>2045</v>
      </c>
      <c r="BH16" s="204">
        <f t="shared" si="0"/>
        <v>2046</v>
      </c>
      <c r="BI16" s="204">
        <f t="shared" si="0"/>
        <v>2047</v>
      </c>
      <c r="BJ16" s="204">
        <f t="shared" si="0"/>
        <v>2048</v>
      </c>
      <c r="BK16" s="204">
        <f t="shared" si="0"/>
        <v>2049</v>
      </c>
      <c r="BL16" s="204">
        <f t="shared" si="0"/>
        <v>2050</v>
      </c>
      <c r="BM16" s="204">
        <f t="shared" si="0"/>
        <v>2051</v>
      </c>
      <c r="BN16" s="204">
        <f t="shared" si="0"/>
        <v>2052</v>
      </c>
      <c r="BO16" s="204">
        <f t="shared" si="0"/>
        <v>2053</v>
      </c>
      <c r="BP16" s="204">
        <f t="shared" si="0"/>
        <v>2054</v>
      </c>
      <c r="BQ16" s="204">
        <f t="shared" si="0"/>
        <v>2055</v>
      </c>
      <c r="BR16" s="204">
        <f t="shared" si="0"/>
        <v>2056</v>
      </c>
      <c r="BS16" s="204">
        <f t="shared" si="0"/>
        <v>2057</v>
      </c>
      <c r="BT16" s="204">
        <f t="shared" si="0"/>
        <v>2058</v>
      </c>
      <c r="BU16" s="204">
        <f t="shared" si="0"/>
        <v>2059</v>
      </c>
      <c r="BV16" s="204">
        <f t="shared" si="0"/>
        <v>2060</v>
      </c>
      <c r="BW16" s="204">
        <f t="shared" ref="BW16" si="1">BV16+1</f>
        <v>2061</v>
      </c>
      <c r="BX16" s="204">
        <f t="shared" ref="BX16" si="2">BW16+1</f>
        <v>2062</v>
      </c>
      <c r="BY16" s="204">
        <f t="shared" ref="BY16" si="3">BX16+1</f>
        <v>2063</v>
      </c>
      <c r="BZ16" s="204">
        <f t="shared" ref="BZ16" si="4">BY16+1</f>
        <v>2064</v>
      </c>
      <c r="CA16" s="204">
        <f t="shared" ref="CA16" si="5">BZ16+1</f>
        <v>2065</v>
      </c>
      <c r="CB16" s="204">
        <f t="shared" ref="CB16" si="6">CA16+1</f>
        <v>2066</v>
      </c>
      <c r="CC16" s="204">
        <f t="shared" ref="CC16" si="7">CB16+1</f>
        <v>2067</v>
      </c>
      <c r="CD16" s="204">
        <f t="shared" ref="CD16" si="8">CC16+1</f>
        <v>2068</v>
      </c>
      <c r="CE16" s="204">
        <f t="shared" ref="CE16:CF16" si="9">CD16+1</f>
        <v>2069</v>
      </c>
      <c r="CF16" s="204">
        <f t="shared" si="9"/>
        <v>2070</v>
      </c>
    </row>
    <row r="17" spans="1:84">
      <c r="A17" s="168" t="s">
        <v>286</v>
      </c>
      <c r="B17" s="145" t="s">
        <v>375</v>
      </c>
      <c r="C17" s="168" t="s">
        <v>430</v>
      </c>
      <c r="D17" s="170">
        <v>166.66850196886</v>
      </c>
      <c r="E17" s="170">
        <v>167.69660581269198</v>
      </c>
      <c r="F17" s="170">
        <v>168.73337167881201</v>
      </c>
      <c r="G17" s="170">
        <v>166.10811021947598</v>
      </c>
      <c r="H17" s="170">
        <v>169.52239162396899</v>
      </c>
      <c r="I17" s="170">
        <v>175.64329691828701</v>
      </c>
      <c r="J17" s="170">
        <v>179.38585732110499</v>
      </c>
      <c r="K17" s="170">
        <v>185.67616691085698</v>
      </c>
      <c r="L17" s="170">
        <v>193.04511349485401</v>
      </c>
      <c r="M17" s="170">
        <v>197.37639060423299</v>
      </c>
      <c r="N17" s="170">
        <v>205.233848987578</v>
      </c>
      <c r="O17" s="170">
        <v>208.74576404920501</v>
      </c>
      <c r="P17" s="170">
        <v>209.01283552743598</v>
      </c>
      <c r="Q17" s="170">
        <v>210.57442268329299</v>
      </c>
      <c r="R17" s="170">
        <v>219.901971532978</v>
      </c>
      <c r="S17" s="170">
        <v>222.91808901228401</v>
      </c>
      <c r="T17" s="170">
        <v>230.42820993362301</v>
      </c>
      <c r="U17" s="170">
        <v>234.47693275275299</v>
      </c>
      <c r="V17" s="170">
        <v>237.15570631907102</v>
      </c>
      <c r="W17" s="170">
        <v>228.692219269194</v>
      </c>
      <c r="X17" s="170">
        <v>232.23699809764099</v>
      </c>
      <c r="Y17" s="170">
        <v>240.55544598327501</v>
      </c>
      <c r="Z17" s="170">
        <v>240.23496234191299</v>
      </c>
      <c r="AA17" s="170">
        <v>241.29765731191199</v>
      </c>
      <c r="AB17" s="170">
        <v>243.946541046953</v>
      </c>
      <c r="AC17" s="219">
        <v>247.06919724042601</v>
      </c>
      <c r="AD17" s="325">
        <v>251.617056811742</v>
      </c>
      <c r="AE17" s="219">
        <v>258.58544311412402</v>
      </c>
      <c r="AF17" s="219">
        <v>264.33495024121402</v>
      </c>
      <c r="AG17" s="219">
        <v>270.29722482231699</v>
      </c>
      <c r="AH17" s="219">
        <v>250.79102865610699</v>
      </c>
      <c r="AI17" s="171">
        <f t="shared" ref="AI17:BL17" si="10">AI166*AI$189</f>
        <v>268.48499629041333</v>
      </c>
      <c r="AJ17" s="219">
        <f t="shared" si="10"/>
        <v>275.84809082644813</v>
      </c>
      <c r="AK17" s="219">
        <f t="shared" si="10"/>
        <v>280.26714167622447</v>
      </c>
      <c r="AL17" s="219">
        <f t="shared" si="10"/>
        <v>285.30893411457282</v>
      </c>
      <c r="AM17" s="219">
        <f t="shared" si="10"/>
        <v>290.75718936049168</v>
      </c>
      <c r="AN17" s="219">
        <f t="shared" si="10"/>
        <v>296.30213057994672</v>
      </c>
      <c r="AO17" s="219">
        <f t="shared" si="10"/>
        <v>302.25004175776621</v>
      </c>
      <c r="AP17" s="219">
        <f t="shared" si="10"/>
        <v>304.7834096956737</v>
      </c>
      <c r="AQ17" s="219">
        <f t="shared" si="10"/>
        <v>307.26390746205163</v>
      </c>
      <c r="AR17" s="219">
        <f t="shared" si="10"/>
        <v>309.88807574027584</v>
      </c>
      <c r="AS17" s="219">
        <f t="shared" si="10"/>
        <v>312.60319525239584</v>
      </c>
      <c r="AT17" s="219">
        <f t="shared" si="10"/>
        <v>315.20073988386031</v>
      </c>
      <c r="AU17" s="219">
        <f t="shared" si="10"/>
        <v>319.14506892198693</v>
      </c>
      <c r="AV17" s="219">
        <f t="shared" si="10"/>
        <v>323.19179893077848</v>
      </c>
      <c r="AW17" s="219">
        <f t="shared" si="10"/>
        <v>327.42688260380999</v>
      </c>
      <c r="AX17" s="219">
        <f t="shared" si="10"/>
        <v>331.51373044690922</v>
      </c>
      <c r="AY17" s="219">
        <f t="shared" si="10"/>
        <v>335.49552078471413</v>
      </c>
      <c r="AZ17" s="219">
        <f t="shared" si="10"/>
        <v>339.51643011997345</v>
      </c>
      <c r="BA17" s="219">
        <f t="shared" si="10"/>
        <v>343.48025651922995</v>
      </c>
      <c r="BB17" s="219">
        <f t="shared" si="10"/>
        <v>347.13829135341859</v>
      </c>
      <c r="BC17" s="219">
        <f t="shared" si="10"/>
        <v>350.64553047110815</v>
      </c>
      <c r="BD17" s="219">
        <f t="shared" si="10"/>
        <v>354.07977597354238</v>
      </c>
      <c r="BE17" s="219">
        <f t="shared" si="10"/>
        <v>357.55162389453187</v>
      </c>
      <c r="BF17" s="219">
        <f t="shared" si="10"/>
        <v>361.03098436459408</v>
      </c>
      <c r="BG17" s="219">
        <f t="shared" si="10"/>
        <v>364.4996136218893</v>
      </c>
      <c r="BH17" s="219">
        <f t="shared" si="10"/>
        <v>367.69302589742955</v>
      </c>
      <c r="BI17" s="219">
        <f t="shared" si="10"/>
        <v>370.96517297700296</v>
      </c>
      <c r="BJ17" s="219">
        <f t="shared" si="10"/>
        <v>374.28516720219307</v>
      </c>
      <c r="BK17" s="219">
        <f t="shared" si="10"/>
        <v>377.80803204411365</v>
      </c>
      <c r="BL17" s="219">
        <f t="shared" si="10"/>
        <v>381.14874738299181</v>
      </c>
      <c r="BM17" s="219">
        <f t="shared" ref="BM17:BV17" si="11">BM166*BM$189</f>
        <v>384.59581459282015</v>
      </c>
      <c r="BN17" s="219">
        <f t="shared" si="11"/>
        <v>388.15524052216909</v>
      </c>
      <c r="BO17" s="219">
        <f t="shared" si="11"/>
        <v>391.85752392768791</v>
      </c>
      <c r="BP17" s="219">
        <f t="shared" si="11"/>
        <v>395.70371812625768</v>
      </c>
      <c r="BQ17" s="219">
        <f t="shared" si="11"/>
        <v>399.71731583150216</v>
      </c>
      <c r="BR17" s="219">
        <f t="shared" si="11"/>
        <v>403.5648791049307</v>
      </c>
      <c r="BS17" s="219">
        <f t="shared" si="11"/>
        <v>407.54497285430006</v>
      </c>
      <c r="BT17" s="219">
        <f t="shared" si="11"/>
        <v>411.56666546852728</v>
      </c>
      <c r="BU17" s="219">
        <f t="shared" si="11"/>
        <v>415.71599145277577</v>
      </c>
      <c r="BV17" s="219">
        <f t="shared" si="11"/>
        <v>419.82695836851315</v>
      </c>
      <c r="BW17" s="219">
        <f t="shared" ref="BW17:CF17" si="12">BW166*BW$189</f>
        <v>423.91693977571396</v>
      </c>
      <c r="BX17" s="219">
        <f t="shared" si="12"/>
        <v>428.05775540894001</v>
      </c>
      <c r="BY17" s="219">
        <f t="shared" si="12"/>
        <v>432.25261135254959</v>
      </c>
      <c r="BZ17" s="219">
        <f t="shared" si="12"/>
        <v>436.42775714914586</v>
      </c>
      <c r="CA17" s="219">
        <f t="shared" si="12"/>
        <v>440.39979876940095</v>
      </c>
      <c r="CB17" s="219">
        <f t="shared" si="12"/>
        <v>444.2220000181548</v>
      </c>
      <c r="CC17" s="219">
        <f t="shared" si="12"/>
        <v>448.07146333990602</v>
      </c>
      <c r="CD17" s="219">
        <f t="shared" si="12"/>
        <v>451.91878756737231</v>
      </c>
      <c r="CE17" s="219">
        <f t="shared" si="12"/>
        <v>455.76665228644083</v>
      </c>
      <c r="CF17" s="219">
        <f t="shared" si="12"/>
        <v>459.42683177910283</v>
      </c>
    </row>
    <row r="18" spans="1:84">
      <c r="A18" s="179" t="s">
        <v>287</v>
      </c>
      <c r="B18" s="145" t="s">
        <v>375</v>
      </c>
      <c r="C18" s="168" t="s">
        <v>430</v>
      </c>
      <c r="D18" s="170">
        <v>60.151413844649198</v>
      </c>
      <c r="E18" s="170">
        <v>60.275784210849899</v>
      </c>
      <c r="F18" s="170">
        <v>60.724931500991502</v>
      </c>
      <c r="G18" s="170">
        <v>59.436992236675202</v>
      </c>
      <c r="H18" s="170">
        <v>60.7902435302858</v>
      </c>
      <c r="I18" s="170">
        <v>62.788651003823396</v>
      </c>
      <c r="J18" s="170">
        <v>63.435389283413095</v>
      </c>
      <c r="K18" s="170">
        <v>64.599300637754595</v>
      </c>
      <c r="L18" s="170">
        <v>67.060323569284506</v>
      </c>
      <c r="M18" s="170">
        <v>68.391875078545297</v>
      </c>
      <c r="N18" s="170">
        <v>71.439722862532093</v>
      </c>
      <c r="O18" s="170">
        <v>72.1984449513117</v>
      </c>
      <c r="P18" s="170">
        <v>72.385484220881494</v>
      </c>
      <c r="Q18" s="170">
        <v>72.268942945766312</v>
      </c>
      <c r="R18" s="170">
        <v>74.20541646343159</v>
      </c>
      <c r="S18" s="170">
        <v>73.909563169732394</v>
      </c>
      <c r="T18" s="170">
        <v>74.982983147184299</v>
      </c>
      <c r="U18" s="170">
        <v>77.0060063258491</v>
      </c>
      <c r="V18" s="170">
        <v>76.887069785376809</v>
      </c>
      <c r="W18" s="170">
        <v>73.809289829840608</v>
      </c>
      <c r="X18" s="170">
        <v>72.996903670518392</v>
      </c>
      <c r="Y18" s="170">
        <v>74.693472775330306</v>
      </c>
      <c r="Z18" s="170">
        <v>72.844355228515397</v>
      </c>
      <c r="AA18" s="170">
        <v>72.590247189469508</v>
      </c>
      <c r="AB18" s="170">
        <v>73.480009586699396</v>
      </c>
      <c r="AC18" s="219">
        <v>73.509214062863308</v>
      </c>
      <c r="AD18" s="325">
        <v>73.224804467368202</v>
      </c>
      <c r="AE18" s="219">
        <v>75.18620167023829</v>
      </c>
      <c r="AF18" s="219">
        <v>75.8720698395814</v>
      </c>
      <c r="AG18" s="219">
        <v>76.003803835487901</v>
      </c>
      <c r="AH18" s="219">
        <v>70.474635357407607</v>
      </c>
      <c r="AI18" s="171">
        <f t="shared" ref="AI18:AS33" si="13">AI167*AI$189</f>
        <v>74.616529681146787</v>
      </c>
      <c r="AJ18" s="219">
        <f t="shared" si="13"/>
        <v>75.833347085039605</v>
      </c>
      <c r="AK18" s="219">
        <f t="shared" si="13"/>
        <v>76.200807849643098</v>
      </c>
      <c r="AL18" s="219">
        <f t="shared" si="13"/>
        <v>76.738379931944522</v>
      </c>
      <c r="AM18" s="219">
        <f t="shared" si="13"/>
        <v>77.356173417135082</v>
      </c>
      <c r="AN18" s="219">
        <f t="shared" si="13"/>
        <v>77.987313543337024</v>
      </c>
      <c r="AO18" s="219">
        <f t="shared" si="13"/>
        <v>78.711651715634602</v>
      </c>
      <c r="AP18" s="219">
        <f t="shared" si="13"/>
        <v>78.537909599106086</v>
      </c>
      <c r="AQ18" s="219">
        <f t="shared" si="13"/>
        <v>78.36502057368142</v>
      </c>
      <c r="AR18" s="219">
        <f t="shared" si="13"/>
        <v>78.20506007917561</v>
      </c>
      <c r="AS18" s="219">
        <f t="shared" si="13"/>
        <v>78.10086439593411</v>
      </c>
      <c r="AT18" s="219">
        <f t="shared" ref="AT18:BL18" si="14">AT167*AT$189</f>
        <v>77.951959428843267</v>
      </c>
      <c r="AU18" s="219">
        <f t="shared" si="14"/>
        <v>78.129404815589822</v>
      </c>
      <c r="AV18" s="219">
        <f t="shared" si="14"/>
        <v>78.338836378728871</v>
      </c>
      <c r="AW18" s="219">
        <f t="shared" si="14"/>
        <v>78.581869474389379</v>
      </c>
      <c r="AX18" s="219">
        <f t="shared" si="14"/>
        <v>78.795586144029912</v>
      </c>
      <c r="AY18" s="219">
        <f t="shared" si="14"/>
        <v>78.952727964582465</v>
      </c>
      <c r="AZ18" s="219">
        <f t="shared" si="14"/>
        <v>79.146673555277474</v>
      </c>
      <c r="BA18" s="219">
        <f t="shared" si="14"/>
        <v>79.286755267079982</v>
      </c>
      <c r="BB18" s="219">
        <f t="shared" si="14"/>
        <v>79.364435721832493</v>
      </c>
      <c r="BC18" s="219">
        <f t="shared" si="14"/>
        <v>79.407854277607825</v>
      </c>
      <c r="BD18" s="219">
        <f t="shared" si="14"/>
        <v>79.405609192547686</v>
      </c>
      <c r="BE18" s="219">
        <f t="shared" si="14"/>
        <v>79.433628701843901</v>
      </c>
      <c r="BF18" s="219">
        <f t="shared" si="14"/>
        <v>79.473781121574945</v>
      </c>
      <c r="BG18" s="219">
        <f t="shared" si="14"/>
        <v>79.473242552596631</v>
      </c>
      <c r="BH18" s="219">
        <f t="shared" si="14"/>
        <v>79.414177565784286</v>
      </c>
      <c r="BI18" s="219">
        <f t="shared" si="14"/>
        <v>79.395747301714451</v>
      </c>
      <c r="BJ18" s="219">
        <f t="shared" si="14"/>
        <v>79.368496648563791</v>
      </c>
      <c r="BK18" s="219">
        <f t="shared" si="14"/>
        <v>79.407636517998796</v>
      </c>
      <c r="BL18" s="219">
        <f t="shared" si="14"/>
        <v>79.388632813404968</v>
      </c>
      <c r="BM18" s="219">
        <f t="shared" ref="BM18:BV18" si="15">BM167*BM$189</f>
        <v>79.384626260135533</v>
      </c>
      <c r="BN18" s="219">
        <f t="shared" si="15"/>
        <v>79.44579794492229</v>
      </c>
      <c r="BO18" s="219">
        <f t="shared" si="15"/>
        <v>79.497508241240524</v>
      </c>
      <c r="BP18" s="219">
        <f t="shared" si="15"/>
        <v>79.588622300657676</v>
      </c>
      <c r="BQ18" s="219">
        <f t="shared" si="15"/>
        <v>79.736311764420677</v>
      </c>
      <c r="BR18" s="219">
        <f t="shared" si="15"/>
        <v>79.829216034726784</v>
      </c>
      <c r="BS18" s="219">
        <f t="shared" si="15"/>
        <v>79.949284800751471</v>
      </c>
      <c r="BT18" s="219">
        <f t="shared" si="15"/>
        <v>80.078242337475999</v>
      </c>
      <c r="BU18" s="219">
        <f t="shared" si="15"/>
        <v>80.255555441978203</v>
      </c>
      <c r="BV18" s="219">
        <f t="shared" si="15"/>
        <v>80.394025854239032</v>
      </c>
      <c r="BW18" s="219">
        <f t="shared" ref="BW18:CF18" si="16">BW167*BW$189</f>
        <v>80.519908684233016</v>
      </c>
      <c r="BX18" s="219">
        <f t="shared" si="16"/>
        <v>80.679666464028017</v>
      </c>
      <c r="BY18" s="219">
        <f t="shared" si="16"/>
        <v>80.850800170616864</v>
      </c>
      <c r="BZ18" s="219">
        <f t="shared" si="16"/>
        <v>81.000733739736035</v>
      </c>
      <c r="CA18" s="219">
        <f t="shared" si="16"/>
        <v>81.147572237186381</v>
      </c>
      <c r="CB18" s="219">
        <f t="shared" si="16"/>
        <v>81.217150239096966</v>
      </c>
      <c r="CC18" s="219">
        <f t="shared" si="16"/>
        <v>81.318264969909293</v>
      </c>
      <c r="CD18" s="219">
        <f t="shared" si="16"/>
        <v>81.445915297687208</v>
      </c>
      <c r="CE18" s="219">
        <f t="shared" si="16"/>
        <v>81.524313358135146</v>
      </c>
      <c r="CF18" s="219">
        <f t="shared" si="16"/>
        <v>81.596567062923654</v>
      </c>
    </row>
    <row r="19" spans="1:84">
      <c r="A19" s="179" t="s">
        <v>288</v>
      </c>
      <c r="B19" s="145" t="s">
        <v>375</v>
      </c>
      <c r="C19" s="168" t="s">
        <v>430</v>
      </c>
      <c r="D19" s="170">
        <v>56.795100032333401</v>
      </c>
      <c r="E19" s="170">
        <v>57.615187893511802</v>
      </c>
      <c r="F19" s="170">
        <v>59.077998551485102</v>
      </c>
      <c r="G19" s="170">
        <v>59.117394938781203</v>
      </c>
      <c r="H19" s="170">
        <v>61.297659628788402</v>
      </c>
      <c r="I19" s="170">
        <v>62.7599843186226</v>
      </c>
      <c r="J19" s="170">
        <v>63.668420843181899</v>
      </c>
      <c r="K19" s="170">
        <v>66.160615261049401</v>
      </c>
      <c r="L19" s="170">
        <v>68.937181675578287</v>
      </c>
      <c r="M19" s="170">
        <v>70.939734907901212</v>
      </c>
      <c r="N19" s="170">
        <v>75.060514108393605</v>
      </c>
      <c r="O19" s="170">
        <v>76.608093542722997</v>
      </c>
      <c r="P19" s="170">
        <v>77.324025265374004</v>
      </c>
      <c r="Q19" s="170">
        <v>78.604626249305596</v>
      </c>
      <c r="R19" s="170">
        <v>82.82555225060689</v>
      </c>
      <c r="S19" s="170">
        <v>84.764635422461097</v>
      </c>
      <c r="T19" s="170">
        <v>86.876017783550708</v>
      </c>
      <c r="U19" s="170">
        <v>87.955157385720199</v>
      </c>
      <c r="V19" s="170">
        <v>86.201100178002704</v>
      </c>
      <c r="W19" s="170">
        <v>83.456518134175312</v>
      </c>
      <c r="X19" s="170">
        <v>83.506479513140903</v>
      </c>
      <c r="Y19" s="170">
        <v>86.3764664773569</v>
      </c>
      <c r="Z19" s="170">
        <v>86.6786015379802</v>
      </c>
      <c r="AA19" s="170">
        <v>87.4138265570718</v>
      </c>
      <c r="AB19" s="170">
        <v>88.974086632660701</v>
      </c>
      <c r="AC19" s="219">
        <v>90.263021723897097</v>
      </c>
      <c r="AD19" s="325">
        <v>91.820674422652601</v>
      </c>
      <c r="AE19" s="219">
        <v>94.696155117805489</v>
      </c>
      <c r="AF19" s="219">
        <v>95.733266997682392</v>
      </c>
      <c r="AG19" s="219">
        <v>97.6603491011942</v>
      </c>
      <c r="AH19" s="219">
        <v>92.950839607931499</v>
      </c>
      <c r="AI19" s="171">
        <f t="shared" si="13"/>
        <v>99.595254801576573</v>
      </c>
      <c r="AJ19" s="219">
        <f t="shared" si="13"/>
        <v>102.39572098373759</v>
      </c>
      <c r="AK19" s="219">
        <f t="shared" si="13"/>
        <v>104.14789602652922</v>
      </c>
      <c r="AL19" s="219">
        <f t="shared" si="13"/>
        <v>106.12196455283734</v>
      </c>
      <c r="AM19" s="219">
        <f t="shared" si="13"/>
        <v>108.24551340538966</v>
      </c>
      <c r="AN19" s="219">
        <f t="shared" si="13"/>
        <v>110.42201618442037</v>
      </c>
      <c r="AO19" s="219">
        <f t="shared" si="13"/>
        <v>112.73385853046727</v>
      </c>
      <c r="AP19" s="219">
        <f t="shared" si="13"/>
        <v>113.78938573608565</v>
      </c>
      <c r="AQ19" s="219">
        <f t="shared" si="13"/>
        <v>114.82150360427396</v>
      </c>
      <c r="AR19" s="219">
        <f t="shared" si="13"/>
        <v>115.92282265793609</v>
      </c>
      <c r="AS19" s="219">
        <f t="shared" si="13"/>
        <v>117.0407038837247</v>
      </c>
      <c r="AT19" s="219">
        <f t="shared" ref="AT19:BL19" si="17">AT168*AT$189</f>
        <v>118.17791121438295</v>
      </c>
      <c r="AU19" s="219">
        <f t="shared" si="17"/>
        <v>119.75507215091166</v>
      </c>
      <c r="AV19" s="219">
        <f t="shared" si="17"/>
        <v>121.43605451254899</v>
      </c>
      <c r="AW19" s="219">
        <f t="shared" si="17"/>
        <v>123.15706848508623</v>
      </c>
      <c r="AX19" s="219">
        <f t="shared" si="17"/>
        <v>124.81991098400245</v>
      </c>
      <c r="AY19" s="219">
        <f t="shared" si="17"/>
        <v>126.46108751259781</v>
      </c>
      <c r="AZ19" s="219">
        <f t="shared" si="17"/>
        <v>128.09953473610105</v>
      </c>
      <c r="BA19" s="219">
        <f t="shared" si="17"/>
        <v>129.68319122174242</v>
      </c>
      <c r="BB19" s="219">
        <f t="shared" si="17"/>
        <v>131.18411978951656</v>
      </c>
      <c r="BC19" s="219">
        <f t="shared" si="17"/>
        <v>132.64604270674516</v>
      </c>
      <c r="BD19" s="219">
        <f t="shared" si="17"/>
        <v>134.06150157584386</v>
      </c>
      <c r="BE19" s="219">
        <f t="shared" si="17"/>
        <v>135.45600194950123</v>
      </c>
      <c r="BF19" s="219">
        <f t="shared" si="17"/>
        <v>136.88674315419632</v>
      </c>
      <c r="BG19" s="219">
        <f t="shared" si="17"/>
        <v>138.31564900975516</v>
      </c>
      <c r="BH19" s="219">
        <f t="shared" si="17"/>
        <v>139.58147904613097</v>
      </c>
      <c r="BI19" s="219">
        <f t="shared" si="17"/>
        <v>140.91707491091205</v>
      </c>
      <c r="BJ19" s="219">
        <f t="shared" si="17"/>
        <v>142.26625759689435</v>
      </c>
      <c r="BK19" s="219">
        <f t="shared" si="17"/>
        <v>143.69419241887826</v>
      </c>
      <c r="BL19" s="219">
        <f t="shared" si="17"/>
        <v>145.04815397378937</v>
      </c>
      <c r="BM19" s="219">
        <f t="shared" ref="BM19:BV19" si="18">BM168*BM$189</f>
        <v>146.40388577066744</v>
      </c>
      <c r="BN19" s="219">
        <f t="shared" si="18"/>
        <v>147.87788993420071</v>
      </c>
      <c r="BO19" s="219">
        <f t="shared" si="18"/>
        <v>149.32655280773065</v>
      </c>
      <c r="BP19" s="219">
        <f t="shared" si="18"/>
        <v>150.86550727768974</v>
      </c>
      <c r="BQ19" s="219">
        <f t="shared" si="18"/>
        <v>152.46974416056659</v>
      </c>
      <c r="BR19" s="219">
        <f t="shared" si="18"/>
        <v>154.04763419634361</v>
      </c>
      <c r="BS19" s="219">
        <f t="shared" si="18"/>
        <v>155.61066336765964</v>
      </c>
      <c r="BT19" s="219">
        <f t="shared" si="18"/>
        <v>157.25171933739756</v>
      </c>
      <c r="BU19" s="219">
        <f t="shared" si="18"/>
        <v>158.89996336084869</v>
      </c>
      <c r="BV19" s="219">
        <f t="shared" si="18"/>
        <v>160.59747446199805</v>
      </c>
      <c r="BW19" s="219">
        <f t="shared" ref="BW19:CF19" si="19">BW168*BW$189</f>
        <v>162.24488139943978</v>
      </c>
      <c r="BX19" s="219">
        <f t="shared" si="19"/>
        <v>163.91335498687459</v>
      </c>
      <c r="BY19" s="219">
        <f t="shared" si="19"/>
        <v>165.62325346293457</v>
      </c>
      <c r="BZ19" s="219">
        <f t="shared" si="19"/>
        <v>167.30837966007584</v>
      </c>
      <c r="CA19" s="219">
        <f t="shared" si="19"/>
        <v>168.93680022026757</v>
      </c>
      <c r="CB19" s="219">
        <f t="shared" si="19"/>
        <v>170.53711467716448</v>
      </c>
      <c r="CC19" s="219">
        <f t="shared" si="19"/>
        <v>172.10279120282314</v>
      </c>
      <c r="CD19" s="219">
        <f t="shared" si="19"/>
        <v>173.7171765095737</v>
      </c>
      <c r="CE19" s="219">
        <f t="shared" si="19"/>
        <v>175.31396948534149</v>
      </c>
      <c r="CF19" s="219">
        <f t="shared" si="19"/>
        <v>176.88951732729572</v>
      </c>
    </row>
    <row r="20" spans="1:84">
      <c r="A20" s="179" t="s">
        <v>329</v>
      </c>
      <c r="B20" s="145" t="s">
        <v>375</v>
      </c>
      <c r="C20" s="168" t="s">
        <v>430</v>
      </c>
      <c r="D20" s="170">
        <v>55.4317544754755</v>
      </c>
      <c r="E20" s="170">
        <v>55.921667590564297</v>
      </c>
      <c r="F20" s="170">
        <v>56.730207401937797</v>
      </c>
      <c r="G20" s="170">
        <v>56.072819670791603</v>
      </c>
      <c r="H20" s="170">
        <v>57.238923868581701</v>
      </c>
      <c r="I20" s="170">
        <v>58.776779541314497</v>
      </c>
      <c r="J20" s="170">
        <v>59.111285543644996</v>
      </c>
      <c r="K20" s="170">
        <v>59.7033999437284</v>
      </c>
      <c r="L20" s="170">
        <v>62.000304013081795</v>
      </c>
      <c r="M20" s="170">
        <v>63.496293688551205</v>
      </c>
      <c r="N20" s="170">
        <v>65.421224376047903</v>
      </c>
      <c r="O20" s="170">
        <v>66.669795101084901</v>
      </c>
      <c r="P20" s="170">
        <v>66.931696205742298</v>
      </c>
      <c r="Q20" s="170">
        <v>67.305600036348594</v>
      </c>
      <c r="R20" s="170">
        <v>69.0736890403725</v>
      </c>
      <c r="S20" s="170">
        <v>69.324526110478203</v>
      </c>
      <c r="T20" s="170">
        <v>70.595160180434107</v>
      </c>
      <c r="U20" s="170">
        <v>71.846595624799306</v>
      </c>
      <c r="V20" s="170">
        <v>69.696942565548397</v>
      </c>
      <c r="W20" s="170">
        <v>67.961459621636095</v>
      </c>
      <c r="X20" s="170">
        <v>68.558326917051801</v>
      </c>
      <c r="Y20" s="170">
        <v>69.7820873540701</v>
      </c>
      <c r="Z20" s="170">
        <v>69.532870146050698</v>
      </c>
      <c r="AA20" s="170">
        <v>69.488381754186193</v>
      </c>
      <c r="AB20" s="170">
        <v>69.471714400070098</v>
      </c>
      <c r="AC20" s="219">
        <v>69.923299541213595</v>
      </c>
      <c r="AD20" s="325">
        <v>69.874099284180801</v>
      </c>
      <c r="AE20" s="219">
        <v>71.172651527886401</v>
      </c>
      <c r="AF20" s="219">
        <v>72.005862063615595</v>
      </c>
      <c r="AG20" s="219">
        <v>72.102592170672793</v>
      </c>
      <c r="AH20" s="219">
        <v>66.758332626255097</v>
      </c>
      <c r="AI20" s="171">
        <f t="shared" si="13"/>
        <v>70.81461119352501</v>
      </c>
      <c r="AJ20" s="219">
        <f t="shared" si="13"/>
        <v>72.10550159929646</v>
      </c>
      <c r="AK20" s="219">
        <f t="shared" si="13"/>
        <v>72.594566679509953</v>
      </c>
      <c r="AL20" s="219">
        <f t="shared" si="13"/>
        <v>73.250033800753116</v>
      </c>
      <c r="AM20" s="219">
        <f t="shared" si="13"/>
        <v>74.011500160208271</v>
      </c>
      <c r="AN20" s="219">
        <f t="shared" si="13"/>
        <v>74.760127635475286</v>
      </c>
      <c r="AO20" s="219">
        <f t="shared" si="13"/>
        <v>75.601229378016725</v>
      </c>
      <c r="AP20" s="219">
        <f t="shared" si="13"/>
        <v>75.552055465202869</v>
      </c>
      <c r="AQ20" s="219">
        <f t="shared" si="13"/>
        <v>75.533162261704646</v>
      </c>
      <c r="AR20" s="219">
        <f t="shared" si="13"/>
        <v>75.524859505748196</v>
      </c>
      <c r="AS20" s="219">
        <f t="shared" si="13"/>
        <v>75.572474365725839</v>
      </c>
      <c r="AT20" s="219">
        <f t="shared" ref="AT20:BL20" si="20">AT169*AT$189</f>
        <v>75.575213430186551</v>
      </c>
      <c r="AU20" s="219">
        <f t="shared" si="20"/>
        <v>75.895098728067182</v>
      </c>
      <c r="AV20" s="219">
        <f t="shared" si="20"/>
        <v>76.247532680127961</v>
      </c>
      <c r="AW20" s="219">
        <f t="shared" si="20"/>
        <v>76.634283667546541</v>
      </c>
      <c r="AX20" s="219">
        <f t="shared" si="20"/>
        <v>76.994088494263508</v>
      </c>
      <c r="AY20" s="219">
        <f t="shared" si="20"/>
        <v>77.298531420812424</v>
      </c>
      <c r="AZ20" s="219">
        <f t="shared" si="20"/>
        <v>77.642081597641706</v>
      </c>
      <c r="BA20" s="219">
        <f t="shared" si="20"/>
        <v>77.93275214627981</v>
      </c>
      <c r="BB20" s="219">
        <f t="shared" si="20"/>
        <v>78.163412568076765</v>
      </c>
      <c r="BC20" s="219">
        <f t="shared" si="20"/>
        <v>78.36147344272824</v>
      </c>
      <c r="BD20" s="219">
        <f t="shared" si="20"/>
        <v>78.545151644503505</v>
      </c>
      <c r="BE20" s="219">
        <f t="shared" si="20"/>
        <v>78.699071090639933</v>
      </c>
      <c r="BF20" s="219">
        <f t="shared" si="20"/>
        <v>78.89709482963049</v>
      </c>
      <c r="BG20" s="219">
        <f t="shared" si="20"/>
        <v>79.054557182208598</v>
      </c>
      <c r="BH20" s="219">
        <f t="shared" si="20"/>
        <v>79.154742827243908</v>
      </c>
      <c r="BI20" s="219">
        <f t="shared" si="20"/>
        <v>79.26587136425492</v>
      </c>
      <c r="BJ20" s="219">
        <f t="shared" si="20"/>
        <v>79.39947358524725</v>
      </c>
      <c r="BK20" s="219">
        <f t="shared" si="20"/>
        <v>79.569811490260008</v>
      </c>
      <c r="BL20" s="219">
        <f t="shared" si="20"/>
        <v>79.713621096409383</v>
      </c>
      <c r="BM20" s="219">
        <f t="shared" ref="BM20:BV20" si="21">BM169*BM$189</f>
        <v>79.873543118055508</v>
      </c>
      <c r="BN20" s="219">
        <f t="shared" si="21"/>
        <v>80.036865942250884</v>
      </c>
      <c r="BO20" s="219">
        <f t="shared" si="21"/>
        <v>80.255080215050796</v>
      </c>
      <c r="BP20" s="219">
        <f t="shared" si="21"/>
        <v>80.482091862611583</v>
      </c>
      <c r="BQ20" s="219">
        <f t="shared" si="21"/>
        <v>80.735753122369644</v>
      </c>
      <c r="BR20" s="219">
        <f t="shared" si="21"/>
        <v>80.966927088942768</v>
      </c>
      <c r="BS20" s="219">
        <f t="shared" si="21"/>
        <v>81.22694673669838</v>
      </c>
      <c r="BT20" s="219">
        <f t="shared" si="21"/>
        <v>81.497370287681036</v>
      </c>
      <c r="BU20" s="219">
        <f t="shared" si="21"/>
        <v>81.785752733444397</v>
      </c>
      <c r="BV20" s="219">
        <f t="shared" si="21"/>
        <v>82.068567750576506</v>
      </c>
      <c r="BW20" s="219">
        <f t="shared" ref="BW20:CF20" si="22">BW169*BW$189</f>
        <v>82.339980568536319</v>
      </c>
      <c r="BX20" s="219">
        <f t="shared" si="22"/>
        <v>82.61411165655845</v>
      </c>
      <c r="BY20" s="219">
        <f t="shared" si="22"/>
        <v>82.901014012741143</v>
      </c>
      <c r="BZ20" s="219">
        <f t="shared" si="22"/>
        <v>83.16730220097952</v>
      </c>
      <c r="CA20" s="219">
        <f t="shared" si="22"/>
        <v>83.431810170791195</v>
      </c>
      <c r="CB20" s="219">
        <f t="shared" si="22"/>
        <v>83.652046153063239</v>
      </c>
      <c r="CC20" s="219">
        <f t="shared" si="22"/>
        <v>83.871555323521676</v>
      </c>
      <c r="CD20" s="219">
        <f t="shared" si="22"/>
        <v>84.084753332983894</v>
      </c>
      <c r="CE20" s="219">
        <f t="shared" si="22"/>
        <v>84.317387062517568</v>
      </c>
      <c r="CF20" s="219">
        <f t="shared" si="22"/>
        <v>84.50980783827022</v>
      </c>
    </row>
    <row r="21" spans="1:84">
      <c r="A21" s="179" t="s">
        <v>290</v>
      </c>
      <c r="B21" s="145" t="s">
        <v>375</v>
      </c>
      <c r="C21" s="168" t="s">
        <v>430</v>
      </c>
      <c r="D21" s="170">
        <v>4.78965687200012</v>
      </c>
      <c r="E21" s="170">
        <v>4.8793578800053305</v>
      </c>
      <c r="F21" s="170">
        <v>4.9709960075902497</v>
      </c>
      <c r="G21" s="170">
        <v>4.9026854869275205</v>
      </c>
      <c r="H21" s="170">
        <v>4.9649768472191402</v>
      </c>
      <c r="I21" s="170">
        <v>4.9154376654135703</v>
      </c>
      <c r="J21" s="170">
        <v>4.8963696936831704</v>
      </c>
      <c r="K21" s="170">
        <v>5.1615641885388506</v>
      </c>
      <c r="L21" s="170">
        <v>5.4055922994812802</v>
      </c>
      <c r="M21" s="170">
        <v>5.6960522035259604</v>
      </c>
      <c r="N21" s="170">
        <v>5.8372196843663593</v>
      </c>
      <c r="O21" s="170">
        <v>6.0829819184264</v>
      </c>
      <c r="P21" s="170">
        <v>6.1396403130098696</v>
      </c>
      <c r="Q21" s="170">
        <v>6.3084235512644202</v>
      </c>
      <c r="R21" s="170">
        <v>6.53475717516171</v>
      </c>
      <c r="S21" s="170">
        <v>6.8146858758085997</v>
      </c>
      <c r="T21" s="170">
        <v>7.1512068419494996</v>
      </c>
      <c r="U21" s="170">
        <v>7.1480128069709901</v>
      </c>
      <c r="V21" s="170">
        <v>7.6146999984263006</v>
      </c>
      <c r="W21" s="170">
        <v>7.8297494672295294</v>
      </c>
      <c r="X21" s="170">
        <v>7.8548009935995795</v>
      </c>
      <c r="Y21" s="170">
        <v>8.1873406980696206</v>
      </c>
      <c r="Z21" s="170">
        <v>8.2014344495620897</v>
      </c>
      <c r="AA21" s="170">
        <v>8.264825064723091</v>
      </c>
      <c r="AB21" s="170">
        <v>8.3430213588478086</v>
      </c>
      <c r="AC21" s="219">
        <v>8.5191989674046908</v>
      </c>
      <c r="AD21" s="325">
        <v>8.5918216668911001</v>
      </c>
      <c r="AE21" s="219">
        <v>8.8610332862781398</v>
      </c>
      <c r="AF21" s="219">
        <v>9.0968428603369507</v>
      </c>
      <c r="AG21" s="219">
        <v>8.9985116725288812</v>
      </c>
      <c r="AH21" s="219">
        <v>8.2309205255027091</v>
      </c>
      <c r="AI21" s="171">
        <f t="shared" si="13"/>
        <v>8.8326016484112042</v>
      </c>
      <c r="AJ21" s="219">
        <f t="shared" si="13"/>
        <v>9.0735947519623981</v>
      </c>
      <c r="AK21" s="219">
        <f t="shared" si="13"/>
        <v>9.2398265599260512</v>
      </c>
      <c r="AL21" s="219">
        <f t="shared" si="13"/>
        <v>9.426024235954042</v>
      </c>
      <c r="AM21" s="219">
        <f t="shared" si="13"/>
        <v>9.6286136794199422</v>
      </c>
      <c r="AN21" s="219">
        <f t="shared" si="13"/>
        <v>9.8363351021262933</v>
      </c>
      <c r="AO21" s="219">
        <f t="shared" si="13"/>
        <v>10.031200582948376</v>
      </c>
      <c r="AP21" s="219">
        <f t="shared" si="13"/>
        <v>10.142412753585322</v>
      </c>
      <c r="AQ21" s="219">
        <f t="shared" si="13"/>
        <v>10.226081685498972</v>
      </c>
      <c r="AR21" s="219">
        <f t="shared" si="13"/>
        <v>10.315808294858885</v>
      </c>
      <c r="AS21" s="219">
        <f t="shared" si="13"/>
        <v>10.409861928919177</v>
      </c>
      <c r="AT21" s="219">
        <f t="shared" ref="AT21:BL21" si="23">AT170*AT$189</f>
        <v>10.502572516101187</v>
      </c>
      <c r="AU21" s="219">
        <f t="shared" si="23"/>
        <v>10.640264278303521</v>
      </c>
      <c r="AV21" s="219">
        <f t="shared" si="23"/>
        <v>10.784074966804294</v>
      </c>
      <c r="AW21" s="219">
        <f t="shared" si="23"/>
        <v>10.934387221721803</v>
      </c>
      <c r="AX21" s="219">
        <f t="shared" si="23"/>
        <v>11.082579070555678</v>
      </c>
      <c r="AY21" s="219">
        <f t="shared" si="23"/>
        <v>11.228848687320587</v>
      </c>
      <c r="AZ21" s="219">
        <f t="shared" si="23"/>
        <v>11.347052281584451</v>
      </c>
      <c r="BA21" s="219">
        <f t="shared" si="23"/>
        <v>11.494353888176805</v>
      </c>
      <c r="BB21" s="219">
        <f t="shared" si="23"/>
        <v>11.6344507720961</v>
      </c>
      <c r="BC21" s="219">
        <f t="shared" si="23"/>
        <v>11.739308882382053</v>
      </c>
      <c r="BD21" s="219">
        <f t="shared" si="23"/>
        <v>11.875078348426602</v>
      </c>
      <c r="BE21" s="219">
        <f t="shared" si="23"/>
        <v>11.98002442327158</v>
      </c>
      <c r="BF21" s="219">
        <f t="shared" si="23"/>
        <v>12.120599211788587</v>
      </c>
      <c r="BG21" s="219">
        <f t="shared" si="23"/>
        <v>12.228205599502287</v>
      </c>
      <c r="BH21" s="219">
        <f t="shared" si="23"/>
        <v>12.361194188888959</v>
      </c>
      <c r="BI21" s="219">
        <f t="shared" si="23"/>
        <v>12.463669007372069</v>
      </c>
      <c r="BJ21" s="219">
        <f t="shared" si="23"/>
        <v>12.604423424217011</v>
      </c>
      <c r="BK21" s="219">
        <f t="shared" si="23"/>
        <v>12.71833856385024</v>
      </c>
      <c r="BL21" s="219">
        <f t="shared" si="23"/>
        <v>12.82900951516284</v>
      </c>
      <c r="BM21" s="219">
        <f t="shared" ref="BM21:BV21" si="24">BM170*BM$189</f>
        <v>12.978027112761339</v>
      </c>
      <c r="BN21" s="219">
        <f t="shared" si="24"/>
        <v>13.09933706164388</v>
      </c>
      <c r="BO21" s="219">
        <f t="shared" si="24"/>
        <v>13.225491448921977</v>
      </c>
      <c r="BP21" s="219">
        <f t="shared" si="24"/>
        <v>13.359600718737235</v>
      </c>
      <c r="BQ21" s="219">
        <f t="shared" si="24"/>
        <v>13.49944646841449</v>
      </c>
      <c r="BR21" s="219">
        <f t="shared" si="24"/>
        <v>13.636912931514713</v>
      </c>
      <c r="BS21" s="219">
        <f t="shared" si="24"/>
        <v>13.780591159706939</v>
      </c>
      <c r="BT21" s="219">
        <f t="shared" si="24"/>
        <v>13.927464865082882</v>
      </c>
      <c r="BU21" s="219">
        <f t="shared" si="24"/>
        <v>14.078881365845231</v>
      </c>
      <c r="BV21" s="219">
        <f t="shared" si="24"/>
        <v>14.230866602901591</v>
      </c>
      <c r="BW21" s="219">
        <f t="shared" ref="BW21:CF21" si="25">BW170*BW$189</f>
        <v>14.382404591344429</v>
      </c>
      <c r="BX21" s="219">
        <f t="shared" si="25"/>
        <v>14.535930439872152</v>
      </c>
      <c r="BY21" s="219">
        <f t="shared" si="25"/>
        <v>14.653860485146328</v>
      </c>
      <c r="BZ21" s="219">
        <f t="shared" si="25"/>
        <v>14.808691497791962</v>
      </c>
      <c r="CA21" s="219">
        <f t="shared" si="25"/>
        <v>14.958622733385464</v>
      </c>
      <c r="CB21" s="219">
        <f t="shared" si="25"/>
        <v>15.102012086637711</v>
      </c>
      <c r="CC21" s="219">
        <f t="shared" si="25"/>
        <v>15.246576294194858</v>
      </c>
      <c r="CD21" s="219">
        <f t="shared" si="25"/>
        <v>15.34994408150903</v>
      </c>
      <c r="CE21" s="219">
        <f t="shared" si="25"/>
        <v>15.492775557709322</v>
      </c>
      <c r="CF21" s="219">
        <f t="shared" si="25"/>
        <v>15.6294413034596</v>
      </c>
    </row>
    <row r="22" spans="1:84">
      <c r="A22" s="179" t="s">
        <v>291</v>
      </c>
      <c r="B22" s="145" t="s">
        <v>375</v>
      </c>
      <c r="C22" s="168" t="s">
        <v>430</v>
      </c>
      <c r="D22" s="170">
        <v>121.802882084218</v>
      </c>
      <c r="E22" s="170">
        <v>122.313055622042</v>
      </c>
      <c r="F22" s="170">
        <v>124.798882699236</v>
      </c>
      <c r="G22" s="170">
        <v>123.98771708640001</v>
      </c>
      <c r="H22" s="170">
        <v>126.64455544096801</v>
      </c>
      <c r="I22" s="170">
        <v>130.77401314724901</v>
      </c>
      <c r="J22" s="170">
        <v>131.75449401101199</v>
      </c>
      <c r="K22" s="170">
        <v>133.21815377049299</v>
      </c>
      <c r="L22" s="170">
        <v>138.98550441058501</v>
      </c>
      <c r="M22" s="170">
        <v>140.791420436999</v>
      </c>
      <c r="N22" s="170">
        <v>145.852237658235</v>
      </c>
      <c r="O22" s="170">
        <v>146.499943721075</v>
      </c>
      <c r="P22" s="170">
        <v>146.70030236661898</v>
      </c>
      <c r="Q22" s="170">
        <v>146.688138616988</v>
      </c>
      <c r="R22" s="170">
        <v>151.31550726780401</v>
      </c>
      <c r="S22" s="170">
        <v>150.73722199776802</v>
      </c>
      <c r="T22" s="170">
        <v>152.97249222424801</v>
      </c>
      <c r="U22" s="170">
        <v>156.46906136522702</v>
      </c>
      <c r="V22" s="170">
        <v>155.35172558514401</v>
      </c>
      <c r="W22" s="170">
        <v>149.456174986842</v>
      </c>
      <c r="X22" s="170">
        <v>148.14518164767199</v>
      </c>
      <c r="Y22" s="170">
        <v>152.17820883240398</v>
      </c>
      <c r="Z22" s="170">
        <v>149.186709414462</v>
      </c>
      <c r="AA22" s="170">
        <v>149.73082348674299</v>
      </c>
      <c r="AB22" s="170">
        <v>150.491001435095</v>
      </c>
      <c r="AC22" s="219">
        <v>150.44068150799501</v>
      </c>
      <c r="AD22" s="325">
        <v>150.28168841021798</v>
      </c>
      <c r="AE22" s="219">
        <v>153.86313754751998</v>
      </c>
      <c r="AF22" s="219">
        <v>155.72830022238099</v>
      </c>
      <c r="AG22" s="219">
        <v>155.44967250564102</v>
      </c>
      <c r="AH22" s="219">
        <v>142.51186938982801</v>
      </c>
      <c r="AI22" s="171">
        <f t="shared" si="13"/>
        <v>150.98993044348492</v>
      </c>
      <c r="AJ22" s="219">
        <f t="shared" si="13"/>
        <v>153.49896730335507</v>
      </c>
      <c r="AK22" s="219">
        <f t="shared" si="13"/>
        <v>154.34589561754979</v>
      </c>
      <c r="AL22" s="219">
        <f t="shared" si="13"/>
        <v>155.48320889155158</v>
      </c>
      <c r="AM22" s="219">
        <f t="shared" si="13"/>
        <v>156.84091852624132</v>
      </c>
      <c r="AN22" s="219">
        <f t="shared" si="13"/>
        <v>158.19924754422294</v>
      </c>
      <c r="AO22" s="219">
        <f t="shared" si="13"/>
        <v>159.7486057089765</v>
      </c>
      <c r="AP22" s="219">
        <f t="shared" si="13"/>
        <v>159.4465399644867</v>
      </c>
      <c r="AQ22" s="219">
        <f t="shared" si="13"/>
        <v>159.11733563623713</v>
      </c>
      <c r="AR22" s="219">
        <f t="shared" si="13"/>
        <v>158.87274471309033</v>
      </c>
      <c r="AS22" s="219">
        <f t="shared" si="13"/>
        <v>158.65455403345419</v>
      </c>
      <c r="AT22" s="219">
        <f t="shared" ref="AT22:BL22" si="26">AT171*AT$189</f>
        <v>158.40397630958586</v>
      </c>
      <c r="AU22" s="219">
        <f t="shared" si="26"/>
        <v>158.78814838120425</v>
      </c>
      <c r="AV22" s="219">
        <f t="shared" si="26"/>
        <v>159.20850080751222</v>
      </c>
      <c r="AW22" s="219">
        <f t="shared" si="26"/>
        <v>159.69742870834321</v>
      </c>
      <c r="AX22" s="219">
        <f t="shared" si="26"/>
        <v>160.09733171336114</v>
      </c>
      <c r="AY22" s="219">
        <f t="shared" si="26"/>
        <v>160.44199103281699</v>
      </c>
      <c r="AZ22" s="219">
        <f t="shared" si="26"/>
        <v>160.77203031138052</v>
      </c>
      <c r="BA22" s="219">
        <f t="shared" si="26"/>
        <v>161.05269311078382</v>
      </c>
      <c r="BB22" s="219">
        <f t="shared" si="26"/>
        <v>161.17669109117929</v>
      </c>
      <c r="BC22" s="219">
        <f t="shared" si="26"/>
        <v>161.23122172549873</v>
      </c>
      <c r="BD22" s="219">
        <f t="shared" si="26"/>
        <v>161.22376056710334</v>
      </c>
      <c r="BE22" s="219">
        <f t="shared" si="26"/>
        <v>161.18651854635243</v>
      </c>
      <c r="BF22" s="219">
        <f t="shared" si="26"/>
        <v>161.17370191206845</v>
      </c>
      <c r="BG22" s="219">
        <f t="shared" si="26"/>
        <v>161.13966145124778</v>
      </c>
      <c r="BH22" s="219">
        <f t="shared" si="26"/>
        <v>160.95642439652212</v>
      </c>
      <c r="BI22" s="219">
        <f t="shared" si="26"/>
        <v>160.79385930563595</v>
      </c>
      <c r="BJ22" s="219">
        <f t="shared" si="26"/>
        <v>160.67514262888011</v>
      </c>
      <c r="BK22" s="219">
        <f t="shared" si="26"/>
        <v>160.6287461075151</v>
      </c>
      <c r="BL22" s="219">
        <f t="shared" si="26"/>
        <v>160.49557514391094</v>
      </c>
      <c r="BM22" s="219">
        <f t="shared" ref="BM22:BV22" si="27">BM171*BM$189</f>
        <v>160.39260371867383</v>
      </c>
      <c r="BN22" s="219">
        <f t="shared" si="27"/>
        <v>160.35845935715429</v>
      </c>
      <c r="BO22" s="219">
        <f t="shared" si="27"/>
        <v>160.3673702559818</v>
      </c>
      <c r="BP22" s="219">
        <f t="shared" si="27"/>
        <v>160.42393291108777</v>
      </c>
      <c r="BQ22" s="219">
        <f t="shared" si="27"/>
        <v>160.5621077448736</v>
      </c>
      <c r="BR22" s="219">
        <f t="shared" si="27"/>
        <v>160.62075115897682</v>
      </c>
      <c r="BS22" s="219">
        <f t="shared" si="27"/>
        <v>160.7333544628905</v>
      </c>
      <c r="BT22" s="219">
        <f t="shared" si="27"/>
        <v>160.89516846227932</v>
      </c>
      <c r="BU22" s="219">
        <f t="shared" si="27"/>
        <v>161.05683715383577</v>
      </c>
      <c r="BV22" s="219">
        <f t="shared" si="27"/>
        <v>161.23623329657761</v>
      </c>
      <c r="BW22" s="219">
        <f t="shared" ref="BW22:CF22" si="28">BW171*BW$189</f>
        <v>161.35726758839044</v>
      </c>
      <c r="BX22" s="219">
        <f t="shared" si="28"/>
        <v>161.54549396438915</v>
      </c>
      <c r="BY22" s="219">
        <f t="shared" si="28"/>
        <v>161.72269870391861</v>
      </c>
      <c r="BZ22" s="219">
        <f t="shared" si="28"/>
        <v>161.88934540268511</v>
      </c>
      <c r="CA22" s="219">
        <f t="shared" si="28"/>
        <v>162.01599084105533</v>
      </c>
      <c r="CB22" s="219">
        <f t="shared" si="28"/>
        <v>162.02043080506022</v>
      </c>
      <c r="CC22" s="219">
        <f t="shared" si="28"/>
        <v>162.08747593290525</v>
      </c>
      <c r="CD22" s="219">
        <f t="shared" si="28"/>
        <v>162.13992803653048</v>
      </c>
      <c r="CE22" s="219">
        <f t="shared" si="28"/>
        <v>162.16019536662256</v>
      </c>
      <c r="CF22" s="219">
        <f t="shared" si="28"/>
        <v>162.13430613215476</v>
      </c>
    </row>
    <row r="23" spans="1:84">
      <c r="A23" s="179" t="s">
        <v>292</v>
      </c>
      <c r="B23" s="145" t="s">
        <v>375</v>
      </c>
      <c r="C23" s="168" t="s">
        <v>430</v>
      </c>
      <c r="D23" s="170">
        <v>117.817519568446</v>
      </c>
      <c r="E23" s="170">
        <v>118.406856359199</v>
      </c>
      <c r="F23" s="170">
        <v>120.311519443943</v>
      </c>
      <c r="G23" s="170">
        <v>119.002633887651</v>
      </c>
      <c r="H23" s="170">
        <v>121.63472919815401</v>
      </c>
      <c r="I23" s="170">
        <v>124.993965422343</v>
      </c>
      <c r="J23" s="170">
        <v>126.81856341750401</v>
      </c>
      <c r="K23" s="170">
        <v>127.66867913692799</v>
      </c>
      <c r="L23" s="170">
        <v>133.35706382013601</v>
      </c>
      <c r="M23" s="170">
        <v>135.46251047408401</v>
      </c>
      <c r="N23" s="170">
        <v>139.08466604434099</v>
      </c>
      <c r="O23" s="170">
        <v>140.530014517419</v>
      </c>
      <c r="P23" s="170">
        <v>142.143823060736</v>
      </c>
      <c r="Q23" s="170">
        <v>143.71407670990101</v>
      </c>
      <c r="R23" s="170">
        <v>146.085862821973</v>
      </c>
      <c r="S23" s="170">
        <v>147.57922165479101</v>
      </c>
      <c r="T23" s="170">
        <v>150.70884271787799</v>
      </c>
      <c r="U23" s="170">
        <v>154.30841136340402</v>
      </c>
      <c r="V23" s="170">
        <v>155.593256920627</v>
      </c>
      <c r="W23" s="170">
        <v>150.29080050510598</v>
      </c>
      <c r="X23" s="170">
        <v>150.81902551170501</v>
      </c>
      <c r="Y23" s="170">
        <v>154.21825652399798</v>
      </c>
      <c r="Z23" s="170">
        <v>152.95561065344802</v>
      </c>
      <c r="AA23" s="170">
        <v>153.42446380619398</v>
      </c>
      <c r="AB23" s="170">
        <v>153.92600233611</v>
      </c>
      <c r="AC23" s="219">
        <v>155.65523775792201</v>
      </c>
      <c r="AD23" s="325">
        <v>155.554240846883</v>
      </c>
      <c r="AE23" s="219">
        <v>159.69233698188498</v>
      </c>
      <c r="AF23" s="219">
        <v>161.13712642142701</v>
      </c>
      <c r="AG23" s="219">
        <v>165.46602901580499</v>
      </c>
      <c r="AH23" s="219">
        <v>150.75759469574399</v>
      </c>
      <c r="AI23" s="171">
        <f t="shared" si="13"/>
        <v>160.51515629197871</v>
      </c>
      <c r="AJ23" s="219">
        <f t="shared" si="13"/>
        <v>164.08201975321447</v>
      </c>
      <c r="AK23" s="219">
        <f t="shared" si="13"/>
        <v>165.89790694256271</v>
      </c>
      <c r="AL23" s="219">
        <f t="shared" si="13"/>
        <v>168.04112921128836</v>
      </c>
      <c r="AM23" s="219">
        <f t="shared" si="13"/>
        <v>170.44134096048182</v>
      </c>
      <c r="AN23" s="219">
        <f t="shared" si="13"/>
        <v>172.89497977675711</v>
      </c>
      <c r="AO23" s="219">
        <f t="shared" si="13"/>
        <v>175.55060193307725</v>
      </c>
      <c r="AP23" s="219">
        <f t="shared" si="13"/>
        <v>176.22727105526988</v>
      </c>
      <c r="AQ23" s="219">
        <f t="shared" si="13"/>
        <v>176.90826819057077</v>
      </c>
      <c r="AR23" s="219">
        <f t="shared" si="13"/>
        <v>177.65563807644151</v>
      </c>
      <c r="AS23" s="219">
        <f t="shared" si="13"/>
        <v>178.46802537993301</v>
      </c>
      <c r="AT23" s="219">
        <f t="shared" ref="AT23:BL23" si="29">AT172*AT$189</f>
        <v>179.2476833700695</v>
      </c>
      <c r="AU23" s="219">
        <f t="shared" si="29"/>
        <v>180.7519090116968</v>
      </c>
      <c r="AV23" s="219">
        <f t="shared" si="29"/>
        <v>182.34279348105579</v>
      </c>
      <c r="AW23" s="219">
        <f t="shared" si="29"/>
        <v>184.02549706825906</v>
      </c>
      <c r="AX23" s="219">
        <f t="shared" si="29"/>
        <v>185.62257373028964</v>
      </c>
      <c r="AY23" s="219">
        <f t="shared" si="29"/>
        <v>187.13705106626128</v>
      </c>
      <c r="AZ23" s="219">
        <f t="shared" si="29"/>
        <v>188.68144663568557</v>
      </c>
      <c r="BA23" s="219">
        <f t="shared" si="29"/>
        <v>190.18050046889056</v>
      </c>
      <c r="BB23" s="219">
        <f t="shared" si="29"/>
        <v>191.4765766113095</v>
      </c>
      <c r="BC23" s="219">
        <f t="shared" si="29"/>
        <v>192.73251305708078</v>
      </c>
      <c r="BD23" s="219">
        <f t="shared" si="29"/>
        <v>193.92635332160324</v>
      </c>
      <c r="BE23" s="219">
        <f t="shared" si="29"/>
        <v>195.09575570517282</v>
      </c>
      <c r="BF23" s="219">
        <f t="shared" si="29"/>
        <v>196.30279690805659</v>
      </c>
      <c r="BG23" s="219">
        <f t="shared" si="29"/>
        <v>197.45829321050019</v>
      </c>
      <c r="BH23" s="219">
        <f t="shared" si="29"/>
        <v>198.51063144176737</v>
      </c>
      <c r="BI23" s="219">
        <f t="shared" si="29"/>
        <v>199.52572729742775</v>
      </c>
      <c r="BJ23" s="219">
        <f t="shared" si="29"/>
        <v>200.63626973481092</v>
      </c>
      <c r="BK23" s="219">
        <f t="shared" si="29"/>
        <v>201.80919158852907</v>
      </c>
      <c r="BL23" s="219">
        <f t="shared" si="29"/>
        <v>202.95550868971111</v>
      </c>
      <c r="BM23" s="219">
        <f t="shared" ref="BM23:BV23" si="30">BM172*BM$189</f>
        <v>204.07624718791806</v>
      </c>
      <c r="BN23" s="219">
        <f t="shared" si="30"/>
        <v>205.32804433358078</v>
      </c>
      <c r="BO23" s="219">
        <f t="shared" si="30"/>
        <v>206.64408349155275</v>
      </c>
      <c r="BP23" s="219">
        <f t="shared" si="30"/>
        <v>208.03526519330657</v>
      </c>
      <c r="BQ23" s="219">
        <f t="shared" si="30"/>
        <v>209.50209433993965</v>
      </c>
      <c r="BR23" s="219">
        <f t="shared" si="30"/>
        <v>210.91808193214584</v>
      </c>
      <c r="BS23" s="219">
        <f t="shared" si="30"/>
        <v>212.41612732214912</v>
      </c>
      <c r="BT23" s="219">
        <f t="shared" si="30"/>
        <v>213.94891443027922</v>
      </c>
      <c r="BU23" s="219">
        <f t="shared" si="30"/>
        <v>215.57533719191298</v>
      </c>
      <c r="BV23" s="219">
        <f t="shared" si="30"/>
        <v>217.15695762704038</v>
      </c>
      <c r="BW23" s="219">
        <f t="shared" ref="BW23:CF23" si="31">BW172*BW$189</f>
        <v>218.71658774484825</v>
      </c>
      <c r="BX23" s="219">
        <f t="shared" si="31"/>
        <v>220.33118836109267</v>
      </c>
      <c r="BY23" s="219">
        <f t="shared" si="31"/>
        <v>221.98867283869319</v>
      </c>
      <c r="BZ23" s="219">
        <f t="shared" si="31"/>
        <v>223.60004954574276</v>
      </c>
      <c r="CA23" s="219">
        <f t="shared" si="31"/>
        <v>225.12302549923538</v>
      </c>
      <c r="CB23" s="219">
        <f t="shared" si="31"/>
        <v>226.5752089722366</v>
      </c>
      <c r="CC23" s="219">
        <f t="shared" si="31"/>
        <v>228.03227945366871</v>
      </c>
      <c r="CD23" s="219">
        <f t="shared" si="31"/>
        <v>229.52145916863438</v>
      </c>
      <c r="CE23" s="219">
        <f t="shared" si="31"/>
        <v>230.97590303738531</v>
      </c>
      <c r="CF23" s="219">
        <f t="shared" si="31"/>
        <v>232.32676066523547</v>
      </c>
    </row>
    <row r="24" spans="1:84">
      <c r="A24" s="179" t="s">
        <v>293</v>
      </c>
      <c r="B24" s="145" t="s">
        <v>375</v>
      </c>
      <c r="C24" s="168" t="s">
        <v>430</v>
      </c>
      <c r="D24" s="170">
        <v>434.94688739679202</v>
      </c>
      <c r="E24" s="170">
        <v>439.50659241217897</v>
      </c>
      <c r="F24" s="170">
        <v>445.99304518493699</v>
      </c>
      <c r="G24" s="170">
        <v>445.50778244177297</v>
      </c>
      <c r="H24" s="170">
        <v>454.96478006942101</v>
      </c>
      <c r="I24" s="170">
        <v>455.50501090904197</v>
      </c>
      <c r="J24" s="170">
        <v>462.69557575723502</v>
      </c>
      <c r="K24" s="170">
        <v>474.78260109608902</v>
      </c>
      <c r="L24" s="170">
        <v>487.57570813369597</v>
      </c>
      <c r="M24" s="170">
        <v>517.44700617530202</v>
      </c>
      <c r="N24" s="170">
        <v>536.30422474261593</v>
      </c>
      <c r="O24" s="170">
        <v>544.37119003126998</v>
      </c>
      <c r="P24" s="170">
        <v>553.13463183354509</v>
      </c>
      <c r="Q24" s="170">
        <v>554.01257504717398</v>
      </c>
      <c r="R24" s="170">
        <v>564.02311997754498</v>
      </c>
      <c r="S24" s="170">
        <v>576.48139022941302</v>
      </c>
      <c r="T24" s="170">
        <v>585.89471962061896</v>
      </c>
      <c r="U24" s="170">
        <v>608.223157037448</v>
      </c>
      <c r="V24" s="170">
        <v>616.4064591799231</v>
      </c>
      <c r="W24" s="170">
        <v>597.8537823539981</v>
      </c>
      <c r="X24" s="170">
        <v>626.62127926317305</v>
      </c>
      <c r="Y24" s="170">
        <v>631.11001717371505</v>
      </c>
      <c r="Z24" s="170">
        <v>639.180933127922</v>
      </c>
      <c r="AA24" s="170">
        <v>648.40770845983593</v>
      </c>
      <c r="AB24" s="170">
        <v>653.96901441707496</v>
      </c>
      <c r="AC24" s="219">
        <v>662.97398767891002</v>
      </c>
      <c r="AD24" s="325">
        <v>674.47987775652803</v>
      </c>
      <c r="AE24" s="219">
        <v>690.02793792406794</v>
      </c>
      <c r="AF24" s="219">
        <v>706.93044042562292</v>
      </c>
      <c r="AG24" s="219">
        <v>725.48006732796</v>
      </c>
      <c r="AH24" s="219">
        <v>662.32538856201506</v>
      </c>
      <c r="AI24" s="171">
        <f t="shared" si="13"/>
        <v>708.98308381952438</v>
      </c>
      <c r="AJ24" s="219">
        <f t="shared" si="13"/>
        <v>728.46235169319527</v>
      </c>
      <c r="AK24" s="219">
        <f t="shared" si="13"/>
        <v>740.1945614888765</v>
      </c>
      <c r="AL24" s="219">
        <f t="shared" si="13"/>
        <v>753.61043307139846</v>
      </c>
      <c r="AM24" s="219">
        <f t="shared" si="13"/>
        <v>768.17402156064816</v>
      </c>
      <c r="AN24" s="219">
        <f t="shared" si="13"/>
        <v>782.9770665975127</v>
      </c>
      <c r="AO24" s="219">
        <f t="shared" si="13"/>
        <v>798.89001859226744</v>
      </c>
      <c r="AP24" s="219">
        <f t="shared" si="13"/>
        <v>805.84551896629944</v>
      </c>
      <c r="AQ24" s="219">
        <f t="shared" si="13"/>
        <v>812.80320507288627</v>
      </c>
      <c r="AR24" s="219">
        <f t="shared" si="13"/>
        <v>820.12009298943258</v>
      </c>
      <c r="AS24" s="219">
        <f t="shared" si="13"/>
        <v>827.78895588305454</v>
      </c>
      <c r="AT24" s="219">
        <f t="shared" ref="AT24:BL24" si="32">AT173*AT$189</f>
        <v>835.29308112734952</v>
      </c>
      <c r="AU24" s="219">
        <f t="shared" si="32"/>
        <v>846.3088816544705</v>
      </c>
      <c r="AV24" s="219">
        <f t="shared" si="32"/>
        <v>857.68085395694845</v>
      </c>
      <c r="AW24" s="219">
        <f t="shared" si="32"/>
        <v>869.5732435654113</v>
      </c>
      <c r="AX24" s="219">
        <f t="shared" si="32"/>
        <v>881.23150125707309</v>
      </c>
      <c r="AY24" s="219">
        <f t="shared" si="32"/>
        <v>892.59780347489243</v>
      </c>
      <c r="AZ24" s="219">
        <f t="shared" si="32"/>
        <v>904.1247478190669</v>
      </c>
      <c r="BA24" s="219">
        <f t="shared" si="32"/>
        <v>915.37790591286273</v>
      </c>
      <c r="BB24" s="219">
        <f t="shared" si="32"/>
        <v>925.97966887725704</v>
      </c>
      <c r="BC24" s="219">
        <f t="shared" si="32"/>
        <v>936.23570352470654</v>
      </c>
      <c r="BD24" s="219">
        <f t="shared" si="32"/>
        <v>946.35314768734099</v>
      </c>
      <c r="BE24" s="219">
        <f t="shared" si="32"/>
        <v>956.51649720041132</v>
      </c>
      <c r="BF24" s="219">
        <f t="shared" si="32"/>
        <v>966.78999883728022</v>
      </c>
      <c r="BG24" s="219">
        <f t="shared" si="32"/>
        <v>977.05617679977047</v>
      </c>
      <c r="BH24" s="219">
        <f t="shared" si="32"/>
        <v>986.64230742578536</v>
      </c>
      <c r="BI24" s="219">
        <f t="shared" si="32"/>
        <v>996.38029839619583</v>
      </c>
      <c r="BJ24" s="219">
        <f t="shared" si="32"/>
        <v>1006.4176084599076</v>
      </c>
      <c r="BK24" s="219">
        <f t="shared" si="32"/>
        <v>1016.9406635359131</v>
      </c>
      <c r="BL24" s="219">
        <f t="shared" si="32"/>
        <v>1027.149990637989</v>
      </c>
      <c r="BM24" s="219">
        <f t="shared" ref="BM24:BV24" si="33">BM173*BM$189</f>
        <v>1037.5860194809325</v>
      </c>
      <c r="BN24" s="219">
        <f t="shared" si="33"/>
        <v>1048.5878751910657</v>
      </c>
      <c r="BO24" s="219">
        <f t="shared" si="33"/>
        <v>1059.8334165658196</v>
      </c>
      <c r="BP24" s="219">
        <f t="shared" si="33"/>
        <v>1071.6530050351896</v>
      </c>
      <c r="BQ24" s="219">
        <f t="shared" si="33"/>
        <v>1083.9544048074517</v>
      </c>
      <c r="BR24" s="219">
        <f t="shared" si="33"/>
        <v>1095.9123243294778</v>
      </c>
      <c r="BS24" s="219">
        <f t="shared" si="33"/>
        <v>1108.3874513447415</v>
      </c>
      <c r="BT24" s="219">
        <f t="shared" si="33"/>
        <v>1121.0485663042837</v>
      </c>
      <c r="BU24" s="219">
        <f t="shared" si="33"/>
        <v>1134.092440161327</v>
      </c>
      <c r="BV24" s="219">
        <f t="shared" si="33"/>
        <v>1147.200141619812</v>
      </c>
      <c r="BW24" s="219">
        <f t="shared" ref="BW24:CF24" si="34">BW173*BW$189</f>
        <v>1160.1965259163737</v>
      </c>
      <c r="BX24" s="219">
        <f t="shared" si="34"/>
        <v>1173.3686688554608</v>
      </c>
      <c r="BY24" s="219">
        <f t="shared" si="34"/>
        <v>1186.8629561159596</v>
      </c>
      <c r="BZ24" s="219">
        <f t="shared" si="34"/>
        <v>1200.2060567905394</v>
      </c>
      <c r="CA24" s="219">
        <f t="shared" si="34"/>
        <v>1213.1685150342221</v>
      </c>
      <c r="CB24" s="219">
        <f t="shared" si="34"/>
        <v>1225.6164992967651</v>
      </c>
      <c r="CC24" s="219">
        <f t="shared" si="34"/>
        <v>1238.2747785743736</v>
      </c>
      <c r="CD24" s="219">
        <f t="shared" si="34"/>
        <v>1250.8631545442636</v>
      </c>
      <c r="CE24" s="219">
        <f t="shared" si="34"/>
        <v>1263.4451299921363</v>
      </c>
      <c r="CF24" s="219">
        <f t="shared" si="34"/>
        <v>1275.5416139062716</v>
      </c>
    </row>
    <row r="25" spans="1:84">
      <c r="A25" s="168" t="s">
        <v>294</v>
      </c>
      <c r="B25" s="145" t="s">
        <v>375</v>
      </c>
      <c r="C25" s="168" t="s">
        <v>430</v>
      </c>
      <c r="D25" s="170">
        <v>70.544342863076807</v>
      </c>
      <c r="E25" s="170">
        <v>71.404872296424301</v>
      </c>
      <c r="F25" s="170">
        <v>72.672696523315693</v>
      </c>
      <c r="G25" s="170">
        <v>71.982396135706992</v>
      </c>
      <c r="H25" s="170">
        <v>73.987959874004801</v>
      </c>
      <c r="I25" s="170">
        <v>75.419688917633394</v>
      </c>
      <c r="J25" s="170">
        <v>75.628396299578299</v>
      </c>
      <c r="K25" s="170">
        <v>76.587799570087498</v>
      </c>
      <c r="L25" s="170">
        <v>78.810131373692002</v>
      </c>
      <c r="M25" s="170">
        <v>81.015686683142391</v>
      </c>
      <c r="N25" s="170">
        <v>84.382500550556898</v>
      </c>
      <c r="O25" s="170">
        <v>84.684014547474405</v>
      </c>
      <c r="P25" s="170">
        <v>85.247748508965998</v>
      </c>
      <c r="Q25" s="170">
        <v>86.346619968025593</v>
      </c>
      <c r="R25" s="170">
        <v>88.591793378215002</v>
      </c>
      <c r="S25" s="170">
        <v>88.912884824579905</v>
      </c>
      <c r="T25" s="170">
        <v>90.378569164355497</v>
      </c>
      <c r="U25" s="170">
        <v>92.523590112200708</v>
      </c>
      <c r="V25" s="170">
        <v>92.0171877428279</v>
      </c>
      <c r="W25" s="170">
        <v>88.629463091004695</v>
      </c>
      <c r="X25" s="170">
        <v>89.988537842705</v>
      </c>
      <c r="Y25" s="170">
        <v>91.9714761943128</v>
      </c>
      <c r="Z25" s="170">
        <v>91.419775420478999</v>
      </c>
      <c r="AA25" s="170">
        <v>91.579656441903808</v>
      </c>
      <c r="AB25" s="170">
        <v>91.30069583827671</v>
      </c>
      <c r="AC25" s="219">
        <v>92.016101697768903</v>
      </c>
      <c r="AD25" s="325">
        <v>91.160641450321506</v>
      </c>
      <c r="AE25" s="219">
        <v>91.396129754085095</v>
      </c>
      <c r="AF25" s="219">
        <v>91.790433991723688</v>
      </c>
      <c r="AG25" s="219">
        <v>92.071185359007799</v>
      </c>
      <c r="AH25" s="219">
        <v>84.038075010259689</v>
      </c>
      <c r="AI25" s="171">
        <f t="shared" si="13"/>
        <v>89.017838981173654</v>
      </c>
      <c r="AJ25" s="219">
        <f t="shared" si="13"/>
        <v>90.512344639899723</v>
      </c>
      <c r="AK25" s="219">
        <f t="shared" si="13"/>
        <v>91.016931788675606</v>
      </c>
      <c r="AL25" s="219">
        <f t="shared" si="13"/>
        <v>91.720381503917807</v>
      </c>
      <c r="AM25" s="219">
        <f t="shared" si="13"/>
        <v>92.554181261502805</v>
      </c>
      <c r="AN25" s="219">
        <f t="shared" si="13"/>
        <v>93.377321629928346</v>
      </c>
      <c r="AO25" s="219">
        <f t="shared" si="13"/>
        <v>94.313373476141152</v>
      </c>
      <c r="AP25" s="219">
        <f t="shared" si="13"/>
        <v>94.174410098752929</v>
      </c>
      <c r="AQ25" s="219">
        <f t="shared" si="13"/>
        <v>94.036346051460924</v>
      </c>
      <c r="AR25" s="219">
        <f t="shared" si="13"/>
        <v>93.919145197845708</v>
      </c>
      <c r="AS25" s="219">
        <f t="shared" si="13"/>
        <v>93.863385746099297</v>
      </c>
      <c r="AT25" s="219">
        <f t="shared" ref="AT25:BL25" si="35">AT174*AT$189</f>
        <v>93.75937839680158</v>
      </c>
      <c r="AU25" s="219">
        <f t="shared" si="35"/>
        <v>94.048018542395823</v>
      </c>
      <c r="AV25" s="219">
        <f t="shared" si="35"/>
        <v>94.375765496632042</v>
      </c>
      <c r="AW25" s="219">
        <f t="shared" si="35"/>
        <v>94.715226446831522</v>
      </c>
      <c r="AX25" s="219">
        <f t="shared" si="35"/>
        <v>95.049313246114608</v>
      </c>
      <c r="AY25" s="219">
        <f t="shared" si="35"/>
        <v>95.321521222869691</v>
      </c>
      <c r="AZ25" s="219">
        <f t="shared" si="35"/>
        <v>95.573215266395067</v>
      </c>
      <c r="BA25" s="219">
        <f t="shared" si="35"/>
        <v>95.825790062385423</v>
      </c>
      <c r="BB25" s="219">
        <f t="shared" si="35"/>
        <v>95.973325510687999</v>
      </c>
      <c r="BC25" s="219">
        <f t="shared" si="35"/>
        <v>96.079652020314654</v>
      </c>
      <c r="BD25" s="219">
        <f t="shared" si="35"/>
        <v>96.136792805473917</v>
      </c>
      <c r="BE25" s="219">
        <f t="shared" si="35"/>
        <v>96.194288704782153</v>
      </c>
      <c r="BF25" s="219">
        <f t="shared" si="35"/>
        <v>96.266411180175965</v>
      </c>
      <c r="BG25" s="219">
        <f t="shared" si="35"/>
        <v>96.32593197104741</v>
      </c>
      <c r="BH25" s="219">
        <f t="shared" si="35"/>
        <v>96.314687050519325</v>
      </c>
      <c r="BI25" s="219">
        <f t="shared" si="35"/>
        <v>96.284844999342795</v>
      </c>
      <c r="BJ25" s="219">
        <f t="shared" si="35"/>
        <v>96.281106285104372</v>
      </c>
      <c r="BK25" s="219">
        <f t="shared" si="35"/>
        <v>96.351805377451839</v>
      </c>
      <c r="BL25" s="219">
        <f t="shared" si="35"/>
        <v>96.357941294162103</v>
      </c>
      <c r="BM25" s="219">
        <f t="shared" ref="BM25:BV25" si="36">BM174*BM$189</f>
        <v>96.382216022294287</v>
      </c>
      <c r="BN25" s="219">
        <f t="shared" si="36"/>
        <v>96.447888592653698</v>
      </c>
      <c r="BO25" s="219">
        <f t="shared" si="36"/>
        <v>96.539571789675136</v>
      </c>
      <c r="BP25" s="219">
        <f t="shared" si="36"/>
        <v>96.679087535075425</v>
      </c>
      <c r="BQ25" s="219">
        <f t="shared" si="36"/>
        <v>96.817042728855057</v>
      </c>
      <c r="BR25" s="219">
        <f t="shared" si="36"/>
        <v>96.958421724605898</v>
      </c>
      <c r="BS25" s="219">
        <f t="shared" si="36"/>
        <v>97.13280023407296</v>
      </c>
      <c r="BT25" s="219">
        <f t="shared" si="36"/>
        <v>97.318004000433049</v>
      </c>
      <c r="BU25" s="219">
        <f t="shared" si="36"/>
        <v>97.52297530256665</v>
      </c>
      <c r="BV25" s="219">
        <f t="shared" si="36"/>
        <v>97.719604202017848</v>
      </c>
      <c r="BW25" s="219">
        <f t="shared" ref="BW25:CF25" si="37">BW174*BW$189</f>
        <v>97.9009723306241</v>
      </c>
      <c r="BX25" s="219">
        <f t="shared" si="37"/>
        <v>98.083884855257352</v>
      </c>
      <c r="BY25" s="219">
        <f t="shared" si="37"/>
        <v>98.313765106059577</v>
      </c>
      <c r="BZ25" s="219">
        <f t="shared" si="37"/>
        <v>98.517858335034887</v>
      </c>
      <c r="CA25" s="219">
        <f t="shared" si="37"/>
        <v>98.67788589061206</v>
      </c>
      <c r="CB25" s="219">
        <f t="shared" si="37"/>
        <v>98.784014533191211</v>
      </c>
      <c r="CC25" s="219">
        <f t="shared" si="37"/>
        <v>98.922002371996953</v>
      </c>
      <c r="CD25" s="219">
        <f t="shared" si="37"/>
        <v>99.051385264368193</v>
      </c>
      <c r="CE25" s="219">
        <f t="shared" si="37"/>
        <v>99.195872264747408</v>
      </c>
      <c r="CF25" s="219">
        <f t="shared" si="37"/>
        <v>99.25734150370252</v>
      </c>
    </row>
    <row r="26" spans="1:84">
      <c r="A26" s="168" t="s">
        <v>330</v>
      </c>
      <c r="B26" s="145" t="s">
        <v>375</v>
      </c>
      <c r="C26" s="168" t="s">
        <v>430</v>
      </c>
      <c r="D26" s="170">
        <v>108.96561963607699</v>
      </c>
      <c r="E26" s="170">
        <v>110.135086586141</v>
      </c>
      <c r="F26" s="170">
        <v>111.98734059396701</v>
      </c>
      <c r="G26" s="170">
        <v>111.168562638544</v>
      </c>
      <c r="H26" s="170">
        <v>114.392990518413</v>
      </c>
      <c r="I26" s="170">
        <v>117.445392392391</v>
      </c>
      <c r="J26" s="170">
        <v>119.31489782641</v>
      </c>
      <c r="K26" s="170">
        <v>123.235838773187</v>
      </c>
      <c r="L26" s="170">
        <v>128.08765591207799</v>
      </c>
      <c r="M26" s="170">
        <v>128.75787499142399</v>
      </c>
      <c r="N26" s="170">
        <v>135.21835267200001</v>
      </c>
      <c r="O26" s="170">
        <v>139.75434115148698</v>
      </c>
      <c r="P26" s="170">
        <v>142.72634790656099</v>
      </c>
      <c r="Q26" s="170">
        <v>143.780737098987</v>
      </c>
      <c r="R26" s="170">
        <v>146.905860639005</v>
      </c>
      <c r="S26" s="170">
        <v>149.44604763867102</v>
      </c>
      <c r="T26" s="170">
        <v>153.82835768315198</v>
      </c>
      <c r="U26" s="170">
        <v>157.158255270567</v>
      </c>
      <c r="V26" s="170">
        <v>154.35347169975</v>
      </c>
      <c r="W26" s="170">
        <v>152.058807582627</v>
      </c>
      <c r="X26" s="170">
        <v>153.474358363292</v>
      </c>
      <c r="Y26" s="170">
        <v>158.335410953024</v>
      </c>
      <c r="Z26" s="170">
        <v>158.97490675493398</v>
      </c>
      <c r="AA26" s="170">
        <v>158.779056367583</v>
      </c>
      <c r="AB26" s="170">
        <v>161.051574279611</v>
      </c>
      <c r="AC26" s="219">
        <v>162.39632742842701</v>
      </c>
      <c r="AD26" s="325">
        <v>164.007942449821</v>
      </c>
      <c r="AE26" s="219">
        <v>167.33765419548402</v>
      </c>
      <c r="AF26" s="219">
        <v>171.07987707019802</v>
      </c>
      <c r="AG26" s="219">
        <v>173.55463662357099</v>
      </c>
      <c r="AH26" s="219">
        <v>160.52502241069502</v>
      </c>
      <c r="AI26" s="171">
        <f t="shared" si="13"/>
        <v>171.50089503429649</v>
      </c>
      <c r="AJ26" s="219">
        <f t="shared" si="13"/>
        <v>175.87098418308167</v>
      </c>
      <c r="AK26" s="219">
        <f t="shared" si="13"/>
        <v>178.37707154758695</v>
      </c>
      <c r="AL26" s="219">
        <f t="shared" si="13"/>
        <v>181.24812439825493</v>
      </c>
      <c r="AM26" s="219">
        <f t="shared" si="13"/>
        <v>184.41117750573397</v>
      </c>
      <c r="AN26" s="219">
        <f t="shared" si="13"/>
        <v>187.61708322073426</v>
      </c>
      <c r="AO26" s="219">
        <f t="shared" si="13"/>
        <v>191.02828807434557</v>
      </c>
      <c r="AP26" s="219">
        <f t="shared" si="13"/>
        <v>192.29198303944312</v>
      </c>
      <c r="AQ26" s="219">
        <f t="shared" si="13"/>
        <v>193.53282284200745</v>
      </c>
      <c r="AR26" s="219">
        <f t="shared" si="13"/>
        <v>194.88279311197257</v>
      </c>
      <c r="AS26" s="219">
        <f t="shared" si="13"/>
        <v>196.24596550503426</v>
      </c>
      <c r="AT26" s="219">
        <f t="shared" ref="AT26:BL26" si="38">AT175*AT$189</f>
        <v>197.54563508436308</v>
      </c>
      <c r="AU26" s="219">
        <f t="shared" si="38"/>
        <v>199.6844613832302</v>
      </c>
      <c r="AV26" s="219">
        <f t="shared" si="38"/>
        <v>201.89549377398097</v>
      </c>
      <c r="AW26" s="219">
        <f t="shared" si="38"/>
        <v>204.15208322519379</v>
      </c>
      <c r="AX26" s="219">
        <f t="shared" si="38"/>
        <v>206.35577683544554</v>
      </c>
      <c r="AY26" s="219">
        <f t="shared" si="38"/>
        <v>208.44504446215188</v>
      </c>
      <c r="AZ26" s="219">
        <f t="shared" si="38"/>
        <v>210.57496486723022</v>
      </c>
      <c r="BA26" s="219">
        <f t="shared" si="38"/>
        <v>212.59478568937001</v>
      </c>
      <c r="BB26" s="219">
        <f t="shared" si="38"/>
        <v>214.43304254685555</v>
      </c>
      <c r="BC26" s="219">
        <f t="shared" si="38"/>
        <v>216.19550032391604</v>
      </c>
      <c r="BD26" s="219">
        <f t="shared" si="38"/>
        <v>217.86308882357994</v>
      </c>
      <c r="BE26" s="219">
        <f t="shared" si="38"/>
        <v>219.5462143801339</v>
      </c>
      <c r="BF26" s="219">
        <f t="shared" si="38"/>
        <v>221.24324744561056</v>
      </c>
      <c r="BG26" s="219">
        <f t="shared" si="38"/>
        <v>222.92625269757377</v>
      </c>
      <c r="BH26" s="219">
        <f t="shared" si="38"/>
        <v>224.38976566521626</v>
      </c>
      <c r="BI26" s="219">
        <f t="shared" si="38"/>
        <v>225.92921018593492</v>
      </c>
      <c r="BJ26" s="219">
        <f t="shared" si="38"/>
        <v>227.47270291476954</v>
      </c>
      <c r="BK26" s="219">
        <f t="shared" si="38"/>
        <v>229.13207928568596</v>
      </c>
      <c r="BL26" s="219">
        <f t="shared" si="38"/>
        <v>230.72648520563988</v>
      </c>
      <c r="BM26" s="219">
        <f t="shared" ref="BM26:BV26" si="39">BM175*BM$189</f>
        <v>232.34245209998491</v>
      </c>
      <c r="BN26" s="219">
        <f t="shared" si="39"/>
        <v>234.0365398664191</v>
      </c>
      <c r="BO26" s="219">
        <f t="shared" si="39"/>
        <v>235.80927478475331</v>
      </c>
      <c r="BP26" s="219">
        <f t="shared" si="39"/>
        <v>237.67872122534169</v>
      </c>
      <c r="BQ26" s="219">
        <f t="shared" si="39"/>
        <v>239.64087868172319</v>
      </c>
      <c r="BR26" s="219">
        <f t="shared" si="39"/>
        <v>241.47600707047465</v>
      </c>
      <c r="BS26" s="219">
        <f t="shared" si="39"/>
        <v>243.41035023987621</v>
      </c>
      <c r="BT26" s="219">
        <f t="shared" si="39"/>
        <v>245.38987350954</v>
      </c>
      <c r="BU26" s="219">
        <f t="shared" si="39"/>
        <v>247.39947316237982</v>
      </c>
      <c r="BV26" s="219">
        <f t="shared" si="39"/>
        <v>249.40654917712112</v>
      </c>
      <c r="BW26" s="219">
        <f t="shared" ref="BW26:CF26" si="40">BW175*BW$189</f>
        <v>251.39324993065131</v>
      </c>
      <c r="BX26" s="219">
        <f t="shared" si="40"/>
        <v>253.36285360258907</v>
      </c>
      <c r="BY26" s="219">
        <f t="shared" si="40"/>
        <v>255.38533147170469</v>
      </c>
      <c r="BZ26" s="219">
        <f t="shared" si="40"/>
        <v>257.39835968591575</v>
      </c>
      <c r="CA26" s="219">
        <f t="shared" si="40"/>
        <v>259.31364876697654</v>
      </c>
      <c r="CB26" s="219">
        <f t="shared" si="40"/>
        <v>261.10346839076749</v>
      </c>
      <c r="CC26" s="219">
        <f t="shared" si="40"/>
        <v>262.90216543787437</v>
      </c>
      <c r="CD26" s="219">
        <f t="shared" si="40"/>
        <v>264.69236704889374</v>
      </c>
      <c r="CE26" s="219">
        <f t="shared" si="40"/>
        <v>266.48648776208734</v>
      </c>
      <c r="CF26" s="219">
        <f t="shared" si="40"/>
        <v>268.16388470555268</v>
      </c>
    </row>
    <row r="27" spans="1:84">
      <c r="A27" s="179" t="s">
        <v>296</v>
      </c>
      <c r="B27" s="145" t="s">
        <v>375</v>
      </c>
      <c r="C27" s="168" t="s">
        <v>430</v>
      </c>
      <c r="D27" s="170">
        <v>94.930334998455209</v>
      </c>
      <c r="E27" s="170">
        <v>96.246835415352493</v>
      </c>
      <c r="F27" s="170">
        <v>97.842210567335897</v>
      </c>
      <c r="G27" s="170">
        <v>97.4718063535814</v>
      </c>
      <c r="H27" s="170">
        <v>99.913772132664903</v>
      </c>
      <c r="I27" s="170">
        <v>103.057501824361</v>
      </c>
      <c r="J27" s="170">
        <v>104.48027669859201</v>
      </c>
      <c r="K27" s="170">
        <v>108.07537269780499</v>
      </c>
      <c r="L27" s="170">
        <v>111.66615802845699</v>
      </c>
      <c r="M27" s="170">
        <v>115.852526013324</v>
      </c>
      <c r="N27" s="170">
        <v>119.58099153673599</v>
      </c>
      <c r="O27" s="170">
        <v>124.96166071976299</v>
      </c>
      <c r="P27" s="170">
        <v>127.105367312298</v>
      </c>
      <c r="Q27" s="170">
        <v>129.80978755448498</v>
      </c>
      <c r="R27" s="170">
        <v>134.336612836049</v>
      </c>
      <c r="S27" s="170">
        <v>138.42080606547</v>
      </c>
      <c r="T27" s="170">
        <v>144.89546830546001</v>
      </c>
      <c r="U27" s="170">
        <v>145.822464717527</v>
      </c>
      <c r="V27" s="170">
        <v>146.50551700477598</v>
      </c>
      <c r="W27" s="170">
        <v>144.87489704915598</v>
      </c>
      <c r="X27" s="170">
        <v>145.133534681686</v>
      </c>
      <c r="Y27" s="170">
        <v>150.22149644115601</v>
      </c>
      <c r="Z27" s="170">
        <v>151.91207647905497</v>
      </c>
      <c r="AA27" s="170">
        <v>152.82490822571498</v>
      </c>
      <c r="AB27" s="170">
        <v>155.596870291448</v>
      </c>
      <c r="AC27" s="219">
        <v>157.703353096065</v>
      </c>
      <c r="AD27" s="325">
        <v>160.17109971620499</v>
      </c>
      <c r="AE27" s="219">
        <v>163.29154508862899</v>
      </c>
      <c r="AF27" s="219">
        <v>167.150455255834</v>
      </c>
      <c r="AG27" s="219">
        <v>170.31116891995899</v>
      </c>
      <c r="AH27" s="219">
        <v>157.38491275938998</v>
      </c>
      <c r="AI27" s="171">
        <f t="shared" si="13"/>
        <v>168.67570456739389</v>
      </c>
      <c r="AJ27" s="219">
        <f t="shared" si="13"/>
        <v>173.52612213368826</v>
      </c>
      <c r="AK27" s="219">
        <f t="shared" si="13"/>
        <v>176.5622484385031</v>
      </c>
      <c r="AL27" s="219">
        <f t="shared" si="13"/>
        <v>179.97504840305601</v>
      </c>
      <c r="AM27" s="219">
        <f t="shared" si="13"/>
        <v>183.63530563841687</v>
      </c>
      <c r="AN27" s="219">
        <f t="shared" si="13"/>
        <v>187.41624342904248</v>
      </c>
      <c r="AO27" s="219">
        <f t="shared" si="13"/>
        <v>191.42165483816845</v>
      </c>
      <c r="AP27" s="219">
        <f t="shared" si="13"/>
        <v>193.26118740585366</v>
      </c>
      <c r="AQ27" s="219">
        <f t="shared" si="13"/>
        <v>195.08465824909638</v>
      </c>
      <c r="AR27" s="219">
        <f t="shared" si="13"/>
        <v>197.02519515152881</v>
      </c>
      <c r="AS27" s="219">
        <f t="shared" si="13"/>
        <v>199.01843453471858</v>
      </c>
      <c r="AT27" s="219">
        <f t="shared" ref="AT27:BL27" si="41">AT176*AT$189</f>
        <v>200.95547967790941</v>
      </c>
      <c r="AU27" s="219">
        <f t="shared" si="41"/>
        <v>203.72326848616692</v>
      </c>
      <c r="AV27" s="219">
        <f t="shared" si="41"/>
        <v>206.54515219441785</v>
      </c>
      <c r="AW27" s="219">
        <f t="shared" si="41"/>
        <v>209.49213692662408</v>
      </c>
      <c r="AX27" s="219">
        <f t="shared" si="41"/>
        <v>212.36584457668403</v>
      </c>
      <c r="AY27" s="219">
        <f t="shared" si="41"/>
        <v>215.13561337925137</v>
      </c>
      <c r="AZ27" s="219">
        <f t="shared" si="41"/>
        <v>217.92637104321423</v>
      </c>
      <c r="BA27" s="219">
        <f t="shared" si="41"/>
        <v>220.65038246647381</v>
      </c>
      <c r="BB27" s="219">
        <f t="shared" si="41"/>
        <v>223.19877313881892</v>
      </c>
      <c r="BC27" s="219">
        <f t="shared" si="41"/>
        <v>225.6450814599913</v>
      </c>
      <c r="BD27" s="219">
        <f t="shared" si="41"/>
        <v>228.03902361480206</v>
      </c>
      <c r="BE27" s="219">
        <f t="shared" si="41"/>
        <v>230.38964089469863</v>
      </c>
      <c r="BF27" s="219">
        <f t="shared" si="41"/>
        <v>232.83637458017651</v>
      </c>
      <c r="BG27" s="219">
        <f t="shared" si="41"/>
        <v>235.20786982935738</v>
      </c>
      <c r="BH27" s="219">
        <f t="shared" si="41"/>
        <v>237.39515894879395</v>
      </c>
      <c r="BI27" s="219">
        <f t="shared" si="41"/>
        <v>239.63510677070366</v>
      </c>
      <c r="BJ27" s="219">
        <f t="shared" si="41"/>
        <v>241.96371230077298</v>
      </c>
      <c r="BK27" s="219">
        <f t="shared" si="41"/>
        <v>244.35253364902854</v>
      </c>
      <c r="BL27" s="219">
        <f t="shared" si="41"/>
        <v>246.68214380897896</v>
      </c>
      <c r="BM27" s="219">
        <f t="shared" ref="BM27:BV27" si="42">BM176*BM$189</f>
        <v>249.04573979883517</v>
      </c>
      <c r="BN27" s="219">
        <f t="shared" si="42"/>
        <v>251.50433959349297</v>
      </c>
      <c r="BO27" s="219">
        <f t="shared" si="42"/>
        <v>254.05816853900922</v>
      </c>
      <c r="BP27" s="219">
        <f t="shared" si="42"/>
        <v>256.72862884387257</v>
      </c>
      <c r="BQ27" s="219">
        <f t="shared" si="42"/>
        <v>259.47214321067725</v>
      </c>
      <c r="BR27" s="219">
        <f t="shared" si="42"/>
        <v>262.13151972037747</v>
      </c>
      <c r="BS27" s="219">
        <f t="shared" si="42"/>
        <v>264.87088350934982</v>
      </c>
      <c r="BT27" s="219">
        <f t="shared" si="42"/>
        <v>267.67112551353</v>
      </c>
      <c r="BU27" s="219">
        <f t="shared" si="42"/>
        <v>270.5176449573101</v>
      </c>
      <c r="BV27" s="219">
        <f t="shared" si="42"/>
        <v>273.37366783434663</v>
      </c>
      <c r="BW27" s="219">
        <f t="shared" ref="BW27:CF27" si="43">BW176*BW$189</f>
        <v>276.17834387976922</v>
      </c>
      <c r="BX27" s="219">
        <f t="shared" si="43"/>
        <v>279.01896929305008</v>
      </c>
      <c r="BY27" s="219">
        <f t="shared" si="43"/>
        <v>281.93019835047573</v>
      </c>
      <c r="BZ27" s="219">
        <f t="shared" si="43"/>
        <v>284.84183398652698</v>
      </c>
      <c r="CA27" s="219">
        <f t="shared" si="43"/>
        <v>287.61475225840042</v>
      </c>
      <c r="CB27" s="219">
        <f t="shared" si="43"/>
        <v>290.25961972016353</v>
      </c>
      <c r="CC27" s="219">
        <f t="shared" si="43"/>
        <v>292.96868232152576</v>
      </c>
      <c r="CD27" s="219">
        <f t="shared" si="43"/>
        <v>295.67977430653588</v>
      </c>
      <c r="CE27" s="219">
        <f t="shared" si="43"/>
        <v>298.36016538920944</v>
      </c>
      <c r="CF27" s="219">
        <f t="shared" si="43"/>
        <v>300.92040114110989</v>
      </c>
    </row>
    <row r="28" spans="1:84">
      <c r="A28" s="179" t="s">
        <v>297</v>
      </c>
      <c r="B28" s="145" t="s">
        <v>375</v>
      </c>
      <c r="C28" s="168" t="s">
        <v>430</v>
      </c>
      <c r="D28" s="170">
        <v>64.788354763324008</v>
      </c>
      <c r="E28" s="170">
        <v>65.9963133851778</v>
      </c>
      <c r="F28" s="170">
        <v>67.686965705743006</v>
      </c>
      <c r="G28" s="170">
        <v>67.502675221663793</v>
      </c>
      <c r="H28" s="170">
        <v>69.66434646662951</v>
      </c>
      <c r="I28" s="170">
        <v>72.465445987329701</v>
      </c>
      <c r="J28" s="170">
        <v>74.087540894562693</v>
      </c>
      <c r="K28" s="170">
        <v>75.148653834664202</v>
      </c>
      <c r="L28" s="170">
        <v>78.757021587463399</v>
      </c>
      <c r="M28" s="170">
        <v>81.687236805655601</v>
      </c>
      <c r="N28" s="170">
        <v>86.546380526524089</v>
      </c>
      <c r="O28" s="170">
        <v>89.313436442452598</v>
      </c>
      <c r="P28" s="170">
        <v>90.55194880503511</v>
      </c>
      <c r="Q28" s="170">
        <v>91.899160982023304</v>
      </c>
      <c r="R28" s="170">
        <v>94.169060418486694</v>
      </c>
      <c r="S28" s="170">
        <v>95.872360947169895</v>
      </c>
      <c r="T28" s="170">
        <v>97.812630642251506</v>
      </c>
      <c r="U28" s="170">
        <v>100.477818107244</v>
      </c>
      <c r="V28" s="170">
        <v>102.29853482000401</v>
      </c>
      <c r="W28" s="170">
        <v>99.048664039519807</v>
      </c>
      <c r="X28" s="170">
        <v>98.994277540132501</v>
      </c>
      <c r="Y28" s="170">
        <v>103.448207715443</v>
      </c>
      <c r="Z28" s="170">
        <v>103.60059796621501</v>
      </c>
      <c r="AA28" s="170">
        <v>104.530903563932</v>
      </c>
      <c r="AB28" s="170">
        <v>105.995364768903</v>
      </c>
      <c r="AC28" s="219">
        <v>107.70651077392701</v>
      </c>
      <c r="AD28" s="325">
        <v>109.138628585155</v>
      </c>
      <c r="AE28" s="219">
        <v>111.83804901798901</v>
      </c>
      <c r="AF28" s="219">
        <v>113.803868768809</v>
      </c>
      <c r="AG28" s="219">
        <v>116.087908385273</v>
      </c>
      <c r="AH28" s="219">
        <v>108.33966724339</v>
      </c>
      <c r="AI28" s="171">
        <f t="shared" si="13"/>
        <v>116.01842737456548</v>
      </c>
      <c r="AJ28" s="219">
        <f t="shared" si="13"/>
        <v>119.24643750360465</v>
      </c>
      <c r="AK28" s="219">
        <f t="shared" si="13"/>
        <v>121.20544070544935</v>
      </c>
      <c r="AL28" s="219">
        <f t="shared" si="13"/>
        <v>123.41951151028351</v>
      </c>
      <c r="AM28" s="219">
        <f t="shared" si="13"/>
        <v>125.84049828390624</v>
      </c>
      <c r="AN28" s="219">
        <f t="shared" si="13"/>
        <v>128.28762134203598</v>
      </c>
      <c r="AO28" s="219">
        <f t="shared" si="13"/>
        <v>130.92603211499724</v>
      </c>
      <c r="AP28" s="219">
        <f t="shared" si="13"/>
        <v>132.06804575922891</v>
      </c>
      <c r="AQ28" s="219">
        <f t="shared" si="13"/>
        <v>133.21900415393205</v>
      </c>
      <c r="AR28" s="219">
        <f t="shared" si="13"/>
        <v>134.41500465873779</v>
      </c>
      <c r="AS28" s="219">
        <f t="shared" si="13"/>
        <v>135.66680992304066</v>
      </c>
      <c r="AT28" s="219">
        <f t="shared" ref="AT28:BL28" si="44">AT177*AT$189</f>
        <v>136.8664809771393</v>
      </c>
      <c r="AU28" s="219">
        <f t="shared" si="44"/>
        <v>138.65187509872314</v>
      </c>
      <c r="AV28" s="219">
        <f t="shared" si="44"/>
        <v>140.51596430449331</v>
      </c>
      <c r="AW28" s="219">
        <f t="shared" si="44"/>
        <v>142.42874807335417</v>
      </c>
      <c r="AX28" s="219">
        <f t="shared" si="44"/>
        <v>144.27670468390403</v>
      </c>
      <c r="AY28" s="219">
        <f t="shared" si="44"/>
        <v>146.09705873842191</v>
      </c>
      <c r="AZ28" s="219">
        <f t="shared" si="44"/>
        <v>147.91712898707536</v>
      </c>
      <c r="BA28" s="219">
        <f t="shared" si="44"/>
        <v>149.71328728481265</v>
      </c>
      <c r="BB28" s="219">
        <f t="shared" si="44"/>
        <v>151.37572177878255</v>
      </c>
      <c r="BC28" s="219">
        <f t="shared" si="44"/>
        <v>152.95411875423937</v>
      </c>
      <c r="BD28" s="219">
        <f t="shared" si="44"/>
        <v>154.51913718784667</v>
      </c>
      <c r="BE28" s="219">
        <f t="shared" si="44"/>
        <v>156.06387420597267</v>
      </c>
      <c r="BF28" s="219">
        <f t="shared" si="44"/>
        <v>157.61090815149052</v>
      </c>
      <c r="BG28" s="219">
        <f t="shared" si="44"/>
        <v>159.11539877727361</v>
      </c>
      <c r="BH28" s="219">
        <f t="shared" si="44"/>
        <v>160.51790642186802</v>
      </c>
      <c r="BI28" s="219">
        <f t="shared" si="44"/>
        <v>161.95471271672577</v>
      </c>
      <c r="BJ28" s="219">
        <f t="shared" si="44"/>
        <v>163.37225930446419</v>
      </c>
      <c r="BK28" s="219">
        <f t="shared" si="44"/>
        <v>164.87772319366937</v>
      </c>
      <c r="BL28" s="219">
        <f t="shared" si="44"/>
        <v>166.34135671268595</v>
      </c>
      <c r="BM28" s="219">
        <f t="shared" ref="BM28:BV28" si="45">BM177*BM$189</f>
        <v>167.81152229243767</v>
      </c>
      <c r="BN28" s="219">
        <f t="shared" si="45"/>
        <v>169.32890155088336</v>
      </c>
      <c r="BO28" s="219">
        <f t="shared" si="45"/>
        <v>170.90791191558483</v>
      </c>
      <c r="BP28" s="219">
        <f t="shared" si="45"/>
        <v>172.54782684162222</v>
      </c>
      <c r="BQ28" s="219">
        <f t="shared" si="45"/>
        <v>174.21872620011555</v>
      </c>
      <c r="BR28" s="219">
        <f t="shared" si="45"/>
        <v>175.85617815064046</v>
      </c>
      <c r="BS28" s="219">
        <f t="shared" si="45"/>
        <v>177.57107910425023</v>
      </c>
      <c r="BT28" s="219">
        <f t="shared" si="45"/>
        <v>179.28191889378522</v>
      </c>
      <c r="BU28" s="219">
        <f t="shared" si="45"/>
        <v>181.0475725535496</v>
      </c>
      <c r="BV28" s="219">
        <f t="shared" si="45"/>
        <v>182.77346833091735</v>
      </c>
      <c r="BW28" s="219">
        <f t="shared" ref="BW28:CF28" si="46">BW177*BW$189</f>
        <v>184.53269423724277</v>
      </c>
      <c r="BX28" s="219">
        <f t="shared" si="46"/>
        <v>186.26953680265663</v>
      </c>
      <c r="BY28" s="219">
        <f t="shared" si="46"/>
        <v>188.05034288083596</v>
      </c>
      <c r="BZ28" s="219">
        <f t="shared" si="46"/>
        <v>189.79983158641321</v>
      </c>
      <c r="CA28" s="219">
        <f t="shared" si="46"/>
        <v>191.48183798439726</v>
      </c>
      <c r="CB28" s="219">
        <f t="shared" si="46"/>
        <v>193.12137368794194</v>
      </c>
      <c r="CC28" s="219">
        <f t="shared" si="46"/>
        <v>194.72622901587155</v>
      </c>
      <c r="CD28" s="219">
        <f t="shared" si="46"/>
        <v>196.37556536954486</v>
      </c>
      <c r="CE28" s="219">
        <f t="shared" si="46"/>
        <v>197.95492428858316</v>
      </c>
      <c r="CF28" s="219">
        <f t="shared" si="46"/>
        <v>199.49855930308809</v>
      </c>
    </row>
    <row r="29" spans="1:84">
      <c r="A29" s="179" t="s">
        <v>298</v>
      </c>
      <c r="B29" s="145" t="s">
        <v>375</v>
      </c>
      <c r="C29" s="168" t="s">
        <v>430</v>
      </c>
      <c r="D29" s="170">
        <v>99.687407043913211</v>
      </c>
      <c r="E29" s="170">
        <v>102.50772869678499</v>
      </c>
      <c r="F29" s="170">
        <v>105.045099311627</v>
      </c>
      <c r="G29" s="170">
        <v>104.11973104132899</v>
      </c>
      <c r="H29" s="170">
        <v>106.60384508199401</v>
      </c>
      <c r="I29" s="170">
        <v>108.55000013110499</v>
      </c>
      <c r="J29" s="170">
        <v>109.443467164035</v>
      </c>
      <c r="K29" s="170">
        <v>110.9994471693</v>
      </c>
      <c r="L29" s="170">
        <v>114.988317764564</v>
      </c>
      <c r="M29" s="170">
        <v>118.32514935584699</v>
      </c>
      <c r="N29" s="170">
        <v>123.8623459584</v>
      </c>
      <c r="O29" s="170">
        <v>127.89015979781401</v>
      </c>
      <c r="P29" s="170">
        <v>129.01298668228799</v>
      </c>
      <c r="Q29" s="170">
        <v>131.408490131039</v>
      </c>
      <c r="R29" s="170">
        <v>136.97863061494499</v>
      </c>
      <c r="S29" s="170">
        <v>140.94550777407298</v>
      </c>
      <c r="T29" s="170">
        <v>145.16738783500398</v>
      </c>
      <c r="U29" s="170">
        <v>146.635177942768</v>
      </c>
      <c r="V29" s="170">
        <v>145.673169493524</v>
      </c>
      <c r="W29" s="170">
        <v>143.157862532754</v>
      </c>
      <c r="X29" s="170">
        <v>148.06627473086101</v>
      </c>
      <c r="Y29" s="170">
        <v>149.64949351970199</v>
      </c>
      <c r="Z29" s="170">
        <v>152.22609632263502</v>
      </c>
      <c r="AA29" s="170">
        <v>150.745025647517</v>
      </c>
      <c r="AB29" s="170">
        <v>152.003956147629</v>
      </c>
      <c r="AC29" s="219">
        <v>153.26015627230001</v>
      </c>
      <c r="AD29" s="325">
        <v>154.53870442503901</v>
      </c>
      <c r="AE29" s="219">
        <v>158.13754136723</v>
      </c>
      <c r="AF29" s="219">
        <v>160.771212097312</v>
      </c>
      <c r="AG29" s="219">
        <v>163.47200269436101</v>
      </c>
      <c r="AH29" s="219">
        <v>150.440847184338</v>
      </c>
      <c r="AI29" s="171">
        <f t="shared" si="13"/>
        <v>160.79806371393354</v>
      </c>
      <c r="AJ29" s="219">
        <f t="shared" si="13"/>
        <v>165.01004382852668</v>
      </c>
      <c r="AK29" s="219">
        <f t="shared" si="13"/>
        <v>167.43844626335442</v>
      </c>
      <c r="AL29" s="219">
        <f t="shared" si="13"/>
        <v>170.24608010432723</v>
      </c>
      <c r="AM29" s="219">
        <f t="shared" si="13"/>
        <v>173.26539939825446</v>
      </c>
      <c r="AN29" s="219">
        <f t="shared" si="13"/>
        <v>176.35709840416683</v>
      </c>
      <c r="AO29" s="219">
        <f t="shared" si="13"/>
        <v>179.63426528652619</v>
      </c>
      <c r="AP29" s="219">
        <f t="shared" si="13"/>
        <v>180.89952918544523</v>
      </c>
      <c r="AQ29" s="219">
        <f t="shared" si="13"/>
        <v>182.13988449751943</v>
      </c>
      <c r="AR29" s="219">
        <f t="shared" si="13"/>
        <v>183.48521841280572</v>
      </c>
      <c r="AS29" s="219">
        <f t="shared" si="13"/>
        <v>184.83307120628899</v>
      </c>
      <c r="AT29" s="219">
        <f t="shared" ref="AT29:BL29" si="47">AT178*AT$189</f>
        <v>186.18886407883852</v>
      </c>
      <c r="AU29" s="219">
        <f t="shared" si="47"/>
        <v>188.26492441229362</v>
      </c>
      <c r="AV29" s="219">
        <f t="shared" si="47"/>
        <v>190.441598692182</v>
      </c>
      <c r="AW29" s="219">
        <f t="shared" si="47"/>
        <v>192.72507104342978</v>
      </c>
      <c r="AX29" s="219">
        <f t="shared" si="47"/>
        <v>194.88823364072718</v>
      </c>
      <c r="AY29" s="219">
        <f t="shared" si="47"/>
        <v>197.04590891367278</v>
      </c>
      <c r="AZ29" s="219">
        <f t="shared" si="47"/>
        <v>199.17009965442475</v>
      </c>
      <c r="BA29" s="219">
        <f t="shared" si="47"/>
        <v>201.29486863823195</v>
      </c>
      <c r="BB29" s="219">
        <f t="shared" si="47"/>
        <v>203.24550219419498</v>
      </c>
      <c r="BC29" s="219">
        <f t="shared" si="47"/>
        <v>205.08930531784975</v>
      </c>
      <c r="BD29" s="219">
        <f t="shared" si="47"/>
        <v>206.95073000161975</v>
      </c>
      <c r="BE29" s="219">
        <f t="shared" si="47"/>
        <v>208.7918537947468</v>
      </c>
      <c r="BF29" s="219">
        <f t="shared" si="47"/>
        <v>210.68321760526081</v>
      </c>
      <c r="BG29" s="219">
        <f t="shared" si="47"/>
        <v>212.52539353420829</v>
      </c>
      <c r="BH29" s="219">
        <f t="shared" si="47"/>
        <v>214.27013288085371</v>
      </c>
      <c r="BI29" s="219">
        <f t="shared" si="47"/>
        <v>216.0590238272558</v>
      </c>
      <c r="BJ29" s="219">
        <f t="shared" si="47"/>
        <v>217.88266858169027</v>
      </c>
      <c r="BK29" s="219">
        <f t="shared" si="47"/>
        <v>219.82259983541852</v>
      </c>
      <c r="BL29" s="219">
        <f t="shared" si="47"/>
        <v>221.70593711120094</v>
      </c>
      <c r="BM29" s="219">
        <f t="shared" ref="BM29:BV29" si="48">BM178*BM$189</f>
        <v>223.60738900275871</v>
      </c>
      <c r="BN29" s="219">
        <f t="shared" si="48"/>
        <v>225.6243516679813</v>
      </c>
      <c r="BO29" s="219">
        <f t="shared" si="48"/>
        <v>227.7233971062702</v>
      </c>
      <c r="BP29" s="219">
        <f t="shared" si="48"/>
        <v>229.91397148395512</v>
      </c>
      <c r="BQ29" s="219">
        <f t="shared" si="48"/>
        <v>232.20087615438493</v>
      </c>
      <c r="BR29" s="219">
        <f t="shared" si="48"/>
        <v>234.39949098724051</v>
      </c>
      <c r="BS29" s="219">
        <f t="shared" si="48"/>
        <v>236.701508405634</v>
      </c>
      <c r="BT29" s="219">
        <f t="shared" si="48"/>
        <v>239.05492422732169</v>
      </c>
      <c r="BU29" s="219">
        <f t="shared" si="48"/>
        <v>241.43637663344413</v>
      </c>
      <c r="BV29" s="219">
        <f t="shared" si="48"/>
        <v>243.82294642704775</v>
      </c>
      <c r="BW29" s="219">
        <f t="shared" ref="BW29:CF29" si="49">BW178*BW$189</f>
        <v>246.19721360157871</v>
      </c>
      <c r="BX29" s="219">
        <f t="shared" si="49"/>
        <v>248.64870087487182</v>
      </c>
      <c r="BY29" s="219">
        <f t="shared" si="49"/>
        <v>251.1130405183774</v>
      </c>
      <c r="BZ29" s="219">
        <f t="shared" si="49"/>
        <v>253.5371432544502</v>
      </c>
      <c r="CA29" s="219">
        <f t="shared" si="49"/>
        <v>255.92203286316573</v>
      </c>
      <c r="CB29" s="219">
        <f t="shared" si="49"/>
        <v>258.14164007667995</v>
      </c>
      <c r="CC29" s="219">
        <f t="shared" si="49"/>
        <v>260.47750529546619</v>
      </c>
      <c r="CD29" s="219">
        <f t="shared" si="49"/>
        <v>262.76311787956968</v>
      </c>
      <c r="CE29" s="219">
        <f t="shared" si="49"/>
        <v>265.07043991071788</v>
      </c>
      <c r="CF29" s="219">
        <f t="shared" si="49"/>
        <v>267.26980277539684</v>
      </c>
    </row>
    <row r="30" spans="1:84">
      <c r="A30" s="187" t="s">
        <v>310</v>
      </c>
      <c r="B30" s="145" t="s">
        <v>375</v>
      </c>
      <c r="C30" s="168" t="s">
        <v>430</v>
      </c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275">
        <v>6.4027231502987494</v>
      </c>
      <c r="O30" s="275">
        <v>6.6788910022058898</v>
      </c>
      <c r="P30" s="275">
        <v>6.8160293225061794</v>
      </c>
      <c r="Q30" s="275">
        <v>7.1725686930012902</v>
      </c>
      <c r="R30" s="275">
        <v>7.4520740921705704</v>
      </c>
      <c r="S30" s="275">
        <v>7.6836980199157194</v>
      </c>
      <c r="T30" s="275">
        <v>7.9678214728202201</v>
      </c>
      <c r="U30" s="275">
        <v>8.1081601854279093</v>
      </c>
      <c r="V30" s="275">
        <v>8.3339505313688598</v>
      </c>
      <c r="W30" s="275">
        <v>7.9638047167133701</v>
      </c>
      <c r="X30" s="275">
        <v>8.1037396535611794</v>
      </c>
      <c r="Y30" s="275">
        <v>8.205656117904649</v>
      </c>
      <c r="Z30" s="275">
        <v>8.2961155550867893</v>
      </c>
      <c r="AA30" s="275">
        <v>8.2713431921937293</v>
      </c>
      <c r="AB30" s="275">
        <v>8.4157729999999997</v>
      </c>
      <c r="AC30" s="271">
        <v>8.51520855657742</v>
      </c>
      <c r="AD30" s="326">
        <v>8.6335055131198803</v>
      </c>
      <c r="AE30" s="271">
        <v>8.6972712725461001</v>
      </c>
      <c r="AF30" s="271">
        <v>8.8460614398981203</v>
      </c>
      <c r="AG30" s="271">
        <v>8.8901372802166208</v>
      </c>
      <c r="AH30" s="271">
        <v>8.4579767704607089</v>
      </c>
      <c r="AI30" s="279">
        <f t="shared" si="13"/>
        <v>9.0185335872089478</v>
      </c>
      <c r="AJ30" s="271">
        <f t="shared" si="13"/>
        <v>9.2353828886772789</v>
      </c>
      <c r="AK30" s="271">
        <f t="shared" si="13"/>
        <v>9.3481075152692359</v>
      </c>
      <c r="AL30" s="271">
        <f t="shared" si="13"/>
        <v>9.5043377994053539</v>
      </c>
      <c r="AM30" s="271">
        <f t="shared" si="13"/>
        <v>9.6486035457104187</v>
      </c>
      <c r="AN30" s="271">
        <f t="shared" si="13"/>
        <v>9.7949269092584057</v>
      </c>
      <c r="AO30" s="271">
        <f t="shared" si="13"/>
        <v>9.9532206453571082</v>
      </c>
      <c r="AP30" s="271">
        <f t="shared" si="13"/>
        <v>9.9994443429192135</v>
      </c>
      <c r="AQ30" s="271">
        <f t="shared" si="13"/>
        <v>10.073862448293299</v>
      </c>
      <c r="AR30" s="271">
        <f t="shared" si="13"/>
        <v>10.123687613592729</v>
      </c>
      <c r="AS30" s="271">
        <f t="shared" si="13"/>
        <v>10.175855956600994</v>
      </c>
      <c r="AT30" s="271">
        <f t="shared" ref="AT30:BL30" si="50">AT179*AT$189</f>
        <v>10.224810414900769</v>
      </c>
      <c r="AU30" s="271">
        <f t="shared" si="50"/>
        <v>10.314950660505946</v>
      </c>
      <c r="AV30" s="271">
        <f t="shared" si="50"/>
        <v>10.408546593217915</v>
      </c>
      <c r="AW30" s="271">
        <f t="shared" si="50"/>
        <v>10.505804244731822</v>
      </c>
      <c r="AX30" s="271">
        <f t="shared" si="50"/>
        <v>10.631849112372663</v>
      </c>
      <c r="AY30" s="271">
        <f t="shared" si="50"/>
        <v>10.720665477008101</v>
      </c>
      <c r="AZ30" s="271">
        <f t="shared" si="50"/>
        <v>10.80949301130628</v>
      </c>
      <c r="BA30" s="271">
        <f t="shared" si="50"/>
        <v>10.89397998508228</v>
      </c>
      <c r="BB30" s="271">
        <f t="shared" si="50"/>
        <v>10.968827402284068</v>
      </c>
      <c r="BC30" s="271">
        <f t="shared" si="50"/>
        <v>11.074685756865415</v>
      </c>
      <c r="BD30" s="271">
        <f t="shared" si="50"/>
        <v>11.140607186007207</v>
      </c>
      <c r="BE30" s="271">
        <f t="shared" si="50"/>
        <v>11.205011025919985</v>
      </c>
      <c r="BF30" s="271">
        <f t="shared" si="50"/>
        <v>11.269446944183052</v>
      </c>
      <c r="BG30" s="271">
        <f t="shared" si="50"/>
        <v>11.330698944151898</v>
      </c>
      <c r="BH30" s="271">
        <f t="shared" si="50"/>
        <v>11.381884854795794</v>
      </c>
      <c r="BI30" s="271">
        <f t="shared" si="50"/>
        <v>11.43250960674923</v>
      </c>
      <c r="BJ30" s="271">
        <f t="shared" si="50"/>
        <v>11.526514681779211</v>
      </c>
      <c r="BK30" s="271">
        <f t="shared" si="50"/>
        <v>11.581940251499411</v>
      </c>
      <c r="BL30" s="271">
        <f t="shared" si="50"/>
        <v>11.631204744219421</v>
      </c>
      <c r="BM30" s="271">
        <f t="shared" ref="BM30:BV30" si="51">BM179*BM$189</f>
        <v>11.680312925004049</v>
      </c>
      <c r="BN30" s="271">
        <f t="shared" si="51"/>
        <v>11.731951518407053</v>
      </c>
      <c r="BO30" s="271">
        <f t="shared" si="51"/>
        <v>11.784213418675595</v>
      </c>
      <c r="BP30" s="271">
        <f t="shared" si="51"/>
        <v>11.839638884794052</v>
      </c>
      <c r="BQ30" s="271">
        <f t="shared" si="51"/>
        <v>11.896040102158668</v>
      </c>
      <c r="BR30" s="271">
        <f t="shared" si="51"/>
        <v>11.94617212744004</v>
      </c>
      <c r="BS30" s="271">
        <f t="shared" si="51"/>
        <v>11.997327120102943</v>
      </c>
      <c r="BT30" s="271">
        <f t="shared" si="51"/>
        <v>12.046675874378304</v>
      </c>
      <c r="BU30" s="271">
        <f t="shared" si="51"/>
        <v>12.148209217564132</v>
      </c>
      <c r="BV30" s="271">
        <f t="shared" si="51"/>
        <v>12.193386143368631</v>
      </c>
      <c r="BW30" s="271">
        <f t="shared" ref="BW30:CF30" si="52">BW179*BW$189</f>
        <v>12.233112165148883</v>
      </c>
      <c r="BX30" s="271">
        <f t="shared" si="52"/>
        <v>12.325791780526355</v>
      </c>
      <c r="BY30" s="271">
        <f t="shared" si="52"/>
        <v>12.360874085319002</v>
      </c>
      <c r="BZ30" s="271">
        <f t="shared" si="52"/>
        <v>12.447597355427634</v>
      </c>
      <c r="CA30" s="271">
        <f t="shared" si="52"/>
        <v>12.466754179975203</v>
      </c>
      <c r="CB30" s="271">
        <f t="shared" si="52"/>
        <v>12.536144341465853</v>
      </c>
      <c r="CC30" s="271">
        <f t="shared" si="52"/>
        <v>12.603024024140231</v>
      </c>
      <c r="CD30" s="271">
        <f t="shared" si="52"/>
        <v>12.666466958863646</v>
      </c>
      <c r="CE30" s="271">
        <f t="shared" si="52"/>
        <v>12.724952601207599</v>
      </c>
      <c r="CF30" s="271">
        <f t="shared" si="52"/>
        <v>12.77461761411576</v>
      </c>
    </row>
    <row r="31" spans="1:84">
      <c r="A31" s="187" t="s">
        <v>311</v>
      </c>
      <c r="B31" s="145" t="s">
        <v>375</v>
      </c>
      <c r="C31" s="168" t="s">
        <v>430</v>
      </c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275">
        <v>6.6662550494046195</v>
      </c>
      <c r="O31" s="275">
        <v>6.98036410815173</v>
      </c>
      <c r="P31" s="275">
        <v>7.0963507856722998</v>
      </c>
      <c r="Q31" s="275">
        <v>7.3419475566876997</v>
      </c>
      <c r="R31" s="275">
        <v>7.60914389271327</v>
      </c>
      <c r="S31" s="275">
        <v>7.8522168433337303</v>
      </c>
      <c r="T31" s="275">
        <v>8.0719054664165402</v>
      </c>
      <c r="U31" s="275">
        <v>8.1463544634148608</v>
      </c>
      <c r="V31" s="275">
        <v>8.2775523368506896</v>
      </c>
      <c r="W31" s="275">
        <v>8.0120007707481502</v>
      </c>
      <c r="X31" s="275">
        <v>8.1883874548212496</v>
      </c>
      <c r="Y31" s="275">
        <v>8.3990447308956906</v>
      </c>
      <c r="Z31" s="275">
        <v>8.4149734180438003</v>
      </c>
      <c r="AA31" s="275">
        <v>8.3259414668431884</v>
      </c>
      <c r="AB31" s="275">
        <v>8.5061299999999989</v>
      </c>
      <c r="AC31" s="271">
        <v>8.5730853697265701</v>
      </c>
      <c r="AD31" s="326">
        <v>8.4455333254938392</v>
      </c>
      <c r="AE31" s="271">
        <v>8.5284218630070985</v>
      </c>
      <c r="AF31" s="271">
        <v>8.5313370875728793</v>
      </c>
      <c r="AG31" s="271">
        <v>8.6038780837582003</v>
      </c>
      <c r="AH31" s="271">
        <v>8.2664422037636598</v>
      </c>
      <c r="AI31" s="279">
        <f t="shared" si="13"/>
        <v>8.7750279934024196</v>
      </c>
      <c r="AJ31" s="271">
        <f t="shared" si="13"/>
        <v>8.9703783256106142</v>
      </c>
      <c r="AK31" s="271">
        <f t="shared" si="13"/>
        <v>9.0638187234402068</v>
      </c>
      <c r="AL31" s="271">
        <f t="shared" si="13"/>
        <v>9.1736267592023673</v>
      </c>
      <c r="AM31" s="271">
        <f t="shared" si="13"/>
        <v>9.2958935289239193</v>
      </c>
      <c r="AN31" s="271">
        <f t="shared" si="13"/>
        <v>9.4195156167579146</v>
      </c>
      <c r="AO31" s="271">
        <f t="shared" si="13"/>
        <v>9.5539980201771755</v>
      </c>
      <c r="AP31" s="271">
        <f t="shared" si="13"/>
        <v>9.6095858703083152</v>
      </c>
      <c r="AQ31" s="271">
        <f t="shared" si="13"/>
        <v>9.6350541211907093</v>
      </c>
      <c r="AR31" s="271">
        <f t="shared" si="13"/>
        <v>9.6641759872607675</v>
      </c>
      <c r="AS31" s="271">
        <f t="shared" si="13"/>
        <v>9.6952071195705543</v>
      </c>
      <c r="AT31" s="271">
        <f t="shared" ref="AT31:BL31" si="53">AT180*AT$189</f>
        <v>9.7228357201562172</v>
      </c>
      <c r="AU31" s="271">
        <f t="shared" si="53"/>
        <v>9.7892568232201214</v>
      </c>
      <c r="AV31" s="271">
        <f t="shared" si="53"/>
        <v>9.8584510668145473</v>
      </c>
      <c r="AW31" s="271">
        <f t="shared" si="53"/>
        <v>9.9636854824947587</v>
      </c>
      <c r="AX31" s="271">
        <f t="shared" si="53"/>
        <v>10.031550352545025</v>
      </c>
      <c r="AY31" s="271">
        <f t="shared" si="53"/>
        <v>10.09462369602087</v>
      </c>
      <c r="AZ31" s="271">
        <f t="shared" si="53"/>
        <v>10.157163474653132</v>
      </c>
      <c r="BA31" s="271">
        <f t="shared" si="53"/>
        <v>10.215070963899182</v>
      </c>
      <c r="BB31" s="271">
        <f t="shared" si="53"/>
        <v>10.299918266937107</v>
      </c>
      <c r="BC31" s="271">
        <f t="shared" si="53"/>
        <v>10.342755712251032</v>
      </c>
      <c r="BD31" s="271">
        <f t="shared" si="53"/>
        <v>10.381698121587558</v>
      </c>
      <c r="BE31" s="271">
        <f t="shared" si="53"/>
        <v>10.418706166560447</v>
      </c>
      <c r="BF31" s="271">
        <f t="shared" si="53"/>
        <v>10.455213380989685</v>
      </c>
      <c r="BG31" s="271">
        <f t="shared" si="53"/>
        <v>10.528253754796037</v>
      </c>
      <c r="BH31" s="271">
        <f t="shared" si="53"/>
        <v>10.552114531741012</v>
      </c>
      <c r="BI31" s="271">
        <f t="shared" si="53"/>
        <v>10.574949742656722</v>
      </c>
      <c r="BJ31" s="271">
        <f t="shared" si="53"/>
        <v>10.598190279950069</v>
      </c>
      <c r="BK31" s="271">
        <f t="shared" si="53"/>
        <v>10.623612857147977</v>
      </c>
      <c r="BL31" s="271">
        <f t="shared" si="53"/>
        <v>10.686587996239036</v>
      </c>
      <c r="BM31" s="271">
        <f t="shared" ref="BM31:BV31" si="54">BM180*BM$189</f>
        <v>10.705837182504421</v>
      </c>
      <c r="BN31" s="271">
        <f t="shared" si="54"/>
        <v>10.726810066105845</v>
      </c>
      <c r="BO31" s="271">
        <f t="shared" si="54"/>
        <v>10.747723976270153</v>
      </c>
      <c r="BP31" s="271">
        <f t="shared" si="54"/>
        <v>10.818103305258827</v>
      </c>
      <c r="BQ31" s="271">
        <f t="shared" si="54"/>
        <v>10.842378626519992</v>
      </c>
      <c r="BR31" s="271">
        <f t="shared" si="54"/>
        <v>10.860246638533219</v>
      </c>
      <c r="BS31" s="271">
        <f t="shared" si="54"/>
        <v>10.878342461604996</v>
      </c>
      <c r="BT31" s="271">
        <f t="shared" si="54"/>
        <v>10.945212272196276</v>
      </c>
      <c r="BU31" s="271">
        <f t="shared" si="54"/>
        <v>10.960441380267106</v>
      </c>
      <c r="BV31" s="271">
        <f t="shared" si="54"/>
        <v>11.024143991416969</v>
      </c>
      <c r="BW31" s="271">
        <f t="shared" ref="BW31:CF31" si="55">BW180*BW$189</f>
        <v>11.029964183271025</v>
      </c>
      <c r="BX31" s="271">
        <f t="shared" si="55"/>
        <v>11.087213504937205</v>
      </c>
      <c r="BY31" s="271">
        <f t="shared" si="55"/>
        <v>11.143880752627178</v>
      </c>
      <c r="BZ31" s="271">
        <f t="shared" si="55"/>
        <v>11.137708065037247</v>
      </c>
      <c r="CA31" s="271">
        <f t="shared" si="55"/>
        <v>11.180790311585639</v>
      </c>
      <c r="CB31" s="271">
        <f t="shared" si="55"/>
        <v>11.215313276219689</v>
      </c>
      <c r="CC31" s="271">
        <f t="shared" si="55"/>
        <v>11.308020229066875</v>
      </c>
      <c r="CD31" s="271">
        <f t="shared" si="55"/>
        <v>11.336993843072868</v>
      </c>
      <c r="CE31" s="271">
        <f t="shared" si="55"/>
        <v>11.360849586252735</v>
      </c>
      <c r="CF31" s="271">
        <f t="shared" si="55"/>
        <v>11.440788026053191</v>
      </c>
    </row>
    <row r="32" spans="1:84">
      <c r="A32" s="187" t="s">
        <v>25</v>
      </c>
      <c r="B32" s="145" t="s">
        <v>375</v>
      </c>
      <c r="C32" s="168" t="s">
        <v>430</v>
      </c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275">
        <v>2.3712258939728299</v>
      </c>
      <c r="O32" s="275">
        <v>2.7185476659146204</v>
      </c>
      <c r="P32" s="275">
        <v>2.88281501447972</v>
      </c>
      <c r="Q32" s="275">
        <v>2.79319784445648</v>
      </c>
      <c r="R32" s="275">
        <v>2.9555612585284896</v>
      </c>
      <c r="S32" s="275">
        <v>3.0487120603676701</v>
      </c>
      <c r="T32" s="275">
        <v>3.2282660857577197</v>
      </c>
      <c r="U32" s="275">
        <v>3.20957399452131</v>
      </c>
      <c r="V32" s="275">
        <v>3.26769226934409</v>
      </c>
      <c r="W32" s="275">
        <v>3.3683568973542402</v>
      </c>
      <c r="X32" s="275">
        <v>3.50060823175646</v>
      </c>
      <c r="Y32" s="275">
        <v>3.6959005444609803</v>
      </c>
      <c r="Z32" s="275">
        <v>3.9116173569234403</v>
      </c>
      <c r="AA32" s="275">
        <v>3.9983129985885699</v>
      </c>
      <c r="AB32" s="275">
        <v>3.9644560000000002</v>
      </c>
      <c r="AC32" s="271">
        <v>3.9979907224005902</v>
      </c>
      <c r="AD32" s="326">
        <v>4.1183654359093396</v>
      </c>
      <c r="AE32" s="271">
        <v>4.1245454956598397</v>
      </c>
      <c r="AF32" s="271">
        <v>4.2471860407552402</v>
      </c>
      <c r="AG32" s="271">
        <v>4.2569288965873504</v>
      </c>
      <c r="AH32" s="271">
        <v>4.14062309995892</v>
      </c>
      <c r="AI32" s="279">
        <f t="shared" si="13"/>
        <v>4.4576840956494088</v>
      </c>
      <c r="AJ32" s="271">
        <f t="shared" si="13"/>
        <v>4.6046301831673926</v>
      </c>
      <c r="AK32" s="271">
        <f t="shared" si="13"/>
        <v>4.6996017535523533</v>
      </c>
      <c r="AL32" s="271">
        <f t="shared" si="13"/>
        <v>4.8040764409885117</v>
      </c>
      <c r="AM32" s="271">
        <f t="shared" si="13"/>
        <v>4.9162412688099391</v>
      </c>
      <c r="AN32" s="271">
        <f t="shared" si="13"/>
        <v>5.0302987785792963</v>
      </c>
      <c r="AO32" s="271">
        <f t="shared" si="13"/>
        <v>5.1515275484101561</v>
      </c>
      <c r="AP32" s="271">
        <f t="shared" si="13"/>
        <v>5.2141630065014324</v>
      </c>
      <c r="AQ32" s="271">
        <f t="shared" si="13"/>
        <v>5.2604902809174741</v>
      </c>
      <c r="AR32" s="271">
        <f t="shared" si="13"/>
        <v>5.3251296588894199</v>
      </c>
      <c r="AS32" s="271">
        <f t="shared" si="13"/>
        <v>5.3912632676802232</v>
      </c>
      <c r="AT32" s="271">
        <f t="shared" ref="AT32:BL32" si="56">AT181*AT$189</f>
        <v>5.4559340410243777</v>
      </c>
      <c r="AU32" s="271">
        <f t="shared" si="56"/>
        <v>5.5434753112772199</v>
      </c>
      <c r="AV32" s="271">
        <f t="shared" si="56"/>
        <v>5.6177696089859186</v>
      </c>
      <c r="AW32" s="271">
        <f t="shared" si="56"/>
        <v>5.710641593764036</v>
      </c>
      <c r="AX32" s="271">
        <f t="shared" si="56"/>
        <v>5.8017466951804249</v>
      </c>
      <c r="AY32" s="271">
        <f t="shared" si="56"/>
        <v>5.8752396387323857</v>
      </c>
      <c r="AZ32" s="271">
        <f t="shared" si="56"/>
        <v>5.9654916068393344</v>
      </c>
      <c r="BA32" s="271">
        <f t="shared" si="56"/>
        <v>6.0382278973059291</v>
      </c>
      <c r="BB32" s="271">
        <f t="shared" si="56"/>
        <v>6.1063855352377674</v>
      </c>
      <c r="BC32" s="271">
        <f t="shared" si="56"/>
        <v>6.1880040176677573</v>
      </c>
      <c r="BD32" s="271">
        <f t="shared" si="56"/>
        <v>6.2524923051100894</v>
      </c>
      <c r="BE32" s="271">
        <f t="shared" si="56"/>
        <v>6.3170758093382116</v>
      </c>
      <c r="BF32" s="271">
        <f t="shared" si="56"/>
        <v>6.3827082198505734</v>
      </c>
      <c r="BG32" s="271">
        <f t="shared" si="56"/>
        <v>6.4475899599117197</v>
      </c>
      <c r="BH32" s="271">
        <f t="shared" si="56"/>
        <v>6.5077549152506649</v>
      </c>
      <c r="BI32" s="271">
        <f t="shared" si="56"/>
        <v>6.552781271637663</v>
      </c>
      <c r="BJ32" s="271">
        <f t="shared" si="56"/>
        <v>6.6156236097451959</v>
      </c>
      <c r="BK32" s="271">
        <f t="shared" si="56"/>
        <v>6.6815387597540852</v>
      </c>
      <c r="BL32" s="271">
        <f t="shared" si="56"/>
        <v>6.7292427391764855</v>
      </c>
      <c r="BM32" s="271">
        <f t="shared" ref="BM32:BV32" si="57">BM181*BM$189</f>
        <v>6.7783099116259153</v>
      </c>
      <c r="BN32" s="271">
        <f t="shared" si="57"/>
        <v>6.8464206776720591</v>
      </c>
      <c r="BO32" s="271">
        <f t="shared" si="57"/>
        <v>6.900558385632058</v>
      </c>
      <c r="BP32" s="271">
        <f t="shared" si="57"/>
        <v>6.9583269111093369</v>
      </c>
      <c r="BQ32" s="271">
        <f t="shared" si="57"/>
        <v>7.0185422540983149</v>
      </c>
      <c r="BR32" s="271">
        <f t="shared" si="57"/>
        <v>7.0769305113769807</v>
      </c>
      <c r="BS32" s="271">
        <f t="shared" si="57"/>
        <v>7.1379874745527347</v>
      </c>
      <c r="BT32" s="271">
        <f t="shared" si="57"/>
        <v>7.2001196253205464</v>
      </c>
      <c r="BU32" s="271">
        <f t="shared" si="57"/>
        <v>7.264014830052747</v>
      </c>
      <c r="BV32" s="271">
        <f t="shared" si="57"/>
        <v>7.3113784838289178</v>
      </c>
      <c r="BW32" s="271">
        <f t="shared" ref="BW32:CF32" si="58">BW181*BW$189</f>
        <v>7.3740680291126477</v>
      </c>
      <c r="BX32" s="271">
        <f t="shared" si="58"/>
        <v>7.4371675496847915</v>
      </c>
      <c r="BY32" s="271">
        <f t="shared" si="58"/>
        <v>7.48528242519287</v>
      </c>
      <c r="BZ32" s="271">
        <f t="shared" si="58"/>
        <v>7.5479717147884804</v>
      </c>
      <c r="CA32" s="271">
        <f t="shared" si="58"/>
        <v>7.6075119862685474</v>
      </c>
      <c r="CB32" s="271">
        <f t="shared" si="58"/>
        <v>7.6467022678300545</v>
      </c>
      <c r="CC32" s="271">
        <f t="shared" si="58"/>
        <v>7.7022433504520427</v>
      </c>
      <c r="CD32" s="271">
        <f t="shared" si="58"/>
        <v>7.7408531811812171</v>
      </c>
      <c r="CE32" s="271">
        <f t="shared" si="58"/>
        <v>7.7780541481199315</v>
      </c>
      <c r="CF32" s="271">
        <f t="shared" si="58"/>
        <v>7.8279288615479556</v>
      </c>
    </row>
    <row r="33" spans="1:258">
      <c r="A33" s="187" t="s">
        <v>338</v>
      </c>
      <c r="B33" s="145" t="s">
        <v>375</v>
      </c>
      <c r="C33" s="168" t="s">
        <v>430</v>
      </c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275">
        <v>12.324643696747501</v>
      </c>
      <c r="O33" s="275">
        <v>12.971576292299799</v>
      </c>
      <c r="P33" s="275">
        <v>13.503344897246899</v>
      </c>
      <c r="Q33" s="275">
        <v>14.121115295539798</v>
      </c>
      <c r="R33" s="275">
        <v>14.849146686971801</v>
      </c>
      <c r="S33" s="275">
        <v>15.495430926869799</v>
      </c>
      <c r="T33" s="275">
        <v>16.1378059245827</v>
      </c>
      <c r="U33" s="275">
        <v>16.873369341912301</v>
      </c>
      <c r="V33" s="275">
        <v>17.011702860558302</v>
      </c>
      <c r="W33" s="275">
        <v>16.332439713494299</v>
      </c>
      <c r="X33" s="275">
        <v>16.048816342601398</v>
      </c>
      <c r="Y33" s="275">
        <v>16.4719473323497</v>
      </c>
      <c r="Z33" s="275">
        <v>16.501836335272401</v>
      </c>
      <c r="AA33" s="275">
        <v>16.5015633126254</v>
      </c>
      <c r="AB33" s="275">
        <v>16.973353659676398</v>
      </c>
      <c r="AC33" s="271">
        <v>17.580628665963598</v>
      </c>
      <c r="AD33" s="326">
        <v>18.1149772019116</v>
      </c>
      <c r="AE33" s="271">
        <v>18.531073938535702</v>
      </c>
      <c r="AF33" s="271">
        <v>18.851191681561598</v>
      </c>
      <c r="AG33" s="271">
        <v>19.262641824981898</v>
      </c>
      <c r="AH33" s="271">
        <v>18.463219672668501</v>
      </c>
      <c r="AI33" s="279">
        <f t="shared" si="13"/>
        <v>19.889667662322605</v>
      </c>
      <c r="AJ33" s="271">
        <f t="shared" si="13"/>
        <v>20.576557459221402</v>
      </c>
      <c r="AK33" s="271">
        <f t="shared" si="13"/>
        <v>21.042288959457217</v>
      </c>
      <c r="AL33" s="271">
        <f t="shared" si="13"/>
        <v>21.582093427468742</v>
      </c>
      <c r="AM33" s="271">
        <f t="shared" si="13"/>
        <v>22.13972540284276</v>
      </c>
      <c r="AN33" s="271">
        <f t="shared" si="13"/>
        <v>22.714010495986621</v>
      </c>
      <c r="AO33" s="271">
        <f t="shared" si="13"/>
        <v>23.328822957909043</v>
      </c>
      <c r="AP33" s="271">
        <f t="shared" si="13"/>
        <v>23.690432997248202</v>
      </c>
      <c r="AQ33" s="271">
        <f t="shared" si="13"/>
        <v>24.057631238641193</v>
      </c>
      <c r="AR33" s="271">
        <f t="shared" ref="AR33:BL33" si="59">AR182*AR$189</f>
        <v>24.415732002472787</v>
      </c>
      <c r="AS33" s="271">
        <f t="shared" si="59"/>
        <v>24.815291335152274</v>
      </c>
      <c r="AT33" s="271">
        <f t="shared" si="59"/>
        <v>25.188002046706799</v>
      </c>
      <c r="AU33" s="271">
        <f t="shared" si="59"/>
        <v>25.672219231757506</v>
      </c>
      <c r="AV33" s="271">
        <f t="shared" si="59"/>
        <v>26.176218150055302</v>
      </c>
      <c r="AW33" s="271">
        <f t="shared" si="59"/>
        <v>26.701225634263007</v>
      </c>
      <c r="AX33" s="271">
        <f t="shared" si="59"/>
        <v>27.226547239945134</v>
      </c>
      <c r="AY33" s="271">
        <f t="shared" si="59"/>
        <v>27.752631206328385</v>
      </c>
      <c r="AZ33" s="271">
        <f t="shared" si="59"/>
        <v>28.291435114235973</v>
      </c>
      <c r="BA33" s="271">
        <f t="shared" si="59"/>
        <v>28.800281146999289</v>
      </c>
      <c r="BB33" s="271">
        <f t="shared" si="59"/>
        <v>29.32777643782072</v>
      </c>
      <c r="BC33" s="271">
        <f t="shared" si="59"/>
        <v>29.81966361887536</v>
      </c>
      <c r="BD33" s="271">
        <f t="shared" si="59"/>
        <v>30.314132240059109</v>
      </c>
      <c r="BE33" s="271">
        <f t="shared" si="59"/>
        <v>30.817176645992387</v>
      </c>
      <c r="BF33" s="271">
        <f t="shared" si="59"/>
        <v>31.333529381196453</v>
      </c>
      <c r="BG33" s="271">
        <f t="shared" si="59"/>
        <v>31.819977536870216</v>
      </c>
      <c r="BH33" s="271">
        <f t="shared" si="59"/>
        <v>32.326052687063985</v>
      </c>
      <c r="BI33" s="271">
        <f t="shared" si="59"/>
        <v>32.808895935687694</v>
      </c>
      <c r="BJ33" s="271">
        <f t="shared" si="59"/>
        <v>33.308291294364146</v>
      </c>
      <c r="BK33" s="271">
        <f t="shared" si="59"/>
        <v>33.830709804967434</v>
      </c>
      <c r="BL33" s="271">
        <f t="shared" si="59"/>
        <v>34.349951572405587</v>
      </c>
      <c r="BM33" s="271">
        <f t="shared" ref="BM33:BV33" si="60">BM182*BM$189</f>
        <v>34.884103200432918</v>
      </c>
      <c r="BN33" s="271">
        <f t="shared" si="60"/>
        <v>35.442033425297438</v>
      </c>
      <c r="BO33" s="271">
        <f t="shared" si="60"/>
        <v>35.979691328478317</v>
      </c>
      <c r="BP33" s="271">
        <f t="shared" si="60"/>
        <v>36.54378358732334</v>
      </c>
      <c r="BQ33" s="271">
        <f t="shared" si="60"/>
        <v>37.128621521518035</v>
      </c>
      <c r="BR33" s="271">
        <f t="shared" si="60"/>
        <v>37.753486843955535</v>
      </c>
      <c r="BS33" s="271">
        <f t="shared" si="60"/>
        <v>38.360218599415226</v>
      </c>
      <c r="BT33" s="271">
        <f t="shared" si="60"/>
        <v>38.938628080594107</v>
      </c>
      <c r="BU33" s="271">
        <f t="shared" si="60"/>
        <v>39.577313749637689</v>
      </c>
      <c r="BV33" s="271">
        <f t="shared" si="60"/>
        <v>40.223402710703212</v>
      </c>
      <c r="BW33" s="271">
        <f t="shared" ref="BW33:CF33" si="61">BW182*BW$189</f>
        <v>40.874107559759217</v>
      </c>
      <c r="BX33" s="271">
        <f t="shared" si="61"/>
        <v>41.536333988214295</v>
      </c>
      <c r="BY33" s="271">
        <f t="shared" si="61"/>
        <v>42.215416101721907</v>
      </c>
      <c r="BZ33" s="271">
        <f t="shared" si="61"/>
        <v>42.847355739564222</v>
      </c>
      <c r="CA33" s="271">
        <f t="shared" si="61"/>
        <v>43.517814379205632</v>
      </c>
      <c r="CB33" s="271">
        <f t="shared" si="61"/>
        <v>44.17529222740788</v>
      </c>
      <c r="CC33" s="271">
        <f t="shared" si="61"/>
        <v>44.842049156834939</v>
      </c>
      <c r="CD33" s="271">
        <f t="shared" si="61"/>
        <v>45.515295468183332</v>
      </c>
      <c r="CE33" s="271">
        <f t="shared" si="61"/>
        <v>46.19001801493264</v>
      </c>
      <c r="CF33" s="271">
        <f t="shared" si="61"/>
        <v>46.904472158302468</v>
      </c>
    </row>
    <row r="34" spans="1:258">
      <c r="A34" s="187" t="s">
        <v>283</v>
      </c>
      <c r="B34" s="145" t="s">
        <v>375</v>
      </c>
      <c r="C34" s="168" t="s">
        <v>430</v>
      </c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275">
        <v>0.68719628031788005</v>
      </c>
      <c r="O34" s="275">
        <v>0.72781166229725103</v>
      </c>
      <c r="P34" s="275">
        <v>0.754815006002716</v>
      </c>
      <c r="Q34" s="275">
        <v>0.83933210087042009</v>
      </c>
      <c r="R34" s="275">
        <v>0.939665895903397</v>
      </c>
      <c r="S34" s="275">
        <v>1.0327910649396499</v>
      </c>
      <c r="T34" s="275">
        <v>1.1657428132534</v>
      </c>
      <c r="U34" s="275">
        <v>1.2236935379474301</v>
      </c>
      <c r="V34" s="275">
        <v>1.39682814339669</v>
      </c>
      <c r="W34" s="275">
        <v>1.3915263331694101</v>
      </c>
      <c r="X34" s="275">
        <v>1.4822224902714098</v>
      </c>
      <c r="Y34" s="275">
        <v>1.5335085033242599</v>
      </c>
      <c r="Z34" s="275">
        <v>1.6040419850010101</v>
      </c>
      <c r="AA34" s="275">
        <v>1.71175791940543</v>
      </c>
      <c r="AB34" s="275">
        <v>1.85491657348965</v>
      </c>
      <c r="AC34" s="271">
        <v>2.0560065306591202</v>
      </c>
      <c r="AD34" s="325">
        <v>2.1719695245640502</v>
      </c>
      <c r="AE34" s="219">
        <v>2.3677975145969099</v>
      </c>
      <c r="AF34" s="219">
        <v>2.4185067766782398</v>
      </c>
      <c r="AG34" s="219">
        <v>2.5446383225468296</v>
      </c>
      <c r="AH34" s="219">
        <v>2.5728174980561098</v>
      </c>
      <c r="AI34" s="171">
        <f t="shared" ref="AI34:BL34" si="62">AI183*AI$189</f>
        <v>2.8275012843045295</v>
      </c>
      <c r="AJ34" s="219">
        <f t="shared" si="62"/>
        <v>2.9924644867318171</v>
      </c>
      <c r="AK34" s="219">
        <f t="shared" si="62"/>
        <v>3.1282102471468218</v>
      </c>
      <c r="AL34" s="219">
        <f t="shared" si="62"/>
        <v>3.2737129265852141</v>
      </c>
      <c r="AM34" s="219">
        <f t="shared" si="62"/>
        <v>3.4391503183131271</v>
      </c>
      <c r="AN34" s="219">
        <f t="shared" si="62"/>
        <v>3.5992553243681638</v>
      </c>
      <c r="AO34" s="219">
        <f t="shared" si="62"/>
        <v>3.7914661299569787</v>
      </c>
      <c r="AP34" s="219">
        <f t="shared" si="62"/>
        <v>3.9338634078537997</v>
      </c>
      <c r="AQ34" s="219">
        <f t="shared" si="62"/>
        <v>4.0904464435708467</v>
      </c>
      <c r="AR34" s="219">
        <f t="shared" si="62"/>
        <v>4.252064886682934</v>
      </c>
      <c r="AS34" s="219">
        <f t="shared" si="62"/>
        <v>4.418224412339419</v>
      </c>
      <c r="AT34" s="219">
        <f t="shared" si="62"/>
        <v>4.5986452059421143</v>
      </c>
      <c r="AU34" s="219">
        <f t="shared" si="62"/>
        <v>4.8023562645258542</v>
      </c>
      <c r="AV34" s="219">
        <f t="shared" si="62"/>
        <v>5.013216353008799</v>
      </c>
      <c r="AW34" s="219">
        <f t="shared" si="62"/>
        <v>5.2442583598340073</v>
      </c>
      <c r="AX34" s="219">
        <f t="shared" si="62"/>
        <v>5.4793724701272017</v>
      </c>
      <c r="AY34" s="219">
        <f t="shared" si="62"/>
        <v>5.7185993904950818</v>
      </c>
      <c r="AZ34" s="219">
        <f t="shared" si="62"/>
        <v>5.9775869952030316</v>
      </c>
      <c r="BA34" s="219">
        <f t="shared" si="62"/>
        <v>6.2413017625776108</v>
      </c>
      <c r="BB34" s="219">
        <f t="shared" si="62"/>
        <v>6.506574849541094</v>
      </c>
      <c r="BC34" s="219">
        <f t="shared" si="62"/>
        <v>6.7753054765865368</v>
      </c>
      <c r="BD34" s="219">
        <f t="shared" si="62"/>
        <v>7.0628479461158715</v>
      </c>
      <c r="BE34" s="219">
        <f t="shared" si="62"/>
        <v>7.3570782958598651</v>
      </c>
      <c r="BF34" s="219">
        <f t="shared" si="62"/>
        <v>7.6592565639535808</v>
      </c>
      <c r="BG34" s="219">
        <f t="shared" si="62"/>
        <v>7.9819418752704445</v>
      </c>
      <c r="BH34" s="219">
        <f t="shared" si="62"/>
        <v>8.2913713454156373</v>
      </c>
      <c r="BI34" s="219">
        <f t="shared" si="62"/>
        <v>8.6235647269622149</v>
      </c>
      <c r="BJ34" s="219">
        <f t="shared" si="62"/>
        <v>8.9806596715370155</v>
      </c>
      <c r="BK34" s="219">
        <f t="shared" si="62"/>
        <v>9.3347458393100506</v>
      </c>
      <c r="BL34" s="219">
        <f t="shared" si="62"/>
        <v>9.7092213017696594</v>
      </c>
      <c r="BM34" s="219">
        <f t="shared" ref="BM34:BV34" si="63">BM183*BM$189</f>
        <v>10.109856555924306</v>
      </c>
      <c r="BN34" s="219">
        <f t="shared" si="63"/>
        <v>10.508322440229215</v>
      </c>
      <c r="BO34" s="219">
        <f t="shared" si="63"/>
        <v>10.935280287096145</v>
      </c>
      <c r="BP34" s="219">
        <f t="shared" si="63"/>
        <v>11.394521807908241</v>
      </c>
      <c r="BQ34" s="219">
        <f t="shared" si="63"/>
        <v>11.852219623031168</v>
      </c>
      <c r="BR34" s="219">
        <f t="shared" si="63"/>
        <v>12.334722152265643</v>
      </c>
      <c r="BS34" s="219">
        <f t="shared" si="63"/>
        <v>12.850680611089699</v>
      </c>
      <c r="BT34" s="219">
        <f t="shared" si="63"/>
        <v>13.381189617963166</v>
      </c>
      <c r="BU34" s="219">
        <f t="shared" si="63"/>
        <v>13.945699398856027</v>
      </c>
      <c r="BV34" s="219">
        <f t="shared" si="63"/>
        <v>14.523543677616994</v>
      </c>
      <c r="BW34" s="219">
        <f t="shared" ref="BW34:CF34" si="64">BW183*BW$189</f>
        <v>15.11386088635825</v>
      </c>
      <c r="BX34" s="219">
        <f t="shared" si="64"/>
        <v>15.737930055967034</v>
      </c>
      <c r="BY34" s="219">
        <f t="shared" si="64"/>
        <v>16.398966403079367</v>
      </c>
      <c r="BZ34" s="219">
        <f t="shared" si="64"/>
        <v>17.072516808287883</v>
      </c>
      <c r="CA34" s="219">
        <f t="shared" si="64"/>
        <v>17.774625526171025</v>
      </c>
      <c r="CB34" s="219">
        <f t="shared" si="64"/>
        <v>18.484099136569036</v>
      </c>
      <c r="CC34" s="219">
        <f t="shared" si="64"/>
        <v>19.230068703098318</v>
      </c>
      <c r="CD34" s="219">
        <f t="shared" si="64"/>
        <v>19.992140691342804</v>
      </c>
      <c r="CE34" s="219">
        <f t="shared" si="64"/>
        <v>20.788800082073443</v>
      </c>
      <c r="CF34" s="219">
        <f t="shared" si="64"/>
        <v>21.614521834152185</v>
      </c>
    </row>
    <row r="35" spans="1:258">
      <c r="A35" s="190" t="s">
        <v>340</v>
      </c>
      <c r="B35" s="145" t="s">
        <v>375</v>
      </c>
      <c r="C35" s="168" t="s">
        <v>430</v>
      </c>
      <c r="D35" s="191">
        <f>SUM(D17:D29)</f>
        <v>1457.3197755476203</v>
      </c>
      <c r="E35" s="191">
        <f t="shared" ref="E35:AC35" si="65">SUM(E17:E29)</f>
        <v>1472.9059441609238</v>
      </c>
      <c r="F35" s="191">
        <f t="shared" si="65"/>
        <v>1496.5752651709213</v>
      </c>
      <c r="G35" s="191">
        <f t="shared" si="65"/>
        <v>1486.3813073593005</v>
      </c>
      <c r="H35" s="191">
        <f t="shared" si="65"/>
        <v>1521.6211742810933</v>
      </c>
      <c r="I35" s="191">
        <f t="shared" si="65"/>
        <v>1553.0951681789149</v>
      </c>
      <c r="J35" s="191">
        <f t="shared" si="65"/>
        <v>1574.7205347539571</v>
      </c>
      <c r="K35" s="191">
        <f t="shared" si="65"/>
        <v>1611.0175929904822</v>
      </c>
      <c r="L35" s="191">
        <f t="shared" si="65"/>
        <v>1668.6760760829511</v>
      </c>
      <c r="M35" s="191">
        <f t="shared" si="65"/>
        <v>1725.2397574185347</v>
      </c>
      <c r="N35" s="191">
        <f t="shared" si="65"/>
        <v>1793.8242297083268</v>
      </c>
      <c r="O35" s="191">
        <f t="shared" si="65"/>
        <v>1828.3098404915056</v>
      </c>
      <c r="P35" s="191">
        <f t="shared" si="65"/>
        <v>1848.4168380084916</v>
      </c>
      <c r="Q35" s="191">
        <f t="shared" si="65"/>
        <v>1862.7216015746008</v>
      </c>
      <c r="R35" s="191">
        <f t="shared" si="65"/>
        <v>1914.9478344165732</v>
      </c>
      <c r="S35" s="191">
        <f t="shared" si="65"/>
        <v>1946.1269407227001</v>
      </c>
      <c r="T35" s="191">
        <f t="shared" si="65"/>
        <v>1991.6920460797096</v>
      </c>
      <c r="U35" s="191">
        <f t="shared" si="65"/>
        <v>2040.0506408124784</v>
      </c>
      <c r="V35" s="191">
        <f t="shared" si="65"/>
        <v>2045.7548412930014</v>
      </c>
      <c r="W35" s="191">
        <f t="shared" si="65"/>
        <v>1987.1196884630831</v>
      </c>
      <c r="X35" s="191">
        <f t="shared" si="65"/>
        <v>2026.3959787731781</v>
      </c>
      <c r="Y35" s="191">
        <f t="shared" si="65"/>
        <v>2070.7273806418566</v>
      </c>
      <c r="Z35" s="191">
        <f t="shared" si="65"/>
        <v>2076.9489298431713</v>
      </c>
      <c r="AA35" s="191">
        <f t="shared" si="65"/>
        <v>2089.0774838767866</v>
      </c>
      <c r="AB35" s="191">
        <f t="shared" si="65"/>
        <v>2108.5498525393787</v>
      </c>
      <c r="AC35" s="191">
        <f t="shared" si="65"/>
        <v>2131.4362877491194</v>
      </c>
      <c r="AD35" s="325">
        <f t="shared" ref="AD35:BL35" si="66">SUM(AD17:AD29)</f>
        <v>2154.4612802930051</v>
      </c>
      <c r="AE35" s="219">
        <f t="shared" si="66"/>
        <v>2204.0858165932223</v>
      </c>
      <c r="AF35" s="219">
        <f t="shared" si="66"/>
        <v>2245.4347062557381</v>
      </c>
      <c r="AG35" s="219">
        <f t="shared" si="66"/>
        <v>2286.9551524337789</v>
      </c>
      <c r="AH35" s="219">
        <f t="shared" si="66"/>
        <v>2105.5291340288636</v>
      </c>
      <c r="AI35" s="171">
        <f t="shared" si="66"/>
        <v>2248.843093841424</v>
      </c>
      <c r="AJ35" s="219">
        <f t="shared" si="66"/>
        <v>2305.4655262850501</v>
      </c>
      <c r="AK35" s="219">
        <f t="shared" si="66"/>
        <v>2337.4887415843914</v>
      </c>
      <c r="AL35" s="219">
        <f t="shared" si="66"/>
        <v>2374.5892537301402</v>
      </c>
      <c r="AM35" s="219">
        <f t="shared" si="66"/>
        <v>2415.1618331578302</v>
      </c>
      <c r="AN35" s="219">
        <f t="shared" si="66"/>
        <v>2456.4345849897059</v>
      </c>
      <c r="AO35" s="219">
        <f t="shared" si="66"/>
        <v>2500.8408219893327</v>
      </c>
      <c r="AP35" s="219">
        <f t="shared" si="66"/>
        <v>2517.0196587244336</v>
      </c>
      <c r="AQ35" s="219">
        <f t="shared" si="66"/>
        <v>2533.051200280921</v>
      </c>
      <c r="AR35" s="219">
        <f t="shared" si="66"/>
        <v>2550.23245858985</v>
      </c>
      <c r="AS35" s="219">
        <f t="shared" si="66"/>
        <v>2568.2663020383225</v>
      </c>
      <c r="AT35" s="219">
        <f t="shared" si="66"/>
        <v>2585.6689754954309</v>
      </c>
      <c r="AU35" s="219">
        <f t="shared" si="66"/>
        <v>2613.78639586504</v>
      </c>
      <c r="AV35" s="219">
        <f t="shared" si="66"/>
        <v>2643.0044201762112</v>
      </c>
      <c r="AW35" s="219">
        <f t="shared" si="66"/>
        <v>2673.5439265100003</v>
      </c>
      <c r="AX35" s="219">
        <f t="shared" si="66"/>
        <v>2703.0931748233602</v>
      </c>
      <c r="AY35" s="219">
        <f t="shared" si="66"/>
        <v>2731.6587086603658</v>
      </c>
      <c r="AZ35" s="219">
        <f t="shared" si="66"/>
        <v>2760.4917768750506</v>
      </c>
      <c r="BA35" s="219">
        <f t="shared" si="66"/>
        <v>2788.5675226763201</v>
      </c>
      <c r="BB35" s="219">
        <f t="shared" si="66"/>
        <v>2814.3440119540264</v>
      </c>
      <c r="BC35" s="219">
        <f t="shared" si="66"/>
        <v>2838.9633059641683</v>
      </c>
      <c r="BD35" s="219">
        <f t="shared" si="66"/>
        <v>2862.9791507442337</v>
      </c>
      <c r="BE35" s="219">
        <f t="shared" si="66"/>
        <v>2886.904993492059</v>
      </c>
      <c r="BF35" s="219">
        <f t="shared" si="66"/>
        <v>2911.3158593019039</v>
      </c>
      <c r="BG35" s="219">
        <f t="shared" si="66"/>
        <v>2935.3262462369312</v>
      </c>
      <c r="BH35" s="219">
        <f t="shared" si="66"/>
        <v>2957.2016337568034</v>
      </c>
      <c r="BI35" s="219">
        <f t="shared" si="66"/>
        <v>2979.5703190604786</v>
      </c>
      <c r="BJ35" s="219">
        <f t="shared" si="66"/>
        <v>3002.6252886675147</v>
      </c>
      <c r="BK35" s="219">
        <f t="shared" si="66"/>
        <v>3027.1133536083125</v>
      </c>
      <c r="BL35" s="219">
        <f t="shared" si="66"/>
        <v>3050.5431033860377</v>
      </c>
      <c r="BM35" s="219">
        <f t="shared" ref="BM35:BV35" si="67">SUM(BM17:BM29)</f>
        <v>3074.4800864582749</v>
      </c>
      <c r="BN35" s="219">
        <f t="shared" si="67"/>
        <v>3099.8315315584182</v>
      </c>
      <c r="BO35" s="219">
        <f t="shared" si="67"/>
        <v>3126.0453510892785</v>
      </c>
      <c r="BP35" s="219">
        <f t="shared" si="67"/>
        <v>3153.6599793554046</v>
      </c>
      <c r="BQ35" s="219">
        <f t="shared" si="67"/>
        <v>3182.5268452152945</v>
      </c>
      <c r="BR35" s="219">
        <f t="shared" si="67"/>
        <v>3210.3183444303982</v>
      </c>
      <c r="BS35" s="219">
        <f t="shared" si="67"/>
        <v>3239.3360135420803</v>
      </c>
      <c r="BT35" s="219">
        <f t="shared" si="67"/>
        <v>3268.9299576376175</v>
      </c>
      <c r="BU35" s="219">
        <f t="shared" si="67"/>
        <v>3299.384801471218</v>
      </c>
      <c r="BV35" s="219">
        <f t="shared" si="67"/>
        <v>3329.8074615531086</v>
      </c>
      <c r="BW35" s="219">
        <f t="shared" ref="BW35:CF35" si="68">SUM(BW17:BW29)</f>
        <v>3359.8769702487457</v>
      </c>
      <c r="BX35" s="219">
        <f t="shared" si="68"/>
        <v>3390.4301155656408</v>
      </c>
      <c r="BY35" s="219">
        <f t="shared" si="68"/>
        <v>3421.6485454700137</v>
      </c>
      <c r="BZ35" s="219">
        <f t="shared" si="68"/>
        <v>3452.503342835038</v>
      </c>
      <c r="CA35" s="219">
        <f t="shared" si="68"/>
        <v>3482.1922932690968</v>
      </c>
      <c r="CB35" s="219">
        <f t="shared" si="68"/>
        <v>3510.352578656923</v>
      </c>
      <c r="CC35" s="219">
        <f t="shared" si="68"/>
        <v>3539.0017695340366</v>
      </c>
      <c r="CD35" s="219">
        <f t="shared" si="68"/>
        <v>3567.6033284074665</v>
      </c>
      <c r="CE35" s="219">
        <f t="shared" si="68"/>
        <v>3596.0642157616339</v>
      </c>
      <c r="CF35" s="219">
        <f t="shared" si="68"/>
        <v>3623.1648354435638</v>
      </c>
    </row>
    <row r="36" spans="1:258">
      <c r="A36" s="192" t="s">
        <v>339</v>
      </c>
      <c r="B36" s="145" t="s">
        <v>375</v>
      </c>
      <c r="C36" s="168" t="s">
        <v>430</v>
      </c>
      <c r="D36" s="193">
        <v>20.109111878700194</v>
      </c>
      <c r="E36" s="193">
        <v>19.905617623664231</v>
      </c>
      <c r="F36" s="193">
        <v>20.178877637129855</v>
      </c>
      <c r="G36" s="193">
        <v>20.770506418097238</v>
      </c>
      <c r="H36" s="193">
        <v>21.226905636425144</v>
      </c>
      <c r="I36" s="193">
        <v>22.25396448806962</v>
      </c>
      <c r="J36" s="193">
        <v>22.9051487215336</v>
      </c>
      <c r="K36" s="193">
        <v>23.881494423804504</v>
      </c>
      <c r="L36" s="193">
        <v>24.973334432568972</v>
      </c>
      <c r="M36" s="193">
        <v>26.414322123249402</v>
      </c>
      <c r="N36" s="194">
        <f t="shared" ref="N36:AA36" si="69">SUM(N30:N34)</f>
        <v>28.452044070741582</v>
      </c>
      <c r="O36" s="194">
        <f t="shared" si="69"/>
        <v>30.077190730869294</v>
      </c>
      <c r="P36" s="194">
        <f t="shared" si="69"/>
        <v>31.053355025907813</v>
      </c>
      <c r="Q36" s="194">
        <f t="shared" si="69"/>
        <v>32.268161490555691</v>
      </c>
      <c r="R36" s="194">
        <f t="shared" si="69"/>
        <v>33.805591826287525</v>
      </c>
      <c r="S36" s="194">
        <f t="shared" si="69"/>
        <v>35.112848915426568</v>
      </c>
      <c r="T36" s="194">
        <f t="shared" si="69"/>
        <v>36.571541762830584</v>
      </c>
      <c r="U36" s="194">
        <f t="shared" si="69"/>
        <v>37.56115152322382</v>
      </c>
      <c r="V36" s="194">
        <f t="shared" si="69"/>
        <v>38.287726141518633</v>
      </c>
      <c r="W36" s="194">
        <f t="shared" si="69"/>
        <v>37.068128431479465</v>
      </c>
      <c r="X36" s="194">
        <f t="shared" si="69"/>
        <v>37.323774173011699</v>
      </c>
      <c r="Y36" s="194">
        <f t="shared" si="69"/>
        <v>38.306057228935273</v>
      </c>
      <c r="Z36" s="194">
        <f t="shared" si="69"/>
        <v>38.728584650327441</v>
      </c>
      <c r="AA36" s="194">
        <f t="shared" si="69"/>
        <v>38.808918889656312</v>
      </c>
      <c r="AB36" s="194">
        <f>SUM(AB30:AB34)</f>
        <v>39.71462923316605</v>
      </c>
      <c r="AC36" s="194">
        <f>SUM(AC30:AC34)</f>
        <v>40.722919845327297</v>
      </c>
      <c r="AD36" s="325">
        <f t="shared" ref="AD36:BL36" si="70">SUM(AD30:AD34)</f>
        <v>41.484351000998707</v>
      </c>
      <c r="AE36" s="219">
        <f t="shared" si="70"/>
        <v>42.249110084345652</v>
      </c>
      <c r="AF36" s="219">
        <f t="shared" si="70"/>
        <v>42.894283026466084</v>
      </c>
      <c r="AG36" s="219">
        <f t="shared" si="70"/>
        <v>43.558224408090901</v>
      </c>
      <c r="AH36" s="219">
        <f t="shared" si="70"/>
        <v>41.901079244907905</v>
      </c>
      <c r="AI36" s="171">
        <f t="shared" si="70"/>
        <v>44.968414622887913</v>
      </c>
      <c r="AJ36" s="219">
        <f t="shared" si="70"/>
        <v>46.379413343408501</v>
      </c>
      <c r="AK36" s="219">
        <f t="shared" si="70"/>
        <v>47.282027198865833</v>
      </c>
      <c r="AL36" s="219">
        <f t="shared" si="70"/>
        <v>48.337847353650183</v>
      </c>
      <c r="AM36" s="219">
        <f t="shared" si="70"/>
        <v>49.439614064600164</v>
      </c>
      <c r="AN36" s="219">
        <f t="shared" si="70"/>
        <v>50.5580071249504</v>
      </c>
      <c r="AO36" s="219">
        <f t="shared" si="70"/>
        <v>51.77903530181046</v>
      </c>
      <c r="AP36" s="219">
        <f t="shared" si="70"/>
        <v>52.447489624830958</v>
      </c>
      <c r="AQ36" s="219">
        <f t="shared" si="70"/>
        <v>53.117484532613524</v>
      </c>
      <c r="AR36" s="219">
        <f t="shared" si="70"/>
        <v>53.780790148898632</v>
      </c>
      <c r="AS36" s="219">
        <f t="shared" si="70"/>
        <v>54.495842091343469</v>
      </c>
      <c r="AT36" s="219">
        <f t="shared" si="70"/>
        <v>55.190227428730275</v>
      </c>
      <c r="AU36" s="219">
        <f t="shared" si="70"/>
        <v>56.122258291286649</v>
      </c>
      <c r="AV36" s="219">
        <f t="shared" si="70"/>
        <v>57.074201772082489</v>
      </c>
      <c r="AW36" s="219">
        <f t="shared" si="70"/>
        <v>58.125615315087629</v>
      </c>
      <c r="AX36" s="219">
        <f t="shared" si="70"/>
        <v>59.171065870170452</v>
      </c>
      <c r="AY36" s="219">
        <f t="shared" si="70"/>
        <v>60.161759408584821</v>
      </c>
      <c r="AZ36" s="219">
        <f t="shared" si="70"/>
        <v>61.201170202237755</v>
      </c>
      <c r="BA36" s="219">
        <f t="shared" si="70"/>
        <v>62.188861755864295</v>
      </c>
      <c r="BB36" s="219">
        <f t="shared" si="70"/>
        <v>63.209482491820758</v>
      </c>
      <c r="BC36" s="219">
        <f t="shared" si="70"/>
        <v>64.200414582246097</v>
      </c>
      <c r="BD36" s="219">
        <f t="shared" si="70"/>
        <v>65.151777798879834</v>
      </c>
      <c r="BE36" s="219">
        <f t="shared" si="70"/>
        <v>66.115047943670902</v>
      </c>
      <c r="BF36" s="219">
        <f t="shared" si="70"/>
        <v>67.100154490173338</v>
      </c>
      <c r="BG36" s="219">
        <f t="shared" si="70"/>
        <v>68.108462071000318</v>
      </c>
      <c r="BH36" s="219">
        <f t="shared" si="70"/>
        <v>69.059178334267088</v>
      </c>
      <c r="BI36" s="219">
        <f t="shared" si="70"/>
        <v>69.992701283693521</v>
      </c>
      <c r="BJ36" s="219">
        <f t="shared" si="70"/>
        <v>71.029279537375629</v>
      </c>
      <c r="BK36" s="219">
        <f t="shared" si="70"/>
        <v>72.052547512678956</v>
      </c>
      <c r="BL36" s="219">
        <f t="shared" si="70"/>
        <v>73.106208353810189</v>
      </c>
      <c r="BM36" s="219">
        <f t="shared" ref="BM36:BV36" si="71">SUM(BM30:BM34)</f>
        <v>74.158419775491609</v>
      </c>
      <c r="BN36" s="219">
        <f t="shared" si="71"/>
        <v>75.255538127711617</v>
      </c>
      <c r="BO36" s="219">
        <f t="shared" si="71"/>
        <v>76.347467396152283</v>
      </c>
      <c r="BP36" s="219">
        <f t="shared" si="71"/>
        <v>77.554374496393791</v>
      </c>
      <c r="BQ36" s="219">
        <f t="shared" si="71"/>
        <v>78.737802127326177</v>
      </c>
      <c r="BR36" s="219">
        <f t="shared" si="71"/>
        <v>79.971558273571418</v>
      </c>
      <c r="BS36" s="219">
        <f t="shared" si="71"/>
        <v>81.224556266765603</v>
      </c>
      <c r="BT36" s="219">
        <f t="shared" si="71"/>
        <v>82.511825470452408</v>
      </c>
      <c r="BU36" s="219">
        <f t="shared" si="71"/>
        <v>83.895678576377691</v>
      </c>
      <c r="BV36" s="219">
        <f t="shared" si="71"/>
        <v>85.275855006934734</v>
      </c>
      <c r="BW36" s="219">
        <f t="shared" ref="BW36:CF36" si="72">SUM(BW30:BW34)</f>
        <v>86.625112823650028</v>
      </c>
      <c r="BX36" s="219">
        <f t="shared" si="72"/>
        <v>88.124436879329693</v>
      </c>
      <c r="BY36" s="219">
        <f t="shared" si="72"/>
        <v>89.604419767940328</v>
      </c>
      <c r="BZ36" s="219">
        <f t="shared" si="72"/>
        <v>91.053149683105474</v>
      </c>
      <c r="CA36" s="219">
        <f t="shared" si="72"/>
        <v>92.547496383206052</v>
      </c>
      <c r="CB36" s="219">
        <f t="shared" si="72"/>
        <v>94.057551249492519</v>
      </c>
      <c r="CC36" s="219">
        <f t="shared" si="72"/>
        <v>95.685405463592417</v>
      </c>
      <c r="CD36" s="219">
        <f t="shared" si="72"/>
        <v>97.251750142643857</v>
      </c>
      <c r="CE36" s="219">
        <f t="shared" si="72"/>
        <v>98.842674432586335</v>
      </c>
      <c r="CF36" s="219">
        <f t="shared" si="72"/>
        <v>100.56232849417157</v>
      </c>
    </row>
    <row r="37" spans="1:258" ht="14.25" customHeight="1">
      <c r="A37" s="195" t="s">
        <v>383</v>
      </c>
      <c r="B37" s="195"/>
      <c r="C37" s="168" t="s">
        <v>430</v>
      </c>
      <c r="D37" s="196">
        <f>D35+D36</f>
        <v>1477.4288874263204</v>
      </c>
      <c r="E37" s="196">
        <f t="shared" ref="E37:AD37" si="73">E35+E36</f>
        <v>1492.8115617845881</v>
      </c>
      <c r="F37" s="196">
        <f t="shared" si="73"/>
        <v>1516.754142808051</v>
      </c>
      <c r="G37" s="196">
        <f t="shared" si="73"/>
        <v>1507.1518137773978</v>
      </c>
      <c r="H37" s="196">
        <f t="shared" si="73"/>
        <v>1542.8480799175184</v>
      </c>
      <c r="I37" s="196">
        <f t="shared" si="73"/>
        <v>1575.3491326669846</v>
      </c>
      <c r="J37" s="196">
        <f t="shared" si="73"/>
        <v>1597.6256834754906</v>
      </c>
      <c r="K37" s="196">
        <f t="shared" si="73"/>
        <v>1634.8990874142867</v>
      </c>
      <c r="L37" s="196">
        <f t="shared" si="73"/>
        <v>1693.64941051552</v>
      </c>
      <c r="M37" s="196">
        <f t="shared" si="73"/>
        <v>1751.6540795417841</v>
      </c>
      <c r="N37" s="196">
        <f t="shared" si="73"/>
        <v>1822.2762737790683</v>
      </c>
      <c r="O37" s="196">
        <f t="shared" si="73"/>
        <v>1858.3870312223748</v>
      </c>
      <c r="P37" s="196">
        <f t="shared" si="73"/>
        <v>1879.4701930343995</v>
      </c>
      <c r="Q37" s="196">
        <f t="shared" si="73"/>
        <v>1894.9897630651565</v>
      </c>
      <c r="R37" s="196">
        <f t="shared" si="73"/>
        <v>1948.7534262428608</v>
      </c>
      <c r="S37" s="196">
        <f t="shared" si="73"/>
        <v>1981.2397896381267</v>
      </c>
      <c r="T37" s="196">
        <f t="shared" si="73"/>
        <v>2028.2635878425401</v>
      </c>
      <c r="U37" s="196">
        <f t="shared" si="73"/>
        <v>2077.6117923357024</v>
      </c>
      <c r="V37" s="196">
        <f t="shared" si="73"/>
        <v>2084.0425674345202</v>
      </c>
      <c r="W37" s="196">
        <f t="shared" si="73"/>
        <v>2024.1878168945625</v>
      </c>
      <c r="X37" s="196">
        <f t="shared" si="73"/>
        <v>2063.7197529461896</v>
      </c>
      <c r="Y37" s="196">
        <f t="shared" si="73"/>
        <v>2109.0334378707917</v>
      </c>
      <c r="Z37" s="196">
        <f t="shared" si="73"/>
        <v>2115.6775144934986</v>
      </c>
      <c r="AA37" s="196">
        <f t="shared" si="73"/>
        <v>2127.8864027664431</v>
      </c>
      <c r="AB37" s="196">
        <f t="shared" si="73"/>
        <v>2148.2644817725445</v>
      </c>
      <c r="AC37" s="196">
        <f t="shared" si="73"/>
        <v>2172.1592075944468</v>
      </c>
      <c r="AD37" s="327">
        <f t="shared" si="73"/>
        <v>2195.9456312940038</v>
      </c>
      <c r="AE37" s="220">
        <f t="shared" ref="AE37:BL37" si="74">AE35+AE36</f>
        <v>2246.3349266775681</v>
      </c>
      <c r="AF37" s="220">
        <f t="shared" si="74"/>
        <v>2288.328989282204</v>
      </c>
      <c r="AG37" s="220">
        <f t="shared" si="74"/>
        <v>2330.51337684187</v>
      </c>
      <c r="AH37" s="220">
        <f t="shared" si="74"/>
        <v>2147.4302132737716</v>
      </c>
      <c r="AI37" s="218">
        <f t="shared" si="74"/>
        <v>2293.8115084643118</v>
      </c>
      <c r="AJ37" s="220">
        <f t="shared" si="74"/>
        <v>2351.8449396284586</v>
      </c>
      <c r="AK37" s="220">
        <f t="shared" si="74"/>
        <v>2384.7707687832572</v>
      </c>
      <c r="AL37" s="220">
        <f t="shared" si="74"/>
        <v>2422.9271010837901</v>
      </c>
      <c r="AM37" s="220">
        <f t="shared" si="74"/>
        <v>2464.6014472224306</v>
      </c>
      <c r="AN37" s="220">
        <f t="shared" si="74"/>
        <v>2506.9925921146564</v>
      </c>
      <c r="AO37" s="220">
        <f t="shared" si="74"/>
        <v>2552.619857291143</v>
      </c>
      <c r="AP37" s="220">
        <f t="shared" si="74"/>
        <v>2569.4671483492648</v>
      </c>
      <c r="AQ37" s="220">
        <f t="shared" si="74"/>
        <v>2586.1686848135346</v>
      </c>
      <c r="AR37" s="220">
        <f t="shared" si="74"/>
        <v>2604.0132487387486</v>
      </c>
      <c r="AS37" s="220">
        <f t="shared" si="74"/>
        <v>2622.762144129666</v>
      </c>
      <c r="AT37" s="220">
        <f t="shared" si="74"/>
        <v>2640.8592029241613</v>
      </c>
      <c r="AU37" s="220">
        <f t="shared" si="74"/>
        <v>2669.9086541563265</v>
      </c>
      <c r="AV37" s="220">
        <f t="shared" si="74"/>
        <v>2700.0786219482939</v>
      </c>
      <c r="AW37" s="220">
        <f t="shared" si="74"/>
        <v>2731.6695418250879</v>
      </c>
      <c r="AX37" s="220">
        <f t="shared" si="74"/>
        <v>2762.2642406935306</v>
      </c>
      <c r="AY37" s="220">
        <f t="shared" si="74"/>
        <v>2791.8204680689505</v>
      </c>
      <c r="AZ37" s="220">
        <f t="shared" si="74"/>
        <v>2821.6929470772884</v>
      </c>
      <c r="BA37" s="220">
        <f t="shared" si="74"/>
        <v>2850.7563844321844</v>
      </c>
      <c r="BB37" s="220">
        <f t="shared" si="74"/>
        <v>2877.5534944458473</v>
      </c>
      <c r="BC37" s="220">
        <f t="shared" si="74"/>
        <v>2903.1637205464144</v>
      </c>
      <c r="BD37" s="220">
        <f t="shared" si="74"/>
        <v>2928.1309285431134</v>
      </c>
      <c r="BE37" s="220">
        <f t="shared" si="74"/>
        <v>2953.02004143573</v>
      </c>
      <c r="BF37" s="220">
        <f t="shared" si="74"/>
        <v>2978.4160137920771</v>
      </c>
      <c r="BG37" s="220">
        <f t="shared" si="74"/>
        <v>3003.4347083079315</v>
      </c>
      <c r="BH37" s="220">
        <f t="shared" si="74"/>
        <v>3026.2608120910704</v>
      </c>
      <c r="BI37" s="220">
        <f t="shared" si="74"/>
        <v>3049.5630203441719</v>
      </c>
      <c r="BJ37" s="220">
        <f t="shared" si="74"/>
        <v>3073.6545682048904</v>
      </c>
      <c r="BK37" s="220">
        <f t="shared" si="74"/>
        <v>3099.1659011209913</v>
      </c>
      <c r="BL37" s="220">
        <f t="shared" si="74"/>
        <v>3123.6493117398477</v>
      </c>
      <c r="BM37" s="220">
        <f t="shared" ref="BM37:BV37" si="75">BM35+BM36</f>
        <v>3148.6385062337663</v>
      </c>
      <c r="BN37" s="220">
        <f t="shared" si="75"/>
        <v>3175.0870696861298</v>
      </c>
      <c r="BO37" s="220">
        <f t="shared" si="75"/>
        <v>3202.3928184854308</v>
      </c>
      <c r="BP37" s="220">
        <f t="shared" si="75"/>
        <v>3231.2143538517985</v>
      </c>
      <c r="BQ37" s="220">
        <f t="shared" si="75"/>
        <v>3261.2646473426207</v>
      </c>
      <c r="BR37" s="220">
        <f t="shared" si="75"/>
        <v>3290.2899027039693</v>
      </c>
      <c r="BS37" s="220">
        <f t="shared" si="75"/>
        <v>3320.5605698088457</v>
      </c>
      <c r="BT37" s="220">
        <f t="shared" si="75"/>
        <v>3351.44178310807</v>
      </c>
      <c r="BU37" s="220">
        <f t="shared" si="75"/>
        <v>3383.2804800475956</v>
      </c>
      <c r="BV37" s="220">
        <f t="shared" si="75"/>
        <v>3415.0833165600434</v>
      </c>
      <c r="BW37" s="220">
        <f t="shared" ref="BW37:CF37" si="76">BW35+BW36</f>
        <v>3446.5020830723956</v>
      </c>
      <c r="BX37" s="220">
        <f t="shared" si="76"/>
        <v>3478.5545524449703</v>
      </c>
      <c r="BY37" s="220">
        <f t="shared" si="76"/>
        <v>3511.252965237954</v>
      </c>
      <c r="BZ37" s="220">
        <f t="shared" si="76"/>
        <v>3543.5564925181434</v>
      </c>
      <c r="CA37" s="220">
        <f t="shared" si="76"/>
        <v>3574.739789652303</v>
      </c>
      <c r="CB37" s="220">
        <f t="shared" si="76"/>
        <v>3604.4101299064155</v>
      </c>
      <c r="CC37" s="220">
        <f t="shared" si="76"/>
        <v>3634.687174997629</v>
      </c>
      <c r="CD37" s="220">
        <f t="shared" si="76"/>
        <v>3664.8550785501102</v>
      </c>
      <c r="CE37" s="220">
        <f t="shared" si="76"/>
        <v>3694.9068901942201</v>
      </c>
      <c r="CF37" s="220">
        <f t="shared" si="76"/>
        <v>3723.7271639377354</v>
      </c>
    </row>
    <row r="38" spans="1:258" ht="14.25" customHeight="1">
      <c r="A38" s="195" t="s">
        <v>76</v>
      </c>
      <c r="B38" s="195"/>
      <c r="C38" s="168"/>
      <c r="D38" s="196">
        <f>'PIB France 2070'!O3</f>
        <v>1480.2858071828855</v>
      </c>
      <c r="E38" s="196">
        <f>'PIB France 2070'!P3</f>
        <v>1495.8018702473762</v>
      </c>
      <c r="F38" s="196">
        <f>'PIB France 2070'!Q3</f>
        <v>1519.7249251027158</v>
      </c>
      <c r="G38" s="196">
        <f>'PIB France 2070'!R3</f>
        <v>1510.1710399123783</v>
      </c>
      <c r="H38" s="196">
        <f>'PIB France 2070'!S3</f>
        <v>1545.7864870022929</v>
      </c>
      <c r="I38" s="196">
        <f>'PIB France 2070'!T3</f>
        <v>1578.3508197534525</v>
      </c>
      <c r="J38" s="196">
        <f>'PIB France 2070'!U3</f>
        <v>1600.6528539440371</v>
      </c>
      <c r="K38" s="196">
        <f>'PIB France 2070'!V3</f>
        <v>1638.0493766304644</v>
      </c>
      <c r="L38" s="196">
        <f>'PIB France 2070'!W3</f>
        <v>1696.8328971303554</v>
      </c>
      <c r="M38" s="196">
        <f>'PIB France 2070'!X3</f>
        <v>1754.8875294981885</v>
      </c>
      <c r="N38" s="196">
        <f>'PIB France 2070'!Y3</f>
        <v>1823.7442700777215</v>
      </c>
      <c r="O38" s="196">
        <f>'PIB France 2070'!Z3</f>
        <v>1859.9221061031196</v>
      </c>
      <c r="P38" s="196">
        <f>'PIB France 2070'!AA3</f>
        <v>1881.042298018082</v>
      </c>
      <c r="Q38" s="196">
        <f>'PIB France 2070'!AB3</f>
        <v>1896.5255897637992</v>
      </c>
      <c r="R38" s="196">
        <f>'PIB France 2070'!AC3</f>
        <v>1950.1934061273155</v>
      </c>
      <c r="S38" s="196">
        <f>'PIB France 2070'!AD3</f>
        <v>1982.6286743597755</v>
      </c>
      <c r="T38" s="196">
        <f>'PIB France 2070'!AE3</f>
        <v>2031.1900986219287</v>
      </c>
      <c r="U38" s="196">
        <f>'PIB France 2070'!AF3</f>
        <v>2080.4411730647435</v>
      </c>
      <c r="V38" s="196">
        <f>'PIB France 2070'!AG3</f>
        <v>2085.7449825459189</v>
      </c>
      <c r="W38" s="196">
        <f>'PIB France 2070'!AH3</f>
        <v>2025.8147420339774</v>
      </c>
      <c r="X38" s="196">
        <f>'PIB France 2070'!AI3</f>
        <v>2065.3071678899605</v>
      </c>
      <c r="Y38" s="196">
        <f>'PIB France 2070'!AJ3</f>
        <v>2110.5927392301019</v>
      </c>
      <c r="Z38" s="196">
        <f>'PIB France 2070'!AK3</f>
        <v>2117.2023657958111</v>
      </c>
      <c r="AA38" s="196">
        <f>'PIB France 2070'!AL3</f>
        <v>2129.4043020583567</v>
      </c>
      <c r="AB38" s="196">
        <f>'PIB France 2070'!AM3</f>
        <v>2149.7649999999999</v>
      </c>
      <c r="AC38" s="196">
        <f>'PIB France 2070'!AN3</f>
        <v>2173.69</v>
      </c>
      <c r="AD38" s="196">
        <f>'PIB France 2070'!AO3</f>
        <v>2197.501960647407</v>
      </c>
      <c r="AE38" s="196">
        <f>'PIB France 2070'!AP3</f>
        <v>2247.8556859118944</v>
      </c>
      <c r="AF38" s="196">
        <f>'PIB France 2070'!AQ3</f>
        <v>2289.7804094889257</v>
      </c>
      <c r="AG38" s="196">
        <f>'PIB France 2070'!AR3</f>
        <v>2331.9803555540102</v>
      </c>
      <c r="AH38" s="196">
        <f>'PIB France 2070'!AS3</f>
        <v>2150.4451411884756</v>
      </c>
      <c r="AI38" s="218">
        <f t="shared" ref="AI38:BL38" si="77">AI187</f>
        <v>2293.8115084643114</v>
      </c>
      <c r="AJ38" s="220">
        <f t="shared" si="77"/>
        <v>2351.8449396284586</v>
      </c>
      <c r="AK38" s="220">
        <f t="shared" si="77"/>
        <v>2384.7707687832572</v>
      </c>
      <c r="AL38" s="220">
        <f t="shared" si="77"/>
        <v>2422.9271010837892</v>
      </c>
      <c r="AM38" s="220">
        <f t="shared" si="77"/>
        <v>2464.6014472224306</v>
      </c>
      <c r="AN38" s="220">
        <f t="shared" si="77"/>
        <v>2506.9925921146564</v>
      </c>
      <c r="AO38" s="220">
        <f t="shared" si="77"/>
        <v>2552.619857291143</v>
      </c>
      <c r="AP38" s="220">
        <f t="shared" si="77"/>
        <v>2569.4671483492643</v>
      </c>
      <c r="AQ38" s="220">
        <f t="shared" si="77"/>
        <v>2586.1686848135346</v>
      </c>
      <c r="AR38" s="220">
        <f t="shared" si="77"/>
        <v>2604.0132487387477</v>
      </c>
      <c r="AS38" s="220">
        <f t="shared" si="77"/>
        <v>2622.7621441296669</v>
      </c>
      <c r="AT38" s="220">
        <f t="shared" si="77"/>
        <v>2640.8592029241613</v>
      </c>
      <c r="AU38" s="220">
        <f t="shared" si="77"/>
        <v>2669.908654156327</v>
      </c>
      <c r="AV38" s="220">
        <f t="shared" si="77"/>
        <v>2700.0786219482939</v>
      </c>
      <c r="AW38" s="220">
        <f t="shared" si="77"/>
        <v>2731.6695418250888</v>
      </c>
      <c r="AX38" s="220">
        <f t="shared" si="77"/>
        <v>2762.2642406935302</v>
      </c>
      <c r="AY38" s="220">
        <f t="shared" si="77"/>
        <v>2791.820468068951</v>
      </c>
      <c r="AZ38" s="220">
        <f t="shared" si="77"/>
        <v>2821.6929470772884</v>
      </c>
      <c r="BA38" s="220">
        <f t="shared" si="77"/>
        <v>2850.7563844321844</v>
      </c>
      <c r="BB38" s="220">
        <f t="shared" si="77"/>
        <v>2877.5534944458473</v>
      </c>
      <c r="BC38" s="220">
        <f t="shared" si="77"/>
        <v>2903.1637205464149</v>
      </c>
      <c r="BD38" s="220">
        <f t="shared" si="77"/>
        <v>2928.1309285431139</v>
      </c>
      <c r="BE38" s="220">
        <f t="shared" si="77"/>
        <v>2953.02004143573</v>
      </c>
      <c r="BF38" s="220">
        <f t="shared" si="77"/>
        <v>2978.4160137920771</v>
      </c>
      <c r="BG38" s="220">
        <f t="shared" si="77"/>
        <v>3003.4347083079306</v>
      </c>
      <c r="BH38" s="220">
        <f t="shared" si="77"/>
        <v>3026.2608120910709</v>
      </c>
      <c r="BI38" s="220">
        <f t="shared" si="77"/>
        <v>3049.5630203441724</v>
      </c>
      <c r="BJ38" s="220">
        <f t="shared" si="77"/>
        <v>3073.6545682048913</v>
      </c>
      <c r="BK38" s="220">
        <f t="shared" si="77"/>
        <v>3099.1659011209917</v>
      </c>
      <c r="BL38" s="220">
        <f t="shared" si="77"/>
        <v>3123.6493117398477</v>
      </c>
      <c r="BM38" s="220">
        <f t="shared" ref="BM38:BV38" si="78">BM187</f>
        <v>3148.6385062337663</v>
      </c>
      <c r="BN38" s="220">
        <f t="shared" si="78"/>
        <v>3175.0870696861298</v>
      </c>
      <c r="BO38" s="220">
        <f t="shared" si="78"/>
        <v>3202.3928184854303</v>
      </c>
      <c r="BP38" s="220">
        <f t="shared" si="78"/>
        <v>3231.2143538517989</v>
      </c>
      <c r="BQ38" s="220">
        <f t="shared" si="78"/>
        <v>3261.2646473426207</v>
      </c>
      <c r="BR38" s="220">
        <f t="shared" si="78"/>
        <v>3290.2899027039698</v>
      </c>
      <c r="BS38" s="220">
        <f t="shared" si="78"/>
        <v>3320.5605698088466</v>
      </c>
      <c r="BT38" s="220">
        <f t="shared" si="78"/>
        <v>3351.4417831080691</v>
      </c>
      <c r="BU38" s="220">
        <f t="shared" si="78"/>
        <v>3383.280480047596</v>
      </c>
      <c r="BV38" s="220">
        <f t="shared" si="78"/>
        <v>3415.0833165600438</v>
      </c>
      <c r="BW38" s="220">
        <f t="shared" ref="BW38:CF38" si="79">BW187</f>
        <v>3446.5020830723965</v>
      </c>
      <c r="BX38" s="220">
        <f t="shared" si="79"/>
        <v>3478.5545524449703</v>
      </c>
      <c r="BY38" s="220">
        <f t="shared" si="79"/>
        <v>3511.2529652379535</v>
      </c>
      <c r="BZ38" s="220">
        <f t="shared" si="79"/>
        <v>3543.5564925181429</v>
      </c>
      <c r="CA38" s="220">
        <f t="shared" si="79"/>
        <v>3574.7397896523021</v>
      </c>
      <c r="CB38" s="220">
        <f t="shared" si="79"/>
        <v>3604.4101299064159</v>
      </c>
      <c r="CC38" s="220">
        <f t="shared" si="79"/>
        <v>3634.6871749976299</v>
      </c>
      <c r="CD38" s="220">
        <f t="shared" si="79"/>
        <v>3664.8550785501102</v>
      </c>
      <c r="CE38" s="220">
        <f t="shared" si="79"/>
        <v>3694.906890194221</v>
      </c>
      <c r="CF38" s="220">
        <f t="shared" si="79"/>
        <v>3723.7271639377359</v>
      </c>
    </row>
    <row r="39" spans="1:258">
      <c r="A39" s="181"/>
      <c r="B39" s="181"/>
      <c r="C39" s="181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I39" s="74">
        <f>'PIB France 2070'!AT3</f>
        <v>2297.0319513477125</v>
      </c>
      <c r="AJ39" s="74">
        <f>'PIB France 2070'!AU3</f>
        <v>2355.14685971681</v>
      </c>
      <c r="AK39" s="74">
        <f>'PIB France 2070'!AV3</f>
        <v>2388.1189157528452</v>
      </c>
      <c r="AL39" s="74">
        <f>'PIB France 2070'!AW3</f>
        <v>2426.3288184048906</v>
      </c>
      <c r="AM39" s="74">
        <f>'PIB France 2070'!AX3</f>
        <v>2468.0616740814548</v>
      </c>
      <c r="AN39" s="74">
        <f>'PIB France 2070'!AY3</f>
        <v>2510.5123348756561</v>
      </c>
      <c r="AO39" s="74">
        <f>'PIB France 2070'!AZ3</f>
        <v>2556.2036593703929</v>
      </c>
      <c r="AP39" s="74">
        <f>'PIB France 2070'!BA3</f>
        <v>2573.0746035222373</v>
      </c>
      <c r="AQ39" s="74">
        <f>'PIB France 2070'!BB3</f>
        <v>2589.7995884451316</v>
      </c>
      <c r="AR39" s="74">
        <f>'PIB France 2070'!BC3</f>
        <v>2607.6692056054026</v>
      </c>
      <c r="AS39" s="74">
        <f>'PIB France 2070'!BD3</f>
        <v>2626.4444238857618</v>
      </c>
      <c r="AT39" s="74">
        <f>'PIB France 2070'!BE3</f>
        <v>2644.5668904105733</v>
      </c>
      <c r="AU39" s="74">
        <f>'PIB France 2070'!BF3</f>
        <v>2673.6571262050893</v>
      </c>
      <c r="AV39" s="74">
        <f>'PIB France 2070'!BG3</f>
        <v>2703.8694517312069</v>
      </c>
      <c r="AW39" s="74">
        <f>'PIB France 2070'!BH3</f>
        <v>2735.5047243164622</v>
      </c>
      <c r="AX39" s="74">
        <f>'PIB France 2070'!BI3</f>
        <v>2766.1423772288067</v>
      </c>
      <c r="AY39" s="74">
        <f>'PIB France 2070'!BJ3</f>
        <v>2795.7401006651548</v>
      </c>
      <c r="AZ39" s="74">
        <f>'PIB France 2070'!BK3</f>
        <v>2825.654519742272</v>
      </c>
      <c r="BA39" s="74">
        <f>'PIB France 2070'!BL3</f>
        <v>2854.7587612956172</v>
      </c>
      <c r="BB39" s="74">
        <f>'PIB France 2070'!BM3</f>
        <v>2881.5934936517961</v>
      </c>
      <c r="BC39" s="74">
        <f>'PIB France 2070'!BN3</f>
        <v>2907.2396757452966</v>
      </c>
      <c r="BD39" s="74">
        <f>'PIB France 2070'!BO3</f>
        <v>2932.241936956706</v>
      </c>
      <c r="BE39" s="74">
        <f>'PIB France 2070'!BP3</f>
        <v>2957.1659934208378</v>
      </c>
      <c r="BF39" s="74">
        <f>'PIB France 2070'!BQ3</f>
        <v>2982.5976209642567</v>
      </c>
      <c r="BG39" s="74">
        <f>'PIB France 2070'!BR3</f>
        <v>3007.6514409803563</v>
      </c>
      <c r="BH39" s="74">
        <f>'PIB France 2070'!BS3</f>
        <v>3030.5095919318073</v>
      </c>
      <c r="BI39" s="74">
        <f>'PIB France 2070'!BT3</f>
        <v>3053.8445157896822</v>
      </c>
      <c r="BJ39" s="74">
        <f>'PIB France 2070'!BU3</f>
        <v>3077.9698874644209</v>
      </c>
      <c r="BK39" s="74">
        <f>'PIB France 2070'!BV3</f>
        <v>3103.5170375303755</v>
      </c>
      <c r="BL39" s="74">
        <f>'PIB France 2070'!BW3</f>
        <v>3128.0348221268655</v>
      </c>
      <c r="BM39" s="74">
        <f>'PIB France 2070'!BX3</f>
        <v>3153.0591007038806</v>
      </c>
      <c r="BN39" s="74">
        <f>'PIB France 2070'!BY3</f>
        <v>3179.5447971497929</v>
      </c>
      <c r="BO39" s="74">
        <f>'PIB France 2070'!BZ3</f>
        <v>3206.888882405281</v>
      </c>
      <c r="BP39" s="74">
        <f>'PIB France 2070'!CA3</f>
        <v>3235.7508823469284</v>
      </c>
      <c r="BQ39" s="74">
        <f>'PIB France 2070'!CB3</f>
        <v>3265.8433655527551</v>
      </c>
      <c r="BR39" s="74">
        <f>'PIB France 2070'!CC3</f>
        <v>3294.9093715061745</v>
      </c>
      <c r="BS39" s="74">
        <f>'PIB France 2070'!CD3</f>
        <v>3325.2225377240316</v>
      </c>
      <c r="BT39" s="74">
        <f>'PIB France 2070'!CE3</f>
        <v>3356.1471073248654</v>
      </c>
      <c r="BU39" s="74">
        <f>'PIB France 2070'!CF3</f>
        <v>3388.030504844452</v>
      </c>
      <c r="BV39" s="74">
        <f>'PIB France 2070'!CG3</f>
        <v>3419.87799158999</v>
      </c>
      <c r="BW39" s="74">
        <f>'PIB France 2070'!CH3</f>
        <v>3451.3408691126183</v>
      </c>
      <c r="BX39" s="74">
        <f>'PIB France 2070'!CI3</f>
        <v>3483.4383391953661</v>
      </c>
      <c r="BY39" s="74">
        <f>'PIB France 2070'!CJ3</f>
        <v>3516.1826595838029</v>
      </c>
      <c r="BZ39" s="74">
        <f>'PIB France 2070'!CK3</f>
        <v>3548.5315400519744</v>
      </c>
      <c r="CA39" s="74">
        <f>'PIB France 2070'!CL3</f>
        <v>3579.7586176044315</v>
      </c>
      <c r="CB39" s="74">
        <f>'PIB France 2070'!CM3</f>
        <v>3609.4706141305483</v>
      </c>
      <c r="CC39" s="74">
        <f>'PIB France 2070'!CN3</f>
        <v>3639.7901672892449</v>
      </c>
      <c r="CD39" s="74">
        <f>'PIB France 2070'!CO3</f>
        <v>3670.0004256777456</v>
      </c>
      <c r="CE39" s="74">
        <f>'PIB France 2070'!CP3</f>
        <v>3700.0944291683031</v>
      </c>
      <c r="CF39" s="74">
        <f>'PIB France 2070'!CQ3</f>
        <v>3728.9551657158158</v>
      </c>
    </row>
    <row r="40" spans="1:258">
      <c r="A40" s="181"/>
      <c r="B40" s="181"/>
      <c r="C40" s="181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212"/>
      <c r="AI40" s="306" t="s">
        <v>385</v>
      </c>
    </row>
    <row r="41" spans="1:258" s="183" customFormat="1">
      <c r="A41" s="197" t="s">
        <v>434</v>
      </c>
      <c r="B41" s="197"/>
      <c r="C41" s="197"/>
      <c r="AC41" s="57"/>
      <c r="AH41" s="2"/>
      <c r="AI41" s="205" t="str">
        <f>A$7</f>
        <v>Scénario PIB (productivité 1,0%)</v>
      </c>
      <c r="AO41" s="197" t="s">
        <v>434</v>
      </c>
      <c r="IX41" s="57"/>
    </row>
    <row r="42" spans="1:258">
      <c r="A42" s="144" t="s">
        <v>325</v>
      </c>
      <c r="B42" s="144"/>
      <c r="C42" s="144"/>
      <c r="D42" s="184">
        <v>1990</v>
      </c>
      <c r="E42" s="184">
        <f t="shared" ref="E42:AB42" si="80">E16</f>
        <v>1991</v>
      </c>
      <c r="F42" s="184">
        <f t="shared" si="80"/>
        <v>1992</v>
      </c>
      <c r="G42" s="184">
        <f t="shared" si="80"/>
        <v>1993</v>
      </c>
      <c r="H42" s="184">
        <f t="shared" si="80"/>
        <v>1994</v>
      </c>
      <c r="I42" s="184">
        <f t="shared" si="80"/>
        <v>1995</v>
      </c>
      <c r="J42" s="184">
        <f t="shared" si="80"/>
        <v>1996</v>
      </c>
      <c r="K42" s="184">
        <f t="shared" si="80"/>
        <v>1997</v>
      </c>
      <c r="L42" s="184">
        <f t="shared" si="80"/>
        <v>1998</v>
      </c>
      <c r="M42" s="184">
        <f t="shared" si="80"/>
        <v>1999</v>
      </c>
      <c r="N42" s="184">
        <f t="shared" si="80"/>
        <v>2000</v>
      </c>
      <c r="O42" s="184">
        <f t="shared" si="80"/>
        <v>2001</v>
      </c>
      <c r="P42" s="184">
        <f t="shared" si="80"/>
        <v>2002</v>
      </c>
      <c r="Q42" s="184">
        <f t="shared" si="80"/>
        <v>2003</v>
      </c>
      <c r="R42" s="184">
        <f t="shared" si="80"/>
        <v>2004</v>
      </c>
      <c r="S42" s="184">
        <f t="shared" si="80"/>
        <v>2005</v>
      </c>
      <c r="T42" s="184">
        <f t="shared" si="80"/>
        <v>2006</v>
      </c>
      <c r="U42" s="184">
        <f t="shared" si="80"/>
        <v>2007</v>
      </c>
      <c r="V42" s="184">
        <f t="shared" si="80"/>
        <v>2008</v>
      </c>
      <c r="W42" s="184">
        <f t="shared" si="80"/>
        <v>2009</v>
      </c>
      <c r="X42" s="184">
        <f t="shared" si="80"/>
        <v>2010</v>
      </c>
      <c r="Y42" s="184">
        <f t="shared" si="80"/>
        <v>2011</v>
      </c>
      <c r="Z42" s="184">
        <f t="shared" si="80"/>
        <v>2012</v>
      </c>
      <c r="AA42" s="184">
        <f t="shared" si="80"/>
        <v>2013</v>
      </c>
      <c r="AB42" s="184">
        <f t="shared" si="80"/>
        <v>2014</v>
      </c>
      <c r="AC42" s="272">
        <f>AB42+1</f>
        <v>2015</v>
      </c>
      <c r="AD42" s="213">
        <f t="shared" ref="AD42:BV42" si="81">AC42+1</f>
        <v>2016</v>
      </c>
      <c r="AE42" s="213">
        <f t="shared" si="81"/>
        <v>2017</v>
      </c>
      <c r="AF42" s="213">
        <f t="shared" si="81"/>
        <v>2018</v>
      </c>
      <c r="AG42" s="213">
        <f t="shared" si="81"/>
        <v>2019</v>
      </c>
      <c r="AH42" s="213">
        <f t="shared" si="81"/>
        <v>2020</v>
      </c>
      <c r="AI42" s="213">
        <f t="shared" si="81"/>
        <v>2021</v>
      </c>
      <c r="AJ42" s="213">
        <f t="shared" si="81"/>
        <v>2022</v>
      </c>
      <c r="AK42" s="213">
        <f t="shared" si="81"/>
        <v>2023</v>
      </c>
      <c r="AL42" s="213">
        <f t="shared" si="81"/>
        <v>2024</v>
      </c>
      <c r="AM42" s="213">
        <f t="shared" si="81"/>
        <v>2025</v>
      </c>
      <c r="AN42" s="213">
        <f t="shared" si="81"/>
        <v>2026</v>
      </c>
      <c r="AO42" s="213">
        <f t="shared" si="81"/>
        <v>2027</v>
      </c>
      <c r="AP42" s="213">
        <f t="shared" si="81"/>
        <v>2028</v>
      </c>
      <c r="AQ42" s="213">
        <f t="shared" si="81"/>
        <v>2029</v>
      </c>
      <c r="AR42" s="213">
        <f t="shared" si="81"/>
        <v>2030</v>
      </c>
      <c r="AS42" s="213">
        <f t="shared" si="81"/>
        <v>2031</v>
      </c>
      <c r="AT42" s="213">
        <f t="shared" si="81"/>
        <v>2032</v>
      </c>
      <c r="AU42" s="213">
        <f t="shared" si="81"/>
        <v>2033</v>
      </c>
      <c r="AV42" s="213">
        <f t="shared" si="81"/>
        <v>2034</v>
      </c>
      <c r="AW42" s="213">
        <f t="shared" si="81"/>
        <v>2035</v>
      </c>
      <c r="AX42" s="213">
        <f t="shared" si="81"/>
        <v>2036</v>
      </c>
      <c r="AY42" s="213">
        <f t="shared" si="81"/>
        <v>2037</v>
      </c>
      <c r="AZ42" s="213">
        <f t="shared" si="81"/>
        <v>2038</v>
      </c>
      <c r="BA42" s="213">
        <f t="shared" si="81"/>
        <v>2039</v>
      </c>
      <c r="BB42" s="213">
        <f t="shared" si="81"/>
        <v>2040</v>
      </c>
      <c r="BC42" s="213">
        <f t="shared" si="81"/>
        <v>2041</v>
      </c>
      <c r="BD42" s="213">
        <f t="shared" si="81"/>
        <v>2042</v>
      </c>
      <c r="BE42" s="213">
        <f t="shared" si="81"/>
        <v>2043</v>
      </c>
      <c r="BF42" s="213">
        <f t="shared" si="81"/>
        <v>2044</v>
      </c>
      <c r="BG42" s="213">
        <f t="shared" si="81"/>
        <v>2045</v>
      </c>
      <c r="BH42" s="213">
        <f t="shared" si="81"/>
        <v>2046</v>
      </c>
      <c r="BI42" s="213">
        <f t="shared" si="81"/>
        <v>2047</v>
      </c>
      <c r="BJ42" s="213">
        <f t="shared" si="81"/>
        <v>2048</v>
      </c>
      <c r="BK42" s="213">
        <f t="shared" si="81"/>
        <v>2049</v>
      </c>
      <c r="BL42" s="213">
        <f t="shared" si="81"/>
        <v>2050</v>
      </c>
      <c r="BM42" s="213">
        <f t="shared" si="81"/>
        <v>2051</v>
      </c>
      <c r="BN42" s="213">
        <f t="shared" si="81"/>
        <v>2052</v>
      </c>
      <c r="BO42" s="213">
        <f t="shared" si="81"/>
        <v>2053</v>
      </c>
      <c r="BP42" s="213">
        <f t="shared" si="81"/>
        <v>2054</v>
      </c>
      <c r="BQ42" s="213">
        <f t="shared" si="81"/>
        <v>2055</v>
      </c>
      <c r="BR42" s="213">
        <f t="shared" si="81"/>
        <v>2056</v>
      </c>
      <c r="BS42" s="213">
        <f t="shared" si="81"/>
        <v>2057</v>
      </c>
      <c r="BT42" s="213">
        <f t="shared" si="81"/>
        <v>2058</v>
      </c>
      <c r="BU42" s="213">
        <f t="shared" si="81"/>
        <v>2059</v>
      </c>
      <c r="BV42" s="213">
        <f t="shared" si="81"/>
        <v>2060</v>
      </c>
      <c r="BW42" s="213">
        <f t="shared" ref="BW42" si="82">BV42+1</f>
        <v>2061</v>
      </c>
      <c r="BX42" s="213">
        <f t="shared" ref="BX42" si="83">BW42+1</f>
        <v>2062</v>
      </c>
      <c r="BY42" s="213">
        <f t="shared" ref="BY42" si="84">BX42+1</f>
        <v>2063</v>
      </c>
      <c r="BZ42" s="213">
        <f t="shared" ref="BZ42" si="85">BY42+1</f>
        <v>2064</v>
      </c>
      <c r="CA42" s="213">
        <f t="shared" ref="CA42" si="86">BZ42+1</f>
        <v>2065</v>
      </c>
      <c r="CB42" s="213">
        <f t="shared" ref="CB42" si="87">CA42+1</f>
        <v>2066</v>
      </c>
      <c r="CC42" s="213">
        <f t="shared" ref="CC42" si="88">CB42+1</f>
        <v>2067</v>
      </c>
      <c r="CD42" s="213">
        <f t="shared" ref="CD42" si="89">CC42+1</f>
        <v>2068</v>
      </c>
      <c r="CE42" s="213">
        <f t="shared" ref="CE42" si="90">CD42+1</f>
        <v>2069</v>
      </c>
      <c r="CF42" s="213">
        <f t="shared" ref="CF42" si="91">CE42+1</f>
        <v>2070</v>
      </c>
    </row>
    <row r="43" spans="1:258">
      <c r="A43" s="179" t="str">
        <f t="shared" ref="A43:A61" si="92">A17</f>
        <v>Auvergne-Rhône-Alpes</v>
      </c>
      <c r="B43" s="179"/>
      <c r="C43" s="179"/>
      <c r="D43" s="145"/>
      <c r="E43" s="202">
        <f>(E17/D17-1)</f>
        <v>6.1685551360153301E-3</v>
      </c>
      <c r="F43" s="202">
        <f t="shared" ref="F43:AB43" si="93">(F17/E17-1)</f>
        <v>6.1823902821147581E-3</v>
      </c>
      <c r="G43" s="202">
        <f t="shared" si="93"/>
        <v>-1.5558638064397168E-2</v>
      </c>
      <c r="H43" s="202">
        <f t="shared" si="93"/>
        <v>2.05545737651327E-2</v>
      </c>
      <c r="I43" s="202">
        <f t="shared" si="93"/>
        <v>3.6106765812361052E-2</v>
      </c>
      <c r="J43" s="202">
        <f t="shared" si="93"/>
        <v>2.1307732594880058E-2</v>
      </c>
      <c r="K43" s="202">
        <f t="shared" si="93"/>
        <v>3.5065805541694361E-2</v>
      </c>
      <c r="L43" s="202">
        <f t="shared" si="93"/>
        <v>3.9687089121862584E-2</v>
      </c>
      <c r="M43" s="202">
        <f t="shared" si="93"/>
        <v>2.243660578072304E-2</v>
      </c>
      <c r="N43" s="202">
        <f t="shared" si="93"/>
        <v>3.9809515004762153E-2</v>
      </c>
      <c r="O43" s="202">
        <f t="shared" si="93"/>
        <v>1.7111773125882301E-2</v>
      </c>
      <c r="P43" s="202">
        <f t="shared" si="93"/>
        <v>1.2794102886226622E-3</v>
      </c>
      <c r="Q43" s="202">
        <f t="shared" si="93"/>
        <v>7.4712500402973614E-3</v>
      </c>
      <c r="R43" s="202">
        <f t="shared" si="93"/>
        <v>4.4295735117430457E-2</v>
      </c>
      <c r="S43" s="202">
        <f t="shared" si="93"/>
        <v>1.371573641782331E-2</v>
      </c>
      <c r="T43" s="202">
        <f t="shared" si="93"/>
        <v>3.3690047113785981E-2</v>
      </c>
      <c r="U43" s="202">
        <f t="shared" si="93"/>
        <v>1.7570430375240198E-2</v>
      </c>
      <c r="V43" s="202">
        <f t="shared" si="93"/>
        <v>1.1424465233612846E-2</v>
      </c>
      <c r="W43" s="202">
        <f t="shared" si="93"/>
        <v>-3.5687469558460361E-2</v>
      </c>
      <c r="X43" s="202">
        <f t="shared" si="93"/>
        <v>1.5500216141041578E-2</v>
      </c>
      <c r="Y43" s="202">
        <f t="shared" si="93"/>
        <v>3.5818788366083876E-2</v>
      </c>
      <c r="Z43" s="202">
        <f t="shared" si="93"/>
        <v>-1.3322651667769803E-3</v>
      </c>
      <c r="AA43" s="202">
        <f t="shared" si="93"/>
        <v>4.4235649950339351E-3</v>
      </c>
      <c r="AB43" s="202">
        <f t="shared" si="93"/>
        <v>1.0977660390697253E-2</v>
      </c>
      <c r="AC43" s="273">
        <f t="shared" ref="AC43:BL43" si="94">(AC17/AB17-1)</f>
        <v>1.28005758149774E-2</v>
      </c>
      <c r="AD43" s="273">
        <f t="shared" si="94"/>
        <v>1.8407230128693053E-2</v>
      </c>
      <c r="AE43" s="273">
        <f t="shared" si="94"/>
        <v>2.7694411462716229E-2</v>
      </c>
      <c r="AF43" s="273">
        <f t="shared" si="94"/>
        <v>2.2234457817304598E-2</v>
      </c>
      <c r="AG43" s="273">
        <f t="shared" si="94"/>
        <v>2.2555755777517117E-2</v>
      </c>
      <c r="AH43" s="273">
        <f t="shared" si="94"/>
        <v>-7.2165728593893697E-2</v>
      </c>
      <c r="AI43" s="221">
        <f t="shared" si="94"/>
        <v>7.0552633916458385E-2</v>
      </c>
      <c r="AJ43" s="202">
        <f t="shared" si="94"/>
        <v>2.7424603377353529E-2</v>
      </c>
      <c r="AK43" s="202">
        <f t="shared" si="94"/>
        <v>1.6019871069387293E-2</v>
      </c>
      <c r="AL43" s="202">
        <f t="shared" si="94"/>
        <v>1.7989238439420241E-2</v>
      </c>
      <c r="AM43" s="202">
        <f t="shared" si="94"/>
        <v>1.9095985419548711E-2</v>
      </c>
      <c r="AN43" s="202">
        <f t="shared" si="94"/>
        <v>1.9070693425159657E-2</v>
      </c>
      <c r="AO43" s="202">
        <f t="shared" si="94"/>
        <v>2.0073804957722485E-2</v>
      </c>
      <c r="AP43" s="202">
        <f t="shared" si="94"/>
        <v>8.3816959070524E-3</v>
      </c>
      <c r="AQ43" s="202">
        <f t="shared" si="94"/>
        <v>8.1385590142675213E-3</v>
      </c>
      <c r="AR43" s="202">
        <f t="shared" si="94"/>
        <v>8.5404377621158822E-3</v>
      </c>
      <c r="AS43" s="202">
        <f t="shared" si="94"/>
        <v>8.7616133845549449E-3</v>
      </c>
      <c r="AT43" s="202">
        <f t="shared" si="94"/>
        <v>8.3093988510489769E-3</v>
      </c>
      <c r="AU43" s="202">
        <f t="shared" si="94"/>
        <v>1.2513704884004939E-2</v>
      </c>
      <c r="AV43" s="202">
        <f t="shared" si="94"/>
        <v>1.2679907674778335E-2</v>
      </c>
      <c r="AW43" s="202">
        <f t="shared" si="94"/>
        <v>1.3103932980485622E-2</v>
      </c>
      <c r="AX43" s="202">
        <f t="shared" si="94"/>
        <v>1.2481711368960369E-2</v>
      </c>
      <c r="AY43" s="202">
        <f t="shared" si="94"/>
        <v>1.2010936417134577E-2</v>
      </c>
      <c r="AZ43" s="202">
        <f t="shared" si="94"/>
        <v>1.1984986642607165E-2</v>
      </c>
      <c r="BA43" s="202">
        <f t="shared" si="94"/>
        <v>1.167491775834173E-2</v>
      </c>
      <c r="BB43" s="202">
        <f t="shared" si="94"/>
        <v>1.0649912956449237E-2</v>
      </c>
      <c r="BC43" s="202">
        <f t="shared" si="94"/>
        <v>1.0103290835521417E-2</v>
      </c>
      <c r="BD43" s="202">
        <f t="shared" si="94"/>
        <v>9.794066098091081E-3</v>
      </c>
      <c r="BE43" s="202">
        <f t="shared" si="94"/>
        <v>9.8052703276927389E-3</v>
      </c>
      <c r="BF43" s="202">
        <f t="shared" si="94"/>
        <v>9.7310716482399418E-3</v>
      </c>
      <c r="BG43" s="202">
        <f t="shared" si="94"/>
        <v>9.607566684061597E-3</v>
      </c>
      <c r="BH43" s="202">
        <f t="shared" si="94"/>
        <v>8.7610854887021361E-3</v>
      </c>
      <c r="BI43" s="202">
        <f t="shared" si="94"/>
        <v>8.8991273946168459E-3</v>
      </c>
      <c r="BJ43" s="202">
        <f t="shared" si="94"/>
        <v>8.9496116267386849E-3</v>
      </c>
      <c r="BK43" s="202">
        <f t="shared" si="94"/>
        <v>9.4122480681086973E-3</v>
      </c>
      <c r="BL43" s="202">
        <f t="shared" si="94"/>
        <v>8.8423618756947597E-3</v>
      </c>
      <c r="BM43" s="202">
        <f t="shared" ref="BM43:BM61" si="95">(BM17/BL17-1)</f>
        <v>9.0438896454370088E-3</v>
      </c>
      <c r="BN43" s="202">
        <f t="shared" ref="BN43:BN61" si="96">(BN17/BM17-1)</f>
        <v>9.2549783286575149E-3</v>
      </c>
      <c r="BO43" s="202">
        <f t="shared" ref="BO43:BO61" si="97">(BO17/BN17-1)</f>
        <v>9.5381512833325743E-3</v>
      </c>
      <c r="BP43" s="202">
        <f t="shared" ref="BP43:BP61" si="98">(BP17/BO17-1)</f>
        <v>9.815287352449964E-3</v>
      </c>
      <c r="BQ43" s="202">
        <f t="shared" ref="BQ43:BQ61" si="99">(BQ17/BP17-1)</f>
        <v>1.0142936549218495E-2</v>
      </c>
      <c r="BR43" s="202">
        <f t="shared" ref="BR43:BR61" si="100">(BR17/BQ17-1)</f>
        <v>9.6257107736870129E-3</v>
      </c>
      <c r="BS43" s="202">
        <f t="shared" ref="BS43:BS61" si="101">(BS17/BR17-1)</f>
        <v>9.8623392555785561E-3</v>
      </c>
      <c r="BT43" s="202">
        <f t="shared" ref="BT43:BT61" si="102">(BT17/BS17-1)</f>
        <v>9.8680952584464521E-3</v>
      </c>
      <c r="BU43" s="202">
        <f t="shared" ref="BU43:BU61" si="103">(BU17/BT17-1)</f>
        <v>1.0081783420250678E-2</v>
      </c>
      <c r="BV43" s="202">
        <f t="shared" ref="BV43:BV61" si="104">(BV17/BU17-1)</f>
        <v>9.8888832767078938E-3</v>
      </c>
      <c r="BW43" s="202">
        <f t="shared" ref="BW43:BW61" si="105">(BW17/BV17-1)</f>
        <v>9.7420647380408454E-3</v>
      </c>
      <c r="BX43" s="202">
        <f t="shared" ref="BX43:BX61" si="106">(BX17/BW17-1)</f>
        <v>9.7679881238454946E-3</v>
      </c>
      <c r="BY43" s="202">
        <f t="shared" ref="BY43:BY61" si="107">(BY17/BX17-1)</f>
        <v>9.7997428865692626E-3</v>
      </c>
      <c r="BZ43" s="202">
        <f t="shared" ref="BZ43:BZ61" si="108">(BZ17/BY17-1)</f>
        <v>9.659041234087562E-3</v>
      </c>
      <c r="CA43" s="202">
        <f t="shared" ref="CA43:CA61" si="109">(CA17/BZ17-1)</f>
        <v>9.1012580093472462E-3</v>
      </c>
      <c r="CB43" s="202">
        <f t="shared" ref="CB43:CB61" si="110">(CB17/CA17-1)</f>
        <v>8.678935048186176E-3</v>
      </c>
      <c r="CC43" s="202">
        <f t="shared" ref="CC43:CC61" si="111">(CC17/CB17-1)</f>
        <v>8.6656296212117567E-3</v>
      </c>
      <c r="CD43" s="202">
        <f t="shared" ref="CD43:CD61" si="112">(CD17/CC17-1)</f>
        <v>8.5864076207586848E-3</v>
      </c>
      <c r="CE43" s="202">
        <f t="shared" ref="CE43:CE61" si="113">(CE17/CD17-1)</f>
        <v>8.5145048732786499E-3</v>
      </c>
      <c r="CF43" s="202">
        <f t="shared" ref="CF43:CF61" si="114">(CF17/CE17-1)</f>
        <v>8.0308190041986638E-3</v>
      </c>
    </row>
    <row r="44" spans="1:258">
      <c r="A44" s="179" t="str">
        <f t="shared" si="92"/>
        <v>Bourgogne-Franche-Comté</v>
      </c>
      <c r="B44" s="179"/>
      <c r="C44" s="179"/>
      <c r="D44" s="145"/>
      <c r="E44" s="202">
        <f t="shared" ref="E44:AB44" si="115">(E18/D18-1)</f>
        <v>2.0676216609289977E-3</v>
      </c>
      <c r="F44" s="202">
        <f t="shared" si="115"/>
        <v>7.4515378940644972E-3</v>
      </c>
      <c r="G44" s="202">
        <f t="shared" si="115"/>
        <v>-2.1209398388457146E-2</v>
      </c>
      <c r="H44" s="202">
        <f t="shared" si="115"/>
        <v>2.2767829304383591E-2</v>
      </c>
      <c r="I44" s="202">
        <f t="shared" si="115"/>
        <v>3.2873819176953756E-2</v>
      </c>
      <c r="J44" s="202">
        <f t="shared" si="115"/>
        <v>1.030024167186383E-2</v>
      </c>
      <c r="K44" s="202">
        <f t="shared" si="115"/>
        <v>1.8347981583930029E-2</v>
      </c>
      <c r="L44" s="202">
        <f t="shared" si="115"/>
        <v>3.8096742646337223E-2</v>
      </c>
      <c r="M44" s="202">
        <f t="shared" si="115"/>
        <v>1.9856025715191628E-2</v>
      </c>
      <c r="N44" s="202">
        <f t="shared" si="115"/>
        <v>4.4564471737124745E-2</v>
      </c>
      <c r="O44" s="202">
        <f t="shared" si="115"/>
        <v>1.0620451177275392E-2</v>
      </c>
      <c r="P44" s="202">
        <f t="shared" si="115"/>
        <v>2.5906273978051342E-3</v>
      </c>
      <c r="Q44" s="202">
        <f t="shared" si="115"/>
        <v>-1.6100089178040511E-3</v>
      </c>
      <c r="R44" s="202">
        <f t="shared" si="115"/>
        <v>2.6795376253371916E-2</v>
      </c>
      <c r="S44" s="202">
        <f t="shared" si="115"/>
        <v>-3.9869501149554232E-3</v>
      </c>
      <c r="T44" s="202">
        <f t="shared" si="115"/>
        <v>1.452342472904089E-2</v>
      </c>
      <c r="U44" s="202">
        <f t="shared" si="115"/>
        <v>2.6979763857804873E-2</v>
      </c>
      <c r="V44" s="202">
        <f t="shared" si="115"/>
        <v>-1.5445099174343779E-3</v>
      </c>
      <c r="W44" s="202">
        <f t="shared" si="115"/>
        <v>-4.0029877118838542E-2</v>
      </c>
      <c r="X44" s="202">
        <f t="shared" si="115"/>
        <v>-1.1006557049865751E-2</v>
      </c>
      <c r="Y44" s="202">
        <f t="shared" si="115"/>
        <v>2.3241658474578708E-2</v>
      </c>
      <c r="Z44" s="202">
        <f t="shared" si="115"/>
        <v>-2.475607945525371E-2</v>
      </c>
      <c r="AA44" s="202">
        <f t="shared" si="115"/>
        <v>-3.4883696650034324E-3</v>
      </c>
      <c r="AB44" s="202">
        <f t="shared" si="115"/>
        <v>1.2257327005754659E-2</v>
      </c>
      <c r="AC44" s="273">
        <f t="shared" ref="AC44:BL44" si="116">(AC18/AB18-1)</f>
        <v>3.9744790900519966E-4</v>
      </c>
      <c r="AD44" s="273">
        <f t="shared" si="116"/>
        <v>-3.869033278629308E-3</v>
      </c>
      <c r="AE44" s="273">
        <f t="shared" si="116"/>
        <v>2.678596709321579E-2</v>
      </c>
      <c r="AF44" s="273">
        <f t="shared" si="116"/>
        <v>9.1222611876482507E-3</v>
      </c>
      <c r="AG44" s="273">
        <f t="shared" si="116"/>
        <v>1.7362646911442958E-3</v>
      </c>
      <c r="AH44" s="273">
        <f t="shared" si="116"/>
        <v>-7.2748575716661712E-2</v>
      </c>
      <c r="AI44" s="221">
        <f t="shared" si="116"/>
        <v>5.8771419003927017E-2</v>
      </c>
      <c r="AJ44" s="202">
        <f t="shared" si="116"/>
        <v>1.630761185346663E-2</v>
      </c>
      <c r="AK44" s="202">
        <f t="shared" si="116"/>
        <v>4.845635577596541E-3</v>
      </c>
      <c r="AL44" s="202">
        <f t="shared" si="116"/>
        <v>7.0546769446611091E-3</v>
      </c>
      <c r="AM44" s="202">
        <f t="shared" si="116"/>
        <v>8.0506453972373215E-3</v>
      </c>
      <c r="AN44" s="202">
        <f t="shared" si="116"/>
        <v>8.1588850420326597E-3</v>
      </c>
      <c r="AO44" s="202">
        <f t="shared" si="116"/>
        <v>9.2878974718761942E-3</v>
      </c>
      <c r="AP44" s="202">
        <f t="shared" si="116"/>
        <v>-2.2073239824289548E-3</v>
      </c>
      <c r="AQ44" s="202">
        <f t="shared" si="116"/>
        <v>-2.2013448830910942E-3</v>
      </c>
      <c r="AR44" s="202">
        <f t="shared" si="116"/>
        <v>-2.0412231546013127E-3</v>
      </c>
      <c r="AS44" s="202">
        <f t="shared" si="116"/>
        <v>-1.3323394053531556E-3</v>
      </c>
      <c r="AT44" s="202">
        <f t="shared" si="116"/>
        <v>-1.9065725871606487E-3</v>
      </c>
      <c r="AU44" s="202">
        <f t="shared" si="116"/>
        <v>2.2763428661281004E-3</v>
      </c>
      <c r="AV44" s="202">
        <f t="shared" si="116"/>
        <v>2.6805728730863176E-3</v>
      </c>
      <c r="AW44" s="202">
        <f t="shared" si="116"/>
        <v>3.1023322134320352E-3</v>
      </c>
      <c r="AX44" s="202">
        <f t="shared" si="116"/>
        <v>2.71966893979525E-3</v>
      </c>
      <c r="AY44" s="202">
        <f t="shared" si="116"/>
        <v>1.9942972473776521E-3</v>
      </c>
      <c r="AZ44" s="202">
        <f t="shared" si="116"/>
        <v>2.4564773845687782E-3</v>
      </c>
      <c r="BA44" s="202">
        <f t="shared" si="116"/>
        <v>1.7699001803868075E-3</v>
      </c>
      <c r="BB44" s="202">
        <f t="shared" si="116"/>
        <v>9.7974061986572103E-4</v>
      </c>
      <c r="BC44" s="202">
        <f t="shared" si="116"/>
        <v>5.4707823952160339E-4</v>
      </c>
      <c r="BD44" s="202">
        <f t="shared" si="116"/>
        <v>-2.827283372108802E-5</v>
      </c>
      <c r="BE44" s="202">
        <f t="shared" si="116"/>
        <v>3.5286561719183318E-4</v>
      </c>
      <c r="BF44" s="202">
        <f t="shared" si="116"/>
        <v>5.0548389123394877E-4</v>
      </c>
      <c r="BG44" s="202">
        <f t="shared" si="116"/>
        <v>-6.7766874900510032E-6</v>
      </c>
      <c r="BH44" s="202">
        <f t="shared" si="116"/>
        <v>-7.4320595102506104E-4</v>
      </c>
      <c r="BI44" s="202">
        <f t="shared" si="116"/>
        <v>-2.320777553173059E-4</v>
      </c>
      <c r="BJ44" s="202">
        <f t="shared" si="116"/>
        <v>-3.4322560183364104E-4</v>
      </c>
      <c r="BK44" s="202">
        <f t="shared" si="116"/>
        <v>4.9314112132314847E-4</v>
      </c>
      <c r="BL44" s="202">
        <f t="shared" si="116"/>
        <v>-2.3931835056600903E-4</v>
      </c>
      <c r="BM44" s="202">
        <f t="shared" si="95"/>
        <v>-5.0467593753045215E-5</v>
      </c>
      <c r="BN44" s="202">
        <f t="shared" si="96"/>
        <v>7.7057344310360598E-4</v>
      </c>
      <c r="BO44" s="202">
        <f t="shared" si="97"/>
        <v>6.5088774555555062E-4</v>
      </c>
      <c r="BP44" s="202">
        <f t="shared" si="98"/>
        <v>1.1461247205466485E-3</v>
      </c>
      <c r="BQ44" s="202">
        <f t="shared" si="99"/>
        <v>1.8556605139499194E-3</v>
      </c>
      <c r="BR44" s="202">
        <f t="shared" si="100"/>
        <v>1.1651438127786573E-3</v>
      </c>
      <c r="BS44" s="202">
        <f t="shared" si="101"/>
        <v>1.5040704642828029E-3</v>
      </c>
      <c r="BT44" s="202">
        <f t="shared" si="102"/>
        <v>1.6129917490308454E-3</v>
      </c>
      <c r="BU44" s="202">
        <f t="shared" si="103"/>
        <v>2.2142482068343572E-3</v>
      </c>
      <c r="BV44" s="202">
        <f t="shared" si="104"/>
        <v>1.7253685616933634E-3</v>
      </c>
      <c r="BW44" s="202">
        <f t="shared" si="105"/>
        <v>1.5658231896760189E-3</v>
      </c>
      <c r="BX44" s="202">
        <f t="shared" si="106"/>
        <v>1.9840780051243456E-3</v>
      </c>
      <c r="BY44" s="202">
        <f t="shared" si="107"/>
        <v>2.1211503974813972E-3</v>
      </c>
      <c r="BZ44" s="202">
        <f t="shared" si="108"/>
        <v>1.8544475602315647E-3</v>
      </c>
      <c r="CA44" s="202">
        <f t="shared" si="109"/>
        <v>1.8128045348595467E-3</v>
      </c>
      <c r="CB44" s="202">
        <f t="shared" si="110"/>
        <v>8.5742555189716185E-4</v>
      </c>
      <c r="CC44" s="202">
        <f t="shared" si="111"/>
        <v>1.2449923509338934E-3</v>
      </c>
      <c r="CD44" s="202">
        <f t="shared" si="112"/>
        <v>1.5697620679087088E-3</v>
      </c>
      <c r="CE44" s="202">
        <f t="shared" si="113"/>
        <v>9.6257817425704495E-4</v>
      </c>
      <c r="CF44" s="202">
        <f t="shared" si="114"/>
        <v>8.8628412570734838E-4</v>
      </c>
    </row>
    <row r="45" spans="1:258">
      <c r="A45" s="179" t="str">
        <f t="shared" si="92"/>
        <v>Bretagne</v>
      </c>
      <c r="B45" s="179"/>
      <c r="C45" s="179"/>
      <c r="D45" s="145"/>
      <c r="E45" s="202">
        <f t="shared" ref="E45:AB45" si="117">(E19/D19-1)</f>
        <v>1.4439412215341285E-2</v>
      </c>
      <c r="F45" s="202">
        <f t="shared" si="117"/>
        <v>2.5389323743540748E-2</v>
      </c>
      <c r="G45" s="202">
        <f t="shared" si="117"/>
        <v>6.66853790955102E-4</v>
      </c>
      <c r="H45" s="202">
        <f t="shared" si="117"/>
        <v>3.6880256517814569E-2</v>
      </c>
      <c r="I45" s="202">
        <f t="shared" si="117"/>
        <v>2.3856125971038145E-2</v>
      </c>
      <c r="J45" s="202">
        <f t="shared" si="117"/>
        <v>1.4474772969147232E-2</v>
      </c>
      <c r="K45" s="202">
        <f t="shared" si="117"/>
        <v>3.9143336443130616E-2</v>
      </c>
      <c r="L45" s="202">
        <f t="shared" si="117"/>
        <v>4.1967058552484948E-2</v>
      </c>
      <c r="M45" s="202">
        <f t="shared" si="117"/>
        <v>2.9048957088890548E-2</v>
      </c>
      <c r="N45" s="202">
        <f t="shared" si="117"/>
        <v>5.8088449383723706E-2</v>
      </c>
      <c r="O45" s="202">
        <f t="shared" si="117"/>
        <v>2.0617756922029162E-2</v>
      </c>
      <c r="P45" s="202">
        <f t="shared" si="117"/>
        <v>9.3453797052363008E-3</v>
      </c>
      <c r="Q45" s="202">
        <f t="shared" si="117"/>
        <v>1.6561488871493779E-2</v>
      </c>
      <c r="R45" s="202">
        <f t="shared" si="117"/>
        <v>5.3698188041935824E-2</v>
      </c>
      <c r="S45" s="202">
        <f t="shared" si="117"/>
        <v>2.3411654002464033E-2</v>
      </c>
      <c r="T45" s="202">
        <f t="shared" si="117"/>
        <v>2.4908764729142385E-2</v>
      </c>
      <c r="U45" s="202">
        <f t="shared" si="117"/>
        <v>1.2421605291095927E-2</v>
      </c>
      <c r="V45" s="202">
        <f t="shared" si="117"/>
        <v>-1.9942630538709816E-2</v>
      </c>
      <c r="W45" s="202">
        <f t="shared" si="117"/>
        <v>-3.1839292516683826E-2</v>
      </c>
      <c r="X45" s="202">
        <f t="shared" si="117"/>
        <v>5.9865161023453517E-4</v>
      </c>
      <c r="Y45" s="202">
        <f t="shared" si="117"/>
        <v>3.4368434413096782E-2</v>
      </c>
      <c r="Z45" s="202">
        <f t="shared" si="117"/>
        <v>3.4978863218779743E-3</v>
      </c>
      <c r="AA45" s="202">
        <f t="shared" si="117"/>
        <v>8.4821975210276346E-3</v>
      </c>
      <c r="AB45" s="202">
        <f t="shared" si="117"/>
        <v>1.7849122238919657E-2</v>
      </c>
      <c r="AC45" s="273">
        <f t="shared" ref="AC45:BL45" si="118">(AC19/AB19-1)</f>
        <v>1.4486634704752976E-2</v>
      </c>
      <c r="AD45" s="273">
        <f t="shared" si="118"/>
        <v>1.7256819780753219E-2</v>
      </c>
      <c r="AE45" s="273">
        <f t="shared" si="118"/>
        <v>3.1316266333625276E-2</v>
      </c>
      <c r="AF45" s="273">
        <f t="shared" si="118"/>
        <v>1.0951995660084535E-2</v>
      </c>
      <c r="AG45" s="273">
        <f t="shared" si="118"/>
        <v>2.0129701659073795E-2</v>
      </c>
      <c r="AH45" s="273">
        <f t="shared" si="118"/>
        <v>-4.8223353045592554E-2</v>
      </c>
      <c r="AI45" s="221">
        <f t="shared" si="118"/>
        <v>7.1483111090457685E-2</v>
      </c>
      <c r="AJ45" s="202">
        <f t="shared" si="118"/>
        <v>2.8118469978719141E-2</v>
      </c>
      <c r="AK45" s="202">
        <f t="shared" si="118"/>
        <v>1.7111799457615096E-2</v>
      </c>
      <c r="AL45" s="202">
        <f t="shared" si="118"/>
        <v>1.8954473413512529E-2</v>
      </c>
      <c r="AM45" s="202">
        <f t="shared" si="118"/>
        <v>2.0010455531050964E-2</v>
      </c>
      <c r="AN45" s="202">
        <f t="shared" si="118"/>
        <v>2.0107094608896148E-2</v>
      </c>
      <c r="AO45" s="202">
        <f t="shared" si="118"/>
        <v>2.0936425777498879E-2</v>
      </c>
      <c r="AP45" s="202">
        <f t="shared" si="118"/>
        <v>9.3630007823524153E-3</v>
      </c>
      <c r="AQ45" s="202">
        <f t="shared" si="118"/>
        <v>9.0704230584575107E-3</v>
      </c>
      <c r="AR45" s="202">
        <f t="shared" si="118"/>
        <v>9.5915749149024787E-3</v>
      </c>
      <c r="AS45" s="202">
        <f t="shared" si="118"/>
        <v>9.6433230330081887E-3</v>
      </c>
      <c r="AT45" s="202">
        <f t="shared" si="118"/>
        <v>9.7163404945685983E-3</v>
      </c>
      <c r="AU45" s="202">
        <f t="shared" si="118"/>
        <v>1.3345649117690206E-2</v>
      </c>
      <c r="AV45" s="202">
        <f t="shared" si="118"/>
        <v>1.4036836448305223E-2</v>
      </c>
      <c r="AW45" s="202">
        <f t="shared" si="118"/>
        <v>1.4172182878021466E-2</v>
      </c>
      <c r="AX45" s="202">
        <f t="shared" si="118"/>
        <v>1.3501803180038907E-2</v>
      </c>
      <c r="AY45" s="202">
        <f t="shared" si="118"/>
        <v>1.3148355223596475E-2</v>
      </c>
      <c r="AZ45" s="202">
        <f t="shared" si="118"/>
        <v>1.2956137383683508E-2</v>
      </c>
      <c r="BA45" s="202">
        <f t="shared" si="118"/>
        <v>1.2362702869326281E-2</v>
      </c>
      <c r="BB45" s="202">
        <f t="shared" si="118"/>
        <v>1.1573809632797527E-2</v>
      </c>
      <c r="BC45" s="202">
        <f t="shared" si="118"/>
        <v>1.1144054017927285E-2</v>
      </c>
      <c r="BD45" s="202">
        <f t="shared" si="118"/>
        <v>1.0670946831244699E-2</v>
      </c>
      <c r="BE45" s="202">
        <f t="shared" si="118"/>
        <v>1.0401945057048723E-2</v>
      </c>
      <c r="BF45" s="202">
        <f t="shared" si="118"/>
        <v>1.056240538701636E-2</v>
      </c>
      <c r="BG45" s="202">
        <f t="shared" si="118"/>
        <v>1.0438599258287828E-2</v>
      </c>
      <c r="BH45" s="202">
        <f t="shared" si="118"/>
        <v>9.1517485218648442E-3</v>
      </c>
      <c r="BI45" s="202">
        <f t="shared" si="118"/>
        <v>9.5685750997069885E-3</v>
      </c>
      <c r="BJ45" s="202">
        <f t="shared" si="118"/>
        <v>9.5743023819878648E-3</v>
      </c>
      <c r="BK45" s="202">
        <f t="shared" si="118"/>
        <v>1.003705900544527E-2</v>
      </c>
      <c r="BL45" s="202">
        <f t="shared" si="118"/>
        <v>9.4225210644853785E-3</v>
      </c>
      <c r="BM45" s="202">
        <f t="shared" si="95"/>
        <v>9.3467704326872791E-3</v>
      </c>
      <c r="BN45" s="202">
        <f t="shared" si="96"/>
        <v>1.0068067222219756E-2</v>
      </c>
      <c r="BO45" s="202">
        <f t="shared" si="97"/>
        <v>9.7963453101375109E-3</v>
      </c>
      <c r="BP45" s="202">
        <f t="shared" si="98"/>
        <v>1.0305966628323837E-2</v>
      </c>
      <c r="BQ45" s="202">
        <f t="shared" si="99"/>
        <v>1.0633556416073331E-2</v>
      </c>
      <c r="BR45" s="202">
        <f t="shared" si="100"/>
        <v>1.0348873112263623E-2</v>
      </c>
      <c r="BS45" s="202">
        <f t="shared" si="101"/>
        <v>1.014640165991687E-2</v>
      </c>
      <c r="BT45" s="202">
        <f t="shared" si="102"/>
        <v>1.0545909478328008E-2</v>
      </c>
      <c r="BU45" s="202">
        <f t="shared" si="103"/>
        <v>1.0481564401306542E-2</v>
      </c>
      <c r="BV45" s="202">
        <f t="shared" si="104"/>
        <v>1.0682891709008491E-2</v>
      </c>
      <c r="BW45" s="202">
        <f t="shared" si="105"/>
        <v>1.0257987823037329E-2</v>
      </c>
      <c r="BX45" s="202">
        <f t="shared" si="106"/>
        <v>1.0283674733177595E-2</v>
      </c>
      <c r="BY45" s="202">
        <f t="shared" si="107"/>
        <v>1.0431721540913541E-2</v>
      </c>
      <c r="BZ45" s="202">
        <f t="shared" si="108"/>
        <v>1.0174454141600231E-2</v>
      </c>
      <c r="CA45" s="202">
        <f t="shared" si="109"/>
        <v>9.7330484193334232E-3</v>
      </c>
      <c r="CB45" s="202">
        <f t="shared" si="110"/>
        <v>9.472858813534657E-3</v>
      </c>
      <c r="CC45" s="202">
        <f t="shared" si="111"/>
        <v>9.1808550216330165E-3</v>
      </c>
      <c r="CD45" s="202">
        <f t="shared" si="112"/>
        <v>9.3803551672093644E-3</v>
      </c>
      <c r="CE45" s="202">
        <f t="shared" si="113"/>
        <v>9.1919118641661246E-3</v>
      </c>
      <c r="CF45" s="202">
        <f t="shared" si="114"/>
        <v>8.9870068345350163E-3</v>
      </c>
    </row>
    <row r="46" spans="1:258">
      <c r="A46" s="179" t="str">
        <f t="shared" si="92"/>
        <v>Centre-Val de Loire</v>
      </c>
      <c r="B46" s="179"/>
      <c r="C46" s="179"/>
      <c r="D46" s="145"/>
      <c r="E46" s="202">
        <f t="shared" ref="E46:AB46" si="119">(E20/D20-1)</f>
        <v>8.8381311348453284E-3</v>
      </c>
      <c r="F46" s="202">
        <f t="shared" si="119"/>
        <v>1.4458435275809256E-2</v>
      </c>
      <c r="G46" s="202">
        <f t="shared" si="119"/>
        <v>-1.1587966292605834E-2</v>
      </c>
      <c r="H46" s="202">
        <f t="shared" si="119"/>
        <v>2.0796246820409481E-2</v>
      </c>
      <c r="I46" s="202">
        <f t="shared" si="119"/>
        <v>2.6867305826078214E-2</v>
      </c>
      <c r="J46" s="202">
        <f t="shared" si="119"/>
        <v>5.6911250487170495E-3</v>
      </c>
      <c r="K46" s="202">
        <f t="shared" si="119"/>
        <v>1.0016943374479892E-2</v>
      </c>
      <c r="L46" s="202">
        <f t="shared" si="119"/>
        <v>3.8471914020278053E-2</v>
      </c>
      <c r="M46" s="202">
        <f t="shared" si="119"/>
        <v>2.412874741958948E-2</v>
      </c>
      <c r="N46" s="202">
        <f t="shared" si="119"/>
        <v>3.0315638530627798E-2</v>
      </c>
      <c r="O46" s="202">
        <f t="shared" si="119"/>
        <v>1.9085101768503865E-2</v>
      </c>
      <c r="P46" s="202">
        <f t="shared" si="119"/>
        <v>3.9283322269147991E-3</v>
      </c>
      <c r="Q46" s="202">
        <f t="shared" si="119"/>
        <v>5.5863492456091901E-3</v>
      </c>
      <c r="R46" s="202">
        <f t="shared" si="119"/>
        <v>2.6269567511010061E-2</v>
      </c>
      <c r="S46" s="202">
        <f t="shared" si="119"/>
        <v>3.6314416327045684E-3</v>
      </c>
      <c r="T46" s="202">
        <f t="shared" si="119"/>
        <v>1.8328781186776055E-2</v>
      </c>
      <c r="U46" s="202">
        <f t="shared" si="119"/>
        <v>1.7726929738053565E-2</v>
      </c>
      <c r="V46" s="202">
        <f t="shared" si="119"/>
        <v>-2.9920040616495336E-2</v>
      </c>
      <c r="W46" s="202">
        <f t="shared" si="119"/>
        <v>-2.4900417149290588E-2</v>
      </c>
      <c r="X46" s="202">
        <f t="shared" si="119"/>
        <v>8.7824378513743362E-3</v>
      </c>
      <c r="Y46" s="202">
        <f t="shared" si="119"/>
        <v>1.7849916881707451E-2</v>
      </c>
      <c r="Z46" s="202">
        <f t="shared" si="119"/>
        <v>-3.5713636187878484E-3</v>
      </c>
      <c r="AA46" s="202">
        <f t="shared" si="119"/>
        <v>-6.3981814314661989E-4</v>
      </c>
      <c r="AB46" s="202">
        <f t="shared" si="119"/>
        <v>-2.3985814168270281E-4</v>
      </c>
      <c r="AC46" s="273">
        <f t="shared" ref="AC46:BL46" si="120">(AC20/AB20-1)</f>
        <v>6.5002734572365828E-3</v>
      </c>
      <c r="AD46" s="273">
        <f t="shared" si="120"/>
        <v>-7.0363179877963589E-4</v>
      </c>
      <c r="AE46" s="273">
        <f t="shared" si="120"/>
        <v>1.8584171488555956E-2</v>
      </c>
      <c r="AF46" s="273">
        <f t="shared" si="120"/>
        <v>1.1706891872684144E-2</v>
      </c>
      <c r="AG46" s="273">
        <f t="shared" si="120"/>
        <v>1.3433643356945968E-3</v>
      </c>
      <c r="AH46" s="273">
        <f t="shared" si="120"/>
        <v>-7.4120213761072473E-2</v>
      </c>
      <c r="AI46" s="221">
        <f t="shared" si="120"/>
        <v>6.0760633282722853E-2</v>
      </c>
      <c r="AJ46" s="202">
        <f t="shared" si="120"/>
        <v>1.8229153334523795E-2</v>
      </c>
      <c r="AK46" s="202">
        <f t="shared" si="120"/>
        <v>6.7826319679642477E-3</v>
      </c>
      <c r="AL46" s="202">
        <f t="shared" si="120"/>
        <v>9.0291484779696507E-3</v>
      </c>
      <c r="AM46" s="202">
        <f t="shared" si="120"/>
        <v>1.0395440383364374E-2</v>
      </c>
      <c r="AN46" s="202">
        <f t="shared" si="120"/>
        <v>1.0115015553616713E-2</v>
      </c>
      <c r="AO46" s="202">
        <f t="shared" si="120"/>
        <v>1.1250672907389792E-2</v>
      </c>
      <c r="AP46" s="202">
        <f t="shared" si="120"/>
        <v>-6.5043800502206928E-4</v>
      </c>
      <c r="AQ46" s="202">
        <f t="shared" si="120"/>
        <v>-2.5006868948684868E-4</v>
      </c>
      <c r="AR46" s="202">
        <f t="shared" si="120"/>
        <v>-1.0992199595305507E-4</v>
      </c>
      <c r="AS46" s="202">
        <f t="shared" si="120"/>
        <v>6.3045281102458439E-4</v>
      </c>
      <c r="AT46" s="202">
        <f t="shared" si="120"/>
        <v>3.6244207745061985E-5</v>
      </c>
      <c r="AU46" s="202">
        <f t="shared" si="120"/>
        <v>4.2326747535570419E-3</v>
      </c>
      <c r="AV46" s="202">
        <f t="shared" si="120"/>
        <v>4.6436984465036968E-3</v>
      </c>
      <c r="AW46" s="202">
        <f t="shared" si="120"/>
        <v>5.0723082285306642E-3</v>
      </c>
      <c r="AX46" s="202">
        <f t="shared" si="120"/>
        <v>4.6950895799831027E-3</v>
      </c>
      <c r="AY46" s="202">
        <f t="shared" si="120"/>
        <v>3.9541078088300985E-3</v>
      </c>
      <c r="AZ46" s="202">
        <f t="shared" si="120"/>
        <v>4.4444592997374688E-3</v>
      </c>
      <c r="BA46" s="202">
        <f t="shared" si="120"/>
        <v>3.7437243136322351E-3</v>
      </c>
      <c r="BB46" s="202">
        <f t="shared" si="120"/>
        <v>2.959736637607735E-3</v>
      </c>
      <c r="BC46" s="202">
        <f t="shared" si="120"/>
        <v>2.5339333090015348E-3</v>
      </c>
      <c r="BD46" s="202">
        <f t="shared" si="120"/>
        <v>2.3439860649061561E-3</v>
      </c>
      <c r="BE46" s="202">
        <f t="shared" si="120"/>
        <v>1.9596301352000633E-3</v>
      </c>
      <c r="BF46" s="202">
        <f t="shared" si="120"/>
        <v>2.5162144387000929E-3</v>
      </c>
      <c r="BG46" s="202">
        <f t="shared" si="120"/>
        <v>1.9957940519625961E-3</v>
      </c>
      <c r="BH46" s="202">
        <f t="shared" si="120"/>
        <v>1.2672975297856048E-3</v>
      </c>
      <c r="BI46" s="202">
        <f t="shared" si="120"/>
        <v>1.4039403457295485E-3</v>
      </c>
      <c r="BJ46" s="202">
        <f t="shared" si="120"/>
        <v>1.685494888189476E-3</v>
      </c>
      <c r="BK46" s="202">
        <f t="shared" si="120"/>
        <v>2.1453278884762117E-3</v>
      </c>
      <c r="BL46" s="202">
        <f t="shared" si="120"/>
        <v>1.8073387815802366E-3</v>
      </c>
      <c r="BM46" s="202">
        <f t="shared" si="95"/>
        <v>2.006206962455126E-3</v>
      </c>
      <c r="BN46" s="202">
        <f t="shared" si="96"/>
        <v>2.0447674889541023E-3</v>
      </c>
      <c r="BO46" s="202">
        <f t="shared" si="97"/>
        <v>2.7264220085450042E-3</v>
      </c>
      <c r="BP46" s="202">
        <f t="shared" si="98"/>
        <v>2.828626511274912E-3</v>
      </c>
      <c r="BQ46" s="202">
        <f t="shared" si="99"/>
        <v>3.1517726973484539E-3</v>
      </c>
      <c r="BR46" s="202">
        <f t="shared" si="100"/>
        <v>2.8633406840552489E-3</v>
      </c>
      <c r="BS46" s="202">
        <f t="shared" si="101"/>
        <v>3.2114303593364646E-3</v>
      </c>
      <c r="BT46" s="202">
        <f t="shared" si="102"/>
        <v>3.3292344701720822E-3</v>
      </c>
      <c r="BU46" s="202">
        <f t="shared" si="103"/>
        <v>3.5385490936135078E-3</v>
      </c>
      <c r="BV46" s="202">
        <f t="shared" si="104"/>
        <v>3.4579985838592009E-3</v>
      </c>
      <c r="BW46" s="202">
        <f t="shared" si="105"/>
        <v>3.3071470040113571E-3</v>
      </c>
      <c r="BX46" s="202">
        <f t="shared" si="106"/>
        <v>3.3292585950266407E-3</v>
      </c>
      <c r="BY46" s="202">
        <f t="shared" si="107"/>
        <v>3.4728008378930308E-3</v>
      </c>
      <c r="BZ46" s="202">
        <f t="shared" si="108"/>
        <v>3.2121222087517776E-3</v>
      </c>
      <c r="CA46" s="202">
        <f t="shared" si="109"/>
        <v>3.1804322469481949E-3</v>
      </c>
      <c r="CB46" s="202">
        <f t="shared" si="110"/>
        <v>2.6397123809396295E-3</v>
      </c>
      <c r="CC46" s="202">
        <f t="shared" si="111"/>
        <v>2.6240741327090422E-3</v>
      </c>
      <c r="CD46" s="202">
        <f t="shared" si="112"/>
        <v>2.5419584582619947E-3</v>
      </c>
      <c r="CE46" s="202">
        <f t="shared" si="113"/>
        <v>2.7666576913465413E-3</v>
      </c>
      <c r="CF46" s="202">
        <f t="shared" si="114"/>
        <v>2.2821007915008185E-3</v>
      </c>
    </row>
    <row r="47" spans="1:258">
      <c r="A47" s="179" t="str">
        <f t="shared" si="92"/>
        <v>Corse</v>
      </c>
      <c r="B47" s="179"/>
      <c r="C47" s="179"/>
      <c r="D47" s="145"/>
      <c r="E47" s="202">
        <f t="shared" ref="E47:AB47" si="121">(E21/D21-1)</f>
        <v>1.8728065580144948E-2</v>
      </c>
      <c r="F47" s="202">
        <f t="shared" si="121"/>
        <v>1.8780776044412528E-2</v>
      </c>
      <c r="G47" s="202">
        <f t="shared" si="121"/>
        <v>-1.3741817647494714E-2</v>
      </c>
      <c r="H47" s="202">
        <f t="shared" si="121"/>
        <v>1.2705559118102228E-2</v>
      </c>
      <c r="I47" s="202">
        <f t="shared" si="121"/>
        <v>-9.9777266500883366E-3</v>
      </c>
      <c r="J47" s="202">
        <f t="shared" si="121"/>
        <v>-3.8792012081787508E-3</v>
      </c>
      <c r="K47" s="202">
        <f t="shared" si="121"/>
        <v>5.4161452554901901E-2</v>
      </c>
      <c r="L47" s="202">
        <f t="shared" si="121"/>
        <v>4.7277937855406238E-2</v>
      </c>
      <c r="M47" s="202">
        <f t="shared" si="121"/>
        <v>5.3733224400321911E-2</v>
      </c>
      <c r="N47" s="202">
        <f t="shared" si="121"/>
        <v>2.4783389582176518E-2</v>
      </c>
      <c r="O47" s="202">
        <f t="shared" si="121"/>
        <v>4.210261860081399E-2</v>
      </c>
      <c r="P47" s="202">
        <f t="shared" si="121"/>
        <v>9.3142467531988071E-3</v>
      </c>
      <c r="Q47" s="202">
        <f t="shared" si="121"/>
        <v>2.7490737184864056E-2</v>
      </c>
      <c r="R47" s="202">
        <f t="shared" si="121"/>
        <v>3.5878000590484183E-2</v>
      </c>
      <c r="S47" s="202">
        <f t="shared" si="121"/>
        <v>4.2836894033474682E-2</v>
      </c>
      <c r="T47" s="202">
        <f t="shared" si="121"/>
        <v>4.9381728266524094E-2</v>
      </c>
      <c r="U47" s="202">
        <f t="shared" si="121"/>
        <v>-4.4664279038508781E-4</v>
      </c>
      <c r="V47" s="202">
        <f t="shared" si="121"/>
        <v>6.5289081603236765E-2</v>
      </c>
      <c r="W47" s="202">
        <f t="shared" si="121"/>
        <v>2.8241358011172002E-2</v>
      </c>
      <c r="X47" s="202">
        <f t="shared" si="121"/>
        <v>3.1995310290451329E-3</v>
      </c>
      <c r="Y47" s="202">
        <f t="shared" si="121"/>
        <v>4.2335853542439628E-2</v>
      </c>
      <c r="Z47" s="202">
        <f t="shared" si="121"/>
        <v>1.7214077210432333E-3</v>
      </c>
      <c r="AA47" s="202">
        <f t="shared" si="121"/>
        <v>7.7292107314697045E-3</v>
      </c>
      <c r="AB47" s="202">
        <f t="shared" si="121"/>
        <v>9.4613368719060897E-3</v>
      </c>
      <c r="AC47" s="273">
        <f t="shared" ref="AC47:BL47" si="122">(AC21/AB21-1)</f>
        <v>2.111676345764657E-2</v>
      </c>
      <c r="AD47" s="273">
        <f t="shared" si="122"/>
        <v>8.5245924839025822E-3</v>
      </c>
      <c r="AE47" s="273">
        <f t="shared" si="122"/>
        <v>3.1333473834129544E-2</v>
      </c>
      <c r="AF47" s="273">
        <f t="shared" si="122"/>
        <v>2.6611972491286773E-2</v>
      </c>
      <c r="AG47" s="273">
        <f t="shared" si="122"/>
        <v>-1.080937522146308E-2</v>
      </c>
      <c r="AH47" s="273">
        <f t="shared" si="122"/>
        <v>-8.5302011594818872E-2</v>
      </c>
      <c r="AI47" s="221">
        <f t="shared" si="122"/>
        <v>7.3100101142301588E-2</v>
      </c>
      <c r="AJ47" s="202">
        <f t="shared" si="122"/>
        <v>2.7284498174390492E-2</v>
      </c>
      <c r="AK47" s="202">
        <f t="shared" si="122"/>
        <v>1.8320391477446352E-2</v>
      </c>
      <c r="AL47" s="202">
        <f t="shared" si="122"/>
        <v>2.0151641897213413E-2</v>
      </c>
      <c r="AM47" s="202">
        <f t="shared" si="122"/>
        <v>2.1492565518042683E-2</v>
      </c>
      <c r="AN47" s="202">
        <f t="shared" si="122"/>
        <v>2.157334686200274E-2</v>
      </c>
      <c r="AO47" s="202">
        <f t="shared" si="122"/>
        <v>1.981078102757583E-2</v>
      </c>
      <c r="AP47" s="202">
        <f t="shared" si="122"/>
        <v>1.1086626143832712E-2</v>
      </c>
      <c r="AQ47" s="202">
        <f t="shared" si="122"/>
        <v>8.24941105695709E-3</v>
      </c>
      <c r="AR47" s="202">
        <f t="shared" si="122"/>
        <v>8.7742903019392138E-3</v>
      </c>
      <c r="AS47" s="202">
        <f t="shared" si="122"/>
        <v>9.1174274833283331E-3</v>
      </c>
      <c r="AT47" s="202">
        <f t="shared" si="122"/>
        <v>8.906034279326569E-3</v>
      </c>
      <c r="AU47" s="202">
        <f t="shared" si="122"/>
        <v>1.3110289121188279E-2</v>
      </c>
      <c r="AV47" s="202">
        <f t="shared" si="122"/>
        <v>1.3515706446691977E-2</v>
      </c>
      <c r="AW47" s="202">
        <f t="shared" si="122"/>
        <v>1.3938354043365075E-2</v>
      </c>
      <c r="AX47" s="202">
        <f t="shared" si="122"/>
        <v>1.355282612815123E-2</v>
      </c>
      <c r="AY47" s="202">
        <f t="shared" si="122"/>
        <v>1.3198156840001252E-2</v>
      </c>
      <c r="AZ47" s="202">
        <f t="shared" si="122"/>
        <v>1.0526777727207115E-2</v>
      </c>
      <c r="BA47" s="202">
        <f t="shared" si="122"/>
        <v>1.2981486551482124E-2</v>
      </c>
      <c r="BB47" s="202">
        <f t="shared" si="122"/>
        <v>1.2188321786699152E-2</v>
      </c>
      <c r="BC47" s="202">
        <f t="shared" si="122"/>
        <v>9.0127254255476519E-3</v>
      </c>
      <c r="BD47" s="202">
        <f t="shared" si="122"/>
        <v>1.1565371301227589E-2</v>
      </c>
      <c r="BE47" s="202">
        <f t="shared" si="122"/>
        <v>8.8375058897092185E-3</v>
      </c>
      <c r="BF47" s="202">
        <f t="shared" si="122"/>
        <v>1.1734098658758629E-2</v>
      </c>
      <c r="BG47" s="202">
        <f t="shared" si="122"/>
        <v>8.8779759014754323E-3</v>
      </c>
      <c r="BH47" s="202">
        <f t="shared" si="122"/>
        <v>1.0875560465885892E-2</v>
      </c>
      <c r="BI47" s="202">
        <f t="shared" si="122"/>
        <v>8.2900419585043572E-3</v>
      </c>
      <c r="BJ47" s="202">
        <f t="shared" si="122"/>
        <v>1.1293176733246701E-2</v>
      </c>
      <c r="BK47" s="202">
        <f t="shared" si="122"/>
        <v>9.037711270026394E-3</v>
      </c>
      <c r="BL47" s="202">
        <f t="shared" si="122"/>
        <v>8.7016830663058098E-3</v>
      </c>
      <c r="BM47" s="202">
        <f t="shared" si="95"/>
        <v>1.1615674415267341E-2</v>
      </c>
      <c r="BN47" s="202">
        <f t="shared" si="96"/>
        <v>9.3473335992075857E-3</v>
      </c>
      <c r="BO47" s="202">
        <f t="shared" si="97"/>
        <v>9.6305932647149373E-3</v>
      </c>
      <c r="BP47" s="202">
        <f t="shared" si="98"/>
        <v>1.0140210693356799E-2</v>
      </c>
      <c r="BQ47" s="202">
        <f t="shared" si="99"/>
        <v>1.0467809077640888E-2</v>
      </c>
      <c r="BR47" s="202">
        <f t="shared" si="100"/>
        <v>1.0183118502070654E-2</v>
      </c>
      <c r="BS47" s="202">
        <f t="shared" si="101"/>
        <v>1.0535978994203887E-2</v>
      </c>
      <c r="BT47" s="202">
        <f t="shared" si="102"/>
        <v>1.0658011958542657E-2</v>
      </c>
      <c r="BU47" s="202">
        <f t="shared" si="103"/>
        <v>1.0871791975721301E-2</v>
      </c>
      <c r="BV47" s="202">
        <f t="shared" si="104"/>
        <v>1.0795263707887415E-2</v>
      </c>
      <c r="BW47" s="202">
        <f t="shared" si="105"/>
        <v>1.0648542542865291E-2</v>
      </c>
      <c r="BX47" s="202">
        <f t="shared" si="106"/>
        <v>1.0674560540461897E-2</v>
      </c>
      <c r="BY47" s="202">
        <f t="shared" si="107"/>
        <v>8.113002862939922E-3</v>
      </c>
      <c r="BZ47" s="202">
        <f t="shared" si="108"/>
        <v>1.0565885542760167E-2</v>
      </c>
      <c r="CA47" s="202">
        <f t="shared" si="109"/>
        <v>1.0124543118199103E-2</v>
      </c>
      <c r="CB47" s="202">
        <f t="shared" si="110"/>
        <v>9.5857323102495062E-3</v>
      </c>
      <c r="CC47" s="202">
        <f t="shared" si="111"/>
        <v>9.5725130352040111E-3</v>
      </c>
      <c r="CD47" s="202">
        <f t="shared" si="112"/>
        <v>6.7797376486109506E-3</v>
      </c>
      <c r="CE47" s="202">
        <f t="shared" si="113"/>
        <v>9.3050160601140242E-3</v>
      </c>
      <c r="CF47" s="202">
        <f t="shared" si="114"/>
        <v>8.821256413430234E-3</v>
      </c>
    </row>
    <row r="48" spans="1:258">
      <c r="A48" s="179" t="str">
        <f t="shared" si="92"/>
        <v>Grand Est</v>
      </c>
      <c r="B48" s="179"/>
      <c r="C48" s="179"/>
      <c r="D48" s="145"/>
      <c r="E48" s="202">
        <f t="shared" ref="E48:AB48" si="123">(E22/D22-1)</f>
        <v>4.1885177845895072E-3</v>
      </c>
      <c r="F48" s="202">
        <f t="shared" si="123"/>
        <v>2.0323481124332465E-2</v>
      </c>
      <c r="G48" s="202">
        <f t="shared" si="123"/>
        <v>-6.4997826526291824E-3</v>
      </c>
      <c r="H48" s="202">
        <f t="shared" si="123"/>
        <v>2.142823835297003E-2</v>
      </c>
      <c r="I48" s="202">
        <f t="shared" si="123"/>
        <v>3.2606673787929585E-2</v>
      </c>
      <c r="J48" s="202">
        <f t="shared" si="123"/>
        <v>7.4975206477678746E-3</v>
      </c>
      <c r="K48" s="202">
        <f t="shared" si="123"/>
        <v>1.1108993059156358E-2</v>
      </c>
      <c r="L48" s="202">
        <f t="shared" si="123"/>
        <v>4.3292527908981304E-2</v>
      </c>
      <c r="M48" s="202">
        <f t="shared" si="123"/>
        <v>1.2993556659542271E-2</v>
      </c>
      <c r="N48" s="202">
        <f t="shared" si="123"/>
        <v>3.5945494445100756E-2</v>
      </c>
      <c r="O48" s="202">
        <f t="shared" si="123"/>
        <v>4.4408373381128463E-3</v>
      </c>
      <c r="P48" s="202">
        <f t="shared" si="123"/>
        <v>1.3676363311474482E-3</v>
      </c>
      <c r="Q48" s="202">
        <f t="shared" si="123"/>
        <v>-8.2915641172909282E-5</v>
      </c>
      <c r="R48" s="202">
        <f t="shared" si="123"/>
        <v>3.1545622532564543E-2</v>
      </c>
      <c r="S48" s="202">
        <f t="shared" si="123"/>
        <v>-3.8217184773567947E-3</v>
      </c>
      <c r="T48" s="202">
        <f t="shared" si="123"/>
        <v>1.4828920135685486E-2</v>
      </c>
      <c r="U48" s="202">
        <f t="shared" si="123"/>
        <v>2.2857502614608949E-2</v>
      </c>
      <c r="V48" s="202">
        <f t="shared" si="123"/>
        <v>-7.1409374500875922E-3</v>
      </c>
      <c r="W48" s="202">
        <f t="shared" si="123"/>
        <v>-3.7949694965382363E-2</v>
      </c>
      <c r="X48" s="202">
        <f t="shared" si="123"/>
        <v>-8.7717576024237687E-3</v>
      </c>
      <c r="Y48" s="202">
        <f t="shared" si="123"/>
        <v>2.722347861656127E-2</v>
      </c>
      <c r="Z48" s="202">
        <f t="shared" si="123"/>
        <v>-1.9657869815227991E-2</v>
      </c>
      <c r="AA48" s="202">
        <f t="shared" si="123"/>
        <v>3.6472020491407076E-3</v>
      </c>
      <c r="AB48" s="202">
        <f t="shared" si="123"/>
        <v>5.0769636515044514E-3</v>
      </c>
      <c r="AC48" s="273">
        <f t="shared" ref="AC48:BL48" si="124">(AC22/AB22-1)</f>
        <v>-3.3437166754246572E-4</v>
      </c>
      <c r="AD48" s="273">
        <f t="shared" si="124"/>
        <v>-1.0568490928338781E-3</v>
      </c>
      <c r="AE48" s="273">
        <f t="shared" si="124"/>
        <v>2.383157372790401E-2</v>
      </c>
      <c r="AF48" s="273">
        <f t="shared" si="124"/>
        <v>1.2122219165620285E-2</v>
      </c>
      <c r="AG48" s="273">
        <f t="shared" si="124"/>
        <v>-1.7891912795688913E-3</v>
      </c>
      <c r="AH48" s="273">
        <f t="shared" si="124"/>
        <v>-8.3228242988697909E-2</v>
      </c>
      <c r="AI48" s="221">
        <f t="shared" si="124"/>
        <v>5.9490210113418485E-2</v>
      </c>
      <c r="AJ48" s="202">
        <f t="shared" si="124"/>
        <v>1.6617246279275966E-2</v>
      </c>
      <c r="AK48" s="202">
        <f t="shared" si="124"/>
        <v>5.5174854207387103E-3</v>
      </c>
      <c r="AL48" s="202">
        <f t="shared" si="124"/>
        <v>7.3686006968394224E-3</v>
      </c>
      <c r="AM48" s="202">
        <f t="shared" si="124"/>
        <v>8.7321945846687843E-3</v>
      </c>
      <c r="AN48" s="202">
        <f t="shared" si="124"/>
        <v>8.6605525569805053E-3</v>
      </c>
      <c r="AO48" s="202">
        <f t="shared" si="124"/>
        <v>9.79371386909067E-3</v>
      </c>
      <c r="AP48" s="202">
        <f t="shared" si="124"/>
        <v>-1.8908818837523045E-3</v>
      </c>
      <c r="AQ48" s="202">
        <f t="shared" si="124"/>
        <v>-2.0646690001733248E-3</v>
      </c>
      <c r="AR48" s="202">
        <f t="shared" si="124"/>
        <v>-1.5371733203600746E-3</v>
      </c>
      <c r="AS48" s="202">
        <f t="shared" si="124"/>
        <v>-1.3733675970045711E-3</v>
      </c>
      <c r="AT48" s="202">
        <f t="shared" si="124"/>
        <v>-1.5793919398966461E-3</v>
      </c>
      <c r="AU48" s="202">
        <f t="shared" si="124"/>
        <v>2.4252678535516825E-3</v>
      </c>
      <c r="AV48" s="202">
        <f t="shared" si="124"/>
        <v>2.6472531520351783E-3</v>
      </c>
      <c r="AW48" s="202">
        <f t="shared" si="124"/>
        <v>3.0709911741590989E-3</v>
      </c>
      <c r="AX48" s="202">
        <f t="shared" si="124"/>
        <v>2.5041292665286541E-3</v>
      </c>
      <c r="AY48" s="202">
        <f t="shared" si="124"/>
        <v>2.1528111416180273E-3</v>
      </c>
      <c r="AZ48" s="202">
        <f t="shared" si="124"/>
        <v>2.0570629698557497E-3</v>
      </c>
      <c r="BA48" s="202">
        <f t="shared" si="124"/>
        <v>1.7457190710332693E-3</v>
      </c>
      <c r="BB48" s="202">
        <f t="shared" si="124"/>
        <v>7.6992180633816965E-4</v>
      </c>
      <c r="BC48" s="202">
        <f t="shared" si="124"/>
        <v>3.3832829021518407E-4</v>
      </c>
      <c r="BD48" s="202">
        <f t="shared" si="124"/>
        <v>-4.6276138799483668E-5</v>
      </c>
      <c r="BE48" s="202">
        <f t="shared" si="124"/>
        <v>-2.3099585706165549E-4</v>
      </c>
      <c r="BF48" s="202">
        <f t="shared" si="124"/>
        <v>-7.9514306776773402E-5</v>
      </c>
      <c r="BG48" s="202">
        <f t="shared" si="124"/>
        <v>-2.1120356743586921E-4</v>
      </c>
      <c r="BH48" s="202">
        <f t="shared" si="124"/>
        <v>-1.1371319331031637E-3</v>
      </c>
      <c r="BI48" s="202">
        <f t="shared" si="124"/>
        <v>-1.0099944223765922E-3</v>
      </c>
      <c r="BJ48" s="202">
        <f t="shared" si="124"/>
        <v>-7.3831598587470459E-4</v>
      </c>
      <c r="BK48" s="202">
        <f t="shared" si="124"/>
        <v>-2.8875979573372845E-4</v>
      </c>
      <c r="BL48" s="202">
        <f t="shared" si="124"/>
        <v>-8.2906059364384888E-4</v>
      </c>
      <c r="BM48" s="202">
        <f t="shared" si="95"/>
        <v>-6.4158420034188257E-4</v>
      </c>
      <c r="BN48" s="202">
        <f t="shared" si="96"/>
        <v>-2.1287990049356775E-4</v>
      </c>
      <c r="BO48" s="202">
        <f t="shared" si="97"/>
        <v>5.5568623340773726E-5</v>
      </c>
      <c r="BP48" s="202">
        <f t="shared" si="98"/>
        <v>3.5270675708964916E-4</v>
      </c>
      <c r="BQ48" s="202">
        <f t="shared" si="99"/>
        <v>8.6131059922589515E-4</v>
      </c>
      <c r="BR48" s="202">
        <f t="shared" si="100"/>
        <v>3.6523819303857508E-4</v>
      </c>
      <c r="BS48" s="202">
        <f t="shared" si="101"/>
        <v>7.0105078640958496E-4</v>
      </c>
      <c r="BT48" s="202">
        <f t="shared" si="102"/>
        <v>1.0067232151629302E-3</v>
      </c>
      <c r="BU48" s="202">
        <f t="shared" si="103"/>
        <v>1.0048076216431223E-3</v>
      </c>
      <c r="BV48" s="202">
        <f t="shared" si="104"/>
        <v>1.1138685318305974E-3</v>
      </c>
      <c r="BW48" s="202">
        <f t="shared" si="105"/>
        <v>7.5066434720172381E-4</v>
      </c>
      <c r="BX48" s="202">
        <f t="shared" si="106"/>
        <v>1.1665193567782506E-3</v>
      </c>
      <c r="BY48" s="202">
        <f t="shared" si="107"/>
        <v>1.096933966901803E-3</v>
      </c>
      <c r="BZ48" s="202">
        <f t="shared" si="108"/>
        <v>1.0304471796602765E-3</v>
      </c>
      <c r="CA48" s="202">
        <f t="shared" si="109"/>
        <v>7.8229631514781239E-4</v>
      </c>
      <c r="CB48" s="202">
        <f t="shared" si="110"/>
        <v>2.7404480149373356E-5</v>
      </c>
      <c r="CC48" s="202">
        <f t="shared" si="111"/>
        <v>4.138066261885065E-4</v>
      </c>
      <c r="CD48" s="202">
        <f t="shared" si="112"/>
        <v>3.2360367957684488E-4</v>
      </c>
      <c r="CE48" s="202">
        <f t="shared" si="113"/>
        <v>1.2499900757023674E-4</v>
      </c>
      <c r="CF48" s="202">
        <f t="shared" si="114"/>
        <v>-1.5965221557157072E-4</v>
      </c>
    </row>
    <row r="49" spans="1:84">
      <c r="A49" s="179" t="str">
        <f t="shared" si="92"/>
        <v>Hauts-de-France</v>
      </c>
      <c r="B49" s="179"/>
      <c r="C49" s="179"/>
      <c r="D49" s="145"/>
      <c r="E49" s="202">
        <f t="shared" ref="E49:AB49" si="125">(E23/D23-1)</f>
        <v>5.0021150751744514E-3</v>
      </c>
      <c r="F49" s="202">
        <f t="shared" si="125"/>
        <v>1.6085749958313356E-2</v>
      </c>
      <c r="G49" s="202">
        <f t="shared" si="125"/>
        <v>-1.0879137445370279E-2</v>
      </c>
      <c r="H49" s="202">
        <f t="shared" si="125"/>
        <v>2.2117958439373142E-2</v>
      </c>
      <c r="I49" s="202">
        <f t="shared" si="125"/>
        <v>2.761741030981768E-2</v>
      </c>
      <c r="J49" s="202">
        <f t="shared" si="125"/>
        <v>1.4597488678720349E-2</v>
      </c>
      <c r="K49" s="202">
        <f t="shared" si="125"/>
        <v>6.7034012727718029E-3</v>
      </c>
      <c r="L49" s="202">
        <f t="shared" si="125"/>
        <v>4.4555835633789842E-2</v>
      </c>
      <c r="M49" s="202">
        <f t="shared" si="125"/>
        <v>1.5788039970553891E-2</v>
      </c>
      <c r="N49" s="202">
        <f t="shared" si="125"/>
        <v>2.6739173499592983E-2</v>
      </c>
      <c r="O49" s="202">
        <f t="shared" si="125"/>
        <v>1.0391860685902143E-2</v>
      </c>
      <c r="P49" s="202">
        <f t="shared" si="125"/>
        <v>1.1483728574702035E-2</v>
      </c>
      <c r="Q49" s="202">
        <f t="shared" si="125"/>
        <v>1.1046935528771229E-2</v>
      </c>
      <c r="R49" s="202">
        <f t="shared" si="125"/>
        <v>1.6503505894273962E-2</v>
      </c>
      <c r="S49" s="202">
        <f t="shared" si="125"/>
        <v>1.0222473304195789E-2</v>
      </c>
      <c r="T49" s="202">
        <f t="shared" si="125"/>
        <v>2.1206380058078844E-2</v>
      </c>
      <c r="U49" s="202">
        <f t="shared" si="125"/>
        <v>2.3884256428564843E-2</v>
      </c>
      <c r="V49" s="202">
        <f t="shared" si="125"/>
        <v>8.3264777718248251E-3</v>
      </c>
      <c r="W49" s="202">
        <f t="shared" si="125"/>
        <v>-3.4078960235570999E-2</v>
      </c>
      <c r="X49" s="202">
        <f t="shared" si="125"/>
        <v>3.5146862271260293E-3</v>
      </c>
      <c r="Y49" s="202">
        <f t="shared" si="125"/>
        <v>2.2538476168771915E-2</v>
      </c>
      <c r="Z49" s="202">
        <f t="shared" si="125"/>
        <v>-8.187395571765399E-3</v>
      </c>
      <c r="AA49" s="202">
        <f t="shared" si="125"/>
        <v>3.0652890125635324E-3</v>
      </c>
      <c r="AB49" s="202">
        <f t="shared" si="125"/>
        <v>3.2689606173208485E-3</v>
      </c>
      <c r="AC49" s="273">
        <f t="shared" ref="AC49:BL49" si="126">(AC23/AB23-1)</f>
        <v>1.1234199521638288E-2</v>
      </c>
      <c r="AD49" s="273">
        <f t="shared" si="126"/>
        <v>-6.4885006437165327E-4</v>
      </c>
      <c r="AE49" s="273">
        <f t="shared" si="126"/>
        <v>2.6602271416535928E-2</v>
      </c>
      <c r="AF49" s="273">
        <f t="shared" si="126"/>
        <v>9.0473310545009511E-3</v>
      </c>
      <c r="AG49" s="273">
        <f t="shared" si="126"/>
        <v>2.6864712624057097E-2</v>
      </c>
      <c r="AH49" s="273">
        <f t="shared" si="126"/>
        <v>-8.889096092743054E-2</v>
      </c>
      <c r="AI49" s="221">
        <f t="shared" si="126"/>
        <v>6.4723516025360084E-2</v>
      </c>
      <c r="AJ49" s="202">
        <f t="shared" si="126"/>
        <v>2.2221349956184744E-2</v>
      </c>
      <c r="AK49" s="202">
        <f t="shared" si="126"/>
        <v>1.1066948054877734E-2</v>
      </c>
      <c r="AL49" s="202">
        <f t="shared" si="126"/>
        <v>1.2918922897970475E-2</v>
      </c>
      <c r="AM49" s="202">
        <f t="shared" si="126"/>
        <v>1.4283477863181515E-2</v>
      </c>
      <c r="AN49" s="202">
        <f t="shared" si="126"/>
        <v>1.4395796245490589E-2</v>
      </c>
      <c r="AO49" s="202">
        <f t="shared" si="126"/>
        <v>1.5359741270388971E-2</v>
      </c>
      <c r="AP49" s="202">
        <f t="shared" si="126"/>
        <v>3.8545531302169866E-3</v>
      </c>
      <c r="AQ49" s="202">
        <f t="shared" si="126"/>
        <v>3.8643118696839451E-3</v>
      </c>
      <c r="AR49" s="202">
        <f t="shared" si="126"/>
        <v>4.224618179324624E-3</v>
      </c>
      <c r="AS49" s="202">
        <f t="shared" si="126"/>
        <v>4.5728202734660606E-3</v>
      </c>
      <c r="AT49" s="202">
        <f t="shared" si="126"/>
        <v>4.3686144253387571E-3</v>
      </c>
      <c r="AU49" s="202">
        <f t="shared" si="126"/>
        <v>8.3918833055249831E-3</v>
      </c>
      <c r="AV49" s="202">
        <f t="shared" si="126"/>
        <v>8.8014808698704261E-3</v>
      </c>
      <c r="AW49" s="202">
        <f t="shared" si="126"/>
        <v>9.2282428884586931E-3</v>
      </c>
      <c r="AX49" s="202">
        <f t="shared" si="126"/>
        <v>8.6785618703597578E-3</v>
      </c>
      <c r="AY49" s="202">
        <f t="shared" si="126"/>
        <v>8.1589071066980878E-3</v>
      </c>
      <c r="AZ49" s="202">
        <f t="shared" si="126"/>
        <v>8.2527514494041831E-3</v>
      </c>
      <c r="BA49" s="202">
        <f t="shared" si="126"/>
        <v>7.9448926215803795E-3</v>
      </c>
      <c r="BB49" s="202">
        <f t="shared" si="126"/>
        <v>6.814979134156518E-3</v>
      </c>
      <c r="BC49" s="202">
        <f t="shared" si="126"/>
        <v>6.5592171533377375E-3</v>
      </c>
      <c r="BD49" s="202">
        <f t="shared" si="126"/>
        <v>6.1942857776615678E-3</v>
      </c>
      <c r="BE49" s="202">
        <f t="shared" si="126"/>
        <v>6.0301365107930938E-3</v>
      </c>
      <c r="BF49" s="202">
        <f t="shared" si="126"/>
        <v>6.1869167707977457E-3</v>
      </c>
      <c r="BG49" s="202">
        <f t="shared" si="126"/>
        <v>5.8862956648793041E-3</v>
      </c>
      <c r="BH49" s="202">
        <f t="shared" si="126"/>
        <v>5.3294202748188635E-3</v>
      </c>
      <c r="BI49" s="202">
        <f t="shared" si="126"/>
        <v>5.1135591493907118E-3</v>
      </c>
      <c r="BJ49" s="202">
        <f t="shared" si="126"/>
        <v>5.5659109851418087E-3</v>
      </c>
      <c r="BK49" s="202">
        <f t="shared" si="126"/>
        <v>5.8460110690277123E-3</v>
      </c>
      <c r="BL49" s="202">
        <f t="shared" si="126"/>
        <v>5.6802026317972487E-3</v>
      </c>
      <c r="BM49" s="202">
        <f t="shared" si="95"/>
        <v>5.5220895724510388E-3</v>
      </c>
      <c r="BN49" s="202">
        <f t="shared" si="96"/>
        <v>6.1339678816714205E-3</v>
      </c>
      <c r="BO49" s="202">
        <f t="shared" si="97"/>
        <v>6.4094467087696394E-3</v>
      </c>
      <c r="BP49" s="202">
        <f t="shared" si="98"/>
        <v>6.7322600204553495E-3</v>
      </c>
      <c r="BQ49" s="202">
        <f t="shared" si="99"/>
        <v>7.0508677712410872E-3</v>
      </c>
      <c r="BR49" s="202">
        <f t="shared" si="100"/>
        <v>6.7588230879860323E-3</v>
      </c>
      <c r="BS49" s="202">
        <f t="shared" si="101"/>
        <v>7.1024986396623913E-3</v>
      </c>
      <c r="BT49" s="202">
        <f t="shared" si="102"/>
        <v>7.2159639075120019E-3</v>
      </c>
      <c r="BU49" s="202">
        <f t="shared" si="103"/>
        <v>7.6019210752469313E-3</v>
      </c>
      <c r="BV49" s="202">
        <f t="shared" si="104"/>
        <v>7.336741093529664E-3</v>
      </c>
      <c r="BW49" s="202">
        <f t="shared" si="105"/>
        <v>7.1820407453233592E-3</v>
      </c>
      <c r="BX49" s="202">
        <f t="shared" si="106"/>
        <v>7.3821589523332953E-3</v>
      </c>
      <c r="BY49" s="202">
        <f t="shared" si="107"/>
        <v>7.5226956743141837E-3</v>
      </c>
      <c r="BZ49" s="202">
        <f t="shared" si="108"/>
        <v>7.2588240041440155E-3</v>
      </c>
      <c r="CA49" s="202">
        <f t="shared" si="109"/>
        <v>6.8111610734731265E-3</v>
      </c>
      <c r="CB49" s="202">
        <f t="shared" si="110"/>
        <v>6.4506216979842712E-3</v>
      </c>
      <c r="CC49" s="202">
        <f t="shared" si="111"/>
        <v>6.430846905279175E-3</v>
      </c>
      <c r="CD49" s="202">
        <f t="shared" si="112"/>
        <v>6.5305654029925719E-3</v>
      </c>
      <c r="CE49" s="202">
        <f t="shared" si="113"/>
        <v>6.336853530032327E-3</v>
      </c>
      <c r="CF49" s="202">
        <f t="shared" si="114"/>
        <v>5.8484786078811801E-3</v>
      </c>
    </row>
    <row r="50" spans="1:84">
      <c r="A50" s="179" t="str">
        <f t="shared" si="92"/>
        <v>Île-de-France</v>
      </c>
      <c r="B50" s="179"/>
      <c r="C50" s="179"/>
      <c r="D50" s="145"/>
      <c r="E50" s="202">
        <f t="shared" ref="E50:AB50" si="127">(E24/D24-1)</f>
        <v>1.0483360491846172E-2</v>
      </c>
      <c r="F50" s="202">
        <f t="shared" si="127"/>
        <v>1.4758488006193282E-2</v>
      </c>
      <c r="G50" s="202">
        <f t="shared" si="127"/>
        <v>-1.0880500232078871E-3</v>
      </c>
      <c r="H50" s="202">
        <f t="shared" si="127"/>
        <v>2.1227457746788136E-2</v>
      </c>
      <c r="I50" s="202">
        <f t="shared" si="127"/>
        <v>1.1874124400101937E-3</v>
      </c>
      <c r="J50" s="202">
        <f t="shared" si="127"/>
        <v>1.578591821381492E-2</v>
      </c>
      <c r="K50" s="202">
        <f t="shared" si="127"/>
        <v>2.6123062272797259E-2</v>
      </c>
      <c r="L50" s="202">
        <f t="shared" si="127"/>
        <v>2.6945189246768031E-2</v>
      </c>
      <c r="M50" s="202">
        <f t="shared" si="127"/>
        <v>6.1264943153023443E-2</v>
      </c>
      <c r="N50" s="202">
        <f t="shared" si="127"/>
        <v>3.6442801566669791E-2</v>
      </c>
      <c r="O50" s="202">
        <f t="shared" si="127"/>
        <v>1.5041770913748698E-2</v>
      </c>
      <c r="P50" s="202">
        <f t="shared" si="127"/>
        <v>1.6098283602722807E-2</v>
      </c>
      <c r="Q50" s="202">
        <f t="shared" si="127"/>
        <v>1.5872143292106067E-3</v>
      </c>
      <c r="R50" s="202">
        <f t="shared" si="127"/>
        <v>1.8069165541086507E-2</v>
      </c>
      <c r="S50" s="202">
        <f t="shared" si="127"/>
        <v>2.2088226192507943E-2</v>
      </c>
      <c r="T50" s="202">
        <f t="shared" si="127"/>
        <v>1.6328938888139799E-2</v>
      </c>
      <c r="U50" s="202">
        <f t="shared" si="127"/>
        <v>3.8109982338272674E-2</v>
      </c>
      <c r="V50" s="202">
        <f t="shared" si="127"/>
        <v>1.3454440278687585E-2</v>
      </c>
      <c r="W50" s="202">
        <f t="shared" si="127"/>
        <v>-3.0098122025859042E-2</v>
      </c>
      <c r="X50" s="202">
        <f t="shared" si="127"/>
        <v>4.8117947495297964E-2</v>
      </c>
      <c r="Y50" s="202">
        <f t="shared" si="127"/>
        <v>7.1633984658487915E-3</v>
      </c>
      <c r="Z50" s="202">
        <f t="shared" si="127"/>
        <v>1.2788445333748122E-2</v>
      </c>
      <c r="AA50" s="202">
        <f t="shared" si="127"/>
        <v>1.4435310651025546E-2</v>
      </c>
      <c r="AB50" s="202">
        <f t="shared" si="127"/>
        <v>8.5768658895941652E-3</v>
      </c>
      <c r="AC50" s="273">
        <f t="shared" ref="AC50:BL50" si="128">(AC24/AB24-1)</f>
        <v>1.3769724655627202E-2</v>
      </c>
      <c r="AD50" s="273">
        <f t="shared" si="128"/>
        <v>1.7354964586017152E-2</v>
      </c>
      <c r="AE50" s="273">
        <f t="shared" si="128"/>
        <v>2.3051925906605542E-2</v>
      </c>
      <c r="AF50" s="273">
        <f t="shared" si="128"/>
        <v>2.4495388624996561E-2</v>
      </c>
      <c r="AG50" s="273">
        <f t="shared" si="128"/>
        <v>2.6239677684793072E-2</v>
      </c>
      <c r="AH50" s="273">
        <f t="shared" si="128"/>
        <v>-8.7052259062818993E-2</v>
      </c>
      <c r="AI50" s="221">
        <f t="shared" si="128"/>
        <v>7.0445276692183922E-2</v>
      </c>
      <c r="AJ50" s="202">
        <f t="shared" si="128"/>
        <v>2.747494026053432E-2</v>
      </c>
      <c r="AK50" s="202">
        <f t="shared" si="128"/>
        <v>1.6105444253105894E-2</v>
      </c>
      <c r="AL50" s="202">
        <f t="shared" si="128"/>
        <v>1.8124790805726043E-2</v>
      </c>
      <c r="AM50" s="202">
        <f t="shared" si="128"/>
        <v>1.9325088733040285E-2</v>
      </c>
      <c r="AN50" s="202">
        <f t="shared" si="128"/>
        <v>1.9270431726902348E-2</v>
      </c>
      <c r="AO50" s="202">
        <f t="shared" si="128"/>
        <v>2.0323650172674457E-2</v>
      </c>
      <c r="AP50" s="202">
        <f t="shared" si="128"/>
        <v>8.706455472166752E-3</v>
      </c>
      <c r="AQ50" s="202">
        <f t="shared" si="128"/>
        <v>8.6340197256564721E-3</v>
      </c>
      <c r="AR50" s="202">
        <f t="shared" si="128"/>
        <v>9.0020411716882354E-3</v>
      </c>
      <c r="AS50" s="202">
        <f t="shared" si="128"/>
        <v>9.3509023363493871E-3</v>
      </c>
      <c r="AT50" s="202">
        <f t="shared" si="128"/>
        <v>9.0652637860937357E-3</v>
      </c>
      <c r="AU50" s="202">
        <f t="shared" si="128"/>
        <v>1.3187946573499199E-2</v>
      </c>
      <c r="AV50" s="202">
        <f t="shared" si="128"/>
        <v>1.3437141626407856E-2</v>
      </c>
      <c r="AW50" s="202">
        <f t="shared" si="128"/>
        <v>1.3865751524703818E-2</v>
      </c>
      <c r="AX50" s="202">
        <f t="shared" si="128"/>
        <v>1.3406872598633379E-2</v>
      </c>
      <c r="AY50" s="202">
        <f t="shared" si="128"/>
        <v>1.2898202347062515E-2</v>
      </c>
      <c r="AZ50" s="202">
        <f t="shared" si="128"/>
        <v>1.2913928646586248E-2</v>
      </c>
      <c r="BA50" s="202">
        <f t="shared" si="128"/>
        <v>1.2446466177306492E-2</v>
      </c>
      <c r="BB50" s="202">
        <f t="shared" si="128"/>
        <v>1.1581842751406279E-2</v>
      </c>
      <c r="BC50" s="202">
        <f t="shared" si="128"/>
        <v>1.1075874549043574E-2</v>
      </c>
      <c r="BD50" s="202">
        <f t="shared" si="128"/>
        <v>1.0806513920100125E-2</v>
      </c>
      <c r="BE50" s="202">
        <f t="shared" si="128"/>
        <v>1.0739489309997019E-2</v>
      </c>
      <c r="BF50" s="202">
        <f t="shared" si="128"/>
        <v>1.0740537844290188E-2</v>
      </c>
      <c r="BG50" s="202">
        <f t="shared" si="128"/>
        <v>1.0618829295748755E-2</v>
      </c>
      <c r="BH50" s="202">
        <f t="shared" si="128"/>
        <v>9.8112379345607348E-3</v>
      </c>
      <c r="BI50" s="202">
        <f t="shared" si="128"/>
        <v>9.8698291134682314E-3</v>
      </c>
      <c r="BJ50" s="202">
        <f t="shared" si="128"/>
        <v>1.0073774120050505E-2</v>
      </c>
      <c r="BK50" s="202">
        <f t="shared" si="128"/>
        <v>1.0455952864446338E-2</v>
      </c>
      <c r="BL50" s="202">
        <f t="shared" si="128"/>
        <v>1.0039255453290652E-2</v>
      </c>
      <c r="BM50" s="202">
        <f t="shared" si="95"/>
        <v>1.0160180049713308E-2</v>
      </c>
      <c r="BN50" s="202">
        <f t="shared" si="96"/>
        <v>1.0603319149998791E-2</v>
      </c>
      <c r="BO50" s="202">
        <f t="shared" si="97"/>
        <v>1.0724462527954337E-2</v>
      </c>
      <c r="BP50" s="202">
        <f t="shared" si="98"/>
        <v>1.1152307791604699E-2</v>
      </c>
      <c r="BQ50" s="202">
        <f t="shared" si="99"/>
        <v>1.1478901952836962E-2</v>
      </c>
      <c r="BR50" s="202">
        <f t="shared" si="100"/>
        <v>1.1031755089505157E-2</v>
      </c>
      <c r="BS50" s="202">
        <f t="shared" si="101"/>
        <v>1.1383325781007647E-2</v>
      </c>
      <c r="BT50" s="202">
        <f t="shared" si="102"/>
        <v>1.1423004603833498E-2</v>
      </c>
      <c r="BU50" s="202">
        <f t="shared" si="103"/>
        <v>1.1635422629408865E-2</v>
      </c>
      <c r="BV50" s="202">
        <f t="shared" si="104"/>
        <v>1.1557877465985467E-2</v>
      </c>
      <c r="BW50" s="202">
        <f t="shared" si="105"/>
        <v>1.132878547086924E-2</v>
      </c>
      <c r="BX50" s="202">
        <f t="shared" si="106"/>
        <v>1.1353372161395869E-2</v>
      </c>
      <c r="BY50" s="202">
        <f t="shared" si="107"/>
        <v>1.1500466663782349E-2</v>
      </c>
      <c r="BZ50" s="202">
        <f t="shared" si="108"/>
        <v>1.1242326340899167E-2</v>
      </c>
      <c r="CA50" s="202">
        <f t="shared" si="109"/>
        <v>1.0800193991976181E-2</v>
      </c>
      <c r="CB50" s="202">
        <f t="shared" si="110"/>
        <v>1.0260721497698855E-2</v>
      </c>
      <c r="CC50" s="202">
        <f t="shared" si="111"/>
        <v>1.0328091442038723E-2</v>
      </c>
      <c r="CD50" s="202">
        <f t="shared" si="112"/>
        <v>1.0166060221611595E-2</v>
      </c>
      <c r="CE50" s="202">
        <f t="shared" si="113"/>
        <v>1.0058634633343999E-2</v>
      </c>
      <c r="CF50" s="202">
        <f t="shared" si="114"/>
        <v>9.5742059761712017E-3</v>
      </c>
    </row>
    <row r="51" spans="1:84">
      <c r="A51" s="179" t="str">
        <f t="shared" si="92"/>
        <v>Normandie</v>
      </c>
      <c r="B51" s="179"/>
      <c r="C51" s="179"/>
      <c r="D51" s="145"/>
      <c r="E51" s="202">
        <f t="shared" ref="E51:AB51" si="129">(E25/D25-1)</f>
        <v>1.2198418731006466E-2</v>
      </c>
      <c r="F51" s="202">
        <f t="shared" si="129"/>
        <v>1.7755430212496481E-2</v>
      </c>
      <c r="G51" s="202">
        <f t="shared" si="129"/>
        <v>-9.4987584145475035E-3</v>
      </c>
      <c r="H51" s="202">
        <f t="shared" si="129"/>
        <v>2.786186409405933E-2</v>
      </c>
      <c r="I51" s="202">
        <f t="shared" si="129"/>
        <v>1.9350838245394408E-2</v>
      </c>
      <c r="J51" s="202">
        <f t="shared" si="129"/>
        <v>2.7672798037239321E-3</v>
      </c>
      <c r="K51" s="202">
        <f t="shared" si="129"/>
        <v>1.2685754524118353E-2</v>
      </c>
      <c r="L51" s="202">
        <f t="shared" si="129"/>
        <v>2.9016786173243991E-2</v>
      </c>
      <c r="M51" s="202">
        <f t="shared" si="129"/>
        <v>2.7985682437101422E-2</v>
      </c>
      <c r="N51" s="202">
        <f t="shared" si="129"/>
        <v>4.1557555150798509E-2</v>
      </c>
      <c r="O51" s="202">
        <f t="shared" si="129"/>
        <v>3.5731815832698022E-3</v>
      </c>
      <c r="P51" s="202">
        <f t="shared" si="129"/>
        <v>6.656911159727219E-3</v>
      </c>
      <c r="Q51" s="202">
        <f t="shared" si="129"/>
        <v>1.2890328228950532E-2</v>
      </c>
      <c r="R51" s="202">
        <f t="shared" si="129"/>
        <v>2.6001867948285629E-2</v>
      </c>
      <c r="S51" s="202">
        <f t="shared" si="129"/>
        <v>3.6243926679992988E-3</v>
      </c>
      <c r="T51" s="202">
        <f t="shared" si="129"/>
        <v>1.6484498761538458E-2</v>
      </c>
      <c r="U51" s="202">
        <f t="shared" si="129"/>
        <v>2.373373430978365E-2</v>
      </c>
      <c r="V51" s="202">
        <f t="shared" si="129"/>
        <v>-5.4732243826542959E-3</v>
      </c>
      <c r="W51" s="202">
        <f t="shared" si="129"/>
        <v>-3.6816215914914796E-2</v>
      </c>
      <c r="X51" s="202">
        <f t="shared" si="129"/>
        <v>1.5334344858941584E-2</v>
      </c>
      <c r="Y51" s="202">
        <f t="shared" si="129"/>
        <v>2.2035454727288295E-2</v>
      </c>
      <c r="Z51" s="202">
        <f t="shared" si="129"/>
        <v>-5.9986073580921007E-3</v>
      </c>
      <c r="AA51" s="202">
        <f t="shared" si="129"/>
        <v>1.7488669239171806E-3</v>
      </c>
      <c r="AB51" s="202">
        <f t="shared" si="129"/>
        <v>-3.0460979486646167E-3</v>
      </c>
      <c r="AC51" s="273">
        <f t="shared" ref="AC51:BL51" si="130">(AC25/AB25-1)</f>
        <v>7.8357109211895093E-3</v>
      </c>
      <c r="AD51" s="273">
        <f t="shared" si="130"/>
        <v>-9.2968538295308267E-3</v>
      </c>
      <c r="AE51" s="273">
        <f t="shared" si="130"/>
        <v>2.5832234176623725E-3</v>
      </c>
      <c r="AF51" s="273">
        <f t="shared" si="130"/>
        <v>4.3142334221319967E-3</v>
      </c>
      <c r="AG51" s="273">
        <f t="shared" si="130"/>
        <v>3.0586124836213813E-3</v>
      </c>
      <c r="AH51" s="273">
        <f t="shared" si="130"/>
        <v>-8.7248907651455432E-2</v>
      </c>
      <c r="AI51" s="221">
        <f t="shared" si="130"/>
        <v>5.9256045195062113E-2</v>
      </c>
      <c r="AJ51" s="202">
        <f t="shared" si="130"/>
        <v>1.6788833292640915E-2</v>
      </c>
      <c r="AK51" s="202">
        <f t="shared" si="130"/>
        <v>5.5747881770533692E-3</v>
      </c>
      <c r="AL51" s="202">
        <f t="shared" si="130"/>
        <v>7.7287786065507458E-3</v>
      </c>
      <c r="AM51" s="202">
        <f t="shared" si="130"/>
        <v>9.0906704040407682E-3</v>
      </c>
      <c r="AN51" s="202">
        <f t="shared" si="130"/>
        <v>8.8936054233987871E-3</v>
      </c>
      <c r="AO51" s="202">
        <f t="shared" si="130"/>
        <v>1.0024402391006104E-2</v>
      </c>
      <c r="AP51" s="202">
        <f t="shared" si="130"/>
        <v>-1.4734217668862515E-3</v>
      </c>
      <c r="AQ51" s="202">
        <f t="shared" si="130"/>
        <v>-1.4660463192414097E-3</v>
      </c>
      <c r="AR51" s="202">
        <f t="shared" si="130"/>
        <v>-1.2463356833439798E-3</v>
      </c>
      <c r="AS51" s="202">
        <f t="shared" si="130"/>
        <v>-5.9369632920902582E-4</v>
      </c>
      <c r="AT51" s="202">
        <f t="shared" si="130"/>
        <v>-1.1080715709430589E-3</v>
      </c>
      <c r="AU51" s="202">
        <f t="shared" si="130"/>
        <v>3.0785202561036673E-3</v>
      </c>
      <c r="AV51" s="202">
        <f t="shared" si="130"/>
        <v>3.4848895204364627E-3</v>
      </c>
      <c r="AW51" s="202">
        <f t="shared" si="130"/>
        <v>3.5969080453348568E-3</v>
      </c>
      <c r="AX51" s="202">
        <f t="shared" si="130"/>
        <v>3.5272765722691446E-3</v>
      </c>
      <c r="AY51" s="202">
        <f t="shared" si="130"/>
        <v>2.8638605315352006E-3</v>
      </c>
      <c r="AZ51" s="202">
        <f t="shared" si="130"/>
        <v>2.640474473093013E-3</v>
      </c>
      <c r="BA51" s="202">
        <f t="shared" si="130"/>
        <v>2.6427362026728574E-3</v>
      </c>
      <c r="BB51" s="202">
        <f t="shared" si="130"/>
        <v>1.5396215174070527E-3</v>
      </c>
      <c r="BC51" s="202">
        <f t="shared" si="130"/>
        <v>1.1078756421212255E-3</v>
      </c>
      <c r="BD51" s="202">
        <f t="shared" si="130"/>
        <v>5.9472306526653362E-4</v>
      </c>
      <c r="BE51" s="202">
        <f t="shared" si="130"/>
        <v>5.9806342223800435E-4</v>
      </c>
      <c r="BF51" s="202">
        <f t="shared" si="130"/>
        <v>7.4975839381852261E-4</v>
      </c>
      <c r="BG51" s="202">
        <f t="shared" si="130"/>
        <v>6.1829240481436898E-4</v>
      </c>
      <c r="BH51" s="202">
        <f t="shared" si="130"/>
        <v>-1.1673824792546306E-4</v>
      </c>
      <c r="BI51" s="202">
        <f t="shared" si="130"/>
        <v>-3.0983905041270798E-4</v>
      </c>
      <c r="BJ51" s="202">
        <f t="shared" si="130"/>
        <v>-3.8829726925815322E-5</v>
      </c>
      <c r="BK51" s="202">
        <f t="shared" si="130"/>
        <v>7.3429871212860043E-4</v>
      </c>
      <c r="BL51" s="202">
        <f t="shared" si="130"/>
        <v>6.3682425941236076E-5</v>
      </c>
      <c r="BM51" s="202">
        <f t="shared" si="95"/>
        <v>2.5192244464911084E-4</v>
      </c>
      <c r="BN51" s="202">
        <f t="shared" si="96"/>
        <v>6.8137643094057232E-4</v>
      </c>
      <c r="BO51" s="202">
        <f t="shared" si="97"/>
        <v>9.5059828016208492E-4</v>
      </c>
      <c r="BP51" s="202">
        <f t="shared" si="98"/>
        <v>1.4451663997872011E-3</v>
      </c>
      <c r="BQ51" s="202">
        <f t="shared" si="99"/>
        <v>1.4269393443497869E-3</v>
      </c>
      <c r="BR51" s="202">
        <f t="shared" si="100"/>
        <v>1.4602697186980595E-3</v>
      </c>
      <c r="BS51" s="202">
        <f t="shared" si="101"/>
        <v>1.7984874997487577E-3</v>
      </c>
      <c r="BT51" s="202">
        <f t="shared" si="102"/>
        <v>1.9067067552236416E-3</v>
      </c>
      <c r="BU51" s="202">
        <f t="shared" si="103"/>
        <v>2.1062012547305997E-3</v>
      </c>
      <c r="BV51" s="202">
        <f t="shared" si="104"/>
        <v>2.0162315479110848E-3</v>
      </c>
      <c r="BW51" s="202">
        <f t="shared" si="105"/>
        <v>1.856005558836582E-3</v>
      </c>
      <c r="BX51" s="202">
        <f t="shared" si="106"/>
        <v>1.8683422674856676E-3</v>
      </c>
      <c r="BY51" s="202">
        <f t="shared" si="107"/>
        <v>2.3437107037660443E-3</v>
      </c>
      <c r="BZ51" s="202">
        <f t="shared" si="108"/>
        <v>2.0759374717786994E-3</v>
      </c>
      <c r="CA51" s="202">
        <f t="shared" si="109"/>
        <v>1.6243507347972752E-3</v>
      </c>
      <c r="CB51" s="202">
        <f t="shared" si="110"/>
        <v>1.0755058402527329E-3</v>
      </c>
      <c r="CC51" s="202">
        <f t="shared" si="111"/>
        <v>1.3968640519197439E-3</v>
      </c>
      <c r="CD51" s="202">
        <f t="shared" si="112"/>
        <v>1.3079283604136016E-3</v>
      </c>
      <c r="CE51" s="202">
        <f t="shared" si="113"/>
        <v>1.4587075182601605E-3</v>
      </c>
      <c r="CF51" s="202">
        <f t="shared" si="114"/>
        <v>6.1967537107854298E-4</v>
      </c>
    </row>
    <row r="52" spans="1:84">
      <c r="A52" s="179" t="str">
        <f t="shared" si="92"/>
        <v>Nouvelle-Aquitaine</v>
      </c>
      <c r="B52" s="179"/>
      <c r="C52" s="179"/>
      <c r="D52" s="145"/>
      <c r="E52" s="202">
        <f t="shared" ref="E52:AB52" si="131">(E26/D26-1)</f>
        <v>1.0732439772928259E-2</v>
      </c>
      <c r="F52" s="202">
        <f t="shared" si="131"/>
        <v>1.681801926380011E-2</v>
      </c>
      <c r="G52" s="202">
        <f t="shared" si="131"/>
        <v>-7.3113438633358729E-3</v>
      </c>
      <c r="H52" s="202">
        <f t="shared" si="131"/>
        <v>2.9004853560560706E-2</v>
      </c>
      <c r="I52" s="202">
        <f t="shared" si="131"/>
        <v>2.6683469504074964E-2</v>
      </c>
      <c r="J52" s="202">
        <f t="shared" si="131"/>
        <v>1.5918082403547196E-2</v>
      </c>
      <c r="K52" s="202">
        <f t="shared" si="131"/>
        <v>3.2862123826997047E-2</v>
      </c>
      <c r="L52" s="202">
        <f t="shared" si="131"/>
        <v>3.9370179869677946E-2</v>
      </c>
      <c r="M52" s="202">
        <f t="shared" si="131"/>
        <v>5.2325032773341551E-3</v>
      </c>
      <c r="N52" s="202">
        <f t="shared" si="131"/>
        <v>5.0175398444610275E-2</v>
      </c>
      <c r="O52" s="202">
        <f t="shared" si="131"/>
        <v>3.3545657004784957E-2</v>
      </c>
      <c r="P52" s="202">
        <f t="shared" si="131"/>
        <v>2.1265935144386683E-2</v>
      </c>
      <c r="Q52" s="202">
        <f t="shared" si="131"/>
        <v>7.3874880699413836E-3</v>
      </c>
      <c r="R52" s="202">
        <f t="shared" si="131"/>
        <v>2.1735342321040463E-2</v>
      </c>
      <c r="S52" s="202">
        <f t="shared" si="131"/>
        <v>1.7291257058206E-2</v>
      </c>
      <c r="T52" s="202">
        <f t="shared" si="131"/>
        <v>2.9323693156987796E-2</v>
      </c>
      <c r="U52" s="202">
        <f t="shared" si="131"/>
        <v>2.1646838317508355E-2</v>
      </c>
      <c r="V52" s="202">
        <f t="shared" si="131"/>
        <v>-1.7846873942372388E-2</v>
      </c>
      <c r="W52" s="202">
        <f t="shared" si="131"/>
        <v>-1.4866294174365025E-2</v>
      </c>
      <c r="X52" s="202">
        <f t="shared" si="131"/>
        <v>9.3092324158585704E-3</v>
      </c>
      <c r="Y52" s="202">
        <f t="shared" si="131"/>
        <v>3.1673385975169221E-2</v>
      </c>
      <c r="Z52" s="202">
        <f t="shared" si="131"/>
        <v>4.0388678569174274E-3</v>
      </c>
      <c r="AA52" s="202">
        <f t="shared" si="131"/>
        <v>-1.2319578690044297E-3</v>
      </c>
      <c r="AB52" s="202">
        <f t="shared" si="131"/>
        <v>1.4312453821157645E-2</v>
      </c>
      <c r="AC52" s="273">
        <f t="shared" ref="AC52:BL52" si="132">(AC26/AB26-1)</f>
        <v>8.34982926948169E-3</v>
      </c>
      <c r="AD52" s="273">
        <f t="shared" si="132"/>
        <v>9.9239622404900807E-3</v>
      </c>
      <c r="AE52" s="273">
        <f t="shared" si="132"/>
        <v>2.0302137176568591E-2</v>
      </c>
      <c r="AF52" s="273">
        <f t="shared" si="132"/>
        <v>2.2363304258719463E-2</v>
      </c>
      <c r="AG52" s="273">
        <f t="shared" si="132"/>
        <v>1.4465520993784065E-2</v>
      </c>
      <c r="AH52" s="273">
        <f t="shared" si="132"/>
        <v>-7.5074999241514839E-2</v>
      </c>
      <c r="AI52" s="221">
        <f t="shared" si="132"/>
        <v>6.8374839378749774E-2</v>
      </c>
      <c r="AJ52" s="202">
        <f t="shared" si="132"/>
        <v>2.5481436396651125E-2</v>
      </c>
      <c r="AK52" s="202">
        <f t="shared" si="132"/>
        <v>1.4249578326669399E-2</v>
      </c>
      <c r="AL52" s="202">
        <f t="shared" si="132"/>
        <v>1.6095414201830582E-2</v>
      </c>
      <c r="AM52" s="202">
        <f t="shared" si="132"/>
        <v>1.7451508080320366E-2</v>
      </c>
      <c r="AN52" s="202">
        <f t="shared" si="132"/>
        <v>1.7384552055694114E-2</v>
      </c>
      <c r="AO52" s="202">
        <f t="shared" si="132"/>
        <v>1.8181739077554937E-2</v>
      </c>
      <c r="AP52" s="202">
        <f t="shared" si="132"/>
        <v>6.6152242572876663E-3</v>
      </c>
      <c r="AQ52" s="202">
        <f t="shared" si="132"/>
        <v>6.4528940986052774E-3</v>
      </c>
      <c r="AR52" s="202">
        <f t="shared" si="132"/>
        <v>6.9754073244061576E-3</v>
      </c>
      <c r="AS52" s="202">
        <f t="shared" si="132"/>
        <v>6.9948319771795386E-3</v>
      </c>
      <c r="AT52" s="202">
        <f t="shared" si="132"/>
        <v>6.6226562975915115E-3</v>
      </c>
      <c r="AU52" s="202">
        <f t="shared" si="132"/>
        <v>1.0826998520892195E-2</v>
      </c>
      <c r="AV52" s="202">
        <f t="shared" si="132"/>
        <v>1.1072631167366564E-2</v>
      </c>
      <c r="AW52" s="202">
        <f t="shared" si="132"/>
        <v>1.1177017421394542E-2</v>
      </c>
      <c r="AX52" s="202">
        <f t="shared" si="132"/>
        <v>1.0794372388651663E-2</v>
      </c>
      <c r="AY52" s="202">
        <f t="shared" si="132"/>
        <v>1.0124589961793884E-2</v>
      </c>
      <c r="AZ52" s="202">
        <f t="shared" si="132"/>
        <v>1.0218138841219027E-2</v>
      </c>
      <c r="BA52" s="202">
        <f t="shared" si="132"/>
        <v>9.5919323715110139E-3</v>
      </c>
      <c r="BB52" s="202">
        <f t="shared" si="132"/>
        <v>8.646763614284847E-3</v>
      </c>
      <c r="BC52" s="202">
        <f t="shared" si="132"/>
        <v>8.2191520305243682E-3</v>
      </c>
      <c r="BD52" s="202">
        <f t="shared" si="132"/>
        <v>7.7133358333796309E-3</v>
      </c>
      <c r="BE52" s="202">
        <f t="shared" si="132"/>
        <v>7.725611371997454E-3</v>
      </c>
      <c r="BF52" s="202">
        <f t="shared" si="132"/>
        <v>7.7297304818852997E-3</v>
      </c>
      <c r="BG52" s="202">
        <f t="shared" si="132"/>
        <v>7.607035565580178E-3</v>
      </c>
      <c r="BH52" s="202">
        <f t="shared" si="132"/>
        <v>6.5650095039633261E-3</v>
      </c>
      <c r="BI52" s="202">
        <f t="shared" si="132"/>
        <v>6.8605825945531329E-3</v>
      </c>
      <c r="BJ52" s="202">
        <f t="shared" si="132"/>
        <v>6.8317537496118685E-3</v>
      </c>
      <c r="BK52" s="202">
        <f t="shared" si="132"/>
        <v>7.294837356982331E-3</v>
      </c>
      <c r="BL52" s="202">
        <f t="shared" si="132"/>
        <v>6.9584578681625153E-3</v>
      </c>
      <c r="BM52" s="202">
        <f t="shared" si="95"/>
        <v>7.003820531937599E-3</v>
      </c>
      <c r="BN52" s="202">
        <f t="shared" si="96"/>
        <v>7.2913397922871326E-3</v>
      </c>
      <c r="BO52" s="202">
        <f t="shared" si="97"/>
        <v>7.5746074495290916E-3</v>
      </c>
      <c r="BP52" s="202">
        <f t="shared" si="98"/>
        <v>7.927790127401968E-3</v>
      </c>
      <c r="BQ52" s="202">
        <f t="shared" si="99"/>
        <v>8.2555032535756023E-3</v>
      </c>
      <c r="BR52" s="202">
        <f t="shared" si="100"/>
        <v>7.6578269903140317E-3</v>
      </c>
      <c r="BS52" s="202">
        <f t="shared" si="101"/>
        <v>8.0104984046593941E-3</v>
      </c>
      <c r="BT52" s="202">
        <f t="shared" si="102"/>
        <v>8.1324531504638475E-3</v>
      </c>
      <c r="BU52" s="202">
        <f t="shared" si="103"/>
        <v>8.189415578152115E-3</v>
      </c>
      <c r="BV52" s="202">
        <f t="shared" si="104"/>
        <v>8.1126931641604116E-3</v>
      </c>
      <c r="BW52" s="202">
        <f t="shared" si="105"/>
        <v>7.9657120475986609E-3</v>
      </c>
      <c r="BX52" s="202">
        <f t="shared" si="106"/>
        <v>7.8347516191508149E-3</v>
      </c>
      <c r="BY52" s="202">
        <f t="shared" si="107"/>
        <v>7.9825350889359825E-3</v>
      </c>
      <c r="BZ52" s="202">
        <f t="shared" si="108"/>
        <v>7.8823172913284889E-3</v>
      </c>
      <c r="CA52" s="202">
        <f t="shared" si="109"/>
        <v>7.4409529392411855E-3</v>
      </c>
      <c r="CB52" s="202">
        <f t="shared" si="110"/>
        <v>6.9021419902171033E-3</v>
      </c>
      <c r="CC52" s="202">
        <f t="shared" si="111"/>
        <v>6.8888286248842689E-3</v>
      </c>
      <c r="CD52" s="202">
        <f t="shared" si="112"/>
        <v>6.8093832853666214E-3</v>
      </c>
      <c r="CE52" s="202">
        <f t="shared" si="113"/>
        <v>6.778135437740751E-3</v>
      </c>
      <c r="CF52" s="202">
        <f t="shared" si="114"/>
        <v>6.2944915427114445E-3</v>
      </c>
    </row>
    <row r="53" spans="1:84">
      <c r="A53" s="179" t="str">
        <f t="shared" si="92"/>
        <v>Occitanie</v>
      </c>
      <c r="B53" s="179"/>
      <c r="C53" s="179"/>
      <c r="D53" s="145"/>
      <c r="E53" s="202">
        <f t="shared" ref="E53:AB53" si="133">(E27/D27-1)</f>
        <v>1.3868068799280042E-2</v>
      </c>
      <c r="F53" s="202">
        <f t="shared" si="133"/>
        <v>1.6575871249154162E-2</v>
      </c>
      <c r="G53" s="202">
        <f t="shared" si="133"/>
        <v>-3.7857302242735313E-3</v>
      </c>
      <c r="H53" s="202">
        <f t="shared" si="133"/>
        <v>2.5053047341969004E-2</v>
      </c>
      <c r="I53" s="202">
        <f t="shared" si="133"/>
        <v>3.1464428022213609E-2</v>
      </c>
      <c r="J53" s="202">
        <f t="shared" si="133"/>
        <v>1.380564101636983E-2</v>
      </c>
      <c r="K53" s="202">
        <f t="shared" si="133"/>
        <v>3.4409326935304962E-2</v>
      </c>
      <c r="L53" s="202">
        <f t="shared" si="133"/>
        <v>3.3224824870068836E-2</v>
      </c>
      <c r="M53" s="202">
        <f t="shared" si="133"/>
        <v>3.7490033316988969E-2</v>
      </c>
      <c r="N53" s="202">
        <f t="shared" si="133"/>
        <v>3.2182859120250873E-2</v>
      </c>
      <c r="O53" s="202">
        <f t="shared" si="133"/>
        <v>4.4996024149657865E-2</v>
      </c>
      <c r="P53" s="202">
        <f t="shared" si="133"/>
        <v>1.7154914396844134E-2</v>
      </c>
      <c r="Q53" s="202">
        <f t="shared" si="133"/>
        <v>2.1276994822273965E-2</v>
      </c>
      <c r="R53" s="202">
        <f t="shared" si="133"/>
        <v>3.4872757800824328E-2</v>
      </c>
      <c r="S53" s="202">
        <f t="shared" si="133"/>
        <v>3.0402681318201452E-2</v>
      </c>
      <c r="T53" s="202">
        <f t="shared" si="133"/>
        <v>4.6775209768159076E-2</v>
      </c>
      <c r="U53" s="202">
        <f t="shared" si="133"/>
        <v>6.3976908519509657E-3</v>
      </c>
      <c r="V53" s="202">
        <f t="shared" si="133"/>
        <v>4.6841362102343354E-3</v>
      </c>
      <c r="W53" s="202">
        <f t="shared" si="133"/>
        <v>-1.1130092497246058E-2</v>
      </c>
      <c r="X53" s="202">
        <f t="shared" si="133"/>
        <v>1.7852480850581998E-3</v>
      </c>
      <c r="Y53" s="202">
        <f t="shared" si="133"/>
        <v>3.505710634436876E-2</v>
      </c>
      <c r="Z53" s="202">
        <f t="shared" si="133"/>
        <v>1.1253915571006079E-2</v>
      </c>
      <c r="AA53" s="202">
        <f t="shared" si="133"/>
        <v>6.0089478586375922E-3</v>
      </c>
      <c r="AB53" s="202">
        <f t="shared" si="133"/>
        <v>1.8138156259442706E-2</v>
      </c>
      <c r="AC53" s="273">
        <f t="shared" ref="AC53:BL53" si="134">(AC27/AB27-1)</f>
        <v>1.3538079529950453E-2</v>
      </c>
      <c r="AD53" s="273">
        <f t="shared" si="134"/>
        <v>1.5648028857298657E-2</v>
      </c>
      <c r="AE53" s="273">
        <f t="shared" si="134"/>
        <v>1.9481950101815304E-2</v>
      </c>
      <c r="AF53" s="273">
        <f t="shared" si="134"/>
        <v>2.363202678442744E-2</v>
      </c>
      <c r="AG53" s="273">
        <f t="shared" si="134"/>
        <v>1.8909393093110793E-2</v>
      </c>
      <c r="AH53" s="273">
        <f t="shared" si="134"/>
        <v>-7.589787705963047E-2</v>
      </c>
      <c r="AI53" s="221">
        <f t="shared" si="134"/>
        <v>7.1739988351140704E-2</v>
      </c>
      <c r="AJ53" s="202">
        <f t="shared" si="134"/>
        <v>2.8755875534857367E-2</v>
      </c>
      <c r="AK53" s="202">
        <f t="shared" si="134"/>
        <v>1.7496652766064491E-2</v>
      </c>
      <c r="AL53" s="202">
        <f t="shared" si="134"/>
        <v>1.9329160082267371E-2</v>
      </c>
      <c r="AM53" s="202">
        <f t="shared" si="134"/>
        <v>2.0337581613889544E-2</v>
      </c>
      <c r="AN53" s="202">
        <f t="shared" si="134"/>
        <v>2.0589383819636486E-2</v>
      </c>
      <c r="AO53" s="202">
        <f t="shared" si="134"/>
        <v>2.1371740975282494E-2</v>
      </c>
      <c r="AP53" s="202">
        <f t="shared" si="134"/>
        <v>9.6098457054945019E-3</v>
      </c>
      <c r="AQ53" s="202">
        <f t="shared" si="134"/>
        <v>9.4352666860799683E-3</v>
      </c>
      <c r="AR53" s="202">
        <f t="shared" si="134"/>
        <v>9.9471527891989986E-3</v>
      </c>
      <c r="AS53" s="202">
        <f t="shared" si="134"/>
        <v>1.0116672548690087E-2</v>
      </c>
      <c r="AT53" s="202">
        <f t="shared" si="134"/>
        <v>9.7329935677537005E-3</v>
      </c>
      <c r="AU53" s="202">
        <f t="shared" si="134"/>
        <v>1.3773144244156432E-2</v>
      </c>
      <c r="AV53" s="202">
        <f t="shared" si="134"/>
        <v>1.3851553282155038E-2</v>
      </c>
      <c r="AW53" s="202">
        <f t="shared" si="134"/>
        <v>1.4267992741036517E-2</v>
      </c>
      <c r="AX53" s="202">
        <f t="shared" si="134"/>
        <v>1.3717496476091995E-2</v>
      </c>
      <c r="AY53" s="202">
        <f t="shared" si="134"/>
        <v>1.304244007829225E-2</v>
      </c>
      <c r="AZ53" s="202">
        <f t="shared" si="134"/>
        <v>1.2972085932807298E-2</v>
      </c>
      <c r="BA53" s="202">
        <f t="shared" si="134"/>
        <v>1.2499686982441416E-2</v>
      </c>
      <c r="BB53" s="202">
        <f t="shared" si="134"/>
        <v>1.1549450510163206E-2</v>
      </c>
      <c r="BC53" s="202">
        <f t="shared" si="134"/>
        <v>1.0960222974213618E-2</v>
      </c>
      <c r="BD53" s="202">
        <f t="shared" si="134"/>
        <v>1.0609325668971881E-2</v>
      </c>
      <c r="BE53" s="202">
        <f t="shared" si="134"/>
        <v>1.0307960640399738E-2</v>
      </c>
      <c r="BF53" s="202">
        <f t="shared" si="134"/>
        <v>1.0619981332390616E-2</v>
      </c>
      <c r="BG53" s="202">
        <f t="shared" si="134"/>
        <v>1.0185243836822622E-2</v>
      </c>
      <c r="BH53" s="202">
        <f t="shared" si="134"/>
        <v>9.299387478078236E-3</v>
      </c>
      <c r="BI53" s="202">
        <f t="shared" si="134"/>
        <v>9.4355244303565566E-3</v>
      </c>
      <c r="BJ53" s="202">
        <f t="shared" si="134"/>
        <v>9.7172971082966075E-3</v>
      </c>
      <c r="BK53" s="202">
        <f t="shared" si="134"/>
        <v>9.8726429907229907E-3</v>
      </c>
      <c r="BL53" s="202">
        <f t="shared" si="134"/>
        <v>9.5338080811411263E-3</v>
      </c>
      <c r="BM53" s="202">
        <f t="shared" si="95"/>
        <v>9.5815447091560646E-3</v>
      </c>
      <c r="BN53" s="202">
        <f t="shared" si="96"/>
        <v>9.8720813158406084E-3</v>
      </c>
      <c r="BO53" s="202">
        <f t="shared" si="97"/>
        <v>1.0154214236000936E-2</v>
      </c>
      <c r="BP53" s="202">
        <f t="shared" si="98"/>
        <v>1.0511216073941343E-2</v>
      </c>
      <c r="BQ53" s="202">
        <f t="shared" si="99"/>
        <v>1.0686437189181275E-2</v>
      </c>
      <c r="BR53" s="202">
        <f t="shared" si="100"/>
        <v>1.0249179263690511E-2</v>
      </c>
      <c r="BS53" s="202">
        <f t="shared" si="101"/>
        <v>1.045034108028875E-2</v>
      </c>
      <c r="BT53" s="202">
        <f t="shared" si="102"/>
        <v>1.0572102026009667E-2</v>
      </c>
      <c r="BU53" s="202">
        <f t="shared" si="103"/>
        <v>1.0634391133220067E-2</v>
      </c>
      <c r="BV53" s="202">
        <f t="shared" si="104"/>
        <v>1.0557621398364692E-2</v>
      </c>
      <c r="BW53" s="202">
        <f t="shared" si="105"/>
        <v>1.025949597721354E-2</v>
      </c>
      <c r="BX53" s="202">
        <f t="shared" si="106"/>
        <v>1.0285474861553512E-2</v>
      </c>
      <c r="BY53" s="202">
        <f t="shared" si="107"/>
        <v>1.043380335323385E-2</v>
      </c>
      <c r="BZ53" s="202">
        <f t="shared" si="108"/>
        <v>1.0327505365110623E-2</v>
      </c>
      <c r="CA53" s="202">
        <f t="shared" si="109"/>
        <v>9.734940380999646E-3</v>
      </c>
      <c r="CB53" s="202">
        <f t="shared" si="110"/>
        <v>9.195868574178423E-3</v>
      </c>
      <c r="CC53" s="202">
        <f t="shared" si="111"/>
        <v>9.3332396837493281E-3</v>
      </c>
      <c r="CD53" s="202">
        <f t="shared" si="112"/>
        <v>9.2538627798952611E-3</v>
      </c>
      <c r="CE53" s="202">
        <f t="shared" si="113"/>
        <v>9.0651823884806415E-3</v>
      </c>
      <c r="CF53" s="202">
        <f t="shared" si="114"/>
        <v>8.5810240403929594E-3</v>
      </c>
    </row>
    <row r="54" spans="1:84">
      <c r="A54" s="179" t="str">
        <f t="shared" si="92"/>
        <v>Pays de la Loire</v>
      </c>
      <c r="B54" s="179"/>
      <c r="C54" s="179"/>
      <c r="D54" s="145"/>
      <c r="E54" s="202">
        <f t="shared" ref="E54:AB54" si="135">(E28/D28-1)</f>
        <v>1.8644687402026738E-2</v>
      </c>
      <c r="F54" s="202">
        <f t="shared" si="135"/>
        <v>2.5617375181216095E-2</v>
      </c>
      <c r="G54" s="202">
        <f t="shared" si="135"/>
        <v>-2.7226879231133649E-3</v>
      </c>
      <c r="H54" s="202">
        <f t="shared" si="135"/>
        <v>3.2023490000467003E-2</v>
      </c>
      <c r="I54" s="202">
        <f t="shared" si="135"/>
        <v>4.0208509270118098E-2</v>
      </c>
      <c r="J54" s="202">
        <f t="shared" si="135"/>
        <v>2.2384391417622718E-2</v>
      </c>
      <c r="K54" s="202">
        <f t="shared" si="135"/>
        <v>1.4322420845518824E-2</v>
      </c>
      <c r="L54" s="202">
        <f t="shared" si="135"/>
        <v>4.8016399079323868E-2</v>
      </c>
      <c r="M54" s="202">
        <f t="shared" si="135"/>
        <v>3.7205764757597626E-2</v>
      </c>
      <c r="N54" s="202">
        <f t="shared" si="135"/>
        <v>5.9484736060163357E-2</v>
      </c>
      <c r="O54" s="202">
        <f t="shared" si="135"/>
        <v>3.1971942663511888E-2</v>
      </c>
      <c r="P54" s="202">
        <f t="shared" si="135"/>
        <v>1.3867032911453636E-2</v>
      </c>
      <c r="Q54" s="202">
        <f t="shared" si="135"/>
        <v>1.4877782253906346E-2</v>
      </c>
      <c r="R54" s="202">
        <f t="shared" si="135"/>
        <v>2.4699892928374156E-2</v>
      </c>
      <c r="S54" s="202">
        <f t="shared" si="135"/>
        <v>1.8087687411488806E-2</v>
      </c>
      <c r="T54" s="202">
        <f t="shared" si="135"/>
        <v>2.0238050632244153E-2</v>
      </c>
      <c r="U54" s="202">
        <f t="shared" si="135"/>
        <v>2.7247886571422297E-2</v>
      </c>
      <c r="V54" s="202">
        <f t="shared" si="135"/>
        <v>1.8120583697554871E-2</v>
      </c>
      <c r="W54" s="202">
        <f t="shared" si="135"/>
        <v>-3.1768497820642283E-2</v>
      </c>
      <c r="X54" s="202">
        <f t="shared" si="135"/>
        <v>-5.4908867186342913E-4</v>
      </c>
      <c r="Y54" s="202">
        <f t="shared" si="135"/>
        <v>4.4991794333817614E-2</v>
      </c>
      <c r="Z54" s="202">
        <f t="shared" si="135"/>
        <v>1.4731067278728194E-3</v>
      </c>
      <c r="AA54" s="202">
        <f t="shared" si="135"/>
        <v>8.9797319318598579E-3</v>
      </c>
      <c r="AB54" s="202">
        <f t="shared" si="135"/>
        <v>1.4009839722425532E-2</v>
      </c>
      <c r="AC54" s="273">
        <f t="shared" ref="AC54:BL54" si="136">(AC28/AB28-1)</f>
        <v>1.6143592776483695E-2</v>
      </c>
      <c r="AD54" s="273">
        <f t="shared" si="136"/>
        <v>1.3296483201781228E-2</v>
      </c>
      <c r="AE54" s="273">
        <f t="shared" si="136"/>
        <v>2.4733867997322134E-2</v>
      </c>
      <c r="AF54" s="273">
        <f t="shared" si="136"/>
        <v>1.7577378790860188E-2</v>
      </c>
      <c r="AG54" s="273">
        <f t="shared" si="136"/>
        <v>2.0069964590606171E-2</v>
      </c>
      <c r="AH54" s="273">
        <f t="shared" si="136"/>
        <v>-6.6744601135960702E-2</v>
      </c>
      <c r="AI54" s="221">
        <f t="shared" si="136"/>
        <v>7.0876718809970152E-2</v>
      </c>
      <c r="AJ54" s="202">
        <f t="shared" si="136"/>
        <v>2.7823253616579002E-2</v>
      </c>
      <c r="AK54" s="202">
        <f t="shared" si="136"/>
        <v>1.6428190584607316E-2</v>
      </c>
      <c r="AL54" s="202">
        <f t="shared" si="136"/>
        <v>1.826709091561951E-2</v>
      </c>
      <c r="AM54" s="202">
        <f t="shared" si="136"/>
        <v>1.9615916024922964E-2</v>
      </c>
      <c r="AN54" s="202">
        <f t="shared" si="136"/>
        <v>1.9446228292968382E-2</v>
      </c>
      <c r="AO54" s="202">
        <f t="shared" si="136"/>
        <v>2.0566370670532796E-2</v>
      </c>
      <c r="AP54" s="202">
        <f t="shared" si="136"/>
        <v>8.7225865306037598E-3</v>
      </c>
      <c r="AQ54" s="202">
        <f t="shared" si="136"/>
        <v>8.7148892685322554E-3</v>
      </c>
      <c r="AR54" s="202">
        <f t="shared" si="136"/>
        <v>8.9777018857142288E-3</v>
      </c>
      <c r="AS54" s="202">
        <f t="shared" si="136"/>
        <v>9.3129875454087685E-3</v>
      </c>
      <c r="AT54" s="202">
        <f t="shared" si="136"/>
        <v>8.8427748450721211E-3</v>
      </c>
      <c r="AU54" s="202">
        <f t="shared" si="136"/>
        <v>1.3044787217712184E-2</v>
      </c>
      <c r="AV54" s="202">
        <f t="shared" si="136"/>
        <v>1.3444385115187973E-2</v>
      </c>
      <c r="AW54" s="202">
        <f t="shared" si="136"/>
        <v>1.3612572623534325E-2</v>
      </c>
      <c r="AX54" s="202">
        <f t="shared" si="136"/>
        <v>1.2974604042704341E-2</v>
      </c>
      <c r="AY54" s="202">
        <f t="shared" si="136"/>
        <v>1.2617103076384417E-2</v>
      </c>
      <c r="AZ54" s="202">
        <f t="shared" si="136"/>
        <v>1.2457952708768705E-2</v>
      </c>
      <c r="BA54" s="202">
        <f t="shared" si="136"/>
        <v>1.2143004059348872E-2</v>
      </c>
      <c r="BB54" s="202">
        <f t="shared" si="136"/>
        <v>1.1104121244811749E-2</v>
      </c>
      <c r="BC54" s="202">
        <f t="shared" si="136"/>
        <v>1.0427015355629177E-2</v>
      </c>
      <c r="BD54" s="202">
        <f t="shared" si="136"/>
        <v>1.0231946980923778E-2</v>
      </c>
      <c r="BE54" s="202">
        <f t="shared" si="136"/>
        <v>9.9970595632312698E-3</v>
      </c>
      <c r="BF54" s="202">
        <f t="shared" si="136"/>
        <v>9.9128254593761067E-3</v>
      </c>
      <c r="BG54" s="202">
        <f t="shared" si="136"/>
        <v>9.5455996252304942E-3</v>
      </c>
      <c r="BH54" s="202">
        <f t="shared" si="136"/>
        <v>8.8144054904302216E-3</v>
      </c>
      <c r="BI54" s="202">
        <f t="shared" si="136"/>
        <v>8.9510655034434894E-3</v>
      </c>
      <c r="BJ54" s="202">
        <f t="shared" si="136"/>
        <v>8.752734415440333E-3</v>
      </c>
      <c r="BK54" s="202">
        <f t="shared" si="136"/>
        <v>9.2149297292849486E-3</v>
      </c>
      <c r="BL54" s="202">
        <f t="shared" si="136"/>
        <v>8.8770847308303757E-3</v>
      </c>
      <c r="BM54" s="202">
        <f t="shared" si="95"/>
        <v>8.8382444919641312E-3</v>
      </c>
      <c r="BN54" s="202">
        <f t="shared" si="96"/>
        <v>9.0421637186595127E-3</v>
      </c>
      <c r="BO54" s="202">
        <f t="shared" si="97"/>
        <v>9.3251084146848129E-3</v>
      </c>
      <c r="BP54" s="202">
        <f t="shared" si="98"/>
        <v>9.5953130996497826E-3</v>
      </c>
      <c r="BQ54" s="202">
        <f t="shared" si="99"/>
        <v>9.6836882218576115E-3</v>
      </c>
      <c r="BR54" s="202">
        <f t="shared" si="100"/>
        <v>9.3988286233022134E-3</v>
      </c>
      <c r="BS54" s="202">
        <f t="shared" si="101"/>
        <v>9.7517242308129415E-3</v>
      </c>
      <c r="BT54" s="202">
        <f t="shared" si="102"/>
        <v>9.6346758614367367E-3</v>
      </c>
      <c r="BU54" s="202">
        <f t="shared" si="103"/>
        <v>9.8484759124561894E-3</v>
      </c>
      <c r="BV54" s="202">
        <f t="shared" si="104"/>
        <v>9.5328302557455835E-3</v>
      </c>
      <c r="BW54" s="202">
        <f t="shared" si="105"/>
        <v>9.6251711060177936E-3</v>
      </c>
      <c r="BX54" s="202">
        <f t="shared" si="106"/>
        <v>9.4121129732214204E-3</v>
      </c>
      <c r="BY54" s="202">
        <f t="shared" si="107"/>
        <v>9.5603720755799149E-3</v>
      </c>
      <c r="BZ54" s="202">
        <f t="shared" si="108"/>
        <v>9.303299737591475E-3</v>
      </c>
      <c r="CA54" s="202">
        <f t="shared" si="109"/>
        <v>8.8620015303768618E-3</v>
      </c>
      <c r="CB54" s="202">
        <f t="shared" si="110"/>
        <v>8.5623562046561741E-3</v>
      </c>
      <c r="CC54" s="202">
        <f t="shared" si="111"/>
        <v>8.310086539270678E-3</v>
      </c>
      <c r="CD54" s="202">
        <f t="shared" si="112"/>
        <v>8.4700266728776619E-3</v>
      </c>
      <c r="CE54" s="202">
        <f t="shared" si="113"/>
        <v>8.0425429511365998E-3</v>
      </c>
      <c r="CF54" s="202">
        <f t="shared" si="114"/>
        <v>7.7979116713184915E-3</v>
      </c>
    </row>
    <row r="55" spans="1:84">
      <c r="A55" s="179" t="str">
        <f t="shared" si="92"/>
        <v>Provence-Alpes-Côte d'Azur</v>
      </c>
      <c r="B55" s="179"/>
      <c r="C55" s="179"/>
      <c r="D55" s="145"/>
      <c r="E55" s="202">
        <f t="shared" ref="E55:AB55" si="137">(E29/D29-1)</f>
        <v>2.8291654247054598E-2</v>
      </c>
      <c r="F55" s="202">
        <f t="shared" si="137"/>
        <v>2.4752968845378254E-2</v>
      </c>
      <c r="G55" s="202">
        <f t="shared" si="137"/>
        <v>-8.8092474219364503E-3</v>
      </c>
      <c r="H55" s="202">
        <f t="shared" si="137"/>
        <v>2.3858244886158841E-2</v>
      </c>
      <c r="I55" s="202">
        <f t="shared" si="137"/>
        <v>1.8255955473408081E-2</v>
      </c>
      <c r="J55" s="202">
        <f t="shared" si="137"/>
        <v>8.2309261340478557E-3</v>
      </c>
      <c r="K55" s="202">
        <f t="shared" si="137"/>
        <v>1.4217203142266044E-2</v>
      </c>
      <c r="L55" s="202">
        <f t="shared" si="137"/>
        <v>3.5935950105949965E-2</v>
      </c>
      <c r="M55" s="202">
        <f t="shared" si="137"/>
        <v>2.901887475312992E-2</v>
      </c>
      <c r="N55" s="202">
        <f t="shared" si="137"/>
        <v>4.6796447185548207E-2</v>
      </c>
      <c r="O55" s="202">
        <f t="shared" si="137"/>
        <v>3.2518468855472715E-2</v>
      </c>
      <c r="P55" s="202">
        <f t="shared" si="137"/>
        <v>8.77961905942648E-3</v>
      </c>
      <c r="Q55" s="202">
        <f t="shared" si="137"/>
        <v>1.8567924907050282E-2</v>
      </c>
      <c r="R55" s="202">
        <f t="shared" si="137"/>
        <v>4.2387980246569423E-2</v>
      </c>
      <c r="S55" s="202">
        <f t="shared" si="137"/>
        <v>2.8959824910785636E-2</v>
      </c>
      <c r="T55" s="202">
        <f t="shared" si="137"/>
        <v>2.995398808806593E-2</v>
      </c>
      <c r="U55" s="202">
        <f t="shared" si="137"/>
        <v>1.0111018250409609E-2</v>
      </c>
      <c r="V55" s="202">
        <f t="shared" si="137"/>
        <v>-6.5605570419089432E-3</v>
      </c>
      <c r="W55" s="202">
        <f t="shared" si="137"/>
        <v>-1.7266782685618876E-2</v>
      </c>
      <c r="X55" s="202">
        <f t="shared" si="137"/>
        <v>3.4286710567391854E-2</v>
      </c>
      <c r="Y55" s="202">
        <f t="shared" si="137"/>
        <v>1.0692636062592742E-2</v>
      </c>
      <c r="Z55" s="202">
        <f t="shared" si="137"/>
        <v>1.7217584519213958E-2</v>
      </c>
      <c r="AA55" s="202">
        <f t="shared" si="137"/>
        <v>-9.7294137529413405E-3</v>
      </c>
      <c r="AB55" s="202">
        <f t="shared" si="137"/>
        <v>8.3513900024516641E-3</v>
      </c>
      <c r="AC55" s="273">
        <f t="shared" ref="AC55:BL55" si="138">(AC29/AB29-1)</f>
        <v>8.2642594081627774E-3</v>
      </c>
      <c r="AD55" s="273">
        <f t="shared" si="138"/>
        <v>8.3423388298482504E-3</v>
      </c>
      <c r="AE55" s="273">
        <f t="shared" si="138"/>
        <v>2.3287609117602193E-2</v>
      </c>
      <c r="AF55" s="273">
        <f t="shared" si="138"/>
        <v>1.6654304267738951E-2</v>
      </c>
      <c r="AG55" s="273">
        <f t="shared" si="138"/>
        <v>1.6798968931168279E-2</v>
      </c>
      <c r="AH55" s="273">
        <f t="shared" si="138"/>
        <v>-7.9714907110956412E-2</v>
      </c>
      <c r="AI55" s="221">
        <f t="shared" si="138"/>
        <v>6.8845773760531026E-2</v>
      </c>
      <c r="AJ55" s="202">
        <f t="shared" si="138"/>
        <v>2.6194221605096102E-2</v>
      </c>
      <c r="AK55" s="202">
        <f t="shared" si="138"/>
        <v>1.4716694684059783E-2</v>
      </c>
      <c r="AL55" s="202">
        <f t="shared" si="138"/>
        <v>1.6768155125835627E-2</v>
      </c>
      <c r="AM55" s="202">
        <f t="shared" si="138"/>
        <v>1.773502974093133E-2</v>
      </c>
      <c r="AN55" s="202">
        <f t="shared" si="138"/>
        <v>1.7843718461099334E-2</v>
      </c>
      <c r="AO55" s="202">
        <f t="shared" si="138"/>
        <v>1.8582562947644377E-2</v>
      </c>
      <c r="AP55" s="202">
        <f t="shared" si="138"/>
        <v>7.0435553979686372E-3</v>
      </c>
      <c r="AQ55" s="202">
        <f t="shared" si="138"/>
        <v>6.8565977902721453E-3</v>
      </c>
      <c r="AR55" s="202">
        <f t="shared" si="138"/>
        <v>7.3862675327687199E-3</v>
      </c>
      <c r="AS55" s="202">
        <f t="shared" si="138"/>
        <v>7.3458385647766633E-3</v>
      </c>
      <c r="AT55" s="202">
        <f t="shared" si="138"/>
        <v>7.3352288294574741E-3</v>
      </c>
      <c r="AU55" s="202">
        <f t="shared" si="138"/>
        <v>1.1150292708032472E-2</v>
      </c>
      <c r="AV55" s="202">
        <f t="shared" si="138"/>
        <v>1.1561762164053135E-2</v>
      </c>
      <c r="AW55" s="202">
        <f t="shared" si="138"/>
        <v>1.1990407384358415E-2</v>
      </c>
      <c r="AX55" s="202">
        <f t="shared" si="138"/>
        <v>1.1224085094823755E-2</v>
      </c>
      <c r="AY55" s="202">
        <f t="shared" si="138"/>
        <v>1.1071347062046044E-2</v>
      </c>
      <c r="AZ55" s="202">
        <f t="shared" si="138"/>
        <v>1.0780181900059693E-2</v>
      </c>
      <c r="BA55" s="202">
        <f t="shared" si="138"/>
        <v>1.0668112269330843E-2</v>
      </c>
      <c r="BB55" s="202">
        <f t="shared" si="138"/>
        <v>9.6904286192647238E-3</v>
      </c>
      <c r="BC55" s="202">
        <f t="shared" si="138"/>
        <v>9.0718028381906457E-3</v>
      </c>
      <c r="BD55" s="202">
        <f t="shared" si="138"/>
        <v>9.0761665065135499E-3</v>
      </c>
      <c r="BE55" s="202">
        <f t="shared" si="138"/>
        <v>8.8964353646525662E-3</v>
      </c>
      <c r="BF55" s="202">
        <f t="shared" si="138"/>
        <v>9.0586092136204499E-3</v>
      </c>
      <c r="BG55" s="202">
        <f t="shared" si="138"/>
        <v>8.7438190373521074E-3</v>
      </c>
      <c r="BH55" s="202">
        <f t="shared" si="138"/>
        <v>8.2095570681279817E-3</v>
      </c>
      <c r="BI55" s="202">
        <f t="shared" si="138"/>
        <v>8.3487648154716432E-3</v>
      </c>
      <c r="BJ55" s="202">
        <f t="shared" si="138"/>
        <v>8.4404933528372528E-3</v>
      </c>
      <c r="BK55" s="202">
        <f t="shared" si="138"/>
        <v>8.9035592704838074E-3</v>
      </c>
      <c r="BL55" s="202">
        <f t="shared" si="138"/>
        <v>8.5675325339271691E-3</v>
      </c>
      <c r="BM55" s="202">
        <f t="shared" si="95"/>
        <v>8.5764590535257756E-3</v>
      </c>
      <c r="BN55" s="202">
        <f t="shared" si="96"/>
        <v>9.0201074044011786E-3</v>
      </c>
      <c r="BO55" s="202">
        <f t="shared" si="97"/>
        <v>9.3032752128536789E-3</v>
      </c>
      <c r="BP55" s="202">
        <f t="shared" si="98"/>
        <v>9.6194523949713062E-3</v>
      </c>
      <c r="BQ55" s="202">
        <f t="shared" si="99"/>
        <v>9.9467842500793324E-3</v>
      </c>
      <c r="BR55" s="202">
        <f t="shared" si="100"/>
        <v>9.4685897369042316E-3</v>
      </c>
      <c r="BS55" s="202">
        <f t="shared" si="101"/>
        <v>9.820914749848253E-3</v>
      </c>
      <c r="BT55" s="202">
        <f t="shared" si="102"/>
        <v>9.942546786202433E-3</v>
      </c>
      <c r="BU55" s="202">
        <f t="shared" si="103"/>
        <v>9.9619466690334946E-3</v>
      </c>
      <c r="BV55" s="202">
        <f t="shared" si="104"/>
        <v>9.8848807577451847E-3</v>
      </c>
      <c r="BW55" s="202">
        <f t="shared" si="105"/>
        <v>9.7376691132773363E-3</v>
      </c>
      <c r="BX55" s="202">
        <f t="shared" si="106"/>
        <v>9.9574127482220387E-3</v>
      </c>
      <c r="BY55" s="202">
        <f t="shared" si="107"/>
        <v>9.9109290932741789E-3</v>
      </c>
      <c r="BZ55" s="202">
        <f t="shared" si="108"/>
        <v>9.6534322991297383E-3</v>
      </c>
      <c r="CA55" s="202">
        <f t="shared" si="109"/>
        <v>9.4064703029410612E-3</v>
      </c>
      <c r="CB55" s="202">
        <f t="shared" si="110"/>
        <v>8.6729821136619645E-3</v>
      </c>
      <c r="CC55" s="202">
        <f t="shared" si="111"/>
        <v>9.0487734489188565E-3</v>
      </c>
      <c r="CD55" s="202">
        <f t="shared" si="112"/>
        <v>8.7747023740527563E-3</v>
      </c>
      <c r="CE55" s="202">
        <f t="shared" si="113"/>
        <v>8.7809965484033636E-3</v>
      </c>
      <c r="CF55" s="202">
        <f t="shared" si="114"/>
        <v>8.297277000859582E-3</v>
      </c>
    </row>
    <row r="56" spans="1:84">
      <c r="A56" s="179" t="str">
        <f t="shared" si="92"/>
        <v>Guadeloupe</v>
      </c>
      <c r="B56" s="179"/>
      <c r="C56" s="179"/>
      <c r="D56" s="145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2">
        <f t="shared" ref="O56:AB56" si="139">(O30/N30-1)</f>
        <v>4.313287415749878E-2</v>
      </c>
      <c r="P56" s="202">
        <f t="shared" si="139"/>
        <v>2.0533097523974586E-2</v>
      </c>
      <c r="Q56" s="202">
        <f t="shared" si="139"/>
        <v>5.2308954909838112E-2</v>
      </c>
      <c r="R56" s="202">
        <f t="shared" si="139"/>
        <v>3.8968661177412045E-2</v>
      </c>
      <c r="S56" s="202">
        <f t="shared" si="139"/>
        <v>3.1081806874210027E-2</v>
      </c>
      <c r="T56" s="202">
        <f t="shared" si="139"/>
        <v>3.6977436147030751E-2</v>
      </c>
      <c r="U56" s="202">
        <f t="shared" si="139"/>
        <v>1.7613184869466725E-2</v>
      </c>
      <c r="V56" s="202">
        <f t="shared" si="139"/>
        <v>2.784729713983003E-2</v>
      </c>
      <c r="W56" s="202">
        <f t="shared" si="139"/>
        <v>-4.4414208275207145E-2</v>
      </c>
      <c r="X56" s="202">
        <f t="shared" si="139"/>
        <v>1.757136718258967E-2</v>
      </c>
      <c r="Y56" s="202">
        <f t="shared" si="139"/>
        <v>1.2576473171701963E-2</v>
      </c>
      <c r="Z56" s="202">
        <f t="shared" si="139"/>
        <v>1.1024034627134638E-2</v>
      </c>
      <c r="AA56" s="202">
        <f t="shared" si="139"/>
        <v>-2.9860195085964492E-3</v>
      </c>
      <c r="AB56" s="202">
        <f t="shared" si="139"/>
        <v>1.7461469612647607E-2</v>
      </c>
      <c r="AC56" s="273">
        <f t="shared" ref="AC56:BL56" si="140">(AC30/AB30-1)</f>
        <v>1.1815380069949644E-2</v>
      </c>
      <c r="AD56" s="273">
        <f t="shared" si="140"/>
        <v>1.3892432082721395E-2</v>
      </c>
      <c r="AE56" s="273">
        <f t="shared" si="140"/>
        <v>7.385847999902051E-3</v>
      </c>
      <c r="AF56" s="273">
        <f t="shared" si="140"/>
        <v>1.7107683857314315E-2</v>
      </c>
      <c r="AG56" s="273">
        <f t="shared" si="140"/>
        <v>4.9825383440935678E-3</v>
      </c>
      <c r="AH56" s="273">
        <f t="shared" si="140"/>
        <v>-4.8611230190742538E-2</v>
      </c>
      <c r="AI56" s="221">
        <f t="shared" si="140"/>
        <v>6.6275520962172818E-2</v>
      </c>
      <c r="AJ56" s="202">
        <f t="shared" si="140"/>
        <v>2.404485156831826E-2</v>
      </c>
      <c r="AK56" s="202">
        <f t="shared" si="140"/>
        <v>1.2205733963684295E-2</v>
      </c>
      <c r="AL56" s="202">
        <f t="shared" si="140"/>
        <v>1.6712503988741023E-2</v>
      </c>
      <c r="AM56" s="202">
        <f t="shared" si="140"/>
        <v>1.5178937170571727E-2</v>
      </c>
      <c r="AN56" s="202">
        <f t="shared" si="140"/>
        <v>1.5165237420604827E-2</v>
      </c>
      <c r="AO56" s="202">
        <f t="shared" si="140"/>
        <v>1.6160787881845273E-2</v>
      </c>
      <c r="AP56" s="202">
        <f t="shared" si="140"/>
        <v>4.6440945307153481E-3</v>
      </c>
      <c r="AQ56" s="202">
        <f t="shared" si="140"/>
        <v>7.4422240698586162E-3</v>
      </c>
      <c r="AR56" s="202">
        <f t="shared" si="140"/>
        <v>4.9459842791352848E-3</v>
      </c>
      <c r="AS56" s="202">
        <f t="shared" si="140"/>
        <v>5.1530968753146222E-3</v>
      </c>
      <c r="AT56" s="202">
        <f t="shared" si="140"/>
        <v>4.810844267898462E-3</v>
      </c>
      <c r="AU56" s="202">
        <f t="shared" si="140"/>
        <v>8.8158353991398819E-3</v>
      </c>
      <c r="AV56" s="202">
        <f t="shared" si="140"/>
        <v>9.0738129335248274E-3</v>
      </c>
      <c r="AW56" s="202">
        <f t="shared" si="140"/>
        <v>9.3440184604907106E-3</v>
      </c>
      <c r="AX56" s="202">
        <f t="shared" si="140"/>
        <v>1.1997640990126568E-2</v>
      </c>
      <c r="AY56" s="202">
        <f t="shared" si="140"/>
        <v>8.3538022122680022E-3</v>
      </c>
      <c r="AZ56" s="202">
        <f t="shared" si="140"/>
        <v>8.2856362311352072E-3</v>
      </c>
      <c r="BA56" s="202">
        <f t="shared" si="140"/>
        <v>7.8159978166996158E-3</v>
      </c>
      <c r="BB56" s="202">
        <f t="shared" si="140"/>
        <v>6.8705300821445547E-3</v>
      </c>
      <c r="BC56" s="202">
        <f t="shared" si="140"/>
        <v>9.6508360191085441E-3</v>
      </c>
      <c r="BD56" s="202">
        <f t="shared" si="140"/>
        <v>5.952442406857994E-3</v>
      </c>
      <c r="BE56" s="202">
        <f t="shared" si="140"/>
        <v>5.7809990817798695E-3</v>
      </c>
      <c r="BF56" s="202">
        <f t="shared" si="140"/>
        <v>5.7506340791642074E-3</v>
      </c>
      <c r="BG56" s="202">
        <f t="shared" si="140"/>
        <v>5.4352267926034425E-3</v>
      </c>
      <c r="BH56" s="202">
        <f t="shared" si="140"/>
        <v>4.5174539449144291E-3</v>
      </c>
      <c r="BI56" s="202">
        <f t="shared" si="140"/>
        <v>4.4478355386019519E-3</v>
      </c>
      <c r="BJ56" s="202">
        <f t="shared" si="140"/>
        <v>8.222610630870264E-3</v>
      </c>
      <c r="BK56" s="202">
        <f t="shared" si="140"/>
        <v>4.808528098074083E-3</v>
      </c>
      <c r="BL56" s="202">
        <f t="shared" si="140"/>
        <v>4.2535612902709907E-3</v>
      </c>
      <c r="BM56" s="202">
        <f t="shared" si="95"/>
        <v>4.222106124392111E-3</v>
      </c>
      <c r="BN56" s="202">
        <f t="shared" si="96"/>
        <v>4.420994003718981E-3</v>
      </c>
      <c r="BO56" s="202">
        <f t="shared" si="97"/>
        <v>4.4546638456990362E-3</v>
      </c>
      <c r="BP56" s="202">
        <f t="shared" si="98"/>
        <v>4.7033657783741578E-3</v>
      </c>
      <c r="BQ56" s="202">
        <f t="shared" si="99"/>
        <v>4.7637616242717229E-3</v>
      </c>
      <c r="BR56" s="202">
        <f t="shared" si="100"/>
        <v>4.2141775625212929E-3</v>
      </c>
      <c r="BS56" s="202">
        <f t="shared" si="101"/>
        <v>4.2821241915140806E-3</v>
      </c>
      <c r="BT56" s="202">
        <f t="shared" si="102"/>
        <v>4.1133123887795442E-3</v>
      </c>
      <c r="BU56" s="202">
        <f t="shared" si="103"/>
        <v>8.428328631450599E-3</v>
      </c>
      <c r="BV56" s="202">
        <f t="shared" si="104"/>
        <v>3.7188136123949E-3</v>
      </c>
      <c r="BW56" s="202">
        <f t="shared" si="105"/>
        <v>3.2579975171094233E-3</v>
      </c>
      <c r="BX56" s="202">
        <f t="shared" si="106"/>
        <v>7.5761273277219487E-3</v>
      </c>
      <c r="BY56" s="202">
        <f t="shared" si="107"/>
        <v>2.8462516175289387E-3</v>
      </c>
      <c r="BZ56" s="202">
        <f t="shared" si="108"/>
        <v>7.0159496415898026E-3</v>
      </c>
      <c r="CA56" s="202">
        <f t="shared" si="109"/>
        <v>1.5389977680484446E-3</v>
      </c>
      <c r="CB56" s="202">
        <f t="shared" si="110"/>
        <v>5.5660166623088259E-3</v>
      </c>
      <c r="CC56" s="202">
        <f t="shared" si="111"/>
        <v>5.3349483583369217E-3</v>
      </c>
      <c r="CD56" s="202">
        <f t="shared" si="112"/>
        <v>5.0339453929386657E-3</v>
      </c>
      <c r="CE56" s="202">
        <f t="shared" si="113"/>
        <v>4.6173603526455942E-3</v>
      </c>
      <c r="CF56" s="202">
        <f t="shared" si="114"/>
        <v>3.9029625071804741E-3</v>
      </c>
    </row>
    <row r="57" spans="1:84">
      <c r="A57" s="179" t="str">
        <f t="shared" si="92"/>
        <v>Martinique</v>
      </c>
      <c r="B57" s="179"/>
      <c r="C57" s="179"/>
      <c r="D57" s="145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2">
        <f t="shared" ref="O57:AB57" si="141">(O31/N31-1)</f>
        <v>4.7119268077683962E-2</v>
      </c>
      <c r="P57" s="202">
        <f t="shared" si="141"/>
        <v>1.6616135737836268E-2</v>
      </c>
      <c r="Q57" s="202">
        <f t="shared" si="141"/>
        <v>3.460888256979433E-2</v>
      </c>
      <c r="R57" s="202">
        <f t="shared" si="141"/>
        <v>3.6393114219698264E-2</v>
      </c>
      <c r="S57" s="202">
        <f t="shared" si="141"/>
        <v>3.1944848730385278E-2</v>
      </c>
      <c r="T57" s="202">
        <f t="shared" si="141"/>
        <v>2.7977910883767665E-2</v>
      </c>
      <c r="U57" s="202">
        <f t="shared" si="141"/>
        <v>9.2232245915253586E-3</v>
      </c>
      <c r="V57" s="202">
        <f t="shared" si="141"/>
        <v>1.6105102475596489E-2</v>
      </c>
      <c r="W57" s="202">
        <f t="shared" si="141"/>
        <v>-3.2080928672638565E-2</v>
      </c>
      <c r="X57" s="202">
        <f t="shared" si="141"/>
        <v>2.2015310422471179E-2</v>
      </c>
      <c r="Y57" s="202">
        <f t="shared" si="141"/>
        <v>2.5726344440431648E-2</v>
      </c>
      <c r="Z57" s="202">
        <f t="shared" si="141"/>
        <v>1.8964879529117518E-3</v>
      </c>
      <c r="AA57" s="202">
        <f t="shared" si="141"/>
        <v>-1.0580182108443137E-2</v>
      </c>
      <c r="AB57" s="202">
        <f t="shared" si="141"/>
        <v>2.1641820792805744E-2</v>
      </c>
      <c r="AC57" s="273">
        <f t="shared" ref="AC57:BL57" si="142">(AC31/AB31-1)</f>
        <v>7.8714256338159316E-3</v>
      </c>
      <c r="AD57" s="273">
        <f t="shared" si="142"/>
        <v>-1.4878195974012409E-2</v>
      </c>
      <c r="AE57" s="273">
        <f t="shared" si="142"/>
        <v>9.8144823208559107E-3</v>
      </c>
      <c r="AF57" s="273">
        <f t="shared" si="142"/>
        <v>3.4182462038212513E-4</v>
      </c>
      <c r="AG57" s="273">
        <f t="shared" si="142"/>
        <v>8.5028871137897699E-3</v>
      </c>
      <c r="AH57" s="273">
        <f t="shared" si="142"/>
        <v>-3.9219044796965252E-2</v>
      </c>
      <c r="AI57" s="221">
        <f t="shared" si="142"/>
        <v>6.1524145104069561E-2</v>
      </c>
      <c r="AJ57" s="202">
        <f t="shared" si="142"/>
        <v>2.2262075101648682E-2</v>
      </c>
      <c r="AK57" s="202">
        <f t="shared" si="142"/>
        <v>1.041655038816125E-2</v>
      </c>
      <c r="AL57" s="202">
        <f t="shared" si="142"/>
        <v>1.2114985869938311E-2</v>
      </c>
      <c r="AM57" s="202">
        <f t="shared" si="142"/>
        <v>1.3328073283437547E-2</v>
      </c>
      <c r="AN57" s="202">
        <f t="shared" si="142"/>
        <v>1.3298569680187056E-2</v>
      </c>
      <c r="AO57" s="202">
        <f t="shared" si="142"/>
        <v>1.427699776621294E-2</v>
      </c>
      <c r="AP57" s="202">
        <f t="shared" si="142"/>
        <v>5.8182815208609462E-3</v>
      </c>
      <c r="AQ57" s="202">
        <f t="shared" si="142"/>
        <v>2.6502964046646316E-3</v>
      </c>
      <c r="AR57" s="202">
        <f t="shared" si="142"/>
        <v>3.0224911768796936E-3</v>
      </c>
      <c r="AS57" s="202">
        <f t="shared" si="142"/>
        <v>3.2109444561740919E-3</v>
      </c>
      <c r="AT57" s="202">
        <f t="shared" si="142"/>
        <v>2.8497174165462713E-3</v>
      </c>
      <c r="AU57" s="202">
        <f t="shared" si="142"/>
        <v>6.8314538037712591E-3</v>
      </c>
      <c r="AV57" s="202">
        <f t="shared" si="142"/>
        <v>7.068385766557661E-3</v>
      </c>
      <c r="AW57" s="202">
        <f t="shared" si="142"/>
        <v>1.0674538522025045E-2</v>
      </c>
      <c r="AX57" s="202">
        <f t="shared" si="142"/>
        <v>6.8112216277298465E-3</v>
      </c>
      <c r="AY57" s="202">
        <f t="shared" si="142"/>
        <v>6.2874970726576329E-3</v>
      </c>
      <c r="AZ57" s="202">
        <f t="shared" si="142"/>
        <v>6.195355123233881E-3</v>
      </c>
      <c r="BA57" s="202">
        <f t="shared" si="142"/>
        <v>5.7011477063015903E-3</v>
      </c>
      <c r="BB57" s="202">
        <f t="shared" si="142"/>
        <v>8.3060904165797034E-3</v>
      </c>
      <c r="BC57" s="202">
        <f t="shared" si="142"/>
        <v>4.1590082759621616E-3</v>
      </c>
      <c r="BD57" s="202">
        <f t="shared" si="142"/>
        <v>3.7651869985093622E-3</v>
      </c>
      <c r="BE57" s="202">
        <f t="shared" si="142"/>
        <v>3.5647390763497988E-3</v>
      </c>
      <c r="BF57" s="202">
        <f t="shared" si="142"/>
        <v>3.504006528796122E-3</v>
      </c>
      <c r="BG57" s="202">
        <f t="shared" si="142"/>
        <v>6.9860242105779236E-3</v>
      </c>
      <c r="BH57" s="202">
        <f t="shared" si="142"/>
        <v>2.2663565583329603E-3</v>
      </c>
      <c r="BI57" s="202">
        <f t="shared" si="142"/>
        <v>2.1640412305061751E-3</v>
      </c>
      <c r="BJ57" s="202">
        <f t="shared" si="142"/>
        <v>2.1976971861719097E-3</v>
      </c>
      <c r="BK57" s="202">
        <f t="shared" si="142"/>
        <v>2.398765876661324E-3</v>
      </c>
      <c r="BL57" s="202">
        <f t="shared" si="142"/>
        <v>5.9278458221194708E-3</v>
      </c>
      <c r="BM57" s="202">
        <f t="shared" si="95"/>
        <v>1.8012471587900425E-3</v>
      </c>
      <c r="BN57" s="202">
        <f t="shared" si="96"/>
        <v>1.9590138766258924E-3</v>
      </c>
      <c r="BO57" s="202">
        <f t="shared" si="97"/>
        <v>1.9496858838203845E-3</v>
      </c>
      <c r="BP57" s="202">
        <f t="shared" si="98"/>
        <v>6.5483007513091884E-3</v>
      </c>
      <c r="BQ57" s="202">
        <f t="shared" si="99"/>
        <v>2.2439535449216841E-3</v>
      </c>
      <c r="BR57" s="202">
        <f t="shared" si="100"/>
        <v>1.6479789747909646E-3</v>
      </c>
      <c r="BS57" s="202">
        <f t="shared" si="101"/>
        <v>1.6662442091850416E-3</v>
      </c>
      <c r="BT57" s="202">
        <f t="shared" si="102"/>
        <v>6.1470587846721436E-3</v>
      </c>
      <c r="BU57" s="202">
        <f t="shared" si="103"/>
        <v>1.3913944921393195E-3</v>
      </c>
      <c r="BV57" s="202">
        <f t="shared" si="104"/>
        <v>5.8120479768772881E-3</v>
      </c>
      <c r="BW57" s="202">
        <f t="shared" si="105"/>
        <v>5.2794954951496109E-4</v>
      </c>
      <c r="BX57" s="202">
        <f t="shared" si="106"/>
        <v>5.1903452010306772E-3</v>
      </c>
      <c r="BY57" s="202">
        <f t="shared" si="107"/>
        <v>5.1110450488518477E-3</v>
      </c>
      <c r="BZ57" s="202">
        <f t="shared" si="108"/>
        <v>-5.5390825933554488E-4</v>
      </c>
      <c r="CA57" s="202">
        <f t="shared" si="109"/>
        <v>3.8681429156537384E-3</v>
      </c>
      <c r="CB57" s="202">
        <f t="shared" si="110"/>
        <v>3.0877034334753084E-3</v>
      </c>
      <c r="CC57" s="202">
        <f t="shared" si="111"/>
        <v>8.2661046164227425E-3</v>
      </c>
      <c r="CD57" s="202">
        <f t="shared" si="112"/>
        <v>2.5622180911488712E-3</v>
      </c>
      <c r="CE57" s="202">
        <f t="shared" si="113"/>
        <v>2.1042388758500952E-3</v>
      </c>
      <c r="CF57" s="202">
        <f t="shared" si="114"/>
        <v>7.0363082614162131E-3</v>
      </c>
    </row>
    <row r="58" spans="1:84">
      <c r="A58" s="179" t="str">
        <f t="shared" si="92"/>
        <v>Guyane</v>
      </c>
      <c r="B58" s="179"/>
      <c r="C58" s="179"/>
      <c r="D58" s="145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2">
        <f t="shared" ref="O58:AB58" si="143">(O32/N32-1)</f>
        <v>0.14647350673110116</v>
      </c>
      <c r="P58" s="202">
        <f t="shared" si="143"/>
        <v>6.0424671093576077E-2</v>
      </c>
      <c r="Q58" s="202">
        <f t="shared" si="143"/>
        <v>-3.1086687690022985E-2</v>
      </c>
      <c r="R58" s="202">
        <f t="shared" si="143"/>
        <v>5.8128146702620453E-2</v>
      </c>
      <c r="S58" s="202">
        <f t="shared" si="143"/>
        <v>3.1517127777469289E-2</v>
      </c>
      <c r="T58" s="202">
        <f t="shared" si="143"/>
        <v>5.8895042180006962E-2</v>
      </c>
      <c r="U58" s="202">
        <f t="shared" si="143"/>
        <v>-5.7901333842567126E-3</v>
      </c>
      <c r="V58" s="202">
        <f t="shared" si="143"/>
        <v>1.8107784684816997E-2</v>
      </c>
      <c r="W58" s="202">
        <f t="shared" si="143"/>
        <v>3.0806030590621036E-2</v>
      </c>
      <c r="X58" s="202">
        <f t="shared" si="143"/>
        <v>3.9262862704988244E-2</v>
      </c>
      <c r="Y58" s="202">
        <f t="shared" si="143"/>
        <v>5.578810874432838E-2</v>
      </c>
      <c r="Z58" s="202">
        <f t="shared" si="143"/>
        <v>5.8366509019230239E-2</v>
      </c>
      <c r="AA58" s="202">
        <f t="shared" si="143"/>
        <v>2.2163630476708329E-2</v>
      </c>
      <c r="AB58" s="202">
        <f t="shared" si="143"/>
        <v>-8.4678209536175331E-3</v>
      </c>
      <c r="AC58" s="273">
        <f t="shared" ref="AC58:BL58" si="144">(AC32/AB32-1)</f>
        <v>8.4588459048580145E-3</v>
      </c>
      <c r="AD58" s="273">
        <f t="shared" si="144"/>
        <v>3.0108802612846208E-2</v>
      </c>
      <c r="AE58" s="273">
        <f t="shared" si="144"/>
        <v>1.5006098527863276E-3</v>
      </c>
      <c r="AF58" s="273">
        <f t="shared" si="144"/>
        <v>2.9734317447692726E-2</v>
      </c>
      <c r="AG58" s="273">
        <f t="shared" si="144"/>
        <v>2.2939555128076439E-3</v>
      </c>
      <c r="AH58" s="273">
        <f t="shared" si="144"/>
        <v>-2.7321526728263934E-2</v>
      </c>
      <c r="AI58" s="221">
        <f t="shared" si="144"/>
        <v>7.6573256738492912E-2</v>
      </c>
      <c r="AJ58" s="202">
        <f t="shared" si="144"/>
        <v>3.2964670525082562E-2</v>
      </c>
      <c r="AK58" s="202">
        <f t="shared" si="144"/>
        <v>2.0625232995287401E-2</v>
      </c>
      <c r="AL58" s="202">
        <f t="shared" si="144"/>
        <v>2.2230540568078494E-2</v>
      </c>
      <c r="AM58" s="202">
        <f t="shared" si="144"/>
        <v>2.3347844106816007E-2</v>
      </c>
      <c r="AN58" s="202">
        <f t="shared" si="144"/>
        <v>2.320014489381772E-2</v>
      </c>
      <c r="AO58" s="202">
        <f t="shared" si="144"/>
        <v>2.4099715576954006E-2</v>
      </c>
      <c r="AP58" s="202">
        <f t="shared" si="144"/>
        <v>1.2158618487948525E-2</v>
      </c>
      <c r="AQ58" s="202">
        <f t="shared" si="144"/>
        <v>8.8848918528778853E-3</v>
      </c>
      <c r="AR58" s="202">
        <f t="shared" si="144"/>
        <v>1.2287709798918689E-2</v>
      </c>
      <c r="AS58" s="202">
        <f t="shared" si="144"/>
        <v>1.2419154654836229E-2</v>
      </c>
      <c r="AT58" s="202">
        <f t="shared" si="144"/>
        <v>1.1995476780339409E-2</v>
      </c>
      <c r="AU58" s="202">
        <f t="shared" si="144"/>
        <v>1.6045148199116843E-2</v>
      </c>
      <c r="AV58" s="202">
        <f t="shared" si="144"/>
        <v>1.3402115737317422E-2</v>
      </c>
      <c r="AW58" s="202">
        <f t="shared" si="144"/>
        <v>1.6531825126748556E-2</v>
      </c>
      <c r="AX58" s="202">
        <f t="shared" si="144"/>
        <v>1.595356667381731E-2</v>
      </c>
      <c r="AY58" s="202">
        <f t="shared" si="144"/>
        <v>1.2667382326948529E-2</v>
      </c>
      <c r="AZ58" s="202">
        <f t="shared" si="144"/>
        <v>1.53614105392339E-2</v>
      </c>
      <c r="BA58" s="202">
        <f t="shared" si="144"/>
        <v>1.219284096941875E-2</v>
      </c>
      <c r="BB58" s="202">
        <f t="shared" si="144"/>
        <v>1.128768888670928E-2</v>
      </c>
      <c r="BC58" s="202">
        <f t="shared" si="144"/>
        <v>1.3366087345615396E-2</v>
      </c>
      <c r="BD58" s="202">
        <f t="shared" si="144"/>
        <v>1.0421500577279419E-2</v>
      </c>
      <c r="BE58" s="202">
        <f t="shared" si="144"/>
        <v>1.0329241697001112E-2</v>
      </c>
      <c r="BF58" s="202">
        <f t="shared" si="144"/>
        <v>1.0389682266491285E-2</v>
      </c>
      <c r="BG58" s="202">
        <f t="shared" si="144"/>
        <v>1.0165236734363203E-2</v>
      </c>
      <c r="BH58" s="202">
        <f t="shared" si="144"/>
        <v>9.3313867217090785E-3</v>
      </c>
      <c r="BI58" s="202">
        <f t="shared" si="144"/>
        <v>6.918877089467701E-3</v>
      </c>
      <c r="BJ58" s="202">
        <f t="shared" si="144"/>
        <v>9.5901778958398243E-3</v>
      </c>
      <c r="BK58" s="202">
        <f t="shared" si="144"/>
        <v>9.9635580705941251E-3</v>
      </c>
      <c r="BL58" s="202">
        <f t="shared" si="144"/>
        <v>7.139669638638102E-3</v>
      </c>
      <c r="BM58" s="202">
        <f t="shared" si="95"/>
        <v>7.2916335984982705E-3</v>
      </c>
      <c r="BN58" s="202">
        <f t="shared" si="96"/>
        <v>1.0048340505842468E-2</v>
      </c>
      <c r="BO58" s="202">
        <f t="shared" si="97"/>
        <v>7.9074468994515534E-3</v>
      </c>
      <c r="BP58" s="202">
        <f t="shared" si="98"/>
        <v>8.371572595858412E-3</v>
      </c>
      <c r="BQ58" s="202">
        <f t="shared" si="99"/>
        <v>8.653709973419188E-3</v>
      </c>
      <c r="BR58" s="202">
        <f t="shared" si="100"/>
        <v>8.3191430876647932E-3</v>
      </c>
      <c r="BS58" s="202">
        <f t="shared" si="101"/>
        <v>8.6276052983136342E-3</v>
      </c>
      <c r="BT58" s="202">
        <f t="shared" si="102"/>
        <v>8.7044353873295677E-3</v>
      </c>
      <c r="BU58" s="202">
        <f t="shared" si="103"/>
        <v>8.8741865492762972E-3</v>
      </c>
      <c r="BV58" s="202">
        <f t="shared" si="104"/>
        <v>6.520313474611461E-3</v>
      </c>
      <c r="BW58" s="202">
        <f t="shared" si="105"/>
        <v>8.5742442991270096E-3</v>
      </c>
      <c r="BX58" s="202">
        <f t="shared" si="106"/>
        <v>8.556948528685826E-3</v>
      </c>
      <c r="BY58" s="202">
        <f t="shared" si="107"/>
        <v>6.4695161412784419E-3</v>
      </c>
      <c r="BZ58" s="202">
        <f t="shared" si="108"/>
        <v>8.375006584203204E-3</v>
      </c>
      <c r="CA58" s="202">
        <f t="shared" si="109"/>
        <v>7.8882478273483159E-3</v>
      </c>
      <c r="CB58" s="202">
        <f t="shared" si="110"/>
        <v>5.1515241293402791E-3</v>
      </c>
      <c r="CC58" s="202">
        <f t="shared" si="111"/>
        <v>7.2634033177481072E-3</v>
      </c>
      <c r="CD58" s="202">
        <f t="shared" si="112"/>
        <v>5.0128032798273381E-3</v>
      </c>
      <c r="CE58" s="202">
        <f t="shared" si="113"/>
        <v>4.8057967342867158E-3</v>
      </c>
      <c r="CF58" s="202">
        <f t="shared" si="114"/>
        <v>6.4122353069604454E-3</v>
      </c>
    </row>
    <row r="59" spans="1:84">
      <c r="A59" s="179" t="str">
        <f t="shared" si="92"/>
        <v>Réunion</v>
      </c>
      <c r="B59" s="179"/>
      <c r="C59" s="179"/>
      <c r="D59" s="145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2">
        <f t="shared" ref="O59:AB59" si="145">(O33/N33-1)</f>
        <v>5.2490977546314488E-2</v>
      </c>
      <c r="P59" s="202">
        <f t="shared" si="145"/>
        <v>4.0994910176241905E-2</v>
      </c>
      <c r="Q59" s="202">
        <f t="shared" si="145"/>
        <v>4.5749434898819219E-2</v>
      </c>
      <c r="R59" s="202">
        <f t="shared" si="145"/>
        <v>5.1556224575402654E-2</v>
      </c>
      <c r="S59" s="202">
        <f t="shared" si="145"/>
        <v>4.3523325179690486E-2</v>
      </c>
      <c r="T59" s="202">
        <f t="shared" si="145"/>
        <v>4.1455768525868741E-2</v>
      </c>
      <c r="U59" s="202">
        <f t="shared" si="145"/>
        <v>4.558013776885983E-2</v>
      </c>
      <c r="V59" s="202">
        <f t="shared" si="145"/>
        <v>8.1983340637479252E-3</v>
      </c>
      <c r="W59" s="202">
        <f t="shared" si="145"/>
        <v>-3.9929168327932474E-2</v>
      </c>
      <c r="X59" s="202">
        <f t="shared" si="145"/>
        <v>-1.7365646276261026E-2</v>
      </c>
      <c r="Y59" s="202">
        <f t="shared" si="145"/>
        <v>2.6365245929390158E-2</v>
      </c>
      <c r="Z59" s="202">
        <f t="shared" si="145"/>
        <v>1.8145397335020963E-3</v>
      </c>
      <c r="AA59" s="202">
        <f t="shared" si="145"/>
        <v>-1.6544985749100682E-5</v>
      </c>
      <c r="AB59" s="202">
        <f t="shared" si="145"/>
        <v>2.859064551114554E-2</v>
      </c>
      <c r="AC59" s="273">
        <f t="shared" ref="AC59:AH60" si="146">(AC33/AB33-1)</f>
        <v>3.5778138985573804E-2</v>
      </c>
      <c r="AD59" s="273">
        <f t="shared" si="146"/>
        <v>3.0394165424954878E-2</v>
      </c>
      <c r="AE59" s="273">
        <f t="shared" si="146"/>
        <v>2.2969763195737958E-2</v>
      </c>
      <c r="AF59" s="273">
        <f t="shared" si="146"/>
        <v>1.7274646039817876E-2</v>
      </c>
      <c r="AG59" s="273">
        <f t="shared" si="146"/>
        <v>2.1826213980028708E-2</v>
      </c>
      <c r="AH59" s="273">
        <f t="shared" si="146"/>
        <v>-4.1501168924639398E-2</v>
      </c>
      <c r="AI59" s="221">
        <f t="shared" ref="AI59:BL59" si="147">(AI33/AH33-1)</f>
        <v>7.7258897144884431E-2</v>
      </c>
      <c r="AJ59" s="202">
        <f t="shared" si="147"/>
        <v>3.4535006243467059E-2</v>
      </c>
      <c r="AK59" s="202">
        <f t="shared" si="147"/>
        <v>2.263408255529642E-2</v>
      </c>
      <c r="AL59" s="202">
        <f t="shared" si="147"/>
        <v>2.5653315048167036E-2</v>
      </c>
      <c r="AM59" s="202">
        <f t="shared" si="147"/>
        <v>2.5837714828177427E-2</v>
      </c>
      <c r="AN59" s="202">
        <f t="shared" si="147"/>
        <v>2.5939124478487008E-2</v>
      </c>
      <c r="AO59" s="202">
        <f t="shared" si="147"/>
        <v>2.7067543269430727E-2</v>
      </c>
      <c r="AP59" s="202">
        <f t="shared" si="147"/>
        <v>1.5500569402562281E-2</v>
      </c>
      <c r="AQ59" s="202">
        <f t="shared" si="147"/>
        <v>1.5499853524654661E-2</v>
      </c>
      <c r="AR59" s="202">
        <f t="shared" si="147"/>
        <v>1.4885121493441789E-2</v>
      </c>
      <c r="AS59" s="202">
        <f t="shared" si="147"/>
        <v>1.636483119322496E-2</v>
      </c>
      <c r="AT59" s="202">
        <f t="shared" si="147"/>
        <v>1.5019396972646426E-2</v>
      </c>
      <c r="AU59" s="202">
        <f t="shared" si="147"/>
        <v>1.9224120442455472E-2</v>
      </c>
      <c r="AV59" s="202">
        <f t="shared" si="147"/>
        <v>1.9632074412730516E-2</v>
      </c>
      <c r="AW59" s="202">
        <f t="shared" si="147"/>
        <v>2.0056659109352504E-2</v>
      </c>
      <c r="AX59" s="202">
        <f t="shared" si="147"/>
        <v>1.9674063388612106E-2</v>
      </c>
      <c r="AY59" s="202">
        <f t="shared" si="147"/>
        <v>1.9322463540709656E-2</v>
      </c>
      <c r="AZ59" s="202">
        <f t="shared" si="147"/>
        <v>1.9414516191341491E-2</v>
      </c>
      <c r="BA59" s="202">
        <f t="shared" si="147"/>
        <v>1.7985868539672323E-2</v>
      </c>
      <c r="BB59" s="202">
        <f t="shared" si="147"/>
        <v>1.8315629911008324E-2</v>
      </c>
      <c r="BC59" s="202">
        <f t="shared" si="147"/>
        <v>1.6772058464695316E-2</v>
      </c>
      <c r="BD59" s="202">
        <f t="shared" si="147"/>
        <v>1.6581965092012707E-2</v>
      </c>
      <c r="BE59" s="202">
        <f t="shared" si="147"/>
        <v>1.6594385811529833E-2</v>
      </c>
      <c r="BF59" s="202">
        <f t="shared" si="147"/>
        <v>1.675535501306924E-2</v>
      </c>
      <c r="BG59" s="202">
        <f t="shared" si="147"/>
        <v>1.5524844001955529E-2</v>
      </c>
      <c r="BH59" s="202">
        <f t="shared" si="147"/>
        <v>1.5904321415920908E-2</v>
      </c>
      <c r="BI59" s="202">
        <f t="shared" si="147"/>
        <v>1.4936659705963029E-2</v>
      </c>
      <c r="BJ59" s="202">
        <f t="shared" si="147"/>
        <v>1.5221339957777635E-2</v>
      </c>
      <c r="BK59" s="202">
        <f t="shared" si="147"/>
        <v>1.568433835246541E-2</v>
      </c>
      <c r="BL59" s="202">
        <f t="shared" si="147"/>
        <v>1.5348237457374125E-2</v>
      </c>
      <c r="BM59" s="202">
        <f t="shared" si="95"/>
        <v>1.555028765910782E-2</v>
      </c>
      <c r="BN59" s="202">
        <f t="shared" si="96"/>
        <v>1.5993824512524624E-2</v>
      </c>
      <c r="BO59" s="202">
        <f t="shared" si="97"/>
        <v>1.5170063656593458E-2</v>
      </c>
      <c r="BP59" s="202">
        <f t="shared" si="98"/>
        <v>1.5678073880487586E-2</v>
      </c>
      <c r="BQ59" s="202">
        <f t="shared" si="99"/>
        <v>1.6003759785770288E-2</v>
      </c>
      <c r="BR59" s="202">
        <f t="shared" si="100"/>
        <v>1.6829747424782715E-2</v>
      </c>
      <c r="BS59" s="202">
        <f t="shared" si="101"/>
        <v>1.607087996845058E-2</v>
      </c>
      <c r="BT59" s="202">
        <f t="shared" si="102"/>
        <v>1.5078367702203277E-2</v>
      </c>
      <c r="BU59" s="202">
        <f t="shared" si="103"/>
        <v>1.6402367020267095E-2</v>
      </c>
      <c r="BV59" s="202">
        <f t="shared" si="104"/>
        <v>1.6324729999428911E-2</v>
      </c>
      <c r="BW59" s="202">
        <f t="shared" si="105"/>
        <v>1.617727007672709E-2</v>
      </c>
      <c r="BX59" s="202">
        <f t="shared" si="106"/>
        <v>1.6201611924783421E-2</v>
      </c>
      <c r="BY59" s="202">
        <f t="shared" si="107"/>
        <v>1.6349110484817908E-2</v>
      </c>
      <c r="BZ59" s="202">
        <f t="shared" si="108"/>
        <v>1.4969404454514779E-2</v>
      </c>
      <c r="CA59" s="202">
        <f t="shared" si="109"/>
        <v>1.5647608307887362E-2</v>
      </c>
      <c r="CB59" s="202">
        <f t="shared" si="110"/>
        <v>1.5108246073047615E-2</v>
      </c>
      <c r="CC59" s="202">
        <f t="shared" si="111"/>
        <v>1.5093435624482066E-2</v>
      </c>
      <c r="CD59" s="202">
        <f t="shared" si="112"/>
        <v>1.501372760628561E-2</v>
      </c>
      <c r="CE59" s="202">
        <f t="shared" si="113"/>
        <v>1.4824083636257201E-2</v>
      </c>
      <c r="CF59" s="202">
        <f t="shared" si="114"/>
        <v>1.5467717357002364E-2</v>
      </c>
    </row>
    <row r="60" spans="1:84">
      <c r="A60" s="179" t="str">
        <f t="shared" si="92"/>
        <v>Mayotte</v>
      </c>
      <c r="B60" s="179"/>
      <c r="C60" s="179"/>
      <c r="D60" s="145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2">
        <f t="shared" ref="O60:AB60" si="148">(O34/N34-1)</f>
        <v>5.9103029429355081E-2</v>
      </c>
      <c r="P60" s="202">
        <f t="shared" si="148"/>
        <v>3.7102103613223525E-2</v>
      </c>
      <c r="Q60" s="202">
        <f t="shared" si="148"/>
        <v>0.11197060762647326</v>
      </c>
      <c r="R60" s="202">
        <f t="shared" si="148"/>
        <v>0.11954004252777528</v>
      </c>
      <c r="S60" s="202">
        <f t="shared" si="148"/>
        <v>9.9104553482514346E-2</v>
      </c>
      <c r="T60" s="202">
        <f t="shared" si="148"/>
        <v>0.12873053691795744</v>
      </c>
      <c r="U60" s="202">
        <f t="shared" si="148"/>
        <v>4.9711414932337439E-2</v>
      </c>
      <c r="V60" s="202">
        <f t="shared" si="148"/>
        <v>0.14148526577959086</v>
      </c>
      <c r="W60" s="202">
        <f t="shared" si="148"/>
        <v>-3.7956066767007579E-3</v>
      </c>
      <c r="X60" s="202">
        <f t="shared" si="148"/>
        <v>6.5177463724617857E-2</v>
      </c>
      <c r="Y60" s="202">
        <f t="shared" si="148"/>
        <v>3.4600752174161808E-2</v>
      </c>
      <c r="Z60" s="202">
        <f t="shared" si="148"/>
        <v>4.5994842235208555E-2</v>
      </c>
      <c r="AA60" s="202">
        <f t="shared" si="148"/>
        <v>6.7152814833803642E-2</v>
      </c>
      <c r="AB60" s="202">
        <f t="shared" si="148"/>
        <v>8.363253498715828E-2</v>
      </c>
      <c r="AC60" s="273">
        <f t="shared" si="146"/>
        <v>0.10840916515784871</v>
      </c>
      <c r="AD60" s="273">
        <f t="shared" si="146"/>
        <v>5.640205523459807E-2</v>
      </c>
      <c r="AE60" s="273">
        <f t="shared" si="146"/>
        <v>9.0161481465613758E-2</v>
      </c>
      <c r="AF60" s="273">
        <f t="shared" si="146"/>
        <v>2.1416215604889821E-2</v>
      </c>
      <c r="AG60" s="273">
        <f t="shared" si="146"/>
        <v>5.2152653482256728E-2</v>
      </c>
      <c r="AH60" s="273">
        <f t="shared" si="146"/>
        <v>1.1073941337595095E-2</v>
      </c>
      <c r="AI60" s="221">
        <f t="shared" ref="AI60:BL60" si="149">(AI34/AH34-1)</f>
        <v>9.8990226256174818E-2</v>
      </c>
      <c r="AJ60" s="202">
        <f t="shared" si="149"/>
        <v>5.8342396993062096E-2</v>
      </c>
      <c r="AK60" s="202">
        <f t="shared" si="149"/>
        <v>4.5362530120869549E-2</v>
      </c>
      <c r="AL60" s="202">
        <f t="shared" si="149"/>
        <v>4.651307551054229E-2</v>
      </c>
      <c r="AM60" s="202">
        <f t="shared" si="149"/>
        <v>5.053509438302517E-2</v>
      </c>
      <c r="AN60" s="202">
        <f t="shared" si="149"/>
        <v>4.655365169777359E-2</v>
      </c>
      <c r="AO60" s="202">
        <f t="shared" si="149"/>
        <v>5.3402937070755607E-2</v>
      </c>
      <c r="AP60" s="202">
        <f t="shared" si="149"/>
        <v>3.7557312400002152E-2</v>
      </c>
      <c r="AQ60" s="202">
        <f t="shared" si="149"/>
        <v>3.9803882210153851E-2</v>
      </c>
      <c r="AR60" s="202">
        <f t="shared" si="149"/>
        <v>3.9511198922090873E-2</v>
      </c>
      <c r="AS60" s="202">
        <f t="shared" si="149"/>
        <v>3.9077373013963301E-2</v>
      </c>
      <c r="AT60" s="202">
        <f t="shared" si="149"/>
        <v>4.0835588409408929E-2</v>
      </c>
      <c r="AU60" s="202">
        <f t="shared" si="149"/>
        <v>4.4298059419873415E-2</v>
      </c>
      <c r="AV60" s="202">
        <f t="shared" si="149"/>
        <v>4.3907631351828291E-2</v>
      </c>
      <c r="AW60" s="202">
        <f t="shared" si="149"/>
        <v>4.6086582057553338E-2</v>
      </c>
      <c r="AX60" s="202">
        <f t="shared" si="149"/>
        <v>4.4832671115889955E-2</v>
      </c>
      <c r="AY60" s="202">
        <f t="shared" si="149"/>
        <v>4.3659547087209871E-2</v>
      </c>
      <c r="AZ60" s="202">
        <f t="shared" si="149"/>
        <v>4.5288642729269357E-2</v>
      </c>
      <c r="BA60" s="202">
        <f t="shared" si="149"/>
        <v>4.4117261293931564E-2</v>
      </c>
      <c r="BB60" s="202">
        <f t="shared" si="149"/>
        <v>4.2502845889304863E-2</v>
      </c>
      <c r="BC60" s="202">
        <f t="shared" si="149"/>
        <v>4.1301396396661083E-2</v>
      </c>
      <c r="BD60" s="202">
        <f t="shared" si="149"/>
        <v>4.2439779360945007E-2</v>
      </c>
      <c r="BE60" s="202">
        <f t="shared" si="149"/>
        <v>4.1658882081101911E-2</v>
      </c>
      <c r="BF60" s="202">
        <f t="shared" si="149"/>
        <v>4.1073134733901728E-2</v>
      </c>
      <c r="BG60" s="202">
        <f t="shared" si="149"/>
        <v>4.2130108662961296E-2</v>
      </c>
      <c r="BH60" s="202">
        <f t="shared" si="149"/>
        <v>3.8766189353478531E-2</v>
      </c>
      <c r="BI60" s="202">
        <f t="shared" si="149"/>
        <v>4.0064950381247799E-2</v>
      </c>
      <c r="BJ60" s="202">
        <f t="shared" si="149"/>
        <v>4.1409203256550731E-2</v>
      </c>
      <c r="BK60" s="202">
        <f t="shared" si="149"/>
        <v>3.9427634575137427E-2</v>
      </c>
      <c r="BL60" s="202">
        <f t="shared" si="149"/>
        <v>4.0116299779971998E-2</v>
      </c>
      <c r="BM60" s="202">
        <f t="shared" si="95"/>
        <v>4.1263376505964011E-2</v>
      </c>
      <c r="BN60" s="202">
        <f t="shared" si="96"/>
        <v>3.9413604149646453E-2</v>
      </c>
      <c r="BO60" s="202">
        <f t="shared" si="97"/>
        <v>4.0630447846975004E-2</v>
      </c>
      <c r="BP60" s="202">
        <f t="shared" si="98"/>
        <v>4.1996319139072424E-2</v>
      </c>
      <c r="BQ60" s="202">
        <f t="shared" si="99"/>
        <v>4.016823372133671E-2</v>
      </c>
      <c r="BR60" s="202">
        <f t="shared" si="100"/>
        <v>4.0709887648122889E-2</v>
      </c>
      <c r="BS60" s="202">
        <f t="shared" si="101"/>
        <v>4.1829759313166459E-2</v>
      </c>
      <c r="BT60" s="202">
        <f t="shared" si="102"/>
        <v>4.1282561050941968E-2</v>
      </c>
      <c r="BU60" s="202">
        <f t="shared" si="103"/>
        <v>4.2186815747312423E-2</v>
      </c>
      <c r="BV60" s="202">
        <f t="shared" si="104"/>
        <v>4.1435302901220439E-2</v>
      </c>
      <c r="BW60" s="202">
        <f t="shared" si="105"/>
        <v>4.0645535404078004E-2</v>
      </c>
      <c r="BX60" s="202">
        <f t="shared" si="106"/>
        <v>4.1291181274009769E-2</v>
      </c>
      <c r="BY60" s="202">
        <f t="shared" si="107"/>
        <v>4.2002750346555429E-2</v>
      </c>
      <c r="BZ60" s="202">
        <f t="shared" si="108"/>
        <v>4.1072735235437641E-2</v>
      </c>
      <c r="CA60" s="202">
        <f t="shared" si="109"/>
        <v>4.1125085760191027E-2</v>
      </c>
      <c r="CB60" s="202">
        <f t="shared" si="110"/>
        <v>3.9914968073639256E-2</v>
      </c>
      <c r="CC60" s="202">
        <f t="shared" si="111"/>
        <v>4.0357366675958461E-2</v>
      </c>
      <c r="CD60" s="202">
        <f t="shared" si="112"/>
        <v>3.9629186978500153E-2</v>
      </c>
      <c r="CE60" s="202">
        <f t="shared" si="113"/>
        <v>3.9848628670146269E-2</v>
      </c>
      <c r="CF60" s="202">
        <f t="shared" si="114"/>
        <v>3.9719548450070308E-2</v>
      </c>
    </row>
    <row r="61" spans="1:84">
      <c r="A61" s="179" t="str">
        <f t="shared" si="92"/>
        <v>France Métropole</v>
      </c>
      <c r="B61" s="179"/>
      <c r="C61" s="179"/>
      <c r="D61" s="145"/>
      <c r="E61" s="202">
        <f t="shared" ref="E61:AB61" si="150">(E35/D35-1)</f>
        <v>1.0695091684628011E-2</v>
      </c>
      <c r="F61" s="202">
        <f t="shared" si="150"/>
        <v>1.6069811588329985E-2</v>
      </c>
      <c r="G61" s="202">
        <f t="shared" si="150"/>
        <v>-6.8115236492676257E-3</v>
      </c>
      <c r="H61" s="202">
        <f t="shared" si="150"/>
        <v>2.3708497104555137E-2</v>
      </c>
      <c r="I61" s="202">
        <f t="shared" si="150"/>
        <v>2.0684513616006761E-2</v>
      </c>
      <c r="J61" s="202">
        <f t="shared" si="150"/>
        <v>1.3924044719293649E-2</v>
      </c>
      <c r="K61" s="202">
        <f t="shared" si="150"/>
        <v>2.3049841184801911E-2</v>
      </c>
      <c r="L61" s="202">
        <f t="shared" si="150"/>
        <v>3.5790101450996037E-2</v>
      </c>
      <c r="M61" s="202">
        <f t="shared" si="150"/>
        <v>3.3897340620092864E-2</v>
      </c>
      <c r="N61" s="202">
        <f t="shared" si="150"/>
        <v>3.9753589027193836E-2</v>
      </c>
      <c r="O61" s="202">
        <f t="shared" si="150"/>
        <v>1.9224632052598611E-2</v>
      </c>
      <c r="P61" s="202">
        <f t="shared" si="150"/>
        <v>1.0997587537777909E-2</v>
      </c>
      <c r="Q61" s="202">
        <f t="shared" si="150"/>
        <v>7.7389273198362751E-3</v>
      </c>
      <c r="R61" s="202">
        <f t="shared" si="150"/>
        <v>2.8037594452023473E-2</v>
      </c>
      <c r="S61" s="202">
        <f t="shared" si="150"/>
        <v>1.6281961182313953E-2</v>
      </c>
      <c r="T61" s="202">
        <f t="shared" si="150"/>
        <v>2.3413223671878702E-2</v>
      </c>
      <c r="U61" s="202">
        <f t="shared" si="150"/>
        <v>2.4280156577395573E-2</v>
      </c>
      <c r="V61" s="202">
        <f t="shared" si="150"/>
        <v>2.7961072957733979E-3</v>
      </c>
      <c r="W61" s="202">
        <f t="shared" si="150"/>
        <v>-2.8661866830953397E-2</v>
      </c>
      <c r="X61" s="202">
        <f t="shared" si="150"/>
        <v>1.9765437652360385E-2</v>
      </c>
      <c r="Y61" s="202">
        <f t="shared" si="150"/>
        <v>2.1876968930582663E-2</v>
      </c>
      <c r="Z61" s="202">
        <f t="shared" si="150"/>
        <v>3.0045235599223119E-3</v>
      </c>
      <c r="AA61" s="202">
        <f t="shared" si="150"/>
        <v>5.8396014747128522E-3</v>
      </c>
      <c r="AB61" s="202">
        <f t="shared" si="150"/>
        <v>9.3210370667804465E-3</v>
      </c>
      <c r="AC61" s="273">
        <f t="shared" ref="AC61:AH61" si="151">(AC35/AB35-1)</f>
        <v>1.0854111503305397E-2</v>
      </c>
      <c r="AD61" s="273">
        <f t="shared" si="151"/>
        <v>1.0802571334750599E-2</v>
      </c>
      <c r="AE61" s="273">
        <f t="shared" si="151"/>
        <v>2.3033385075951873E-2</v>
      </c>
      <c r="AF61" s="273">
        <f t="shared" si="151"/>
        <v>1.8760108772183592E-2</v>
      </c>
      <c r="AG61" s="273">
        <f t="shared" si="151"/>
        <v>1.8491050335316173E-2</v>
      </c>
      <c r="AH61" s="273">
        <f t="shared" si="151"/>
        <v>-7.9330816003034266E-2</v>
      </c>
      <c r="AI61" s="221">
        <f t="shared" ref="AI61:BL61" si="152">(AI35/AH35-1)</f>
        <v>6.8065531602658824E-2</v>
      </c>
      <c r="AJ61" s="202">
        <f t="shared" si="152"/>
        <v>2.5178471810100911E-2</v>
      </c>
      <c r="AK61" s="202">
        <f t="shared" si="152"/>
        <v>1.3890129752207825E-2</v>
      </c>
      <c r="AL61" s="202">
        <f t="shared" si="152"/>
        <v>1.5871953300019559E-2</v>
      </c>
      <c r="AM61" s="202">
        <f t="shared" si="152"/>
        <v>1.7086146315181239E-2</v>
      </c>
      <c r="AN61" s="202">
        <f t="shared" si="152"/>
        <v>1.7089021226338152E-2</v>
      </c>
      <c r="AO61" s="202">
        <f t="shared" si="152"/>
        <v>1.8077516605154331E-2</v>
      </c>
      <c r="AP61" s="202">
        <f t="shared" si="152"/>
        <v>6.4693588623649934E-3</v>
      </c>
      <c r="AQ61" s="202">
        <f t="shared" si="152"/>
        <v>6.369255599939061E-3</v>
      </c>
      <c r="AR61" s="202">
        <f t="shared" si="152"/>
        <v>6.7828310406925496E-3</v>
      </c>
      <c r="AS61" s="202">
        <f t="shared" si="152"/>
        <v>7.0714508348954652E-3</v>
      </c>
      <c r="AT61" s="202">
        <f t="shared" si="152"/>
        <v>6.7760393239970629E-3</v>
      </c>
      <c r="AU61" s="202">
        <f t="shared" si="152"/>
        <v>1.0874331028480455E-2</v>
      </c>
      <c r="AV61" s="202">
        <f t="shared" si="152"/>
        <v>1.1178428488798353E-2</v>
      </c>
      <c r="AW61" s="202">
        <f t="shared" si="152"/>
        <v>1.1554844971372713E-2</v>
      </c>
      <c r="AX61" s="202">
        <f t="shared" si="152"/>
        <v>1.105246411714389E-2</v>
      </c>
      <c r="AY61" s="202">
        <f t="shared" si="152"/>
        <v>1.0567720751569087E-2</v>
      </c>
      <c r="AZ61" s="202">
        <f t="shared" si="152"/>
        <v>1.0555150291386539E-2</v>
      </c>
      <c r="BA61" s="202">
        <f t="shared" si="152"/>
        <v>1.0170559476562424E-2</v>
      </c>
      <c r="BB61" s="202">
        <f t="shared" si="152"/>
        <v>9.2436310285100021E-3</v>
      </c>
      <c r="BC61" s="202">
        <f t="shared" si="152"/>
        <v>8.7477912812259362E-3</v>
      </c>
      <c r="BD61" s="202">
        <f t="shared" si="152"/>
        <v>8.4593713238956258E-3</v>
      </c>
      <c r="BE61" s="202">
        <f t="shared" si="152"/>
        <v>8.3569741475784109E-3</v>
      </c>
      <c r="BF61" s="202">
        <f t="shared" si="152"/>
        <v>8.4557219114844706E-3</v>
      </c>
      <c r="BG61" s="202">
        <f t="shared" si="152"/>
        <v>8.2472627826732925E-3</v>
      </c>
      <c r="BH61" s="202">
        <f t="shared" si="152"/>
        <v>7.4524552587353909E-3</v>
      </c>
      <c r="BI61" s="202">
        <f t="shared" si="152"/>
        <v>7.5641393702525761E-3</v>
      </c>
      <c r="BJ61" s="202">
        <f t="shared" si="152"/>
        <v>7.7376826650312758E-3</v>
      </c>
      <c r="BK61" s="202">
        <f t="shared" si="152"/>
        <v>8.1555514213580427E-3</v>
      </c>
      <c r="BL61" s="202">
        <f t="shared" si="152"/>
        <v>7.7399644614553065E-3</v>
      </c>
      <c r="BM61" s="202">
        <f t="shared" si="95"/>
        <v>7.846793918652617E-3</v>
      </c>
      <c r="BN61" s="202">
        <f t="shared" si="96"/>
        <v>8.2457665645014888E-3</v>
      </c>
      <c r="BO61" s="202">
        <f t="shared" si="97"/>
        <v>8.4565303836630079E-3</v>
      </c>
      <c r="BP61" s="202">
        <f t="shared" si="98"/>
        <v>8.8337260547111107E-3</v>
      </c>
      <c r="BQ61" s="202">
        <f t="shared" si="99"/>
        <v>9.1534490239464361E-3</v>
      </c>
      <c r="BR61" s="202">
        <f t="shared" si="100"/>
        <v>8.7325262493500588E-3</v>
      </c>
      <c r="BS61" s="202">
        <f t="shared" si="101"/>
        <v>9.0388758990289642E-3</v>
      </c>
      <c r="BT61" s="202">
        <f t="shared" si="102"/>
        <v>9.1358056008452593E-3</v>
      </c>
      <c r="BU61" s="202">
        <f t="shared" si="103"/>
        <v>9.3164565249999054E-3</v>
      </c>
      <c r="BV61" s="202">
        <f t="shared" si="104"/>
        <v>9.2207068627838673E-3</v>
      </c>
      <c r="BW61" s="202">
        <f t="shared" si="105"/>
        <v>9.0304046233387059E-3</v>
      </c>
      <c r="BX61" s="202">
        <f t="shared" si="106"/>
        <v>9.0935309796873476E-3</v>
      </c>
      <c r="BY61" s="202">
        <f t="shared" si="107"/>
        <v>9.2078081070150475E-3</v>
      </c>
      <c r="BZ61" s="202">
        <f t="shared" si="108"/>
        <v>9.0175238499796695E-3</v>
      </c>
      <c r="CA61" s="202">
        <f t="shared" si="109"/>
        <v>8.5992532043950298E-3</v>
      </c>
      <c r="CB61" s="202">
        <f t="shared" si="110"/>
        <v>8.0869415058606453E-3</v>
      </c>
      <c r="CC61" s="202">
        <f t="shared" si="111"/>
        <v>8.1613428381244191E-3</v>
      </c>
      <c r="CD61" s="202">
        <f t="shared" si="112"/>
        <v>8.0818153637700618E-3</v>
      </c>
      <c r="CE61" s="202">
        <f t="shared" si="113"/>
        <v>7.977593004116823E-3</v>
      </c>
      <c r="CF61" s="202">
        <f t="shared" si="114"/>
        <v>7.5361890266438802E-3</v>
      </c>
    </row>
    <row r="62" spans="1:84">
      <c r="A62" s="179" t="str">
        <f>A37</f>
        <v>Total</v>
      </c>
      <c r="B62" s="179" t="s">
        <v>380</v>
      </c>
      <c r="C62" s="276" t="s">
        <v>378</v>
      </c>
      <c r="D62" s="145"/>
      <c r="E62" s="202">
        <f>(E37/D37-1)</f>
        <v>1.0411786644475507E-2</v>
      </c>
      <c r="F62" s="202">
        <f t="shared" ref="F62:AB62" si="153">(F37/E37-1)</f>
        <v>1.6038582254039202E-2</v>
      </c>
      <c r="G62" s="202">
        <f t="shared" si="153"/>
        <v>-6.3308408130509086E-3</v>
      </c>
      <c r="H62" s="202">
        <f t="shared" si="153"/>
        <v>2.368458559636033E-2</v>
      </c>
      <c r="I62" s="202">
        <f t="shared" si="153"/>
        <v>2.1065620894575643E-2</v>
      </c>
      <c r="J62" s="202">
        <f t="shared" si="153"/>
        <v>1.4140707190915203E-2</v>
      </c>
      <c r="K62" s="202">
        <f t="shared" si="153"/>
        <v>2.3330498704622116E-2</v>
      </c>
      <c r="L62" s="202">
        <f t="shared" si="153"/>
        <v>3.5935137253120253E-2</v>
      </c>
      <c r="M62" s="202">
        <f t="shared" si="153"/>
        <v>3.4248333017521171E-2</v>
      </c>
      <c r="N62" s="202">
        <f t="shared" si="153"/>
        <v>4.0317431998764475E-2</v>
      </c>
      <c r="O62" s="202">
        <f t="shared" si="153"/>
        <v>1.9816291285195353E-2</v>
      </c>
      <c r="P62" s="202">
        <f t="shared" si="153"/>
        <v>1.1344871363075049E-2</v>
      </c>
      <c r="Q62" s="202">
        <f t="shared" si="153"/>
        <v>8.2574174830092328E-3</v>
      </c>
      <c r="R62" s="202">
        <f t="shared" si="153"/>
        <v>2.8371479480048034E-2</v>
      </c>
      <c r="S62" s="202">
        <f t="shared" si="153"/>
        <v>1.6670330354671137E-2</v>
      </c>
      <c r="T62" s="202">
        <f t="shared" si="153"/>
        <v>2.3734531504135736E-2</v>
      </c>
      <c r="U62" s="202">
        <f t="shared" si="153"/>
        <v>2.4330271858626462E-2</v>
      </c>
      <c r="V62" s="202">
        <f t="shared" si="153"/>
        <v>3.0952727177140371E-3</v>
      </c>
      <c r="W62" s="202">
        <f t="shared" si="153"/>
        <v>-2.8720502870360987E-2</v>
      </c>
      <c r="X62" s="202">
        <f t="shared" si="153"/>
        <v>1.9529776694474643E-2</v>
      </c>
      <c r="Y62" s="202">
        <f t="shared" si="153"/>
        <v>2.1957286041339508E-2</v>
      </c>
      <c r="Z62" s="202">
        <f t="shared" si="153"/>
        <v>3.1502945868011611E-3</v>
      </c>
      <c r="AA62" s="202">
        <f t="shared" si="153"/>
        <v>5.7706754405182359E-3</v>
      </c>
      <c r="AB62" s="202">
        <f t="shared" si="153"/>
        <v>9.5766761701225889E-3</v>
      </c>
      <c r="AC62" s="273">
        <f t="shared" ref="AC62:BL62" si="154">(AC37/AB37-1)</f>
        <v>1.1122804489225091E-2</v>
      </c>
      <c r="AD62" s="273">
        <f t="shared" si="154"/>
        <v>1.0950589448689207E-2</v>
      </c>
      <c r="AE62" s="273">
        <f t="shared" si="154"/>
        <v>2.2946513185698292E-2</v>
      </c>
      <c r="AF62" s="273">
        <f t="shared" si="154"/>
        <v>1.8694479663701413E-2</v>
      </c>
      <c r="AG62" s="273">
        <f t="shared" si="154"/>
        <v>1.8434581634565683E-2</v>
      </c>
      <c r="AH62" s="273">
        <f t="shared" si="154"/>
        <v>-7.8559155844107775E-2</v>
      </c>
      <c r="AI62" s="221">
        <f t="shared" si="154"/>
        <v>6.81657984905506E-2</v>
      </c>
      <c r="AJ62" s="202">
        <f t="shared" si="154"/>
        <v>2.5299999999999878E-2</v>
      </c>
      <c r="AK62" s="202">
        <f t="shared" si="154"/>
        <v>1.4000000000000012E-2</v>
      </c>
      <c r="AL62" s="202">
        <f t="shared" si="154"/>
        <v>1.6000000000000458E-2</v>
      </c>
      <c r="AM62" s="202">
        <f t="shared" si="154"/>
        <v>1.719999999999966E-2</v>
      </c>
      <c r="AN62" s="202">
        <f t="shared" si="154"/>
        <v>1.7200000000000104E-2</v>
      </c>
      <c r="AO62" s="202">
        <f t="shared" si="154"/>
        <v>1.8199999999999994E-2</v>
      </c>
      <c r="AP62" s="202">
        <f t="shared" si="154"/>
        <v>6.6000000000001613E-3</v>
      </c>
      <c r="AQ62" s="202">
        <f t="shared" si="154"/>
        <v>6.4999999999997282E-3</v>
      </c>
      <c r="AR62" s="202">
        <f t="shared" si="154"/>
        <v>6.9000000000003503E-3</v>
      </c>
      <c r="AS62" s="202">
        <f t="shared" si="154"/>
        <v>7.1999999999994291E-3</v>
      </c>
      <c r="AT62" s="202">
        <f t="shared" si="154"/>
        <v>6.9000000000001283E-3</v>
      </c>
      <c r="AU62" s="202">
        <f t="shared" si="154"/>
        <v>1.0999999999999677E-2</v>
      </c>
      <c r="AV62" s="202">
        <f t="shared" si="154"/>
        <v>1.130000000000031E-2</v>
      </c>
      <c r="AW62" s="202">
        <f t="shared" si="154"/>
        <v>1.16999999999996E-2</v>
      </c>
      <c r="AX62" s="202">
        <f t="shared" si="154"/>
        <v>1.1200000000000543E-2</v>
      </c>
      <c r="AY62" s="202">
        <f t="shared" si="154"/>
        <v>1.069999999999971E-2</v>
      </c>
      <c r="AZ62" s="202">
        <f t="shared" si="154"/>
        <v>1.0700000000000154E-2</v>
      </c>
      <c r="BA62" s="202">
        <f t="shared" si="154"/>
        <v>1.0299999999999976E-2</v>
      </c>
      <c r="BB62" s="202">
        <f t="shared" si="154"/>
        <v>9.400000000000075E-3</v>
      </c>
      <c r="BC62" s="202">
        <f t="shared" si="154"/>
        <v>8.8999999999996859E-3</v>
      </c>
      <c r="BD62" s="202">
        <f t="shared" si="154"/>
        <v>8.599999999999941E-3</v>
      </c>
      <c r="BE62" s="202">
        <f t="shared" si="154"/>
        <v>8.499999999999952E-3</v>
      </c>
      <c r="BF62" s="202">
        <f t="shared" si="154"/>
        <v>8.599999999999941E-3</v>
      </c>
      <c r="BG62" s="202">
        <f t="shared" si="154"/>
        <v>8.4000000000004071E-3</v>
      </c>
      <c r="BH62" s="202">
        <f t="shared" si="154"/>
        <v>7.5999999999996071E-3</v>
      </c>
      <c r="BI62" s="202">
        <f t="shared" si="154"/>
        <v>7.7000000000000401E-3</v>
      </c>
      <c r="BJ62" s="202">
        <f t="shared" si="154"/>
        <v>7.8999999999997961E-3</v>
      </c>
      <c r="BK62" s="202">
        <f t="shared" si="154"/>
        <v>8.3000000000001961E-3</v>
      </c>
      <c r="BL62" s="202">
        <f t="shared" si="154"/>
        <v>7.9000000000002402E-3</v>
      </c>
      <c r="BM62" s="202">
        <f t="shared" ref="BM62:BM63" si="155">(BM37/BL37-1)</f>
        <v>8.0000000000000071E-3</v>
      </c>
      <c r="BN62" s="202">
        <f t="shared" ref="BN62:BN63" si="156">(BN37/BM37-1)</f>
        <v>8.3999999999999631E-3</v>
      </c>
      <c r="BO62" s="202">
        <f t="shared" ref="BO62:BO63" si="157">(BO37/BN37-1)</f>
        <v>8.6000000000001631E-3</v>
      </c>
      <c r="BP62" s="202">
        <f t="shared" ref="BP62:BP63" si="158">(BP37/BO37-1)</f>
        <v>8.9999999999996749E-3</v>
      </c>
      <c r="BQ62" s="202">
        <f t="shared" ref="BQ62:BQ63" si="159">(BQ37/BP37-1)</f>
        <v>9.300000000000086E-3</v>
      </c>
      <c r="BR62" s="202">
        <f t="shared" ref="BR62:BR63" si="160">(BR37/BQ37-1)</f>
        <v>8.8999999999996859E-3</v>
      </c>
      <c r="BS62" s="202">
        <f t="shared" ref="BS62:BS63" si="161">(BS37/BR37-1)</f>
        <v>9.1999999999998749E-3</v>
      </c>
      <c r="BT62" s="202">
        <f t="shared" ref="BT62:BT63" si="162">(BT37/BS37-1)</f>
        <v>9.3000000000005301E-3</v>
      </c>
      <c r="BU62" s="202">
        <f t="shared" ref="BU62:BU63" si="163">(BU37/BT37-1)</f>
        <v>9.4999999999996199E-3</v>
      </c>
      <c r="BV62" s="202">
        <f t="shared" ref="BV62:BV63" si="164">(BV37/BU37-1)</f>
        <v>9.400000000000075E-3</v>
      </c>
      <c r="BW62" s="202">
        <f t="shared" ref="BW62:BW63" si="165">(BW37/BV37-1)</f>
        <v>9.1999999999998749E-3</v>
      </c>
      <c r="BX62" s="202">
        <f t="shared" ref="BX62:BX63" si="166">(BX37/BW37-1)</f>
        <v>9.300000000000308E-3</v>
      </c>
      <c r="BY62" s="202">
        <f t="shared" ref="BY62:BY63" si="167">(BY37/BX37-1)</f>
        <v>9.400000000000297E-3</v>
      </c>
      <c r="BZ62" s="202">
        <f t="shared" ref="BZ62:BZ63" si="168">(BZ37/BY37-1)</f>
        <v>9.200000000000097E-3</v>
      </c>
      <c r="CA62" s="202">
        <f t="shared" ref="CA62:CA63" si="169">(CA37/BZ37-1)</f>
        <v>8.799999999999919E-3</v>
      </c>
      <c r="CB62" s="202">
        <f t="shared" ref="CB62:CB63" si="170">(CB37/CA37-1)</f>
        <v>8.29999999999953E-3</v>
      </c>
      <c r="CC62" s="202">
        <f t="shared" ref="CC62:CC63" si="171">(CC37/CB37-1)</f>
        <v>8.3999999999999631E-3</v>
      </c>
      <c r="CD62" s="202">
        <f t="shared" ref="CD62:CD63" si="172">(CD37/CC37-1)</f>
        <v>8.3000000000001961E-3</v>
      </c>
      <c r="CE62" s="202">
        <f t="shared" ref="CE62:CE63" si="173">(CE37/CD37-1)</f>
        <v>8.199999999999763E-3</v>
      </c>
      <c r="CF62" s="202">
        <f t="shared" ref="CF62:CF63" si="174">(CF37/CE37-1)</f>
        <v>7.8000000000000291E-3</v>
      </c>
    </row>
    <row r="63" spans="1:84">
      <c r="A63" s="179" t="str">
        <f>A62</f>
        <v>Total</v>
      </c>
      <c r="B63" s="179" t="s">
        <v>380</v>
      </c>
      <c r="C63" s="276" t="s">
        <v>378</v>
      </c>
      <c r="D63" s="145"/>
      <c r="E63" s="202">
        <f>'PIB France 2070'!P4</f>
        <v>1.0481802223057946E-2</v>
      </c>
      <c r="F63" s="202">
        <f>'PIB France 2070'!Q4</f>
        <v>1.5993464997729356E-2</v>
      </c>
      <c r="G63" s="202">
        <f>'PIB France 2070'!R4</f>
        <v>-6.2865884690886942E-3</v>
      </c>
      <c r="H63" s="202">
        <f>'PIB France 2070'!S4</f>
        <v>2.3583717439039864E-2</v>
      </c>
      <c r="I63" s="202">
        <f>'PIB France 2070'!T4</f>
        <v>2.1066514052862972E-2</v>
      </c>
      <c r="J63" s="202">
        <f>'PIB France 2070'!U4</f>
        <v>1.4129960153008492E-2</v>
      </c>
      <c r="K63" s="202">
        <f>'PIB France 2070'!V4</f>
        <v>2.3363293667506779E-2</v>
      </c>
      <c r="L63" s="202">
        <f>'PIB France 2070'!W4</f>
        <v>3.58862933795141E-2</v>
      </c>
      <c r="M63" s="202">
        <f>'PIB France 2070'!X4</f>
        <v>3.4213523598000561E-2</v>
      </c>
      <c r="N63" s="202">
        <f>'PIB France 2070'!Y4</f>
        <v>3.9237124557619074E-2</v>
      </c>
      <c r="O63" s="202">
        <f>'PIB France 2070'!Z4</f>
        <v>1.9837121146297765E-2</v>
      </c>
      <c r="P63" s="202">
        <f>'PIB France 2070'!AA4</f>
        <v>1.1355417436923254E-2</v>
      </c>
      <c r="Q63" s="202">
        <f>'PIB France 2070'!AB4</f>
        <v>8.2312299739515371E-3</v>
      </c>
      <c r="R63" s="202">
        <f>'PIB France 2070'!AC4</f>
        <v>2.8297965845111683E-2</v>
      </c>
      <c r="S63" s="202">
        <f>'PIB France 2070'!AD4</f>
        <v>1.6631821300672867E-2</v>
      </c>
      <c r="T63" s="202">
        <f>'PIB France 2070'!AE4</f>
        <v>2.4493454013941651E-2</v>
      </c>
      <c r="U63" s="202">
        <f>'PIB France 2070'!AF4</f>
        <v>2.4247397856177688E-2</v>
      </c>
      <c r="V63" s="202">
        <f>'PIB France 2070'!AG4</f>
        <v>2.5493676773191698E-3</v>
      </c>
      <c r="W63" s="202">
        <f>'PIB France 2070'!AH4</f>
        <v>-2.87332540715447E-2</v>
      </c>
      <c r="X63" s="202">
        <f>'PIB France 2070'!AI4</f>
        <v>1.9494589034499521E-2</v>
      </c>
      <c r="Y63" s="202">
        <f>'PIB France 2070'!AJ4</f>
        <v>2.1926797158413835E-2</v>
      </c>
      <c r="Z63" s="202">
        <f>'PIB France 2070'!AK4</f>
        <v>3.1316447000193648E-3</v>
      </c>
      <c r="AA63" s="202">
        <f>'PIB France 2070'!AL4</f>
        <v>5.7632357018262415E-3</v>
      </c>
      <c r="AB63" s="202">
        <f>'PIB France 2070'!AM4</f>
        <v>9.561687238990535E-3</v>
      </c>
      <c r="AC63" s="202">
        <f>'PIB France 2070'!AN4</f>
        <v>1.112912341581529E-2</v>
      </c>
      <c r="AD63" s="202">
        <f>'PIB France 2070'!AO4</f>
        <v>1.0954625842418686E-2</v>
      </c>
      <c r="AE63" s="202">
        <f>'PIB France 2070'!AP4</f>
        <v>2.2914075239164999E-2</v>
      </c>
      <c r="AF63" s="202">
        <f>'PIB France 2070'!AQ4</f>
        <v>1.8650985399013109E-2</v>
      </c>
      <c r="AG63" s="202">
        <f>'PIB France 2070'!AR4</f>
        <v>1.8429691288390115E-2</v>
      </c>
      <c r="AH63" s="202">
        <f>'PIB France 2070'!AS4</f>
        <v>-7.7845944942536716E-2</v>
      </c>
      <c r="AI63" s="221">
        <f t="shared" ref="AI63:BL63" si="175">(AI38/AH38-1)</f>
        <v>6.6668228140245533E-2</v>
      </c>
      <c r="AJ63" s="202">
        <f t="shared" si="175"/>
        <v>2.53000000000001E-2</v>
      </c>
      <c r="AK63" s="202">
        <f t="shared" si="175"/>
        <v>1.4000000000000012E-2</v>
      </c>
      <c r="AL63" s="202">
        <f t="shared" si="175"/>
        <v>1.6000000000000014E-2</v>
      </c>
      <c r="AM63" s="202">
        <f t="shared" si="175"/>
        <v>1.7200000000000104E-2</v>
      </c>
      <c r="AN63" s="202">
        <f t="shared" si="175"/>
        <v>1.7200000000000104E-2</v>
      </c>
      <c r="AO63" s="202">
        <f t="shared" si="175"/>
        <v>1.8199999999999994E-2</v>
      </c>
      <c r="AP63" s="202">
        <f t="shared" si="175"/>
        <v>6.5999999999999392E-3</v>
      </c>
      <c r="AQ63" s="202">
        <f t="shared" si="175"/>
        <v>6.4999999999999503E-3</v>
      </c>
      <c r="AR63" s="202">
        <f t="shared" si="175"/>
        <v>6.8999999999999062E-3</v>
      </c>
      <c r="AS63" s="202">
        <f t="shared" si="175"/>
        <v>7.2000000000000952E-3</v>
      </c>
      <c r="AT63" s="202">
        <f t="shared" si="175"/>
        <v>6.8999999999999062E-3</v>
      </c>
      <c r="AU63" s="202">
        <f t="shared" si="175"/>
        <v>1.0999999999999899E-2</v>
      </c>
      <c r="AV63" s="202">
        <f t="shared" si="175"/>
        <v>1.1300000000000088E-2</v>
      </c>
      <c r="AW63" s="202">
        <f t="shared" si="175"/>
        <v>1.1700000000000044E-2</v>
      </c>
      <c r="AX63" s="202">
        <f t="shared" si="175"/>
        <v>1.1200000000000099E-2</v>
      </c>
      <c r="AY63" s="202">
        <f t="shared" si="175"/>
        <v>1.0699999999999932E-2</v>
      </c>
      <c r="AZ63" s="202">
        <f t="shared" si="175"/>
        <v>1.0699999999999932E-2</v>
      </c>
      <c r="BA63" s="202">
        <f t="shared" si="175"/>
        <v>1.0299999999999976E-2</v>
      </c>
      <c r="BB63" s="202">
        <f t="shared" si="175"/>
        <v>9.400000000000075E-3</v>
      </c>
      <c r="BC63" s="202">
        <f t="shared" si="175"/>
        <v>8.899999999999908E-3</v>
      </c>
      <c r="BD63" s="202">
        <f t="shared" si="175"/>
        <v>8.599999999999941E-3</v>
      </c>
      <c r="BE63" s="202">
        <f t="shared" si="175"/>
        <v>8.499999999999952E-3</v>
      </c>
      <c r="BF63" s="202">
        <f t="shared" si="175"/>
        <v>8.599999999999941E-3</v>
      </c>
      <c r="BG63" s="202">
        <f t="shared" si="175"/>
        <v>8.3999999999999631E-3</v>
      </c>
      <c r="BH63" s="202">
        <f t="shared" si="175"/>
        <v>7.6000000000000512E-3</v>
      </c>
      <c r="BI63" s="202">
        <f t="shared" si="175"/>
        <v>7.7000000000000401E-3</v>
      </c>
      <c r="BJ63" s="202">
        <f t="shared" si="175"/>
        <v>7.9000000000000181E-3</v>
      </c>
      <c r="BK63" s="202">
        <f t="shared" si="175"/>
        <v>8.2999999999999741E-3</v>
      </c>
      <c r="BL63" s="202">
        <f t="shared" si="175"/>
        <v>7.9000000000000181E-3</v>
      </c>
      <c r="BM63" s="202">
        <f t="shared" si="155"/>
        <v>8.0000000000000071E-3</v>
      </c>
      <c r="BN63" s="202">
        <f t="shared" si="156"/>
        <v>8.3999999999999631E-3</v>
      </c>
      <c r="BO63" s="202">
        <f t="shared" si="157"/>
        <v>8.599999999999941E-3</v>
      </c>
      <c r="BP63" s="202">
        <f t="shared" si="158"/>
        <v>8.999999999999897E-3</v>
      </c>
      <c r="BQ63" s="202">
        <f t="shared" si="159"/>
        <v>9.300000000000086E-3</v>
      </c>
      <c r="BR63" s="202">
        <f t="shared" si="160"/>
        <v>8.899999999999908E-3</v>
      </c>
      <c r="BS63" s="202">
        <f t="shared" si="161"/>
        <v>9.200000000000097E-3</v>
      </c>
      <c r="BT63" s="202">
        <f t="shared" si="162"/>
        <v>9.300000000000086E-3</v>
      </c>
      <c r="BU63" s="202">
        <f t="shared" si="163"/>
        <v>9.5000000000000639E-3</v>
      </c>
      <c r="BV63" s="202">
        <f t="shared" si="164"/>
        <v>9.400000000000075E-3</v>
      </c>
      <c r="BW63" s="202">
        <f t="shared" si="165"/>
        <v>9.200000000000097E-3</v>
      </c>
      <c r="BX63" s="202">
        <f t="shared" si="166"/>
        <v>9.300000000000086E-3</v>
      </c>
      <c r="BY63" s="202">
        <f t="shared" si="167"/>
        <v>9.400000000000075E-3</v>
      </c>
      <c r="BZ63" s="202">
        <f t="shared" si="168"/>
        <v>9.200000000000097E-3</v>
      </c>
      <c r="CA63" s="202">
        <f t="shared" si="169"/>
        <v>8.799999999999919E-3</v>
      </c>
      <c r="CB63" s="202">
        <f t="shared" si="170"/>
        <v>8.2999999999999741E-3</v>
      </c>
      <c r="CC63" s="202">
        <f t="shared" si="171"/>
        <v>8.3999999999999631E-3</v>
      </c>
      <c r="CD63" s="202">
        <f t="shared" si="172"/>
        <v>8.2999999999999741E-3</v>
      </c>
      <c r="CE63" s="202">
        <f t="shared" si="173"/>
        <v>8.1999999999999851E-3</v>
      </c>
      <c r="CF63" s="202">
        <f t="shared" si="174"/>
        <v>7.8000000000000291E-3</v>
      </c>
    </row>
    <row r="64" spans="1:84">
      <c r="AI64" s="2" t="str">
        <f>'Pop France 2070'!A$3</f>
        <v>Scénario projection centrale</v>
      </c>
    </row>
    <row r="65" spans="1:84">
      <c r="A65" s="2" t="s">
        <v>432</v>
      </c>
      <c r="B65" s="2"/>
      <c r="C65" s="2"/>
      <c r="AI65" s="205" t="str">
        <f>A$7</f>
        <v>Scénario PIB (productivité 1,0%)</v>
      </c>
      <c r="AO65" s="2" t="s">
        <v>432</v>
      </c>
    </row>
    <row r="66" spans="1:84">
      <c r="A66" s="144" t="s">
        <v>325</v>
      </c>
      <c r="B66" s="144"/>
      <c r="C66" s="144" t="s">
        <v>4</v>
      </c>
      <c r="D66" s="146">
        <f>D42</f>
        <v>1990</v>
      </c>
      <c r="E66" s="146">
        <f t="shared" ref="E66:AB66" si="176">E42</f>
        <v>1991</v>
      </c>
      <c r="F66" s="146">
        <f t="shared" si="176"/>
        <v>1992</v>
      </c>
      <c r="G66" s="146">
        <f t="shared" si="176"/>
        <v>1993</v>
      </c>
      <c r="H66" s="146">
        <f t="shared" si="176"/>
        <v>1994</v>
      </c>
      <c r="I66" s="146">
        <f t="shared" si="176"/>
        <v>1995</v>
      </c>
      <c r="J66" s="146">
        <f t="shared" si="176"/>
        <v>1996</v>
      </c>
      <c r="K66" s="146">
        <f t="shared" si="176"/>
        <v>1997</v>
      </c>
      <c r="L66" s="146">
        <f t="shared" si="176"/>
        <v>1998</v>
      </c>
      <c r="M66" s="146">
        <f t="shared" si="176"/>
        <v>1999</v>
      </c>
      <c r="N66" s="146">
        <f t="shared" si="176"/>
        <v>2000</v>
      </c>
      <c r="O66" s="146">
        <f t="shared" si="176"/>
        <v>2001</v>
      </c>
      <c r="P66" s="146">
        <f t="shared" si="176"/>
        <v>2002</v>
      </c>
      <c r="Q66" s="146">
        <f t="shared" si="176"/>
        <v>2003</v>
      </c>
      <c r="R66" s="146">
        <f t="shared" si="176"/>
        <v>2004</v>
      </c>
      <c r="S66" s="146">
        <f t="shared" si="176"/>
        <v>2005</v>
      </c>
      <c r="T66" s="146">
        <f t="shared" si="176"/>
        <v>2006</v>
      </c>
      <c r="U66" s="146">
        <f t="shared" si="176"/>
        <v>2007</v>
      </c>
      <c r="V66" s="146">
        <f t="shared" si="176"/>
        <v>2008</v>
      </c>
      <c r="W66" s="146">
        <f t="shared" si="176"/>
        <v>2009</v>
      </c>
      <c r="X66" s="146">
        <f t="shared" si="176"/>
        <v>2010</v>
      </c>
      <c r="Y66" s="146">
        <f t="shared" si="176"/>
        <v>2011</v>
      </c>
      <c r="Z66" s="146">
        <f t="shared" si="176"/>
        <v>2012</v>
      </c>
      <c r="AA66" s="146">
        <f t="shared" si="176"/>
        <v>2013</v>
      </c>
      <c r="AB66" s="146">
        <f t="shared" si="176"/>
        <v>2014</v>
      </c>
      <c r="AC66" s="213">
        <f>AB66+1</f>
        <v>2015</v>
      </c>
      <c r="AD66" s="213">
        <f t="shared" ref="AD66:BV66" si="177">AC66+1</f>
        <v>2016</v>
      </c>
      <c r="AE66" s="213">
        <f t="shared" si="177"/>
        <v>2017</v>
      </c>
      <c r="AF66" s="213">
        <f t="shared" si="177"/>
        <v>2018</v>
      </c>
      <c r="AG66" s="213">
        <f t="shared" si="177"/>
        <v>2019</v>
      </c>
      <c r="AH66" s="213">
        <f t="shared" si="177"/>
        <v>2020</v>
      </c>
      <c r="AI66" s="213">
        <f t="shared" si="177"/>
        <v>2021</v>
      </c>
      <c r="AJ66" s="213">
        <f t="shared" si="177"/>
        <v>2022</v>
      </c>
      <c r="AK66" s="213">
        <f t="shared" si="177"/>
        <v>2023</v>
      </c>
      <c r="AL66" s="213">
        <f t="shared" si="177"/>
        <v>2024</v>
      </c>
      <c r="AM66" s="213">
        <f t="shared" si="177"/>
        <v>2025</v>
      </c>
      <c r="AN66" s="213">
        <f t="shared" si="177"/>
        <v>2026</v>
      </c>
      <c r="AO66" s="213">
        <f t="shared" si="177"/>
        <v>2027</v>
      </c>
      <c r="AP66" s="213">
        <f t="shared" si="177"/>
        <v>2028</v>
      </c>
      <c r="AQ66" s="213">
        <f t="shared" si="177"/>
        <v>2029</v>
      </c>
      <c r="AR66" s="213">
        <f t="shared" si="177"/>
        <v>2030</v>
      </c>
      <c r="AS66" s="213">
        <f t="shared" si="177"/>
        <v>2031</v>
      </c>
      <c r="AT66" s="213">
        <f t="shared" si="177"/>
        <v>2032</v>
      </c>
      <c r="AU66" s="213">
        <f t="shared" si="177"/>
        <v>2033</v>
      </c>
      <c r="AV66" s="213">
        <f t="shared" si="177"/>
        <v>2034</v>
      </c>
      <c r="AW66" s="213">
        <f t="shared" si="177"/>
        <v>2035</v>
      </c>
      <c r="AX66" s="213">
        <f t="shared" si="177"/>
        <v>2036</v>
      </c>
      <c r="AY66" s="213">
        <f t="shared" si="177"/>
        <v>2037</v>
      </c>
      <c r="AZ66" s="213">
        <f t="shared" si="177"/>
        <v>2038</v>
      </c>
      <c r="BA66" s="213">
        <f t="shared" si="177"/>
        <v>2039</v>
      </c>
      <c r="BB66" s="213">
        <f t="shared" si="177"/>
        <v>2040</v>
      </c>
      <c r="BC66" s="213">
        <f t="shared" si="177"/>
        <v>2041</v>
      </c>
      <c r="BD66" s="213">
        <f t="shared" si="177"/>
        <v>2042</v>
      </c>
      <c r="BE66" s="213">
        <f t="shared" si="177"/>
        <v>2043</v>
      </c>
      <c r="BF66" s="213">
        <f t="shared" si="177"/>
        <v>2044</v>
      </c>
      <c r="BG66" s="213">
        <f t="shared" si="177"/>
        <v>2045</v>
      </c>
      <c r="BH66" s="213">
        <f t="shared" si="177"/>
        <v>2046</v>
      </c>
      <c r="BI66" s="213">
        <f t="shared" si="177"/>
        <v>2047</v>
      </c>
      <c r="BJ66" s="213">
        <f t="shared" si="177"/>
        <v>2048</v>
      </c>
      <c r="BK66" s="213">
        <f t="shared" si="177"/>
        <v>2049</v>
      </c>
      <c r="BL66" s="213">
        <f t="shared" si="177"/>
        <v>2050</v>
      </c>
      <c r="BM66" s="213">
        <f t="shared" si="177"/>
        <v>2051</v>
      </c>
      <c r="BN66" s="213">
        <f t="shared" si="177"/>
        <v>2052</v>
      </c>
      <c r="BO66" s="213">
        <f t="shared" si="177"/>
        <v>2053</v>
      </c>
      <c r="BP66" s="213">
        <f t="shared" si="177"/>
        <v>2054</v>
      </c>
      <c r="BQ66" s="213">
        <f t="shared" si="177"/>
        <v>2055</v>
      </c>
      <c r="BR66" s="213">
        <f t="shared" si="177"/>
        <v>2056</v>
      </c>
      <c r="BS66" s="213">
        <f t="shared" si="177"/>
        <v>2057</v>
      </c>
      <c r="BT66" s="213">
        <f t="shared" si="177"/>
        <v>2058</v>
      </c>
      <c r="BU66" s="213">
        <f t="shared" si="177"/>
        <v>2059</v>
      </c>
      <c r="BV66" s="213">
        <f t="shared" si="177"/>
        <v>2060</v>
      </c>
      <c r="BW66" s="213">
        <f t="shared" ref="BW66" si="178">BV66+1</f>
        <v>2061</v>
      </c>
      <c r="BX66" s="213">
        <f t="shared" ref="BX66" si="179">BW66+1</f>
        <v>2062</v>
      </c>
      <c r="BY66" s="213">
        <f t="shared" ref="BY66" si="180">BX66+1</f>
        <v>2063</v>
      </c>
      <c r="BZ66" s="213">
        <f t="shared" ref="BZ66" si="181">BY66+1</f>
        <v>2064</v>
      </c>
      <c r="CA66" s="213">
        <f t="shared" ref="CA66" si="182">BZ66+1</f>
        <v>2065</v>
      </c>
      <c r="CB66" s="213">
        <f t="shared" ref="CB66" si="183">CA66+1</f>
        <v>2066</v>
      </c>
      <c r="CC66" s="213">
        <f t="shared" ref="CC66" si="184">CB66+1</f>
        <v>2067</v>
      </c>
      <c r="CD66" s="213">
        <f t="shared" ref="CD66" si="185">CC66+1</f>
        <v>2068</v>
      </c>
      <c r="CE66" s="213">
        <f t="shared" ref="CE66" si="186">CD66+1</f>
        <v>2069</v>
      </c>
      <c r="CF66" s="213">
        <f t="shared" ref="CF66" si="187">CE66+1</f>
        <v>2070</v>
      </c>
    </row>
    <row r="67" spans="1:84">
      <c r="A67" s="179" t="str">
        <f t="shared" ref="A67:A86" si="188">A43</f>
        <v>Auvergne-Rhône-Alpes</v>
      </c>
      <c r="B67" s="179"/>
      <c r="C67" s="276" t="s">
        <v>378</v>
      </c>
      <c r="D67" s="198">
        <f>D17/'Pop Régions 2070'!T6*1000000</f>
        <v>24994.646500936989</v>
      </c>
      <c r="E67" s="198">
        <f>E17/'Pop Régions 2070'!U6*1000000</f>
        <v>24996.643318508246</v>
      </c>
      <c r="F67" s="198">
        <f>F17/'Pop Régions 2070'!V6*1000000</f>
        <v>24995.884965054458</v>
      </c>
      <c r="G67" s="198">
        <f>G17/'Pop Régions 2070'!W6*1000000</f>
        <v>24460.425849722833</v>
      </c>
      <c r="H67" s="198">
        <f>H17/'Pop Régions 2070'!X6*1000000</f>
        <v>24884.769614934321</v>
      </c>
      <c r="I67" s="198">
        <f>I17/'Pop Régions 2070'!Y6*1000000</f>
        <v>25688.902309747442</v>
      </c>
      <c r="J67" s="198">
        <f>J17/'Pop Régions 2070'!Z6*1000000</f>
        <v>26139.45952058506</v>
      </c>
      <c r="K67" s="198">
        <f>K17/'Pop Régions 2070'!AA6*1000000</f>
        <v>26945.325156719726</v>
      </c>
      <c r="L67" s="198">
        <f>L17/'Pop Régions 2070'!AB6*1000000</f>
        <v>27903.136229269996</v>
      </c>
      <c r="M67" s="198">
        <f>M17/'Pop Régions 2070'!AC6*1000000</f>
        <v>28401.082565265981</v>
      </c>
      <c r="N67" s="198">
        <f>N17/'Pop Régions 2070'!AD6*1000000</f>
        <v>29315.976098504005</v>
      </c>
      <c r="O67" s="198">
        <f>O17/'Pop Régions 2070'!AE6*1000000</f>
        <v>29576.517178489652</v>
      </c>
      <c r="P67" s="198">
        <f>P17/'Pop Régions 2070'!AF6*1000000</f>
        <v>29372.46773266287</v>
      </c>
      <c r="Q67" s="198">
        <f>Q17/'Pop Régions 2070'!AG6*1000000</f>
        <v>29352.773941731572</v>
      </c>
      <c r="R67" s="198">
        <f>R17/'Pop Régions 2070'!AH6*1000000</f>
        <v>30407.501325456218</v>
      </c>
      <c r="S67" s="198">
        <f>S17/'Pop Régions 2070'!AI6*1000000</f>
        <v>30555.497317500409</v>
      </c>
      <c r="T67" s="198">
        <f>T17/'Pop Régions 2070'!AJ6*1000000</f>
        <v>31319.738361822518</v>
      </c>
      <c r="U67" s="198">
        <f>U17/'Pop Régions 2070'!AK6*1000000</f>
        <v>31663.796085180205</v>
      </c>
      <c r="V67" s="198">
        <f>V17/'Pop Régions 2070'!AL6*1000000</f>
        <v>31794.179012548851</v>
      </c>
      <c r="W67" s="198">
        <f>W17/'Pop Régions 2070'!AM6*1000000</f>
        <v>30419.273422732153</v>
      </c>
      <c r="X67" s="198">
        <f>X17/'Pop Régions 2070'!AN6*1000000</f>
        <v>30645.897033210924</v>
      </c>
      <c r="Y67" s="198">
        <f>Y17/'Pop Régions 2070'!AO6*1000000</f>
        <v>31510.141370415171</v>
      </c>
      <c r="Z67" s="198">
        <f>Z17/'Pop Régions 2070'!AP6*1000000</f>
        <v>31218.54719239171</v>
      </c>
      <c r="AA67" s="198">
        <f>AA17/'Pop Régions 2070'!AQ6*1000000</f>
        <v>31104.698983629849</v>
      </c>
      <c r="AB67" s="198">
        <f>AB17/'Pop Régions 2070'!AR6*1000000</f>
        <v>31191.356802593564</v>
      </c>
      <c r="AC67" s="198">
        <f>AC17/'Pop Régions 2070'!AS6*1000000</f>
        <v>31363.121211352096</v>
      </c>
      <c r="AD67" s="198">
        <f>AD17/'Pop Régions 2070'!AT6*1000000</f>
        <v>31782.314595005941</v>
      </c>
      <c r="AE67" s="198">
        <f>AE17/'Pop Régions 2070'!AU6*1000000</f>
        <v>32533.480876335245</v>
      </c>
      <c r="AF67" s="198">
        <f>AF17/'Pop Régions 2070'!AV6*1000000</f>
        <v>33064.770266657695</v>
      </c>
      <c r="AG67" s="198">
        <f>AG17/'Pop Régions 2070'!AW6*1000000</f>
        <v>33606.785485091139</v>
      </c>
      <c r="AH67" s="198">
        <f>AH17/'Pop Régions 2070'!AX6*1000000</f>
        <v>31030.432645790032</v>
      </c>
      <c r="AI67" s="171">
        <f t="shared" ref="AI67:BL67" si="189">AH67*(1+AI92)</f>
        <v>33090.704514272016</v>
      </c>
      <c r="AJ67" s="145">
        <f t="shared" si="189"/>
        <v>33877.938058456479</v>
      </c>
      <c r="AK67" s="145">
        <f t="shared" si="189"/>
        <v>34283.553754401692</v>
      </c>
      <c r="AL67" s="145">
        <f t="shared" si="189"/>
        <v>34758.164088647471</v>
      </c>
      <c r="AM67" s="145">
        <f t="shared" si="189"/>
        <v>35285.944900989343</v>
      </c>
      <c r="AN67" s="145">
        <f t="shared" si="189"/>
        <v>35826.497780665188</v>
      </c>
      <c r="AO67" s="145">
        <f t="shared" si="189"/>
        <v>36415.528957381015</v>
      </c>
      <c r="AP67" s="145">
        <f t="shared" si="189"/>
        <v>36596.709875907021</v>
      </c>
      <c r="AQ67" s="145">
        <f t="shared" si="189"/>
        <v>36778.959105488379</v>
      </c>
      <c r="AR67" s="145">
        <f t="shared" si="189"/>
        <v>36980.44238462978</v>
      </c>
      <c r="AS67" s="145">
        <f t="shared" si="189"/>
        <v>37197.697529672398</v>
      </c>
      <c r="AT67" s="145">
        <f t="shared" si="189"/>
        <v>37408.71168068624</v>
      </c>
      <c r="AU67" s="145">
        <f t="shared" si="189"/>
        <v>37777.832439386439</v>
      </c>
      <c r="AV67" s="145">
        <f t="shared" si="189"/>
        <v>38165.810341365279</v>
      </c>
      <c r="AW67" s="145">
        <f t="shared" si="189"/>
        <v>38577.113551553317</v>
      </c>
      <c r="AX67" s="145">
        <f t="shared" si="189"/>
        <v>38977.894327891772</v>
      </c>
      <c r="AY67" s="145">
        <f t="shared" si="189"/>
        <v>39367.889157680896</v>
      </c>
      <c r="AZ67" s="145">
        <f t="shared" si="189"/>
        <v>39766.422297397919</v>
      </c>
      <c r="BA67" s="145">
        <f t="shared" si="189"/>
        <v>40157.779837957394</v>
      </c>
      <c r="BB67" s="145">
        <f t="shared" si="189"/>
        <v>40521.48392314362</v>
      </c>
      <c r="BC67" s="145">
        <f t="shared" si="189"/>
        <v>40872.647710300138</v>
      </c>
      <c r="BD67" s="145">
        <f t="shared" si="189"/>
        <v>41218.80530609464</v>
      </c>
      <c r="BE67" s="145">
        <f t="shared" si="189"/>
        <v>41567.72608515709</v>
      </c>
      <c r="BF67" s="145">
        <f t="shared" si="189"/>
        <v>41927.430784014876</v>
      </c>
      <c r="BG67" s="145">
        <f t="shared" si="189"/>
        <v>42285.273302113354</v>
      </c>
      <c r="BH67" s="145">
        <f t="shared" si="189"/>
        <v>42615.574668726978</v>
      </c>
      <c r="BI67" s="145">
        <f t="shared" si="189"/>
        <v>42955.848713833046</v>
      </c>
      <c r="BJ67" s="145">
        <f t="shared" si="189"/>
        <v>43310.57586526806</v>
      </c>
      <c r="BK67" s="145">
        <f t="shared" si="189"/>
        <v>43688.728006154255</v>
      </c>
      <c r="BL67" s="147">
        <f t="shared" si="189"/>
        <v>44055.979650299836</v>
      </c>
      <c r="BM67" s="147">
        <f t="shared" ref="BM67:BM85" si="190">BL67*(1+BM92)</f>
        <v>44434.109854271825</v>
      </c>
      <c r="BN67" s="147">
        <f t="shared" ref="BN67:BN85" si="191">BM67*(1+BN92)</f>
        <v>44836.752055909645</v>
      </c>
      <c r="BO67" s="147">
        <f t="shared" ref="BO67:BO85" si="192">BN67*(1+BO92)</f>
        <v>45255.50712329441</v>
      </c>
      <c r="BP67" s="147">
        <f t="shared" ref="BP67:BP85" si="193">BO67*(1+BP92)</f>
        <v>45700.169263203992</v>
      </c>
      <c r="BQ67" s="147">
        <f t="shared" ref="BQ67:BQ85" si="194">BP67*(1+BQ92)</f>
        <v>46166.571013840039</v>
      </c>
      <c r="BR67" s="147">
        <f t="shared" ref="BR67:BR85" si="195">BQ67*(1+BR92)</f>
        <v>46622.539106101962</v>
      </c>
      <c r="BS67" s="147">
        <f t="shared" ref="BS67:BS85" si="196">BR67*(1+BS92)</f>
        <v>47099.841903956389</v>
      </c>
      <c r="BT67" s="147">
        <f t="shared" ref="BT67:BT85" si="197">BS67*(1+BT92)</f>
        <v>47589.0060971852</v>
      </c>
      <c r="BU67" s="147">
        <f t="shared" ref="BU67:BU85" si="198">BT67*(1+BU92)</f>
        <v>48094.369108483217</v>
      </c>
      <c r="BV67" s="147">
        <f t="shared" ref="BV67:BV85" si="199">BU67*(1+BV92)</f>
        <v>48601.183094443812</v>
      </c>
      <c r="BW67" s="147">
        <f t="shared" ref="BW67:BW85" si="200">BV67*(1+BW92)</f>
        <v>49103.782713213761</v>
      </c>
      <c r="BX67" s="147">
        <f t="shared" ref="BX67:BX85" si="201">BW67*(1+BX92)</f>
        <v>49615.981029137547</v>
      </c>
      <c r="BY67" s="147">
        <f t="shared" ref="BY67:BY85" si="202">BX67*(1+BY92)</f>
        <v>50137.329011289141</v>
      </c>
      <c r="BZ67" s="147">
        <f t="shared" ref="BZ67:BZ85" si="203">BY67*(1+BZ92)</f>
        <v>50652.348551198847</v>
      </c>
      <c r="CA67" s="147">
        <f t="shared" ref="CA67:CA85" si="204">BZ67*(1+CA92)</f>
        <v>51150.113095074579</v>
      </c>
      <c r="CB67" s="147">
        <f t="shared" ref="CB67:CB85" si="205">CA67*(1+CB92)</f>
        <v>51624.459999466417</v>
      </c>
      <c r="CC67" s="147">
        <f t="shared" ref="CC67:CC85" si="206">CB67*(1+CC92)</f>
        <v>52105.357174740886</v>
      </c>
      <c r="CD67" s="147">
        <f t="shared" ref="CD67:CD85" si="207">CC67*(1+CD92)</f>
        <v>52582.369854172452</v>
      </c>
      <c r="CE67" s="147">
        <f t="shared" ref="CE67:CE85" si="208">CD67*(1+CE92)</f>
        <v>53055.352482715731</v>
      </c>
      <c r="CF67" s="147">
        <f t="shared" ref="CF67:CF85" si="209">CE67*(1+CF92)</f>
        <v>53508.439245461428</v>
      </c>
    </row>
    <row r="68" spans="1:84">
      <c r="A68" s="179" t="str">
        <f t="shared" si="188"/>
        <v>Bourgogne-Franche-Comté</v>
      </c>
      <c r="B68" s="179"/>
      <c r="C68" s="276" t="s">
        <v>378</v>
      </c>
      <c r="D68" s="198">
        <f>D18/'Pop Régions 2070'!T7*1000000</f>
        <v>22230.333304746575</v>
      </c>
      <c r="E68" s="198">
        <f>E18/'Pop Régions 2070'!U7*1000000</f>
        <v>22237.555694012965</v>
      </c>
      <c r="F68" s="198">
        <f>F18/'Pop Régions 2070'!V7*1000000</f>
        <v>22361.589613823107</v>
      </c>
      <c r="G68" s="198">
        <f>G18/'Pop Régions 2070'!W7*1000000</f>
        <v>21851.706841678581</v>
      </c>
      <c r="H68" s="198">
        <f>H18/'Pop Régions 2070'!X7*1000000</f>
        <v>22325.165906749487</v>
      </c>
      <c r="I68" s="198">
        <f>I18/'Pop Régions 2070'!Y7*1000000</f>
        <v>23024.394135867526</v>
      </c>
      <c r="J68" s="198">
        <f>J18/'Pop Régions 2070'!Z7*1000000</f>
        <v>23247.723629346703</v>
      </c>
      <c r="K68" s="198">
        <f>K18/'Pop Régions 2070'!AA7*1000000</f>
        <v>23670.377498151272</v>
      </c>
      <c r="L68" s="198">
        <f>L18/'Pop Régions 2070'!AB7*1000000</f>
        <v>24571.898680900849</v>
      </c>
      <c r="M68" s="198">
        <f>M18/'Pop Régions 2070'!AC7*1000000</f>
        <v>25069.545123777367</v>
      </c>
      <c r="N68" s="198">
        <f>N18/'Pop Régions 2070'!AD7*1000000</f>
        <v>26126.957193364407</v>
      </c>
      <c r="O68" s="198">
        <f>O18/'Pop Régions 2070'!AE7*1000000</f>
        <v>26327.255915669175</v>
      </c>
      <c r="P68" s="198">
        <f>P18/'Pop Régions 2070'!AF7*1000000</f>
        <v>26323.028039239904</v>
      </c>
      <c r="Q68" s="198">
        <f>Q18/'Pop Régions 2070'!AG7*1000000</f>
        <v>26215.37365190042</v>
      </c>
      <c r="R68" s="198">
        <f>R18/'Pop Régions 2070'!AH7*1000000</f>
        <v>26857.469799651957</v>
      </c>
      <c r="S68" s="198">
        <f>S18/'Pop Régions 2070'!AI7*1000000</f>
        <v>26663.536422487836</v>
      </c>
      <c r="T68" s="198">
        <f>T18/'Pop Régions 2070'!AJ7*1000000</f>
        <v>26977.526630949058</v>
      </c>
      <c r="U68" s="198">
        <f>U18/'Pop Régions 2070'!AK7*1000000</f>
        <v>27575.397189336927</v>
      </c>
      <c r="V68" s="198">
        <f>V18/'Pop Régions 2070'!AL7*1000000</f>
        <v>27434.98609121894</v>
      </c>
      <c r="W68" s="198">
        <f>W18/'Pop Régions 2070'!AM7*1000000</f>
        <v>26260.595360870735</v>
      </c>
      <c r="X68" s="198">
        <f>X18/'Pop Régions 2070'!AN7*1000000</f>
        <v>25941.744336647997</v>
      </c>
      <c r="Y68" s="198">
        <f>Y18/'Pop Régions 2070'!AO7*1000000</f>
        <v>26523.031877764053</v>
      </c>
      <c r="Z68" s="198">
        <f>Z18/'Pop Régions 2070'!AP7*1000000</f>
        <v>25860.548558944753</v>
      </c>
      <c r="AA68" s="198">
        <f>AA18/'Pop Régions 2070'!AQ7*1000000</f>
        <v>25743.203356240359</v>
      </c>
      <c r="AB68" s="198">
        <f>AB18/'Pop Régions 2070'!AR7*1000000</f>
        <v>26050.985752686334</v>
      </c>
      <c r="AC68" s="198">
        <f>AC18/'Pop Régions 2070'!AS7*1000000</f>
        <v>26058.411048396389</v>
      </c>
      <c r="AD68" s="198">
        <f>AD18/'Pop Régions 2070'!AT7*1000000</f>
        <v>25981.555252552462</v>
      </c>
      <c r="AE68" s="198">
        <f>AE18/'Pop Régions 2070'!AU7*1000000</f>
        <v>26743.112534200045</v>
      </c>
      <c r="AF68" s="198">
        <f>AF18/'Pop Régions 2070'!AV7*1000000</f>
        <v>27021.825160910776</v>
      </c>
      <c r="AG68" s="198">
        <f>AG18/'Pop Régions 2070'!AW7*1000000</f>
        <v>27090.228699765434</v>
      </c>
      <c r="AH68" s="198">
        <f>AH18/'Pop Régions 2070'!AX7*1000000</f>
        <v>25169.368802680987</v>
      </c>
      <c r="AI68" s="171">
        <f t="shared" ref="AI68:BL68" si="210">AH68*(1+AI93)</f>
        <v>26717.333552597429</v>
      </c>
      <c r="AJ68" s="145">
        <f t="shared" si="210"/>
        <v>27222.208296490331</v>
      </c>
      <c r="AK68" s="145">
        <f t="shared" si="210"/>
        <v>27414.930193682874</v>
      </c>
      <c r="AL68" s="145">
        <f t="shared" si="210"/>
        <v>27660.304802728362</v>
      </c>
      <c r="AM68" s="145">
        <f t="shared" si="210"/>
        <v>27944.959669574986</v>
      </c>
      <c r="AN68" s="145">
        <f t="shared" si="210"/>
        <v>28236.31211801435</v>
      </c>
      <c r="AO68" s="145">
        <f t="shared" si="210"/>
        <v>28562.383427876215</v>
      </c>
      <c r="AP68" s="145">
        <f t="shared" si="210"/>
        <v>28564.728457761754</v>
      </c>
      <c r="AQ68" s="145">
        <f t="shared" si="210"/>
        <v>28567.203925205838</v>
      </c>
      <c r="AR68" s="145">
        <f t="shared" si="210"/>
        <v>28583.914260378995</v>
      </c>
      <c r="AS68" s="145">
        <f t="shared" si="210"/>
        <v>28611.972027884032</v>
      </c>
      <c r="AT68" s="145">
        <f t="shared" si="210"/>
        <v>28634.275100032904</v>
      </c>
      <c r="AU68" s="145">
        <f t="shared" si="210"/>
        <v>28776.701052894561</v>
      </c>
      <c r="AV68" s="145">
        <f t="shared" si="210"/>
        <v>28931.425181643746</v>
      </c>
      <c r="AW68" s="145">
        <f t="shared" si="210"/>
        <v>29101.642411188648</v>
      </c>
      <c r="AX68" s="145">
        <f t="shared" si="210"/>
        <v>29261.579460822006</v>
      </c>
      <c r="AY68" s="145">
        <f t="shared" si="210"/>
        <v>29411.172425736597</v>
      </c>
      <c r="AZ68" s="145">
        <f t="shared" si="210"/>
        <v>29564.993787788659</v>
      </c>
      <c r="BA68" s="145">
        <f t="shared" si="210"/>
        <v>29711.285330282633</v>
      </c>
      <c r="BB68" s="145">
        <f t="shared" si="210"/>
        <v>29834.991362167286</v>
      </c>
      <c r="BC68" s="145">
        <f t="shared" si="210"/>
        <v>29947.55402809877</v>
      </c>
      <c r="BD68" s="145">
        <f t="shared" si="210"/>
        <v>30054.643534924016</v>
      </c>
      <c r="BE68" s="145">
        <f t="shared" si="210"/>
        <v>30161.993131992986</v>
      </c>
      <c r="BF68" s="145">
        <f t="shared" si="210"/>
        <v>30275.407894364846</v>
      </c>
      <c r="BG68" s="145">
        <f t="shared" si="210"/>
        <v>30385.656809206183</v>
      </c>
      <c r="BH68" s="145">
        <f t="shared" si="210"/>
        <v>30474.321830573601</v>
      </c>
      <c r="BI68" s="145">
        <f t="shared" si="210"/>
        <v>30568.532016271874</v>
      </c>
      <c r="BJ68" s="145">
        <f t="shared" si="210"/>
        <v>30671.38517810194</v>
      </c>
      <c r="BK68" s="145">
        <f t="shared" si="210"/>
        <v>30789.098890544785</v>
      </c>
      <c r="BL68" s="147">
        <f t="shared" si="210"/>
        <v>30897.255542948325</v>
      </c>
      <c r="BM68" s="147">
        <f t="shared" si="190"/>
        <v>31011.256385363678</v>
      </c>
      <c r="BN68" s="147">
        <f t="shared" si="191"/>
        <v>31140.52009287116</v>
      </c>
      <c r="BO68" s="147">
        <f t="shared" si="192"/>
        <v>31278.979452972369</v>
      </c>
      <c r="BP68" s="147">
        <f t="shared" si="193"/>
        <v>31433.257347431587</v>
      </c>
      <c r="BQ68" s="147">
        <f t="shared" si="194"/>
        <v>31600.243907271157</v>
      </c>
      <c r="BR68" s="147">
        <f t="shared" si="195"/>
        <v>31757.717797987843</v>
      </c>
      <c r="BS68" s="147">
        <f t="shared" si="196"/>
        <v>31927.441348616598</v>
      </c>
      <c r="BT68" s="147">
        <f t="shared" si="197"/>
        <v>32102.800055013824</v>
      </c>
      <c r="BU68" s="147">
        <f t="shared" si="198"/>
        <v>32286.622278482737</v>
      </c>
      <c r="BV68" s="147">
        <f t="shared" si="199"/>
        <v>32468.868438154004</v>
      </c>
      <c r="BW68" s="147">
        <f t="shared" si="200"/>
        <v>32645.759842128871</v>
      </c>
      <c r="BX68" s="147">
        <f t="shared" si="201"/>
        <v>32826.540988483066</v>
      </c>
      <c r="BY68" s="147">
        <f t="shared" si="202"/>
        <v>33010.841970504604</v>
      </c>
      <c r="BZ68" s="147">
        <f t="shared" si="203"/>
        <v>33188.404130591232</v>
      </c>
      <c r="CA68" s="147">
        <f t="shared" si="204"/>
        <v>33352.149216761551</v>
      </c>
      <c r="CB68" s="147">
        <f t="shared" si="205"/>
        <v>33498.24332474418</v>
      </c>
      <c r="CC68" s="147">
        <f t="shared" si="206"/>
        <v>33646.373354951378</v>
      </c>
      <c r="CD68" s="147">
        <f t="shared" si="207"/>
        <v>33789.757346333114</v>
      </c>
      <c r="CE68" s="147">
        <f t="shared" si="208"/>
        <v>33928.356408414067</v>
      </c>
      <c r="CF68" s="147">
        <f t="shared" si="209"/>
        <v>34052.080054020538</v>
      </c>
    </row>
    <row r="69" spans="1:84">
      <c r="A69" s="179" t="str">
        <f t="shared" si="188"/>
        <v>Bretagne</v>
      </c>
      <c r="B69" s="179"/>
      <c r="C69" s="276" t="s">
        <v>378</v>
      </c>
      <c r="D69" s="198">
        <f>D19/'Pop Régions 2070'!T8*1000000</f>
        <v>20325.217229231115</v>
      </c>
      <c r="E69" s="198">
        <f>E19/'Pop Régions 2070'!U8*1000000</f>
        <v>20551.288484186207</v>
      </c>
      <c r="F69" s="198">
        <f>F19/'Pop Régions 2070'!V8*1000000</f>
        <v>21013.183676843099</v>
      </c>
      <c r="G69" s="198">
        <f>G19/'Pop Régions 2070'!W8*1000000</f>
        <v>20943.39964714244</v>
      </c>
      <c r="H69" s="198">
        <f>H19/'Pop Régions 2070'!X8*1000000</f>
        <v>21655.489215044534</v>
      </c>
      <c r="I69" s="198">
        <f>I19/'Pop Régions 2070'!Y8*1000000</f>
        <v>22093.296083551333</v>
      </c>
      <c r="J69" s="198">
        <f>J19/'Pop Régions 2070'!Z8*1000000</f>
        <v>22311.113306675874</v>
      </c>
      <c r="K69" s="198">
        <f>K19/'Pop Régions 2070'!AA8*1000000</f>
        <v>23049.636128871007</v>
      </c>
      <c r="L69" s="198">
        <f>L19/'Pop Régions 2070'!AB8*1000000</f>
        <v>23868.256543897987</v>
      </c>
      <c r="M69" s="198">
        <f>M19/'Pop Régions 2070'!AC8*1000000</f>
        <v>24427.652491034569</v>
      </c>
      <c r="N69" s="198">
        <f>N19/'Pop Régions 2070'!AD8*1000000</f>
        <v>25638.818978878895</v>
      </c>
      <c r="O69" s="198">
        <f>O19/'Pop Régions 2070'!AE8*1000000</f>
        <v>25930.83681502875</v>
      </c>
      <c r="P69" s="198">
        <f>P19/'Pop Régions 2070'!AF8*1000000</f>
        <v>25932.300253498852</v>
      </c>
      <c r="Q69" s="198">
        <f>Q19/'Pop Régions 2070'!AG8*1000000</f>
        <v>26121.011006169847</v>
      </c>
      <c r="R69" s="198">
        <f>R19/'Pop Régions 2070'!AH8*1000000</f>
        <v>27271.469327450992</v>
      </c>
      <c r="S69" s="198">
        <f>S19/'Pop Régions 2070'!AI8*1000000</f>
        <v>27641.378087501602</v>
      </c>
      <c r="T69" s="198">
        <f>T19/'Pop Régions 2070'!AJ8*1000000</f>
        <v>28074.022706989392</v>
      </c>
      <c r="U69" s="198">
        <f>U19/'Pop Régions 2070'!AK8*1000000</f>
        <v>28188.153588938007</v>
      </c>
      <c r="V69" s="198">
        <f>V19/'Pop Régions 2070'!AL8*1000000</f>
        <v>27368.026418381523</v>
      </c>
      <c r="W69" s="198">
        <f>W19/'Pop Régions 2070'!AM8*1000000</f>
        <v>26284.987683453095</v>
      </c>
      <c r="X69" s="198">
        <f>X19/'Pop Régions 2070'!AN8*1000000</f>
        <v>26103.393775914879</v>
      </c>
      <c r="Y69" s="198">
        <f>Y19/'Pop Régions 2070'!AO8*1000000</f>
        <v>26843.605045783894</v>
      </c>
      <c r="Z69" s="198">
        <f>Z19/'Pop Régions 2070'!AP8*1000000</f>
        <v>26776.646340217856</v>
      </c>
      <c r="AA69" s="198">
        <f>AA19/'Pop Régions 2070'!AQ8*1000000</f>
        <v>26824.696591952514</v>
      </c>
      <c r="AB69" s="198">
        <f>AB19/'Pop Régions 2070'!AR8*1000000</f>
        <v>27154.866160053662</v>
      </c>
      <c r="AC69" s="198">
        <f>AC19/'Pop Régions 2070'!AS8*1000000</f>
        <v>27403.500986352476</v>
      </c>
      <c r="AD69" s="198">
        <f>AD19/'Pop Régions 2070'!AT8*1000000</f>
        <v>27769.505249357437</v>
      </c>
      <c r="AE69" s="198">
        <f>AE19/'Pop Régions 2070'!AU8*1000000</f>
        <v>28532.357404072394</v>
      </c>
      <c r="AF69" s="198">
        <f>AF19/'Pop Régions 2070'!AV8*1000000</f>
        <v>28702.064270786894</v>
      </c>
      <c r="AG69" s="198">
        <f>AG19/'Pop Régions 2070'!AW8*1000000</f>
        <v>29110.163691532984</v>
      </c>
      <c r="AH69" s="198">
        <f>AH19/'Pop Régions 2070'!AX8*1000000</f>
        <v>27580.926695316004</v>
      </c>
      <c r="AI69" s="171">
        <f t="shared" ref="AI69:BL69" si="211">AH69*(1+AI94)</f>
        <v>29432.118360221673</v>
      </c>
      <c r="AJ69" s="145">
        <f t="shared" si="211"/>
        <v>30153.602999693321</v>
      </c>
      <c r="AK69" s="145">
        <f t="shared" si="211"/>
        <v>30536.439134336797</v>
      </c>
      <c r="AL69" s="145">
        <f t="shared" si="211"/>
        <v>30981.263926098713</v>
      </c>
      <c r="AM69" s="145">
        <f t="shared" si="211"/>
        <v>31474.104940597779</v>
      </c>
      <c r="AN69" s="145">
        <f t="shared" si="211"/>
        <v>31979.029977853312</v>
      </c>
      <c r="AO69" s="145">
        <f t="shared" si="211"/>
        <v>32527.935883169834</v>
      </c>
      <c r="AP69" s="145">
        <f t="shared" si="211"/>
        <v>32713.303390892244</v>
      </c>
      <c r="AQ69" s="145">
        <f t="shared" si="211"/>
        <v>32899.87641667595</v>
      </c>
      <c r="AR69" s="145">
        <f t="shared" si="211"/>
        <v>33103.907085663232</v>
      </c>
      <c r="AS69" s="145">
        <f t="shared" si="211"/>
        <v>33322.333552555647</v>
      </c>
      <c r="AT69" s="145">
        <f t="shared" si="211"/>
        <v>33535.467081984752</v>
      </c>
      <c r="AU69" s="145">
        <f t="shared" si="211"/>
        <v>33890.627217234054</v>
      </c>
      <c r="AV69" s="145">
        <f t="shared" si="211"/>
        <v>34263.198081727242</v>
      </c>
      <c r="AW69" s="145">
        <f t="shared" si="211"/>
        <v>34657.227845635723</v>
      </c>
      <c r="AX69" s="145">
        <f t="shared" si="211"/>
        <v>35042.353639562301</v>
      </c>
      <c r="AY69" s="145">
        <f t="shared" si="211"/>
        <v>35418.318872017619</v>
      </c>
      <c r="AZ69" s="145">
        <f t="shared" si="211"/>
        <v>35802.48886680854</v>
      </c>
      <c r="BA69" s="145">
        <f t="shared" si="211"/>
        <v>36180.73317082804</v>
      </c>
      <c r="BB69" s="145">
        <f t="shared" si="211"/>
        <v>36534.588677335443</v>
      </c>
      <c r="BC69" s="145">
        <f t="shared" si="211"/>
        <v>36877.628580581229</v>
      </c>
      <c r="BD69" s="145">
        <f t="shared" si="211"/>
        <v>37216.626800050552</v>
      </c>
      <c r="BE69" s="145">
        <f t="shared" si="211"/>
        <v>37558.58913973593</v>
      </c>
      <c r="BF69" s="145">
        <f t="shared" si="211"/>
        <v>37910.768634362095</v>
      </c>
      <c r="BG69" s="145">
        <f t="shared" si="211"/>
        <v>38261.75216976949</v>
      </c>
      <c r="BH69" s="145">
        <f t="shared" si="211"/>
        <v>38588.301090500907</v>
      </c>
      <c r="BI69" s="145">
        <f t="shared" si="211"/>
        <v>38924.33096584992</v>
      </c>
      <c r="BJ69" s="145">
        <f t="shared" si="211"/>
        <v>39273.921659292755</v>
      </c>
      <c r="BK69" s="145">
        <f t="shared" si="211"/>
        <v>39645.237551311191</v>
      </c>
      <c r="BL69" s="147">
        <f t="shared" si="211"/>
        <v>40007.176292990946</v>
      </c>
      <c r="BM69" s="147">
        <f t="shared" si="190"/>
        <v>40379.494698505419</v>
      </c>
      <c r="BN69" s="147">
        <f t="shared" si="191"/>
        <v>40774.603961150227</v>
      </c>
      <c r="BO69" s="147">
        <f t="shared" si="192"/>
        <v>41184.9143800233</v>
      </c>
      <c r="BP69" s="147">
        <f t="shared" si="193"/>
        <v>41619.371316895871</v>
      </c>
      <c r="BQ69" s="147">
        <f t="shared" si="194"/>
        <v>42074.230750240669</v>
      </c>
      <c r="BR69" s="147">
        <f t="shared" si="195"/>
        <v>42520.214552998703</v>
      </c>
      <c r="BS69" s="147">
        <f t="shared" si="196"/>
        <v>42986.276060957374</v>
      </c>
      <c r="BT69" s="147">
        <f t="shared" si="197"/>
        <v>43463.811829135659</v>
      </c>
      <c r="BU69" s="147">
        <f t="shared" si="198"/>
        <v>43956.807273397753</v>
      </c>
      <c r="BV69" s="147">
        <f t="shared" si="199"/>
        <v>44451.815824085461</v>
      </c>
      <c r="BW69" s="147">
        <f t="shared" si="200"/>
        <v>44943.659440473821</v>
      </c>
      <c r="BX69" s="147">
        <f t="shared" si="201"/>
        <v>45444.973423119816</v>
      </c>
      <c r="BY69" s="147">
        <f t="shared" si="202"/>
        <v>45955.366124582659</v>
      </c>
      <c r="BZ69" s="147">
        <f t="shared" si="203"/>
        <v>46460.669247598649</v>
      </c>
      <c r="CA69" s="147">
        <f t="shared" si="204"/>
        <v>46950.84878991299</v>
      </c>
      <c r="CB69" s="147">
        <f t="shared" si="205"/>
        <v>47420.214819423039</v>
      </c>
      <c r="CC69" s="147">
        <f t="shared" si="206"/>
        <v>47896.249236906988</v>
      </c>
      <c r="CD69" s="147">
        <f t="shared" si="207"/>
        <v>48369.373861927001</v>
      </c>
      <c r="CE69" s="147">
        <f t="shared" si="208"/>
        <v>48839.447855253726</v>
      </c>
      <c r="CF69" s="147">
        <f t="shared" si="209"/>
        <v>49291.858890540781</v>
      </c>
    </row>
    <row r="70" spans="1:84">
      <c r="A70" s="179" t="str">
        <f t="shared" si="188"/>
        <v>Centre-Val de Loire</v>
      </c>
      <c r="B70" s="179"/>
      <c r="C70" s="276" t="s">
        <v>378</v>
      </c>
      <c r="D70" s="198">
        <f>D20/'Pop Régions 2070'!T9*1000000</f>
        <v>23390.820891597756</v>
      </c>
      <c r="E70" s="198">
        <f>E20/'Pop Régions 2070'!U9*1000000</f>
        <v>23482.616617220108</v>
      </c>
      <c r="F70" s="198">
        <f>F20/'Pop Régions 2070'!V9*1000000</f>
        <v>23706.305069293696</v>
      </c>
      <c r="G70" s="198">
        <f>G20/'Pop Régions 2070'!W9*1000000</f>
        <v>23329.778638616146</v>
      </c>
      <c r="H70" s="198">
        <f>H20/'Pop Régions 2070'!X9*1000000</f>
        <v>23746.708574856104</v>
      </c>
      <c r="I70" s="198">
        <f>I20/'Pop Régions 2070'!Y9*1000000</f>
        <v>24304.848434267038</v>
      </c>
      <c r="J70" s="198">
        <f>J20/'Pop Régions 2070'!Z9*1000000</f>
        <v>24382.564697835605</v>
      </c>
      <c r="K70" s="198">
        <f>K20/'Pop Régions 2070'!AA9*1000000</f>
        <v>24548.752173583263</v>
      </c>
      <c r="L70" s="198">
        <f>L20/'Pop Régions 2070'!AB9*1000000</f>
        <v>25428.66740617864</v>
      </c>
      <c r="M70" s="198">
        <f>M20/'Pop Régions 2070'!AC9*1000000</f>
        <v>26019.92533220418</v>
      </c>
      <c r="N70" s="198">
        <f>N20/'Pop Régions 2070'!AD9*1000000</f>
        <v>26701.221848246638</v>
      </c>
      <c r="O70" s="198">
        <f>O20/'Pop Régions 2070'!AE9*1000000</f>
        <v>27081.968845722444</v>
      </c>
      <c r="P70" s="198">
        <f>P20/'Pop Régions 2070'!AF9*1000000</f>
        <v>27065.221043512032</v>
      </c>
      <c r="Q70" s="198">
        <f>Q20/'Pop Régions 2070'!AG9*1000000</f>
        <v>27092.511027847253</v>
      </c>
      <c r="R70" s="198">
        <f>R20/'Pop Régions 2070'!AH9*1000000</f>
        <v>27692.847929350526</v>
      </c>
      <c r="S70" s="198">
        <f>S20/'Pop Régions 2070'!AI9*1000000</f>
        <v>27649.670638811749</v>
      </c>
      <c r="T70" s="198">
        <f>T20/'Pop Régions 2070'!AJ9*1000000</f>
        <v>28018.76678827517</v>
      </c>
      <c r="U70" s="198">
        <f>U20/'Pop Régions 2070'!AK9*1000000</f>
        <v>28432.488585823019</v>
      </c>
      <c r="V70" s="198">
        <f>V20/'Pop Régions 2070'!AL9*1000000</f>
        <v>27530.918366475267</v>
      </c>
      <c r="W70" s="198">
        <f>W20/'Pop Régions 2070'!AM9*1000000</f>
        <v>26771.341422457386</v>
      </c>
      <c r="X70" s="198">
        <f>X20/'Pop Régions 2070'!AN9*1000000</f>
        <v>26906.035331536597</v>
      </c>
      <c r="Y70" s="198">
        <f>Y20/'Pop Régions 2070'!AO9*1000000</f>
        <v>27292.370197556782</v>
      </c>
      <c r="Z70" s="198">
        <f>Z20/'Pop Régions 2070'!AP9*1000000</f>
        <v>27123.283613676587</v>
      </c>
      <c r="AA70" s="198">
        <f>AA20/'Pop Régions 2070'!AQ9*1000000</f>
        <v>27032.516706237813</v>
      </c>
      <c r="AB70" s="198">
        <f>AB20/'Pop Régions 2070'!AR9*1000000</f>
        <v>26953.818195248416</v>
      </c>
      <c r="AC70" s="198">
        <f>AC20/'Pop Régions 2070'!AS9*1000000</f>
        <v>27116.85274026042</v>
      </c>
      <c r="AD70" s="198">
        <f>AD20/'Pop Régions 2070'!AT9*1000000</f>
        <v>27105.403959779447</v>
      </c>
      <c r="AE70" s="198">
        <f>AE20/'Pop Régions 2070'!AU9*1000000</f>
        <v>27626.43232412295</v>
      </c>
      <c r="AF70" s="198">
        <f>AF20/'Pop Régions 2070'!AV9*1000000</f>
        <v>27986.776572006092</v>
      </c>
      <c r="AG70" s="198">
        <f>AG20/'Pop Régions 2070'!AW9*1000000</f>
        <v>28020.811669091472</v>
      </c>
      <c r="AH70" s="198">
        <f>AH20/'Pop Régions 2070'!AX9*1000000</f>
        <v>25968.588203312789</v>
      </c>
      <c r="AI70" s="171">
        <f t="shared" ref="AI70:BL70" si="212">AH70*(1+AI95)</f>
        <v>27569.792686694975</v>
      </c>
      <c r="AJ70" s="145">
        <f t="shared" si="212"/>
        <v>28095.114414569543</v>
      </c>
      <c r="AK70" s="145">
        <f t="shared" si="212"/>
        <v>28298.436933862598</v>
      </c>
      <c r="AL70" s="145">
        <f t="shared" si="212"/>
        <v>28556.172085661517</v>
      </c>
      <c r="AM70" s="145">
        <f t="shared" si="212"/>
        <v>28854.539767678936</v>
      </c>
      <c r="AN70" s="145">
        <f t="shared" si="212"/>
        <v>29159.915749957454</v>
      </c>
      <c r="AO70" s="145">
        <f t="shared" si="212"/>
        <v>29501.241139984682</v>
      </c>
      <c r="AP70" s="145">
        <f t="shared" si="212"/>
        <v>29508.30531858185</v>
      </c>
      <c r="AQ70" s="145">
        <f t="shared" si="212"/>
        <v>29515.505736124571</v>
      </c>
      <c r="AR70" s="145">
        <f t="shared" si="212"/>
        <v>29537.415089893715</v>
      </c>
      <c r="AS70" s="145">
        <f t="shared" si="212"/>
        <v>29571.056565658226</v>
      </c>
      <c r="AT70" s="145">
        <f t="shared" si="212"/>
        <v>29598.760297690511</v>
      </c>
      <c r="AU70" s="145">
        <f t="shared" si="212"/>
        <v>29750.640979922853</v>
      </c>
      <c r="AV70" s="145">
        <f t="shared" si="212"/>
        <v>29915.283016412403</v>
      </c>
      <c r="AW70" s="145">
        <f t="shared" si="212"/>
        <v>30095.995962684559</v>
      </c>
      <c r="AX70" s="145">
        <f t="shared" si="212"/>
        <v>30266.133441063062</v>
      </c>
      <c r="AY70" s="145">
        <f t="shared" si="212"/>
        <v>30425.62437627808</v>
      </c>
      <c r="AZ70" s="145">
        <f t="shared" si="212"/>
        <v>30589.538873851019</v>
      </c>
      <c r="BA70" s="145">
        <f t="shared" si="212"/>
        <v>30745.713314362249</v>
      </c>
      <c r="BB70" s="145">
        <f t="shared" si="212"/>
        <v>30878.564181157861</v>
      </c>
      <c r="BC70" s="145">
        <f t="shared" si="212"/>
        <v>30999.922871484316</v>
      </c>
      <c r="BD70" s="145">
        <f t="shared" si="212"/>
        <v>31115.653432258638</v>
      </c>
      <c r="BE70" s="145">
        <f t="shared" si="212"/>
        <v>31231.688856238983</v>
      </c>
      <c r="BF70" s="145">
        <f t="shared" si="212"/>
        <v>31354.040230800078</v>
      </c>
      <c r="BG70" s="145">
        <f t="shared" si="212"/>
        <v>31473.150628951484</v>
      </c>
      <c r="BH70" s="145">
        <f t="shared" si="212"/>
        <v>31569.941295278219</v>
      </c>
      <c r="BI70" s="145">
        <f t="shared" si="212"/>
        <v>31672.506125914733</v>
      </c>
      <c r="BJ70" s="145">
        <f t="shared" si="212"/>
        <v>31784.057519872265</v>
      </c>
      <c r="BK70" s="145">
        <f t="shared" si="212"/>
        <v>31911.042828933409</v>
      </c>
      <c r="BL70" s="147">
        <f t="shared" si="212"/>
        <v>32028.161924380474</v>
      </c>
      <c r="BM70" s="147">
        <f t="shared" si="190"/>
        <v>32151.375125734234</v>
      </c>
      <c r="BN70" s="147">
        <f t="shared" si="191"/>
        <v>32290.450240666774</v>
      </c>
      <c r="BO70" s="147">
        <f t="shared" si="192"/>
        <v>32439.103461073701</v>
      </c>
      <c r="BP70" s="147">
        <f t="shared" si="193"/>
        <v>32604.207800668093</v>
      </c>
      <c r="BQ70" s="147">
        <f t="shared" si="194"/>
        <v>32782.545260449857</v>
      </c>
      <c r="BR70" s="147">
        <f t="shared" si="195"/>
        <v>32951.069313219836</v>
      </c>
      <c r="BS70" s="147">
        <f t="shared" si="196"/>
        <v>33132.355424094763</v>
      </c>
      <c r="BT70" s="147">
        <f t="shared" si="197"/>
        <v>33319.545444804862</v>
      </c>
      <c r="BU70" s="147">
        <f t="shared" si="198"/>
        <v>33515.577695405977</v>
      </c>
      <c r="BV70" s="147">
        <f t="shared" si="199"/>
        <v>33710.034587108203</v>
      </c>
      <c r="BW70" s="147">
        <f t="shared" si="200"/>
        <v>33898.992229655014</v>
      </c>
      <c r="BX70" s="147">
        <f t="shared" si="201"/>
        <v>34092.047411557767</v>
      </c>
      <c r="BY70" s="147">
        <f t="shared" si="202"/>
        <v>34288.817876509369</v>
      </c>
      <c r="BZ70" s="147">
        <f t="shared" si="203"/>
        <v>34478.649545993663</v>
      </c>
      <c r="CA70" s="147">
        <f t="shared" si="204"/>
        <v>34654.185719956753</v>
      </c>
      <c r="CB70" s="147">
        <f t="shared" si="205"/>
        <v>34811.436094856981</v>
      </c>
      <c r="CC70" s="147">
        <f t="shared" si="206"/>
        <v>34970.850728873447</v>
      </c>
      <c r="CD70" s="147">
        <f t="shared" si="207"/>
        <v>35125.381697686273</v>
      </c>
      <c r="CE70" s="147">
        <f t="shared" si="208"/>
        <v>35274.986266957407</v>
      </c>
      <c r="CF70" s="147">
        <f t="shared" si="209"/>
        <v>35409.171127330817</v>
      </c>
    </row>
    <row r="71" spans="1:84">
      <c r="A71" s="179" t="str">
        <f t="shared" si="188"/>
        <v>Corse</v>
      </c>
      <c r="B71" s="179"/>
      <c r="C71" s="276" t="s">
        <v>378</v>
      </c>
      <c r="D71" s="198">
        <f>D21/'Pop Régions 2070'!T10*1000000</f>
        <v>19185.871425424582</v>
      </c>
      <c r="E71" s="198">
        <f>E21/'Pop Régions 2070'!U10*1000000</f>
        <v>19388.76765784387</v>
      </c>
      <c r="F71" s="198">
        <f>F21/'Pop Régions 2070'!V10*1000000</f>
        <v>19749.843096052609</v>
      </c>
      <c r="G71" s="198">
        <f>G21/'Pop Régions 2070'!W10*1000000</f>
        <v>19332.737186961574</v>
      </c>
      <c r="H71" s="198">
        <f>H21/'Pop Régions 2070'!X10*1000000</f>
        <v>19320.705149562571</v>
      </c>
      <c r="I71" s="198">
        <f>I21/'Pop Régions 2070'!Y10*1000000</f>
        <v>19021.413787898466</v>
      </c>
      <c r="J71" s="198">
        <f>J21/'Pop Régions 2070'!Z10*1000000</f>
        <v>18892.647601876663</v>
      </c>
      <c r="K71" s="198">
        <f>K21/'Pop Régions 2070'!AA10*1000000</f>
        <v>19921.358365935732</v>
      </c>
      <c r="L71" s="198">
        <f>L21/'Pop Régions 2070'!AB10*1000000</f>
        <v>20833.528475720443</v>
      </c>
      <c r="M71" s="198">
        <f>M21/'Pop Régions 2070'!AC10*1000000</f>
        <v>21895.092882337867</v>
      </c>
      <c r="N71" s="198">
        <f>N21/'Pop Régions 2070'!AD10*1000000</f>
        <v>22065.629961428596</v>
      </c>
      <c r="O71" s="198">
        <f>O21/'Pop Régions 2070'!AE10*1000000</f>
        <v>22590.389375935945</v>
      </c>
      <c r="P71" s="198">
        <f>P21/'Pop Régions 2070'!AF10*1000000</f>
        <v>22399.843531246217</v>
      </c>
      <c r="Q71" s="198">
        <f>Q21/'Pop Régions 2070'!AG10*1000000</f>
        <v>22608.649167515763</v>
      </c>
      <c r="R71" s="198">
        <f>R21/'Pop Régions 2070'!AH10*1000000</f>
        <v>23011.977149725011</v>
      </c>
      <c r="S71" s="198">
        <f>S21/'Pop Régions 2070'!AI10*1000000</f>
        <v>23572.723824279466</v>
      </c>
      <c r="T71" s="198">
        <f>T21/'Pop Régions 2070'!AJ10*1000000</f>
        <v>24314.074085739398</v>
      </c>
      <c r="U71" s="198">
        <f>U21/'Pop Régions 2070'!AK10*1000000</f>
        <v>23889.698528356403</v>
      </c>
      <c r="V71" s="198">
        <f>V21/'Pop Régions 2070'!AL10*1000000</f>
        <v>25133.843396375501</v>
      </c>
      <c r="W71" s="198">
        <f>W21/'Pop Régions 2070'!AM10*1000000</f>
        <v>25614.705428755897</v>
      </c>
      <c r="X71" s="198">
        <f>X21/'Pop Régions 2070'!AN10*1000000</f>
        <v>25363.185456563693</v>
      </c>
      <c r="Y71" s="198">
        <f>Y21/'Pop Régions 2070'!AO10*1000000</f>
        <v>26034.038711006597</v>
      </c>
      <c r="Z71" s="198">
        <f>Z21/'Pop Régions 2070'!AP10*1000000</f>
        <v>25932.815556848036</v>
      </c>
      <c r="AA71" s="198">
        <f>AA21/'Pop Régions 2070'!AQ10*1000000</f>
        <v>25810.801306410493</v>
      </c>
      <c r="AB71" s="198">
        <f>AB21/'Pop Régions 2070'!AR10*1000000</f>
        <v>25733.228131123491</v>
      </c>
      <c r="AC71" s="198">
        <f>AC21/'Pop Régions 2070'!AS10*1000000</f>
        <v>26030.068678803025</v>
      </c>
      <c r="AD71" s="198">
        <f>AD21/'Pop Régions 2070'!AT10*1000000</f>
        <v>25999.974782923848</v>
      </c>
      <c r="AE71" s="198">
        <f>AE21/'Pop Régions 2070'!AU10*1000000</f>
        <v>26455.741917244803</v>
      </c>
      <c r="AF71" s="198">
        <f>AF21/'Pop Régions 2070'!AV10*1000000</f>
        <v>26869.695411476314</v>
      </c>
      <c r="AG71" s="198">
        <f>AG21/'Pop Régions 2070'!AW10*1000000</f>
        <v>26432.00467785478</v>
      </c>
      <c r="AH71" s="198">
        <f>AH21/'Pop Régions 2070'!AX10*1000000</f>
        <v>23952.578980842143</v>
      </c>
      <c r="AI71" s="171">
        <f t="shared" ref="AI71:BL71" si="213">AH71*(1+AI96)</f>
        <v>25556.2699900761</v>
      </c>
      <c r="AJ71" s="145">
        <f t="shared" si="213"/>
        <v>26178.506844892963</v>
      </c>
      <c r="AK71" s="145">
        <f t="shared" si="213"/>
        <v>26506.534082560356</v>
      </c>
      <c r="AL71" s="145">
        <f t="shared" si="213"/>
        <v>26888.260511751007</v>
      </c>
      <c r="AM71" s="145">
        <f t="shared" si="213"/>
        <v>27311.533247373554</v>
      </c>
      <c r="AN71" s="145">
        <f t="shared" si="213"/>
        <v>27745.151864819258</v>
      </c>
      <c r="AO71" s="145">
        <f t="shared" si="213"/>
        <v>28216.785095382871</v>
      </c>
      <c r="AP71" s="145">
        <f t="shared" si="213"/>
        <v>28372.906349570854</v>
      </c>
      <c r="AQ71" s="145">
        <f t="shared" si="213"/>
        <v>28530.020780773717</v>
      </c>
      <c r="AR71" s="145">
        <f t="shared" si="213"/>
        <v>28702.221355502326</v>
      </c>
      <c r="AS71" s="145">
        <f t="shared" si="213"/>
        <v>28886.845876410029</v>
      </c>
      <c r="AT71" s="145">
        <f t="shared" si="213"/>
        <v>29066.820192018764</v>
      </c>
      <c r="AU71" s="145">
        <f t="shared" si="213"/>
        <v>29369.835596492983</v>
      </c>
      <c r="AV71" s="145">
        <f t="shared" si="213"/>
        <v>29687.838509446603</v>
      </c>
      <c r="AW71" s="145">
        <f t="shared" si="213"/>
        <v>30024.329120681661</v>
      </c>
      <c r="AX71" s="145">
        <f t="shared" si="213"/>
        <v>30352.994274252982</v>
      </c>
      <c r="AY71" s="145">
        <f t="shared" si="213"/>
        <v>30673.615530520918</v>
      </c>
      <c r="AZ71" s="145">
        <f t="shared" si="213"/>
        <v>31001.235847485059</v>
      </c>
      <c r="BA71" s="145">
        <f t="shared" si="213"/>
        <v>31323.616244446679</v>
      </c>
      <c r="BB71" s="145">
        <f t="shared" si="213"/>
        <v>31624.774758092441</v>
      </c>
      <c r="BC71" s="145">
        <f t="shared" si="213"/>
        <v>31916.470926119178</v>
      </c>
      <c r="BD71" s="145">
        <f t="shared" si="213"/>
        <v>32204.572003862806</v>
      </c>
      <c r="BE71" s="145">
        <f t="shared" si="213"/>
        <v>32495.142050309776</v>
      </c>
      <c r="BF71" s="145">
        <f t="shared" si="213"/>
        <v>32794.455040643974</v>
      </c>
      <c r="BG71" s="145">
        <f t="shared" si="213"/>
        <v>33092.633800903153</v>
      </c>
      <c r="BH71" s="145">
        <f t="shared" si="213"/>
        <v>33369.579721338057</v>
      </c>
      <c r="BI71" s="145">
        <f t="shared" si="213"/>
        <v>33654.632036038478</v>
      </c>
      <c r="BJ71" s="145">
        <f t="shared" si="213"/>
        <v>33951.314240116859</v>
      </c>
      <c r="BK71" s="145">
        <f t="shared" si="213"/>
        <v>34266.678473800173</v>
      </c>
      <c r="BL71" s="147">
        <f t="shared" si="213"/>
        <v>34573.832722101171</v>
      </c>
      <c r="BM71" s="147">
        <f t="shared" si="190"/>
        <v>34889.854657678152</v>
      </c>
      <c r="BN71" s="147">
        <f t="shared" si="191"/>
        <v>35225.463757694713</v>
      </c>
      <c r="BO71" s="147">
        <f t="shared" si="192"/>
        <v>35574.093546486351</v>
      </c>
      <c r="BP71" s="147">
        <f t="shared" si="193"/>
        <v>35943.46427040892</v>
      </c>
      <c r="BQ71" s="147">
        <f t="shared" si="194"/>
        <v>36330.332259729621</v>
      </c>
      <c r="BR71" s="147">
        <f t="shared" si="195"/>
        <v>36709.407737532791</v>
      </c>
      <c r="BS71" s="147">
        <f t="shared" si="196"/>
        <v>37105.691076821771</v>
      </c>
      <c r="BT71" s="147">
        <f t="shared" si="197"/>
        <v>37511.747290858599</v>
      </c>
      <c r="BU71" s="147">
        <f t="shared" si="198"/>
        <v>37931.011172722465</v>
      </c>
      <c r="BV71" s="147">
        <f t="shared" si="199"/>
        <v>38351.872931026715</v>
      </c>
      <c r="BW71" s="147">
        <f t="shared" si="200"/>
        <v>38769.864257923808</v>
      </c>
      <c r="BX71" s="147">
        <f t="shared" si="201"/>
        <v>39195.886144466866</v>
      </c>
      <c r="BY71" s="147">
        <f t="shared" si="202"/>
        <v>39629.596805322792</v>
      </c>
      <c r="BZ71" s="147">
        <f t="shared" si="203"/>
        <v>40058.774388017242</v>
      </c>
      <c r="CA71" s="147">
        <f t="shared" si="204"/>
        <v>40474.769678696503</v>
      </c>
      <c r="CB71" s="147">
        <f t="shared" si="205"/>
        <v>40872.684020117122</v>
      </c>
      <c r="CC71" s="147">
        <f t="shared" si="206"/>
        <v>41276.213620380295</v>
      </c>
      <c r="CD71" s="147">
        <f t="shared" si="207"/>
        <v>41677.101354087834</v>
      </c>
      <c r="CE71" s="147">
        <f t="shared" si="208"/>
        <v>42075.227129925726</v>
      </c>
      <c r="CF71" s="147">
        <f t="shared" si="209"/>
        <v>42458.003737483181</v>
      </c>
    </row>
    <row r="72" spans="1:84">
      <c r="A72" s="179" t="str">
        <f t="shared" si="188"/>
        <v>Grand Est</v>
      </c>
      <c r="B72" s="179"/>
      <c r="C72" s="276" t="s">
        <v>378</v>
      </c>
      <c r="D72" s="198">
        <f>D22/'Pop Régions 2070'!T11*1000000</f>
        <v>23094.691699649073</v>
      </c>
      <c r="E72" s="198">
        <f>E22/'Pop Régions 2070'!U11*1000000</f>
        <v>23129.093960479375</v>
      </c>
      <c r="F72" s="198">
        <f>F22/'Pop Régions 2070'!V11*1000000</f>
        <v>23531.982890744439</v>
      </c>
      <c r="G72" s="198">
        <f>G22/'Pop Régions 2070'!W11*1000000</f>
        <v>23291.168463939917</v>
      </c>
      <c r="H72" s="198">
        <f>H22/'Pop Régions 2070'!X11*1000000</f>
        <v>23720.313297838053</v>
      </c>
      <c r="I72" s="198">
        <f>I22/'Pop Régions 2070'!Y11*1000000</f>
        <v>24429.690278553626</v>
      </c>
      <c r="J72" s="198">
        <f>J22/'Pop Régions 2070'!Z11*1000000</f>
        <v>24562.077112972562</v>
      </c>
      <c r="K72" s="198">
        <f>K22/'Pop Régions 2070'!AA11*1000000</f>
        <v>24785.003352681048</v>
      </c>
      <c r="L72" s="198">
        <f>L22/'Pop Régions 2070'!AB11*1000000</f>
        <v>25839.168868136592</v>
      </c>
      <c r="M72" s="198">
        <f>M22/'Pop Régions 2070'!AC11*1000000</f>
        <v>26132.934615422269</v>
      </c>
      <c r="N72" s="198">
        <f>N22/'Pop Régions 2070'!AD11*1000000</f>
        <v>27005.317782675236</v>
      </c>
      <c r="O72" s="198">
        <f>O22/'Pop Régions 2070'!AE11*1000000</f>
        <v>27045.742347035037</v>
      </c>
      <c r="P72" s="198">
        <f>P22/'Pop Régions 2070'!AF11*1000000</f>
        <v>27003.128705742703</v>
      </c>
      <c r="Q72" s="198">
        <f>Q22/'Pop Régions 2070'!AG11*1000000</f>
        <v>26932.822899522169</v>
      </c>
      <c r="R72" s="198">
        <f>R22/'Pop Régions 2070'!AH11*1000000</f>
        <v>27719.159004433517</v>
      </c>
      <c r="S72" s="198">
        <f>S22/'Pop Régions 2070'!AI11*1000000</f>
        <v>27530.555022449669</v>
      </c>
      <c r="T72" s="198">
        <f>T22/'Pop Régions 2070'!AJ11*1000000</f>
        <v>27863.375007968541</v>
      </c>
      <c r="U72" s="198">
        <f>U22/'Pop Régions 2070'!AK11*1000000</f>
        <v>28414.739899282431</v>
      </c>
      <c r="V72" s="198">
        <f>V22/'Pop Régions 2070'!AL11*1000000</f>
        <v>28136.027549482274</v>
      </c>
      <c r="W72" s="198">
        <f>W22/'Pop Régions 2070'!AM11*1000000</f>
        <v>27020.970260775848</v>
      </c>
      <c r="X72" s="198">
        <f>X22/'Pop Régions 2070'!AN11*1000000</f>
        <v>26777.113119616522</v>
      </c>
      <c r="Y72" s="198">
        <f>Y22/'Pop Régions 2070'!AO11*1000000</f>
        <v>27473.776358590258</v>
      </c>
      <c r="Z72" s="198">
        <f>Z22/'Pop Régions 2070'!AP11*1000000</f>
        <v>26885.550417053662</v>
      </c>
      <c r="AA72" s="198">
        <f>AA22/'Pop Régions 2070'!AQ11*1000000</f>
        <v>26966.923688824158</v>
      </c>
      <c r="AB72" s="198">
        <f>AB22/'Pop Régions 2070'!AR11*1000000</f>
        <v>27092.820771641571</v>
      </c>
      <c r="AC72" s="198">
        <f>AC22/'Pop Régions 2070'!AS11*1000000</f>
        <v>27062.295616283245</v>
      </c>
      <c r="AD72" s="198">
        <f>AD22/'Pop Régions 2070'!AT11*1000000</f>
        <v>27052.50344636849</v>
      </c>
      <c r="AE72" s="198">
        <f>AE22/'Pop Régions 2070'!AU11*1000000</f>
        <v>27725.155993171378</v>
      </c>
      <c r="AF72" s="198">
        <f>AF22/'Pop Régions 2070'!AV11*1000000</f>
        <v>28057.186662480952</v>
      </c>
      <c r="AG72" s="198">
        <f>AG22/'Pop Régions 2070'!AW11*1000000</f>
        <v>27977.599966027439</v>
      </c>
      <c r="AH72" s="198">
        <f>AH22/'Pop Régions 2070'!AX11*1000000</f>
        <v>25657.112943795622</v>
      </c>
      <c r="AI72" s="171">
        <f t="shared" ref="AI72:BL72" si="214">AH72*(1+AI97)</f>
        <v>27224.660968165739</v>
      </c>
      <c r="AJ72" s="145">
        <f t="shared" si="214"/>
        <v>27728.072445414451</v>
      </c>
      <c r="AK72" s="145">
        <f t="shared" si="214"/>
        <v>27913.121139694089</v>
      </c>
      <c r="AL72" s="145">
        <f t="shared" si="214"/>
        <v>28151.625137734605</v>
      </c>
      <c r="AM72" s="145">
        <f t="shared" si="214"/>
        <v>28429.909803934679</v>
      </c>
      <c r="AN72" s="145">
        <f t="shared" si="214"/>
        <v>28714.778934719663</v>
      </c>
      <c r="AO72" s="145">
        <f t="shared" si="214"/>
        <v>29034.720548500482</v>
      </c>
      <c r="AP72" s="145">
        <f t="shared" si="214"/>
        <v>29025.319494163228</v>
      </c>
      <c r="AQ72" s="145">
        <f t="shared" si="214"/>
        <v>29016.053828920209</v>
      </c>
      <c r="AR72" s="145">
        <f t="shared" si="214"/>
        <v>29021.249430593958</v>
      </c>
      <c r="AS72" s="145">
        <f t="shared" si="214"/>
        <v>29037.957086911414</v>
      </c>
      <c r="AT72" s="145">
        <f t="shared" si="214"/>
        <v>29048.806037271424</v>
      </c>
      <c r="AU72" s="145">
        <f t="shared" si="214"/>
        <v>29181.503272326794</v>
      </c>
      <c r="AV72" s="145">
        <f t="shared" si="214"/>
        <v>29326.559465854203</v>
      </c>
      <c r="AW72" s="145">
        <f t="shared" si="214"/>
        <v>29487.198138718089</v>
      </c>
      <c r="AX72" s="145">
        <f t="shared" si="214"/>
        <v>29637.28560915223</v>
      </c>
      <c r="AY72" s="145">
        <f t="shared" si="214"/>
        <v>29776.769845276598</v>
      </c>
      <c r="AZ72" s="145">
        <f t="shared" si="214"/>
        <v>29920.417239932623</v>
      </c>
      <c r="BA72" s="145">
        <f t="shared" si="214"/>
        <v>30056.323106878939</v>
      </c>
      <c r="BB72" s="145">
        <f t="shared" si="214"/>
        <v>30169.266218528453</v>
      </c>
      <c r="BC72" s="145">
        <f t="shared" si="214"/>
        <v>30270.844686906552</v>
      </c>
      <c r="BD72" s="145">
        <f t="shared" si="214"/>
        <v>30366.803656477307</v>
      </c>
      <c r="BE72" s="145">
        <f t="shared" si="214"/>
        <v>30462.942689942207</v>
      </c>
      <c r="BF72" s="145">
        <f t="shared" si="214"/>
        <v>30565.124515961706</v>
      </c>
      <c r="BG72" s="145">
        <f t="shared" si="214"/>
        <v>30664.02240592106</v>
      </c>
      <c r="BH72" s="145">
        <f t="shared" si="214"/>
        <v>30741.053515896092</v>
      </c>
      <c r="BI72" s="145">
        <f t="shared" si="214"/>
        <v>30823.610846990221</v>
      </c>
      <c r="BJ72" s="145">
        <f t="shared" si="214"/>
        <v>30914.811311707035</v>
      </c>
      <c r="BK72" s="145">
        <f t="shared" si="214"/>
        <v>31020.911297734539</v>
      </c>
      <c r="BL72" s="147">
        <f t="shared" si="214"/>
        <v>31117.291229694722</v>
      </c>
      <c r="BM72" s="147">
        <f t="shared" si="190"/>
        <v>31219.47377645766</v>
      </c>
      <c r="BN72" s="147">
        <f t="shared" si="191"/>
        <v>31336.933762433906</v>
      </c>
      <c r="BO72" s="147">
        <f t="shared" si="192"/>
        <v>31463.547125683166</v>
      </c>
      <c r="BP72" s="147">
        <f t="shared" si="193"/>
        <v>31605.9646694728</v>
      </c>
      <c r="BQ72" s="147">
        <f t="shared" si="194"/>
        <v>31761.040219650815</v>
      </c>
      <c r="BR72" s="147">
        <f t="shared" si="195"/>
        <v>31906.423962318102</v>
      </c>
      <c r="BS72" s="147">
        <f t="shared" si="196"/>
        <v>32063.991791012613</v>
      </c>
      <c r="BT72" s="147">
        <f t="shared" si="197"/>
        <v>32227.086077954154</v>
      </c>
      <c r="BU72" s="147">
        <f t="shared" si="198"/>
        <v>32398.539360290499</v>
      </c>
      <c r="BV72" s="147">
        <f t="shared" si="199"/>
        <v>32568.267050904025</v>
      </c>
      <c r="BW72" s="147">
        <f t="shared" si="200"/>
        <v>32732.480891061416</v>
      </c>
      <c r="BX72" s="147">
        <f t="shared" si="201"/>
        <v>32900.456526088856</v>
      </c>
      <c r="BY72" s="147">
        <f t="shared" si="202"/>
        <v>33071.818576225742</v>
      </c>
      <c r="BZ72" s="147">
        <f t="shared" si="203"/>
        <v>33236.285247233653</v>
      </c>
      <c r="CA72" s="147">
        <f t="shared" si="204"/>
        <v>33386.776337892145</v>
      </c>
      <c r="CB72" s="147">
        <f t="shared" si="205"/>
        <v>33519.470810614366</v>
      </c>
      <c r="CC72" s="147">
        <f t="shared" si="206"/>
        <v>33654.089535894636</v>
      </c>
      <c r="CD72" s="147">
        <f t="shared" si="207"/>
        <v>33783.846596184463</v>
      </c>
      <c r="CE72" s="147">
        <f t="shared" si="208"/>
        <v>33908.708932998423</v>
      </c>
      <c r="CF72" s="147">
        <f t="shared" si="209"/>
        <v>34018.597771112363</v>
      </c>
    </row>
    <row r="73" spans="1:84">
      <c r="A73" s="179" t="str">
        <f t="shared" si="188"/>
        <v>Hauts-de-France</v>
      </c>
      <c r="B73" s="179"/>
      <c r="C73" s="276" t="s">
        <v>378</v>
      </c>
      <c r="D73" s="198">
        <f>D23/'Pop Régions 2070'!T12*1000000</f>
        <v>20416.606590194795</v>
      </c>
      <c r="E73" s="198">
        <f>E23/'Pop Régions 2070'!U12*1000000</f>
        <v>20474.779240398377</v>
      </c>
      <c r="F73" s="198">
        <f>F23/'Pop Régions 2070'!V12*1000000</f>
        <v>20752.389132644053</v>
      </c>
      <c r="G73" s="198">
        <f>G23/'Pop Régions 2070'!W12*1000000</f>
        <v>20472.849368349333</v>
      </c>
      <c r="H73" s="198">
        <f>H23/'Pop Régions 2070'!X12*1000000</f>
        <v>20891.433213417196</v>
      </c>
      <c r="I73" s="198">
        <f>I23/'Pop Régions 2070'!Y12*1000000</f>
        <v>21430.613140985093</v>
      </c>
      <c r="J73" s="198">
        <f>J23/'Pop Régions 2070'!Z12*1000000</f>
        <v>21702.500798751436</v>
      </c>
      <c r="K73" s="198">
        <f>K23/'Pop Régions 2070'!AA12*1000000</f>
        <v>21823.903556207944</v>
      </c>
      <c r="L73" s="198">
        <f>L23/'Pop Régions 2070'!AB12*1000000</f>
        <v>22789.176307644248</v>
      </c>
      <c r="M73" s="198">
        <f>M23/'Pop Régions 2070'!AC12*1000000</f>
        <v>23134.440007679001</v>
      </c>
      <c r="N73" s="198">
        <f>N23/'Pop Régions 2070'!AD12*1000000</f>
        <v>23731.336776833785</v>
      </c>
      <c r="O73" s="198">
        <f>O23/'Pop Régions 2070'!AE12*1000000</f>
        <v>23940.781031472085</v>
      </c>
      <c r="P73" s="198">
        <f>P23/'Pop Régions 2070'!AF12*1000000</f>
        <v>24174.559479353789</v>
      </c>
      <c r="Q73" s="198">
        <f>Q23/'Pop Régions 2070'!AG12*1000000</f>
        <v>24409.176052731735</v>
      </c>
      <c r="R73" s="198">
        <f>R23/'Pop Régions 2070'!AH12*1000000</f>
        <v>24785.702172915917</v>
      </c>
      <c r="S73" s="198">
        <f>S23/'Pop Régions 2070'!AI12*1000000</f>
        <v>24993.767047783433</v>
      </c>
      <c r="T73" s="198">
        <f>T23/'Pop Régions 2070'!AJ12*1000000</f>
        <v>25487.716591509314</v>
      </c>
      <c r="U73" s="198">
        <f>U23/'Pop Régions 2070'!AK12*1000000</f>
        <v>26056.675052879509</v>
      </c>
      <c r="V73" s="198">
        <f>V23/'Pop Régions 2070'!AL12*1000000</f>
        <v>26233.496825563288</v>
      </c>
      <c r="W73" s="198">
        <f>W23/'Pop Régions 2070'!AM12*1000000</f>
        <v>25282.949249843798</v>
      </c>
      <c r="X73" s="198">
        <f>X23/'Pop Régions 2070'!AN12*1000000</f>
        <v>25334.957194145441</v>
      </c>
      <c r="Y73" s="198">
        <f>Y23/'Pop Régions 2070'!AO12*1000000</f>
        <v>25874.808356808277</v>
      </c>
      <c r="Z73" s="198">
        <f>Z23/'Pop Régions 2070'!AP12*1000000</f>
        <v>25607.416897135794</v>
      </c>
      <c r="AA73" s="198">
        <f>AA23/'Pop Régions 2070'!AQ12*1000000</f>
        <v>25622.488583393158</v>
      </c>
      <c r="AB73" s="198">
        <f>AB23/'Pop Régions 2070'!AR12*1000000</f>
        <v>25628.039354307482</v>
      </c>
      <c r="AC73" s="198">
        <f>AC23/'Pop Régions 2070'!AS12*1000000</f>
        <v>25899.47742851586</v>
      </c>
      <c r="AD73" s="198">
        <f>AD23/'Pop Régions 2070'!AT12*1000000</f>
        <v>25896.055823895473</v>
      </c>
      <c r="AE73" s="198">
        <f>AE23/'Pop Régions 2070'!AU12*1000000</f>
        <v>26598.477298498536</v>
      </c>
      <c r="AF73" s="198">
        <f>AF23/'Pop Régions 2070'!AV12*1000000</f>
        <v>26837.81278108705</v>
      </c>
      <c r="AG73" s="198">
        <f>AG23/'Pop Régions 2070'!AW12*1000000</f>
        <v>27554.952444343802</v>
      </c>
      <c r="AH73" s="198">
        <f>AH23/'Pop Régions 2070'!AX12*1000000</f>
        <v>25119.282622055067</v>
      </c>
      <c r="AI73" s="171">
        <f t="shared" ref="AI73:BL73" si="215">AH73*(1+AI98)</f>
        <v>26787.168300777357</v>
      </c>
      <c r="AJ73" s="145">
        <f t="shared" si="215"/>
        <v>27424.531148555896</v>
      </c>
      <c r="AK73" s="145">
        <f t="shared" si="215"/>
        <v>27752.974818921772</v>
      </c>
      <c r="AL73" s="145">
        <f t="shared" si="215"/>
        <v>28137.272761092609</v>
      </c>
      <c r="AM73" s="145">
        <f t="shared" si="215"/>
        <v>28564.615637202602</v>
      </c>
      <c r="AN73" s="145">
        <f t="shared" si="215"/>
        <v>29002.300632343453</v>
      </c>
      <c r="AO73" s="145">
        <f t="shared" si="215"/>
        <v>29479.232792344435</v>
      </c>
      <c r="AP73" s="145">
        <f t="shared" si="215"/>
        <v>29626.003744885089</v>
      </c>
      <c r="AQ73" s="145">
        <f t="shared" si="215"/>
        <v>29773.640523456743</v>
      </c>
      <c r="AR73" s="145">
        <f t="shared" si="215"/>
        <v>29936.848832251537</v>
      </c>
      <c r="AS73" s="145">
        <f t="shared" si="215"/>
        <v>30112.826081813499</v>
      </c>
      <c r="AT73" s="145">
        <f t="shared" si="215"/>
        <v>30283.752228806974</v>
      </c>
      <c r="AU73" s="145">
        <f t="shared" si="215"/>
        <v>30582.672756519056</v>
      </c>
      <c r="AV73" s="145">
        <f t="shared" si="215"/>
        <v>30896.860931210056</v>
      </c>
      <c r="AW73" s="145">
        <f t="shared" si="215"/>
        <v>31229.934079095237</v>
      </c>
      <c r="AX73" s="145">
        <f t="shared" si="215"/>
        <v>31554.491099798157</v>
      </c>
      <c r="AY73" s="145">
        <f t="shared" si="215"/>
        <v>31870.31858077817</v>
      </c>
      <c r="AZ73" s="145">
        <f t="shared" si="215"/>
        <v>32193.060406950022</v>
      </c>
      <c r="BA73" s="145">
        <f t="shared" si="215"/>
        <v>32509.995392916979</v>
      </c>
      <c r="BB73" s="145">
        <f t="shared" si="215"/>
        <v>32804.545496353523</v>
      </c>
      <c r="BC73" s="145">
        <f t="shared" si="215"/>
        <v>33088.945487613135</v>
      </c>
      <c r="BD73" s="145">
        <f t="shared" si="215"/>
        <v>33369.294590666897</v>
      </c>
      <c r="BE73" s="145">
        <f t="shared" si="215"/>
        <v>33651.882576761906</v>
      </c>
      <c r="BF73" s="145">
        <f t="shared" si="215"/>
        <v>33943.20279680891</v>
      </c>
      <c r="BG73" s="145">
        <f t="shared" si="215"/>
        <v>34233.017432159562</v>
      </c>
      <c r="BH73" s="145">
        <f t="shared" si="215"/>
        <v>34500.537465074034</v>
      </c>
      <c r="BI73" s="145">
        <f t="shared" si="215"/>
        <v>34776.132957416499</v>
      </c>
      <c r="BJ73" s="145">
        <f t="shared" si="215"/>
        <v>35063.431249541194</v>
      </c>
      <c r="BK73" s="145">
        <f t="shared" si="215"/>
        <v>35369.695929052577</v>
      </c>
      <c r="BL73" s="147">
        <f t="shared" si="215"/>
        <v>35667.137823740566</v>
      </c>
      <c r="BM73" s="147">
        <f t="shared" si="190"/>
        <v>35973.388879849612</v>
      </c>
      <c r="BN73" s="147">
        <f t="shared" si="191"/>
        <v>36299.486675119013</v>
      </c>
      <c r="BO73" s="147">
        <f t="shared" si="192"/>
        <v>36638.631539184251</v>
      </c>
      <c r="BP73" s="147">
        <f t="shared" si="193"/>
        <v>36998.752945297027</v>
      </c>
      <c r="BQ73" s="147">
        <f t="shared" si="194"/>
        <v>37376.477138905037</v>
      </c>
      <c r="BR73" s="147">
        <f t="shared" si="195"/>
        <v>37745.75680526127</v>
      </c>
      <c r="BS73" s="147">
        <f t="shared" si="196"/>
        <v>38132.311627880161</v>
      </c>
      <c r="BT73" s="147">
        <f t="shared" si="197"/>
        <v>38528.472133963813</v>
      </c>
      <c r="BU73" s="147">
        <f t="shared" si="198"/>
        <v>38937.75003611773</v>
      </c>
      <c r="BV73" s="147">
        <f t="shared" si="199"/>
        <v>39348.205445205589</v>
      </c>
      <c r="BW73" s="147">
        <f t="shared" si="200"/>
        <v>39755.251632391002</v>
      </c>
      <c r="BX73" s="147">
        <f t="shared" si="201"/>
        <v>40170.071853362868</v>
      </c>
      <c r="BY73" s="147">
        <f t="shared" si="202"/>
        <v>40592.302642862873</v>
      </c>
      <c r="BZ73" s="147">
        <f t="shared" si="203"/>
        <v>41009.412653484767</v>
      </c>
      <c r="CA73" s="147">
        <f t="shared" si="204"/>
        <v>41412.555421236699</v>
      </c>
      <c r="CB73" s="147">
        <f t="shared" si="205"/>
        <v>41796.741356820014</v>
      </c>
      <c r="CC73" s="147">
        <f t="shared" si="206"/>
        <v>42186.233204445445</v>
      </c>
      <c r="CD73" s="147">
        <f t="shared" si="207"/>
        <v>42572.582683286659</v>
      </c>
      <c r="CE73" s="147">
        <f t="shared" si="208"/>
        <v>42955.671914915569</v>
      </c>
      <c r="CF73" s="147">
        <f t="shared" si="209"/>
        <v>43322.655286967063</v>
      </c>
    </row>
    <row r="74" spans="1:84">
      <c r="A74" s="179" t="str">
        <f t="shared" si="188"/>
        <v>Île-de-France</v>
      </c>
      <c r="B74" s="179"/>
      <c r="C74" s="276" t="s">
        <v>378</v>
      </c>
      <c r="D74" s="198">
        <f>D24/'Pop Régions 2070'!T13*1000000</f>
        <v>40860.551966341074</v>
      </c>
      <c r="E74" s="198">
        <f>E24/'Pop Régions 2070'!U13*1000000</f>
        <v>41092.449276332991</v>
      </c>
      <c r="F74" s="198">
        <f>F24/'Pop Régions 2070'!V13*1000000</f>
        <v>41475.085842206317</v>
      </c>
      <c r="G74" s="198">
        <f>G24/'Pop Régions 2070'!W13*1000000</f>
        <v>41275.891246437219</v>
      </c>
      <c r="H74" s="198">
        <f>H24/'Pop Régions 2070'!X13*1000000</f>
        <v>41997.176654576484</v>
      </c>
      <c r="I74" s="198">
        <f>I24/'Pop Régions 2070'!Y13*1000000</f>
        <v>41947.330287531004</v>
      </c>
      <c r="J74" s="198">
        <f>J24/'Pop Régions 2070'!Z13*1000000</f>
        <v>42512.131348879091</v>
      </c>
      <c r="K74" s="198">
        <f>K24/'Pop Régions 2070'!AA13*1000000</f>
        <v>43576.318862591528</v>
      </c>
      <c r="L74" s="198">
        <f>L24/'Pop Régions 2070'!AB13*1000000</f>
        <v>44679.9777481247</v>
      </c>
      <c r="M74" s="198">
        <f>M24/'Pop Régions 2070'!AC13*1000000</f>
        <v>47272.651096609618</v>
      </c>
      <c r="N74" s="198">
        <f>N24/'Pop Régions 2070'!AD13*1000000</f>
        <v>48666.484822230435</v>
      </c>
      <c r="O74" s="198">
        <f>O24/'Pop Régions 2070'!AE13*1000000</f>
        <v>49029.975619830591</v>
      </c>
      <c r="P74" s="198">
        <f>P24/'Pop Régions 2070'!AF13*1000000</f>
        <v>49450.763616775046</v>
      </c>
      <c r="Q74" s="198">
        <f>Q24/'Pop Régions 2070'!AG13*1000000</f>
        <v>49157.847148756431</v>
      </c>
      <c r="R74" s="198">
        <f>R24/'Pop Régions 2070'!AH13*1000000</f>
        <v>49692.397284786995</v>
      </c>
      <c r="S74" s="198">
        <f>S24/'Pop Régions 2070'!AI13*1000000</f>
        <v>50382.29204349334</v>
      </c>
      <c r="T74" s="198">
        <f>T24/'Pop Régions 2070'!AJ13*1000000</f>
        <v>50804.240334110822</v>
      </c>
      <c r="U74" s="198">
        <f>U24/'Pop Régions 2070'!AK13*1000000</f>
        <v>52438.157060996135</v>
      </c>
      <c r="V74" s="198">
        <f>V24/'Pop Régions 2070'!AL13*1000000</f>
        <v>52868.403241708569</v>
      </c>
      <c r="W74" s="198">
        <f>W24/'Pop Régions 2070'!AM13*1000000</f>
        <v>50975.575393579784</v>
      </c>
      <c r="X74" s="198">
        <f>X24/'Pop Régions 2070'!AN13*1000000</f>
        <v>53165.521680901045</v>
      </c>
      <c r="Y74" s="198">
        <f>Y24/'Pop Régions 2070'!AO13*1000000</f>
        <v>53245.418943823308</v>
      </c>
      <c r="Z74" s="198">
        <f>Z24/'Pop Régions 2070'!AP13*1000000</f>
        <v>53719.445786362179</v>
      </c>
      <c r="AA74" s="198">
        <f>AA24/'Pop Régions 2070'!AQ13*1000000</f>
        <v>54215.56622609678</v>
      </c>
      <c r="AB74" s="198">
        <f>AB24/'Pop Régions 2070'!AR13*1000000</f>
        <v>54372.519659388658</v>
      </c>
      <c r="AC74" s="198">
        <f>AC24/'Pop Régions 2070'!AS13*1000000</f>
        <v>54872.213712972632</v>
      </c>
      <c r="AD74" s="198">
        <f>AD24/'Pop Régions 2070'!AT13*1000000</f>
        <v>55663.326747329978</v>
      </c>
      <c r="AE74" s="198">
        <f>AE24/'Pop Régions 2070'!AU13*1000000</f>
        <v>56676.364606802534</v>
      </c>
      <c r="AF74" s="198">
        <f>AF24/'Pop Régions 2070'!AV13*1000000</f>
        <v>57881.320517100772</v>
      </c>
      <c r="AG74" s="198">
        <f>AG24/'Pop Régions 2070'!AW13*1000000</f>
        <v>59162.280463822186</v>
      </c>
      <c r="AH74" s="198">
        <f>AH24/'Pop Régions 2070'!AX13*1000000</f>
        <v>53809.999937605789</v>
      </c>
      <c r="AI74" s="171">
        <f t="shared" ref="AI74:BL74" si="216">AH74*(1+AI99)</f>
        <v>57510.757375913112</v>
      </c>
      <c r="AJ74" s="145">
        <f t="shared" si="216"/>
        <v>59015.785063640484</v>
      </c>
      <c r="AK74" s="145">
        <f t="shared" si="216"/>
        <v>59862.790442576152</v>
      </c>
      <c r="AL74" s="145">
        <f t="shared" si="216"/>
        <v>60833.94453211347</v>
      </c>
      <c r="AM74" s="145">
        <f t="shared" si="216"/>
        <v>61902.413474010238</v>
      </c>
      <c r="AN74" s="145">
        <f t="shared" si="216"/>
        <v>62997.995762249782</v>
      </c>
      <c r="AO74" s="145">
        <f t="shared" si="216"/>
        <v>64183.652222683661</v>
      </c>
      <c r="AP74" s="145">
        <f t="shared" si="216"/>
        <v>64655.703861804395</v>
      </c>
      <c r="AQ74" s="145">
        <f t="shared" si="216"/>
        <v>65131.522107156416</v>
      </c>
      <c r="AR74" s="145">
        <f t="shared" si="216"/>
        <v>65643.296184293984</v>
      </c>
      <c r="AS74" s="145">
        <f t="shared" si="216"/>
        <v>66185.128615431153</v>
      </c>
      <c r="AT74" s="145">
        <f t="shared" si="216"/>
        <v>66718.057983337494</v>
      </c>
      <c r="AU74" s="145">
        <f t="shared" si="216"/>
        <v>67535.125183241165</v>
      </c>
      <c r="AV74" s="145">
        <f t="shared" si="216"/>
        <v>68389.398276698776</v>
      </c>
      <c r="AW74" s="145">
        <f t="shared" si="216"/>
        <v>69289.134124851887</v>
      </c>
      <c r="AX74" s="145">
        <f t="shared" si="216"/>
        <v>70173.84608564814</v>
      </c>
      <c r="AY74" s="145">
        <f t="shared" si="216"/>
        <v>71042.939736705652</v>
      </c>
      <c r="AZ74" s="145">
        <f t="shared" si="216"/>
        <v>71931.163443584548</v>
      </c>
      <c r="BA74" s="145">
        <f t="shared" si="216"/>
        <v>72810.215039195129</v>
      </c>
      <c r="BB74" s="145">
        <f t="shared" si="216"/>
        <v>73642.887526493316</v>
      </c>
      <c r="BC74" s="145">
        <f t="shared" si="216"/>
        <v>74456.305665869571</v>
      </c>
      <c r="BD74" s="145">
        <f t="shared" si="216"/>
        <v>75264.045019692523</v>
      </c>
      <c r="BE74" s="145">
        <f t="shared" si="216"/>
        <v>76080.239486067192</v>
      </c>
      <c r="BF74" s="145">
        <f t="shared" si="216"/>
        <v>76919.61663517401</v>
      </c>
      <c r="BG74" s="145">
        <f t="shared" si="216"/>
        <v>77759.127608514813</v>
      </c>
      <c r="BH74" s="145">
        <f t="shared" si="216"/>
        <v>78551.538943707536</v>
      </c>
      <c r="BI74" s="145">
        <f t="shared" si="216"/>
        <v>79365.65190786618</v>
      </c>
      <c r="BJ74" s="145">
        <f t="shared" si="216"/>
        <v>80209.886139005859</v>
      </c>
      <c r="BK74" s="145">
        <f t="shared" si="216"/>
        <v>81101.058089150305</v>
      </c>
      <c r="BL74" s="147">
        <f t="shared" si="216"/>
        <v>81975.767301925662</v>
      </c>
      <c r="BM74" s="147">
        <f t="shared" si="190"/>
        <v>82874.408237483411</v>
      </c>
      <c r="BN74" s="147">
        <f t="shared" si="191"/>
        <v>83822.564686833706</v>
      </c>
      <c r="BO74" s="147">
        <f t="shared" si="192"/>
        <v>84804.870965078066</v>
      </c>
      <c r="BP74" s="147">
        <f t="shared" si="193"/>
        <v>85839.907520110864</v>
      </c>
      <c r="BQ74" s="147">
        <f t="shared" si="194"/>
        <v>86920.204187644529</v>
      </c>
      <c r="BR74" s="147">
        <f t="shared" si="195"/>
        <v>87985.490607128959</v>
      </c>
      <c r="BS74" s="147">
        <f t="shared" si="196"/>
        <v>89095.596904729755</v>
      </c>
      <c r="BT74" s="147">
        <f t="shared" si="197"/>
        <v>90232.903394114415</v>
      </c>
      <c r="BU74" s="147">
        <f t="shared" si="198"/>
        <v>91405.809284115909</v>
      </c>
      <c r="BV74" s="147">
        <f t="shared" si="199"/>
        <v>92586.519495964079</v>
      </c>
      <c r="BW74" s="147">
        <f t="shared" si="200"/>
        <v>93764.278454194311</v>
      </c>
      <c r="BX74" s="147">
        <f t="shared" si="201"/>
        <v>94965.423321988506</v>
      </c>
      <c r="BY74" s="147">
        <f t="shared" si="202"/>
        <v>96189.241722618506</v>
      </c>
      <c r="BZ74" s="147">
        <f t="shared" si="203"/>
        <v>97406.180330637944</v>
      </c>
      <c r="CA74" s="147">
        <f t="shared" si="204"/>
        <v>98595.159536874533</v>
      </c>
      <c r="CB74" s="147">
        <f t="shared" si="205"/>
        <v>99744.08406578534</v>
      </c>
      <c r="CC74" s="147">
        <f t="shared" si="206"/>
        <v>100910.55361014299</v>
      </c>
      <c r="CD74" s="147">
        <f t="shared" si="207"/>
        <v>102074.46594262835</v>
      </c>
      <c r="CE74" s="147">
        <f t="shared" si="208"/>
        <v>103235.50246125362</v>
      </c>
      <c r="CF74" s="147">
        <f t="shared" si="209"/>
        <v>104362.75308665965</v>
      </c>
    </row>
    <row r="75" spans="1:84">
      <c r="A75" s="179" t="str">
        <f t="shared" si="188"/>
        <v>Normandie</v>
      </c>
      <c r="B75" s="179"/>
      <c r="C75" s="276" t="s">
        <v>378</v>
      </c>
      <c r="D75" s="198">
        <f>D25/'Pop Régions 2070'!T14*1000000</f>
        <v>22560.768766061025</v>
      </c>
      <c r="E75" s="198">
        <f>E25/'Pop Régions 2070'!U14*1000000</f>
        <v>22745.780148182883</v>
      </c>
      <c r="F75" s="198">
        <f>F25/'Pop Régions 2070'!V14*1000000</f>
        <v>23061.575174808851</v>
      </c>
      <c r="G75" s="198">
        <f>G25/'Pop Régions 2070'!W14*1000000</f>
        <v>22759.11619147722</v>
      </c>
      <c r="H75" s="198">
        <f>H25/'Pop Régions 2070'!X14*1000000</f>
        <v>23331.939456379769</v>
      </c>
      <c r="I75" s="198">
        <f>I25/'Pop Régions 2070'!Y14*1000000</f>
        <v>23721.732089148223</v>
      </c>
      <c r="J75" s="198">
        <f>J25/'Pop Régions 2070'!Z14*1000000</f>
        <v>23738.456581394625</v>
      </c>
      <c r="K75" s="198">
        <f>K25/'Pop Régions 2070'!AA14*1000000</f>
        <v>23990.12413267446</v>
      </c>
      <c r="L75" s="198">
        <f>L25/'Pop Régions 2070'!AB14*1000000</f>
        <v>24642.289166257164</v>
      </c>
      <c r="M75" s="198">
        <f>M25/'Pop Régions 2070'!AC14*1000000</f>
        <v>25298.041181340403</v>
      </c>
      <c r="N75" s="198">
        <f>N25/'Pop Régions 2070'!AD14*1000000</f>
        <v>26275.080717831152</v>
      </c>
      <c r="O75" s="198">
        <f>O25/'Pop Régions 2070'!AE14*1000000</f>
        <v>26284.641144586112</v>
      </c>
      <c r="P75" s="198">
        <f>P25/'Pop Régions 2070'!AF14*1000000</f>
        <v>26376.975930247219</v>
      </c>
      <c r="Q75" s="198">
        <f>Q25/'Pop Régions 2070'!AG14*1000000</f>
        <v>26643.283830126013</v>
      </c>
      <c r="R75" s="198">
        <f>R25/'Pop Régions 2070'!AH14*1000000</f>
        <v>27265.557080842482</v>
      </c>
      <c r="S75" s="198">
        <f>S25/'Pop Régions 2070'!AI14*1000000</f>
        <v>27281.405989926032</v>
      </c>
      <c r="T75" s="198">
        <f>T25/'Pop Régions 2070'!AJ14*1000000</f>
        <v>27656.907287106224</v>
      </c>
      <c r="U75" s="198">
        <f>U25/'Pop Régions 2070'!AK14*1000000</f>
        <v>28224.37387980114</v>
      </c>
      <c r="V75" s="198">
        <f>V25/'Pop Régions 2070'!AL14*1000000</f>
        <v>27942.489229826526</v>
      </c>
      <c r="W75" s="198">
        <f>W25/'Pop Régions 2070'!AM14*1000000</f>
        <v>26826.343274850973</v>
      </c>
      <c r="X75" s="198">
        <f>X25/'Pop Régions 2070'!AN14*1000000</f>
        <v>27183.190263887245</v>
      </c>
      <c r="Y75" s="198">
        <f>Y25/'Pop Régions 2070'!AO14*1000000</f>
        <v>27743.390634459709</v>
      </c>
      <c r="Z75" s="198">
        <f>Z25/'Pop Régions 2070'!AP14*1000000</f>
        <v>27513.237631796921</v>
      </c>
      <c r="AA75" s="198">
        <f>AA25/'Pop Régions 2070'!AQ14*1000000</f>
        <v>27514.916169596778</v>
      </c>
      <c r="AB75" s="198">
        <f>AB25/'Pop Régions 2070'!AR14*1000000</f>
        <v>27371.226805693263</v>
      </c>
      <c r="AC75" s="198">
        <f>AC25/'Pop Régions 2070'!AS14*1000000</f>
        <v>27556.900791783522</v>
      </c>
      <c r="AD75" s="198">
        <f>AD25/'Pop Régions 2070'!AT14*1000000</f>
        <v>27326.912967968296</v>
      </c>
      <c r="AE75" s="198">
        <f>AE25/'Pop Régions 2070'!AU14*1000000</f>
        <v>27442.346039843258</v>
      </c>
      <c r="AF75" s="198">
        <f>AF25/'Pop Régions 2070'!AV14*1000000</f>
        <v>27585.595329952303</v>
      </c>
      <c r="AG75" s="198">
        <f>AG25/'Pop Régions 2070'!AW14*1000000</f>
        <v>27690.315569596863</v>
      </c>
      <c r="AH75" s="198">
        <f>AH25/'Pop Régions 2070'!AX14*1000000</f>
        <v>25315.433493127774</v>
      </c>
      <c r="AI75" s="171">
        <f t="shared" ref="AI75:BL75" si="217">AH75*(1+AI100)</f>
        <v>26882.228399077576</v>
      </c>
      <c r="AJ75" s="145">
        <f t="shared" si="217"/>
        <v>27400.675473099775</v>
      </c>
      <c r="AK75" s="145">
        <f t="shared" si="217"/>
        <v>27605.318831870787</v>
      </c>
      <c r="AL75" s="145">
        <f t="shared" si="217"/>
        <v>27863.135083539353</v>
      </c>
      <c r="AM75" s="145">
        <f t="shared" si="217"/>
        <v>28160.715166711452</v>
      </c>
      <c r="AN75" s="145">
        <f t="shared" si="217"/>
        <v>28465.270688311746</v>
      </c>
      <c r="AO75" s="145">
        <f t="shared" si="217"/>
        <v>28805.058080446965</v>
      </c>
      <c r="AP75" s="145">
        <f t="shared" si="217"/>
        <v>28818.627282727277</v>
      </c>
      <c r="AQ75" s="145">
        <f t="shared" si="217"/>
        <v>28832.334279768773</v>
      </c>
      <c r="AR75" s="145">
        <f t="shared" si="217"/>
        <v>28860.414560354013</v>
      </c>
      <c r="AS75" s="145">
        <f t="shared" si="217"/>
        <v>28899.969518807717</v>
      </c>
      <c r="AT75" s="145">
        <f t="shared" si="217"/>
        <v>28933.738251234721</v>
      </c>
      <c r="AU75" s="145">
        <f t="shared" si="217"/>
        <v>29088.908024859797</v>
      </c>
      <c r="AV75" s="145">
        <f t="shared" si="217"/>
        <v>29256.625458491879</v>
      </c>
      <c r="AW75" s="145">
        <f t="shared" si="217"/>
        <v>29440.135888365214</v>
      </c>
      <c r="AX75" s="145">
        <f t="shared" si="217"/>
        <v>29613.384506590741</v>
      </c>
      <c r="AY75" s="145">
        <f t="shared" si="217"/>
        <v>29776.294653818895</v>
      </c>
      <c r="AZ75" s="145">
        <f t="shared" si="217"/>
        <v>29943.607645014879</v>
      </c>
      <c r="BA75" s="145">
        <f t="shared" si="217"/>
        <v>30103.419727256431</v>
      </c>
      <c r="BB75" s="145">
        <f t="shared" si="217"/>
        <v>30240.467721112713</v>
      </c>
      <c r="BC75" s="145">
        <f t="shared" si="217"/>
        <v>30366.322761554908</v>
      </c>
      <c r="BD75" s="145">
        <f t="shared" si="217"/>
        <v>30486.721274616739</v>
      </c>
      <c r="BE75" s="145">
        <f t="shared" si="217"/>
        <v>30607.472534638353</v>
      </c>
      <c r="BF75" s="145">
        <f t="shared" si="217"/>
        <v>30734.467713292772</v>
      </c>
      <c r="BG75" s="145">
        <f t="shared" si="217"/>
        <v>30858.343036968658</v>
      </c>
      <c r="BH75" s="145">
        <f t="shared" si="217"/>
        <v>30960.390262320772</v>
      </c>
      <c r="BI75" s="145">
        <f t="shared" si="217"/>
        <v>31068.145713495771</v>
      </c>
      <c r="BJ75" s="145">
        <f t="shared" si="217"/>
        <v>31184.764429996289</v>
      </c>
      <c r="BK75" s="145">
        <f t="shared" si="217"/>
        <v>31316.578318860178</v>
      </c>
      <c r="BL75" s="147">
        <f t="shared" si="217"/>
        <v>31438.769062623218</v>
      </c>
      <c r="BM75" s="147">
        <f t="shared" si="190"/>
        <v>31566.996591959607</v>
      </c>
      <c r="BN75" s="147">
        <f t="shared" si="191"/>
        <v>31710.855336434215</v>
      </c>
      <c r="BO75" s="147">
        <f t="shared" si="192"/>
        <v>31864.185075387137</v>
      </c>
      <c r="BP75" s="147">
        <f t="shared" si="193"/>
        <v>32033.74354154952</v>
      </c>
      <c r="BQ75" s="147">
        <f t="shared" si="194"/>
        <v>32216.380238163212</v>
      </c>
      <c r="BR75" s="147">
        <f t="shared" si="195"/>
        <v>32389.455672526208</v>
      </c>
      <c r="BS75" s="147">
        <f t="shared" si="196"/>
        <v>32575.153899964473</v>
      </c>
      <c r="BT75" s="147">
        <f t="shared" si="197"/>
        <v>32766.74080671867</v>
      </c>
      <c r="BU75" s="147">
        <f t="shared" si="198"/>
        <v>32967.110004282076</v>
      </c>
      <c r="BV75" s="147">
        <f t="shared" si="199"/>
        <v>33166.020421658875</v>
      </c>
      <c r="BW75" s="147">
        <f t="shared" si="200"/>
        <v>33359.610454785237</v>
      </c>
      <c r="BX75" s="147">
        <f t="shared" si="201"/>
        <v>33557.320487564662</v>
      </c>
      <c r="BY75" s="147">
        <f t="shared" si="202"/>
        <v>33758.777076945153</v>
      </c>
      <c r="BZ75" s="147">
        <f t="shared" si="203"/>
        <v>33953.493395306294</v>
      </c>
      <c r="CA75" s="147">
        <f t="shared" si="204"/>
        <v>34134.220107411231</v>
      </c>
      <c r="CB75" s="147">
        <f t="shared" si="205"/>
        <v>34297.017082381288</v>
      </c>
      <c r="CC75" s="147">
        <f t="shared" si="206"/>
        <v>34462.019754271772</v>
      </c>
      <c r="CD75" s="147">
        <f t="shared" si="207"/>
        <v>34622.284247955824</v>
      </c>
      <c r="CE75" s="147">
        <f t="shared" si="208"/>
        <v>34777.765138321694</v>
      </c>
      <c r="CF75" s="147">
        <f t="shared" si="209"/>
        <v>34918.11369109292</v>
      </c>
    </row>
    <row r="76" spans="1:84">
      <c r="A76" s="179" t="str">
        <f t="shared" si="188"/>
        <v>Nouvelle-Aquitaine</v>
      </c>
      <c r="B76" s="179"/>
      <c r="C76" s="276" t="s">
        <v>378</v>
      </c>
      <c r="D76" s="198">
        <f>D26/'Pop Régions 2070'!T15*1000000</f>
        <v>21306.121388196825</v>
      </c>
      <c r="E76" s="198">
        <f>E26/'Pop Régions 2070'!U15*1000000</f>
        <v>21456.581231246768</v>
      </c>
      <c r="F76" s="198">
        <f>F26/'Pop Régions 2070'!V15*1000000</f>
        <v>21742.767303950684</v>
      </c>
      <c r="G76" s="198">
        <f>G26/'Pop Régions 2070'!W15*1000000</f>
        <v>21514.695700342494</v>
      </c>
      <c r="H76" s="198">
        <f>H26/'Pop Régions 2070'!X15*1000000</f>
        <v>22093.402980438415</v>
      </c>
      <c r="I76" s="198">
        <f>I26/'Pop Régions 2070'!Y15*1000000</f>
        <v>22620.688349299282</v>
      </c>
      <c r="J76" s="198">
        <f>J26/'Pop Régions 2070'!Z15*1000000</f>
        <v>22929.690708141097</v>
      </c>
      <c r="K76" s="198">
        <f>K26/'Pop Régions 2070'!AA15*1000000</f>
        <v>23613.161577074265</v>
      </c>
      <c r="L76" s="198">
        <f>L26/'Pop Régions 2070'!AB15*1000000</f>
        <v>24460.626705381834</v>
      </c>
      <c r="M76" s="198">
        <f>M26/'Pop Régions 2070'!AC15*1000000</f>
        <v>24488.208719860235</v>
      </c>
      <c r="N76" s="198">
        <f>N26/'Pop Régions 2070'!AD15*1000000</f>
        <v>25528.069073505951</v>
      </c>
      <c r="O76" s="198">
        <f>O26/'Pop Régions 2070'!AE15*1000000</f>
        <v>26167.094062021104</v>
      </c>
      <c r="P76" s="198">
        <f>P26/'Pop Régions 2070'!AF15*1000000</f>
        <v>26497.992299467645</v>
      </c>
      <c r="Q76" s="198">
        <f>Q26/'Pop Régions 2070'!AG15*1000000</f>
        <v>26470.450490401705</v>
      </c>
      <c r="R76" s="198">
        <f>R26/'Pop Régions 2070'!AH15*1000000</f>
        <v>26824.707736292235</v>
      </c>
      <c r="S76" s="198">
        <f>S26/'Pop Régions 2070'!AI15*1000000</f>
        <v>27039.319347180113</v>
      </c>
      <c r="T76" s="198">
        <f>T26/'Pop Régions 2070'!AJ15*1000000</f>
        <v>27593.416485148489</v>
      </c>
      <c r="U76" s="198">
        <f>U26/'Pop Régions 2070'!AK15*1000000</f>
        <v>27925.984882656961</v>
      </c>
      <c r="V76" s="198">
        <f>V26/'Pop Régions 2070'!AL15*1000000</f>
        <v>27217.669398144197</v>
      </c>
      <c r="W76" s="198">
        <f>W26/'Pop Régions 2070'!AM15*1000000</f>
        <v>26637.275553026826</v>
      </c>
      <c r="X76" s="198">
        <f>X26/'Pop Régions 2070'!AN15*1000000</f>
        <v>26712.162968161789</v>
      </c>
      <c r="Y76" s="198">
        <f>Y26/'Pop Régions 2070'!AO15*1000000</f>
        <v>27426.515102173224</v>
      </c>
      <c r="Z76" s="198">
        <f>Z26/'Pop Régions 2070'!AP15*1000000</f>
        <v>27368.913502120133</v>
      </c>
      <c r="AA76" s="198">
        <f>AA26/'Pop Régions 2070'!AQ15*1000000</f>
        <v>27168.762405310961</v>
      </c>
      <c r="AB76" s="198">
        <f>AB26/'Pop Régions 2070'!AR15*1000000</f>
        <v>27393.711445001347</v>
      </c>
      <c r="AC76" s="198">
        <f>AC26/'Pop Régions 2070'!AS15*1000000</f>
        <v>27471.339239200428</v>
      </c>
      <c r="AD76" s="198">
        <f>AD26/'Pop Régions 2070'!AT15*1000000</f>
        <v>27631.218336169215</v>
      </c>
      <c r="AE76" s="198">
        <f>AE26/'Pop Régions 2070'!AU15*1000000</f>
        <v>28091.031089167027</v>
      </c>
      <c r="AF76" s="198">
        <f>AF26/'Pop Régions 2070'!AV15*1000000</f>
        <v>28609.737195962462</v>
      </c>
      <c r="AG76" s="198">
        <f>AG26/'Pop Régions 2070'!AW15*1000000</f>
        <v>28876.254806311477</v>
      </c>
      <c r="AH76" s="198">
        <f>AH26/'Pop Régions 2070'!AX15*1000000</f>
        <v>26604.784536609444</v>
      </c>
      <c r="AI76" s="171">
        <f t="shared" ref="AI76:BL76" si="218">AH76*(1+AI101)</f>
        <v>28327.172870943985</v>
      </c>
      <c r="AJ76" s="145">
        <f t="shared" si="218"/>
        <v>28954.188196052084</v>
      </c>
      <c r="AK76" s="145">
        <f t="shared" si="218"/>
        <v>29252.92159246152</v>
      </c>
      <c r="AL76" s="145">
        <f t="shared" si="218"/>
        <v>29609.464022711854</v>
      </c>
      <c r="AM76" s="145">
        <f t="shared" si="218"/>
        <v>30010.049373917285</v>
      </c>
      <c r="AN76" s="145">
        <f t="shared" si="218"/>
        <v>30420.10086255987</v>
      </c>
      <c r="AO76" s="145">
        <f t="shared" si="218"/>
        <v>30869.886672090102</v>
      </c>
      <c r="AP76" s="145">
        <f t="shared" si="218"/>
        <v>30972.373731934229</v>
      </c>
      <c r="AQ76" s="145">
        <f t="shared" si="218"/>
        <v>31075.342268651919</v>
      </c>
      <c r="AR76" s="145">
        <f t="shared" si="218"/>
        <v>31194.137551974174</v>
      </c>
      <c r="AS76" s="145">
        <f t="shared" si="218"/>
        <v>31325.759956527483</v>
      </c>
      <c r="AT76" s="145">
        <f t="shared" si="218"/>
        <v>31451.607066340192</v>
      </c>
      <c r="AU76" s="145">
        <f t="shared" si="218"/>
        <v>31709.882449108005</v>
      </c>
      <c r="AV76" s="145">
        <f t="shared" si="218"/>
        <v>31983.04983276494</v>
      </c>
      <c r="AW76" s="145">
        <f t="shared" si="218"/>
        <v>32274.77806366474</v>
      </c>
      <c r="AX76" s="145">
        <f t="shared" si="218"/>
        <v>32556.655489088407</v>
      </c>
      <c r="AY76" s="145">
        <f t="shared" si="218"/>
        <v>32828.507869586494</v>
      </c>
      <c r="AZ76" s="145">
        <f t="shared" si="218"/>
        <v>33106.496337765289</v>
      </c>
      <c r="BA76" s="145">
        <f t="shared" si="218"/>
        <v>33377.506131703136</v>
      </c>
      <c r="BB76" s="145">
        <f t="shared" si="218"/>
        <v>33624.548772730501</v>
      </c>
      <c r="BC76" s="145">
        <f t="shared" si="218"/>
        <v>33860.280642645514</v>
      </c>
      <c r="BD76" s="145">
        <f t="shared" si="218"/>
        <v>34090.996751300758</v>
      </c>
      <c r="BE76" s="145">
        <f t="shared" si="218"/>
        <v>34323.145555790106</v>
      </c>
      <c r="BF76" s="145">
        <f t="shared" si="218"/>
        <v>34563.340804575128</v>
      </c>
      <c r="BG76" s="145">
        <f t="shared" si="218"/>
        <v>34801.115862667968</v>
      </c>
      <c r="BH76" s="145">
        <f t="shared" si="218"/>
        <v>35015.346521769789</v>
      </c>
      <c r="BI76" s="145">
        <f t="shared" si="218"/>
        <v>35236.970135229385</v>
      </c>
      <c r="BJ76" s="145">
        <f t="shared" si="218"/>
        <v>35469.623685529703</v>
      </c>
      <c r="BK76" s="145">
        <f t="shared" si="218"/>
        <v>35720.598472767451</v>
      </c>
      <c r="BL76" s="147">
        <f t="shared" si="218"/>
        <v>35961.7371475865</v>
      </c>
      <c r="BM76" s="147">
        <f t="shared" si="190"/>
        <v>36210.863595506758</v>
      </c>
      <c r="BN76" s="147">
        <f t="shared" si="191"/>
        <v>36479.046690585885</v>
      </c>
      <c r="BO76" s="147">
        <f t="shared" si="192"/>
        <v>36759.356907487869</v>
      </c>
      <c r="BP76" s="147">
        <f t="shared" si="193"/>
        <v>37059.687669021914</v>
      </c>
      <c r="BQ76" s="147">
        <f t="shared" si="194"/>
        <v>37376.558501005988</v>
      </c>
      <c r="BR76" s="147">
        <f t="shared" si="195"/>
        <v>37683.837888012626</v>
      </c>
      <c r="BS76" s="147">
        <f t="shared" si="196"/>
        <v>38007.247792909424</v>
      </c>
      <c r="BT76" s="147">
        <f t="shared" si="197"/>
        <v>38339.061713039868</v>
      </c>
      <c r="BU76" s="147">
        <f t="shared" si="198"/>
        <v>38682.729852363445</v>
      </c>
      <c r="BV76" s="147">
        <f t="shared" si="199"/>
        <v>39026.329221385276</v>
      </c>
      <c r="BW76" s="147">
        <f t="shared" si="200"/>
        <v>39365.307928695504</v>
      </c>
      <c r="BX76" s="147">
        <f t="shared" si="201"/>
        <v>39710.759274596901</v>
      </c>
      <c r="BY76" s="147">
        <f t="shared" si="202"/>
        <v>40062.289084994045</v>
      </c>
      <c r="BZ76" s="147">
        <f t="shared" si="203"/>
        <v>40407.496657591117</v>
      </c>
      <c r="CA76" s="147">
        <f t="shared" si="204"/>
        <v>40737.693421825898</v>
      </c>
      <c r="CB76" s="147">
        <f t="shared" si="205"/>
        <v>41048.042025538081</v>
      </c>
      <c r="CC76" s="147">
        <f t="shared" si="206"/>
        <v>41362.465535409254</v>
      </c>
      <c r="CD76" s="147">
        <f t="shared" si="207"/>
        <v>41672.657798373009</v>
      </c>
      <c r="CE76" s="147">
        <f t="shared" si="208"/>
        <v>41978.521508985068</v>
      </c>
      <c r="CF76" s="147">
        <f t="shared" si="209"/>
        <v>42267.521864024689</v>
      </c>
    </row>
    <row r="77" spans="1:84">
      <c r="A77" s="179" t="str">
        <f t="shared" si="188"/>
        <v>Occitanie</v>
      </c>
      <c r="B77" s="179"/>
      <c r="C77" s="276" t="s">
        <v>378</v>
      </c>
      <c r="D77" s="198">
        <f>D27/'Pop Régions 2070'!T16*1000000</f>
        <v>20881.024114265456</v>
      </c>
      <c r="E77" s="198">
        <f>E27/'Pop Régions 2070'!U16*1000000</f>
        <v>21011.702629409596</v>
      </c>
      <c r="F77" s="198">
        <f>F27/'Pop Régions 2070'!V16*1000000</f>
        <v>21198.776410900289</v>
      </c>
      <c r="G77" s="198">
        <f>G27/'Pop Régions 2070'!W16*1000000</f>
        <v>20955.374147343926</v>
      </c>
      <c r="H77" s="198">
        <f>H27/'Pop Régions 2070'!X16*1000000</f>
        <v>21365.294058971394</v>
      </c>
      <c r="I77" s="198">
        <f>I27/'Pop Régions 2070'!Y16*1000000</f>
        <v>21909.227742516963</v>
      </c>
      <c r="J77" s="198">
        <f>J27/'Pop Régions 2070'!Z16*1000000</f>
        <v>22059.252985178664</v>
      </c>
      <c r="K77" s="198">
        <f>K27/'Pop Régions 2070'!AA16*1000000</f>
        <v>22659.629055929621</v>
      </c>
      <c r="L77" s="198">
        <f>L27/'Pop Régions 2070'!AB16*1000000</f>
        <v>23227.538284730075</v>
      </c>
      <c r="M77" s="198">
        <f>M27/'Pop Régions 2070'!AC16*1000000</f>
        <v>23923.225572064224</v>
      </c>
      <c r="N77" s="198">
        <f>N27/'Pop Régions 2070'!AD16*1000000</f>
        <v>24402.66046314796</v>
      </c>
      <c r="O77" s="198">
        <f>O27/'Pop Régions 2070'!AE16*1000000</f>
        <v>25179.410125301565</v>
      </c>
      <c r="P77" s="198">
        <f>P27/'Pop Régions 2070'!AF16*1000000</f>
        <v>25265.925520210196</v>
      </c>
      <c r="Q77" s="198">
        <f>Q27/'Pop Régions 2070'!AG16*1000000</f>
        <v>25457.506830056693</v>
      </c>
      <c r="R77" s="198">
        <f>R27/'Pop Régions 2070'!AH16*1000000</f>
        <v>25996.180171200795</v>
      </c>
      <c r="S77" s="198">
        <f>S27/'Pop Régions 2070'!AI16*1000000</f>
        <v>26412.197331561209</v>
      </c>
      <c r="T77" s="198">
        <f>T27/'Pop Régions 2070'!AJ16*1000000</f>
        <v>27282.31894262927</v>
      </c>
      <c r="U77" s="198">
        <f>U27/'Pop Régions 2070'!AK16*1000000</f>
        <v>27149.374090627145</v>
      </c>
      <c r="V77" s="198">
        <f>V27/'Pop Régions 2070'!AL16*1000000</f>
        <v>27030.807503391359</v>
      </c>
      <c r="W77" s="198">
        <f>W27/'Pop Régions 2070'!AM16*1000000</f>
        <v>26467.950974314692</v>
      </c>
      <c r="X77" s="198">
        <f>X27/'Pop Régions 2070'!AN16*1000000</f>
        <v>26301.331413656426</v>
      </c>
      <c r="Y77" s="198">
        <f>Y27/'Pop Régions 2070'!AO16*1000000</f>
        <v>26952.976198501252</v>
      </c>
      <c r="Z77" s="198">
        <f>Z27/'Pop Régions 2070'!AP16*1000000</f>
        <v>26997.673742442938</v>
      </c>
      <c r="AA77" s="198">
        <f>AA27/'Pop Régions 2070'!AQ16*1000000</f>
        <v>26887.436399182912</v>
      </c>
      <c r="AB77" s="198">
        <f>AB27/'Pop Régions 2070'!AR16*1000000</f>
        <v>27151.208626763011</v>
      </c>
      <c r="AC77" s="198">
        <f>AC27/'Pop Régions 2070'!AS16*1000000</f>
        <v>27311.794321807316</v>
      </c>
      <c r="AD77" s="198">
        <f>AD27/'Pop Régions 2070'!AT16*1000000</f>
        <v>27575.603362386766</v>
      </c>
      <c r="AE77" s="198">
        <f>AE27/'Pop Régions 2070'!AU16*1000000</f>
        <v>27936.474861966311</v>
      </c>
      <c r="AF77" s="198">
        <f>AF27/'Pop Régions 2070'!AV16*1000000</f>
        <v>28400.402490433091</v>
      </c>
      <c r="AG77" s="198">
        <f>AG27/'Pop Régions 2070'!AW16*1000000</f>
        <v>28704.847214431873</v>
      </c>
      <c r="AH77" s="198">
        <f>AH27/'Pop Régions 2070'!AX16*1000000</f>
        <v>26350.22924877737</v>
      </c>
      <c r="AI77" s="171">
        <f t="shared" ref="AI77:BL77" si="219">AH77*(1+AI102)</f>
        <v>28096.230479403152</v>
      </c>
      <c r="AJ77" s="145">
        <f t="shared" si="219"/>
        <v>28760.883301842248</v>
      </c>
      <c r="AK77" s="145">
        <f t="shared" si="219"/>
        <v>29101.382929069554</v>
      </c>
      <c r="AL77" s="145">
        <f t="shared" si="219"/>
        <v>29500.357091573143</v>
      </c>
      <c r="AM77" s="145">
        <f t="shared" si="219"/>
        <v>29944.352117629478</v>
      </c>
      <c r="AN77" s="145">
        <f t="shared" si="219"/>
        <v>30399.067263490953</v>
      </c>
      <c r="AO77" s="145">
        <f t="shared" si="219"/>
        <v>30894.795270291805</v>
      </c>
      <c r="AP77" s="145">
        <f t="shared" si="219"/>
        <v>31044.372488676829</v>
      </c>
      <c r="AQ77" s="145">
        <f t="shared" si="219"/>
        <v>31194.815436813256</v>
      </c>
      <c r="AR77" s="145">
        <f t="shared" si="219"/>
        <v>31361.53139742565</v>
      </c>
      <c r="AS77" s="145">
        <f t="shared" si="219"/>
        <v>31541.577730931902</v>
      </c>
      <c r="AT77" s="145">
        <f t="shared" si="219"/>
        <v>31716.283424080761</v>
      </c>
      <c r="AU77" s="145">
        <f t="shared" si="219"/>
        <v>32024.989669650022</v>
      </c>
      <c r="AV77" s="145">
        <f t="shared" si="219"/>
        <v>32349.598661603388</v>
      </c>
      <c r="AW77" s="145">
        <f t="shared" si="219"/>
        <v>32693.891303246746</v>
      </c>
      <c r="AX77" s="145">
        <f t="shared" si="219"/>
        <v>33029.173975003367</v>
      </c>
      <c r="AY77" s="145">
        <f t="shared" si="219"/>
        <v>33355.226938623855</v>
      </c>
      <c r="AZ77" s="145">
        <f t="shared" si="219"/>
        <v>33688.426702072276</v>
      </c>
      <c r="BA77" s="145">
        <f t="shared" si="219"/>
        <v>34015.458244527312</v>
      </c>
      <c r="BB77" s="145">
        <f t="shared" si="219"/>
        <v>34318.978325272539</v>
      </c>
      <c r="BC77" s="145">
        <f t="shared" si="219"/>
        <v>34611.796109174138</v>
      </c>
      <c r="BD77" s="145">
        <f t="shared" si="219"/>
        <v>34900.295873814466</v>
      </c>
      <c r="BE77" s="145">
        <f t="shared" si="219"/>
        <v>35191.057712672686</v>
      </c>
      <c r="BF77" s="145">
        <f t="shared" si="219"/>
        <v>35490.871027731308</v>
      </c>
      <c r="BG77" s="145">
        <f t="shared" si="219"/>
        <v>35789.02748307529</v>
      </c>
      <c r="BH77" s="145">
        <f t="shared" si="219"/>
        <v>36063.793784420632</v>
      </c>
      <c r="BI77" s="145">
        <f t="shared" si="219"/>
        <v>36346.925631141734</v>
      </c>
      <c r="BJ77" s="145">
        <f t="shared" si="219"/>
        <v>36642.210769632511</v>
      </c>
      <c r="BK77" s="145">
        <f t="shared" si="219"/>
        <v>36957.234857078212</v>
      </c>
      <c r="BL77" s="147">
        <f t="shared" si="219"/>
        <v>37262.953347418479</v>
      </c>
      <c r="BM77" s="147">
        <f t="shared" si="190"/>
        <v>37577.790853297818</v>
      </c>
      <c r="BN77" s="147">
        <f t="shared" si="191"/>
        <v>37913.273480715303</v>
      </c>
      <c r="BO77" s="147">
        <f t="shared" si="192"/>
        <v>38262.290813348656</v>
      </c>
      <c r="BP77" s="147">
        <f t="shared" si="193"/>
        <v>38633.118176842283</v>
      </c>
      <c r="BQ77" s="147">
        <f t="shared" si="194"/>
        <v>39022.223865071181</v>
      </c>
      <c r="BR77" s="147">
        <f t="shared" si="195"/>
        <v>39402.406178818317</v>
      </c>
      <c r="BS77" s="147">
        <f t="shared" si="196"/>
        <v>39800.517242405389</v>
      </c>
      <c r="BT77" s="147">
        <f t="shared" si="197"/>
        <v>40208.544723345622</v>
      </c>
      <c r="BU77" s="147">
        <f t="shared" si="198"/>
        <v>40630.149395463653</v>
      </c>
      <c r="BV77" s="147">
        <f t="shared" si="199"/>
        <v>41052.866848837686</v>
      </c>
      <c r="BW77" s="147">
        <f t="shared" si="200"/>
        <v>41471.911162797805</v>
      </c>
      <c r="BX77" s="147">
        <f t="shared" si="201"/>
        <v>41898.949961344362</v>
      </c>
      <c r="BY77" s="147">
        <f t="shared" si="202"/>
        <v>42333.600847693742</v>
      </c>
      <c r="BZ77" s="147">
        <f t="shared" si="203"/>
        <v>42762.79178119389</v>
      </c>
      <c r="CA77" s="147">
        <f t="shared" si="204"/>
        <v>43177.300257841089</v>
      </c>
      <c r="CB77" s="147">
        <f t="shared" si="205"/>
        <v>43571.930021031942</v>
      </c>
      <c r="CC77" s="147">
        <f t="shared" si="206"/>
        <v>43971.982383413924</v>
      </c>
      <c r="CD77" s="147">
        <f t="shared" si="207"/>
        <v>44368.649207698101</v>
      </c>
      <c r="CE77" s="147">
        <f t="shared" si="208"/>
        <v>44761.808997076943</v>
      </c>
      <c r="CF77" s="147">
        <f t="shared" si="209"/>
        <v>45138.077430621866</v>
      </c>
    </row>
    <row r="78" spans="1:84">
      <c r="A78" s="179" t="str">
        <f t="shared" si="188"/>
        <v>Pays de la Loire</v>
      </c>
      <c r="B78" s="179"/>
      <c r="C78" s="276" t="s">
        <v>378</v>
      </c>
      <c r="D78" s="198">
        <f>D28/'Pop Régions 2070'!T17*1000000</f>
        <v>21205.949980745598</v>
      </c>
      <c r="E78" s="198">
        <f>E28/'Pop Régions 2070'!U17*1000000</f>
        <v>21485.972582750943</v>
      </c>
      <c r="F78" s="198">
        <f>F28/'Pop Régions 2070'!V17*1000000</f>
        <v>21903.571974773036</v>
      </c>
      <c r="G78" s="198">
        <f>G28/'Pop Régions 2070'!W17*1000000</f>
        <v>21699.570018896778</v>
      </c>
      <c r="H78" s="198">
        <f>H28/'Pop Régions 2070'!X17*1000000</f>
        <v>22268.092404781401</v>
      </c>
      <c r="I78" s="198">
        <f>I28/'Pop Régions 2070'!Y17*1000000</f>
        <v>23035.932523500607</v>
      </c>
      <c r="J78" s="198">
        <f>J28/'Pop Régions 2070'!Z17*1000000</f>
        <v>23415.495477319557</v>
      </c>
      <c r="K78" s="198">
        <f>K28/'Pop Régions 2070'!AA17*1000000</f>
        <v>23614.535324132728</v>
      </c>
      <c r="L78" s="198">
        <f>L28/'Pop Régions 2070'!AB17*1000000</f>
        <v>24608.03953041217</v>
      </c>
      <c r="M78" s="198">
        <f>M28/'Pop Régions 2070'!AC17*1000000</f>
        <v>25369.022225634977</v>
      </c>
      <c r="N78" s="198">
        <f>N28/'Pop Régions 2070'!AD17*1000000</f>
        <v>26637.901001517421</v>
      </c>
      <c r="O78" s="198">
        <f>O28/'Pop Régions 2070'!AE17*1000000</f>
        <v>27215.774742883928</v>
      </c>
      <c r="P78" s="198">
        <f>P28/'Pop Régions 2070'!AF17*1000000</f>
        <v>27318.714230386118</v>
      </c>
      <c r="Q78" s="198">
        <f>Q28/'Pop Régions 2070'!AG17*1000000</f>
        <v>27451.637623730887</v>
      </c>
      <c r="R78" s="198">
        <f>R28/'Pop Régions 2070'!AH17*1000000</f>
        <v>27862.449321757453</v>
      </c>
      <c r="S78" s="198">
        <f>S28/'Pop Régions 2070'!AI17*1000000</f>
        <v>28070.683838884011</v>
      </c>
      <c r="T78" s="198">
        <f>T28/'Pop Régions 2070'!AJ17*1000000</f>
        <v>28348.093588289725</v>
      </c>
      <c r="U78" s="198">
        <f>U28/'Pop Régions 2070'!AK17*1000000</f>
        <v>28851.430315231693</v>
      </c>
      <c r="V78" s="198">
        <f>V28/'Pop Régions 2070'!AL17*1000000</f>
        <v>29143.470207996768</v>
      </c>
      <c r="W78" s="198">
        <f>W28/'Pop Régions 2070'!AM17*1000000</f>
        <v>27987.375147079048</v>
      </c>
      <c r="X78" s="198">
        <f>X28/'Pop Régions 2070'!AN17*1000000</f>
        <v>27717.882158628949</v>
      </c>
      <c r="Y78" s="198">
        <f>Y28/'Pop Régions 2070'!AO17*1000000</f>
        <v>28726.731906342015</v>
      </c>
      <c r="Z78" s="198">
        <f>Z28/'Pop Régions 2070'!AP17*1000000</f>
        <v>28519.572397787106</v>
      </c>
      <c r="AA78" s="198">
        <f>AA28/'Pop Régions 2070'!AQ17*1000000</f>
        <v>28553.709235973485</v>
      </c>
      <c r="AB78" s="198">
        <f>AB28/'Pop Régions 2070'!AR17*1000000</f>
        <v>28718.548026665794</v>
      </c>
      <c r="AC78" s="198">
        <f>AC28/'Pop Régions 2070'!AS17*1000000</f>
        <v>28964.949090907063</v>
      </c>
      <c r="AD78" s="198">
        <f>AD28/'Pop Régions 2070'!AT17*1000000</f>
        <v>29199.93958344615</v>
      </c>
      <c r="AE78" s="198">
        <f>AE28/'Pop Régions 2070'!AU17*1000000</f>
        <v>29763.159734402016</v>
      </c>
      <c r="AF78" s="198">
        <f>AF28/'Pop Régions 2070'!AV17*1000000</f>
        <v>30095.513982119697</v>
      </c>
      <c r="AG78" s="198">
        <f>AG28/'Pop Régions 2070'!AW17*1000000</f>
        <v>30497.595636806211</v>
      </c>
      <c r="AH78" s="198">
        <f>AH28/'Pop Régions 2070'!AX17*1000000</f>
        <v>28302.475140138697</v>
      </c>
      <c r="AI78" s="171">
        <f t="shared" ref="AI78:BL78" si="220">AH78*(1+AI103)</f>
        <v>30168.432537085399</v>
      </c>
      <c r="AJ78" s="145">
        <f t="shared" si="220"/>
        <v>30872.083866348043</v>
      </c>
      <c r="AK78" s="145">
        <f t="shared" si="220"/>
        <v>31227.322081429684</v>
      </c>
      <c r="AL78" s="145">
        <f t="shared" si="220"/>
        <v>31645.068552929573</v>
      </c>
      <c r="AM78" s="145">
        <f t="shared" si="220"/>
        <v>32110.829880678994</v>
      </c>
      <c r="AN78" s="145">
        <f t="shared" si="220"/>
        <v>32587.776326817166</v>
      </c>
      <c r="AO78" s="145">
        <f t="shared" si="220"/>
        <v>33108.370518457159</v>
      </c>
      <c r="AP78" s="145">
        <f t="shared" si="220"/>
        <v>33257.665978005934</v>
      </c>
      <c r="AQ78" s="145">
        <f t="shared" si="220"/>
        <v>33407.786298205872</v>
      </c>
      <c r="AR78" s="145">
        <f t="shared" si="220"/>
        <v>33575.230890179831</v>
      </c>
      <c r="AS78" s="145">
        <f t="shared" si="220"/>
        <v>33756.832175202318</v>
      </c>
      <c r="AT78" s="145">
        <f t="shared" si="220"/>
        <v>33932.593733739755</v>
      </c>
      <c r="AU78" s="145">
        <f t="shared" si="220"/>
        <v>34251.599542448261</v>
      </c>
      <c r="AV78" s="145">
        <f t="shared" si="220"/>
        <v>34587.399133727529</v>
      </c>
      <c r="AW78" s="145">
        <f t="shared" si="220"/>
        <v>34944.018269732944</v>
      </c>
      <c r="AX78" s="145">
        <f t="shared" si="220"/>
        <v>35290.767861879707</v>
      </c>
      <c r="AY78" s="145">
        <f t="shared" si="220"/>
        <v>35627.422731321414</v>
      </c>
      <c r="AZ78" s="145">
        <f t="shared" si="220"/>
        <v>35971.484807974208</v>
      </c>
      <c r="BA78" s="145">
        <f t="shared" si="220"/>
        <v>36308.729283276531</v>
      </c>
      <c r="BB78" s="145">
        <f t="shared" si="220"/>
        <v>36620.650265884819</v>
      </c>
      <c r="BC78" s="145">
        <f t="shared" si="220"/>
        <v>36920.940881381277</v>
      </c>
      <c r="BD78" s="145">
        <f t="shared" si="220"/>
        <v>37216.422718804708</v>
      </c>
      <c r="BE78" s="145">
        <f t="shared" si="220"/>
        <v>37514.117199994405</v>
      </c>
      <c r="BF78" s="145">
        <f t="shared" si="220"/>
        <v>37821.259622712882</v>
      </c>
      <c r="BG78" s="145">
        <f t="shared" si="220"/>
        <v>38126.429081536437</v>
      </c>
      <c r="BH78" s="145">
        <f t="shared" si="220"/>
        <v>38406.474709527021</v>
      </c>
      <c r="BI78" s="145">
        <f t="shared" si="220"/>
        <v>38695.239771079439</v>
      </c>
      <c r="BJ78" s="145">
        <f t="shared" si="220"/>
        <v>38996.748011217365</v>
      </c>
      <c r="BK78" s="145">
        <f t="shared" si="220"/>
        <v>39319.059821694711</v>
      </c>
      <c r="BL78" s="147">
        <f t="shared" si="220"/>
        <v>39631.253840596357</v>
      </c>
      <c r="BM78" s="147">
        <f t="shared" si="190"/>
        <v>39952.935569138899</v>
      </c>
      <c r="BN78" s="147">
        <f t="shared" si="191"/>
        <v>40296.350145619021</v>
      </c>
      <c r="BO78" s="147">
        <f t="shared" si="192"/>
        <v>40653.918635474052</v>
      </c>
      <c r="BP78" s="147">
        <f t="shared" si="193"/>
        <v>41034.419521283933</v>
      </c>
      <c r="BQ78" s="147">
        <f t="shared" si="194"/>
        <v>41434.078810129664</v>
      </c>
      <c r="BR78" s="147">
        <f t="shared" si="195"/>
        <v>41823.994497882646</v>
      </c>
      <c r="BS78" s="147">
        <f t="shared" si="196"/>
        <v>42232.678455266621</v>
      </c>
      <c r="BT78" s="147">
        <f t="shared" si="197"/>
        <v>42651.610064440225</v>
      </c>
      <c r="BU78" s="147">
        <f t="shared" si="198"/>
        <v>43084.662268804692</v>
      </c>
      <c r="BV78" s="147">
        <f t="shared" si="199"/>
        <v>43518.603588593447</v>
      </c>
      <c r="BW78" s="147">
        <f t="shared" si="200"/>
        <v>43948.359614089699</v>
      </c>
      <c r="BX78" s="147">
        <f t="shared" si="201"/>
        <v>44386.298659393455</v>
      </c>
      <c r="BY78" s="147">
        <f t="shared" si="202"/>
        <v>44832.007397689267</v>
      </c>
      <c r="BZ78" s="147">
        <f t="shared" si="203"/>
        <v>45271.634490633187</v>
      </c>
      <c r="CA78" s="147">
        <f t="shared" si="204"/>
        <v>45695.422198799621</v>
      </c>
      <c r="CB78" s="147">
        <f t="shared" si="205"/>
        <v>46097.886690868239</v>
      </c>
      <c r="CC78" s="147">
        <f t="shared" si="206"/>
        <v>46505.816953296846</v>
      </c>
      <c r="CD78" s="147">
        <f t="shared" si="207"/>
        <v>46909.891748238304</v>
      </c>
      <c r="CE78" s="147">
        <f t="shared" si="208"/>
        <v>47309.986282331476</v>
      </c>
      <c r="CF78" s="147">
        <f t="shared" si="209"/>
        <v>47691.958086714309</v>
      </c>
    </row>
    <row r="79" spans="1:84">
      <c r="A79" s="179" t="str">
        <f t="shared" si="188"/>
        <v>Provence-Alpes-Côte d'Azur</v>
      </c>
      <c r="B79" s="179"/>
      <c r="C79" s="276" t="s">
        <v>378</v>
      </c>
      <c r="D79" s="198">
        <f>D29/'Pop Régions 2070'!T18*1000000</f>
        <v>23415.948685091393</v>
      </c>
      <c r="E79" s="198">
        <f>E29/'Pop Régions 2070'!U18*1000000</f>
        <v>23875.102497237101</v>
      </c>
      <c r="F79" s="198">
        <f>F29/'Pop Régions 2070'!V18*1000000</f>
        <v>24278.548921334299</v>
      </c>
      <c r="G79" s="198">
        <f>G29/'Pop Régions 2070'!W18*1000000</f>
        <v>23897.800841504286</v>
      </c>
      <c r="H79" s="198">
        <f>H29/'Pop Régions 2070'!X18*1000000</f>
        <v>24318.833751406157</v>
      </c>
      <c r="I79" s="198">
        <f>I29/'Pop Régions 2070'!Y18*1000000</f>
        <v>24640.706522286051</v>
      </c>
      <c r="J79" s="198">
        <f>J29/'Pop Régions 2070'!Z18*1000000</f>
        <v>24726.315015572065</v>
      </c>
      <c r="K79" s="198">
        <f>K29/'Pop Régions 2070'!AA18*1000000</f>
        <v>24938.069516293403</v>
      </c>
      <c r="L79" s="198">
        <f>L29/'Pop Régions 2070'!AB18*1000000</f>
        <v>25669.074990013491</v>
      </c>
      <c r="M79" s="198">
        <f>M29/'Pop Régions 2070'!AC18*1000000</f>
        <v>26280.548943692505</v>
      </c>
      <c r="N79" s="198">
        <f>N29/'Pop Régions 2070'!AD18*1000000</f>
        <v>27273.395964159925</v>
      </c>
      <c r="O79" s="198">
        <f>O29/'Pop Régions 2070'!AE18*1000000</f>
        <v>27896.943031501978</v>
      </c>
      <c r="P79" s="198">
        <f>P29/'Pop Régions 2070'!AF18*1000000</f>
        <v>27867.609494054643</v>
      </c>
      <c r="Q79" s="198">
        <f>Q29/'Pop Régions 2070'!AG18*1000000</f>
        <v>28108.431242543193</v>
      </c>
      <c r="R79" s="198">
        <f>R29/'Pop Régions 2070'!AH18*1000000</f>
        <v>29026.234191996537</v>
      </c>
      <c r="S79" s="198">
        <f>S29/'Pop Régions 2070'!AI18*1000000</f>
        <v>29557.22263014043</v>
      </c>
      <c r="T79" s="198">
        <f>T29/'Pop Régions 2070'!AJ18*1000000</f>
        <v>30147.53761293412</v>
      </c>
      <c r="U79" s="198">
        <f>U29/'Pop Régions 2070'!AK18*1000000</f>
        <v>30146.941969292446</v>
      </c>
      <c r="V79" s="198">
        <f>V29/'Pop Régions 2070'!AL18*1000000</f>
        <v>29833.251072366846</v>
      </c>
      <c r="W79" s="198">
        <f>W29/'Pop Régions 2070'!AM18*1000000</f>
        <v>29281.307143275804</v>
      </c>
      <c r="X79" s="198">
        <f>X29/'Pop Régions 2070'!AN18*1000000</f>
        <v>30222.818982224693</v>
      </c>
      <c r="Y79" s="198">
        <f>Y29/'Pop Régions 2070'!AO18*1000000</f>
        <v>30440.885496054259</v>
      </c>
      <c r="Z79" s="198">
        <f>Z29/'Pop Régions 2070'!AP18*1000000</f>
        <v>30842.62025802764</v>
      </c>
      <c r="AA79" s="198">
        <f>AA29/'Pop Régions 2070'!AQ18*1000000</f>
        <v>30430.947861439636</v>
      </c>
      <c r="AB79" s="198">
        <f>AB29/'Pop Régions 2070'!AR18*1000000</f>
        <v>30501.825476233276</v>
      </c>
      <c r="AC79" s="198">
        <f>AC29/'Pop Régions 2070'!AS18*1000000</f>
        <v>30603.206898174652</v>
      </c>
      <c r="AD79" s="198">
        <f>AD29/'Pop Régions 2070'!AT18*1000000</f>
        <v>30772.783764530079</v>
      </c>
      <c r="AE79" s="198">
        <f>AE29/'Pop Régions 2070'!AU18*1000000</f>
        <v>31433.313264100383</v>
      </c>
      <c r="AF79" s="198">
        <f>AF29/'Pop Régions 2070'!AV18*1000000</f>
        <v>31818.040278661945</v>
      </c>
      <c r="AG79" s="198">
        <f>AG29/'Pop Régions 2070'!AW18*1000000</f>
        <v>32172.555258075172</v>
      </c>
      <c r="AH79" s="198">
        <f>AH29/'Pop Régions 2070'!AX18*1000000</f>
        <v>29504.025143849554</v>
      </c>
      <c r="AI79" s="171">
        <f t="shared" ref="AI79:BL79" si="221">AH79*(1+AI104)</f>
        <v>31475.441726248449</v>
      </c>
      <c r="AJ79" s="145">
        <f t="shared" si="221"/>
        <v>32237.573361452021</v>
      </c>
      <c r="AK79" s="145">
        <f t="shared" si="221"/>
        <v>32637.197332924879</v>
      </c>
      <c r="AL79" s="145">
        <f t="shared" si="221"/>
        <v>33102.833357990676</v>
      </c>
      <c r="AM79" s="145">
        <f t="shared" si="221"/>
        <v>33619.493460719794</v>
      </c>
      <c r="AN79" s="145">
        <f t="shared" si="221"/>
        <v>34148.75079484778</v>
      </c>
      <c r="AO79" s="145">
        <f t="shared" si="221"/>
        <v>34724.655016155884</v>
      </c>
      <c r="AP79" s="145">
        <f t="shared" si="221"/>
        <v>34912.12426239589</v>
      </c>
      <c r="AQ79" s="145">
        <f t="shared" si="221"/>
        <v>35100.764792510083</v>
      </c>
      <c r="AR79" s="145">
        <f t="shared" si="221"/>
        <v>35307.914841824451</v>
      </c>
      <c r="AS79" s="145">
        <f t="shared" si="221"/>
        <v>35530.292100925784</v>
      </c>
      <c r="AT79" s="145">
        <f t="shared" si="221"/>
        <v>35746.889572043379</v>
      </c>
      <c r="AU79" s="145">
        <f t="shared" si="221"/>
        <v>36114.746566201458</v>
      </c>
      <c r="AV79" s="145">
        <f t="shared" si="221"/>
        <v>36500.934165801751</v>
      </c>
      <c r="AW79" s="145">
        <f t="shared" si="221"/>
        <v>36909.748496805434</v>
      </c>
      <c r="AX79" s="145">
        <f t="shared" si="221"/>
        <v>37308.833024713756</v>
      </c>
      <c r="AY79" s="145">
        <f t="shared" si="221"/>
        <v>37697.923096824074</v>
      </c>
      <c r="AZ79" s="145">
        <f t="shared" si="221"/>
        <v>38095.510486444131</v>
      </c>
      <c r="BA79" s="145">
        <f t="shared" si="221"/>
        <v>38486.552052288775</v>
      </c>
      <c r="BB79" s="145">
        <f t="shared" si="221"/>
        <v>38851.413732369052</v>
      </c>
      <c r="BC79" s="145">
        <f t="shared" si="221"/>
        <v>39204.552669425873</v>
      </c>
      <c r="BD79" s="145">
        <f t="shared" si="221"/>
        <v>39553.180550099642</v>
      </c>
      <c r="BE79" s="145">
        <f t="shared" si="221"/>
        <v>39904.746939120494</v>
      </c>
      <c r="BF79" s="145">
        <f t="shared" si="221"/>
        <v>40266.955220825592</v>
      </c>
      <c r="BG79" s="145">
        <f t="shared" si="221"/>
        <v>40627.673353860519</v>
      </c>
      <c r="BH79" s="145">
        <f t="shared" si="221"/>
        <v>40962.226939152715</v>
      </c>
      <c r="BI79" s="145">
        <f t="shared" si="221"/>
        <v>41306.641245534687</v>
      </c>
      <c r="BJ79" s="145">
        <f t="shared" si="221"/>
        <v>41665.236943283511</v>
      </c>
      <c r="BK79" s="145">
        <f t="shared" si="221"/>
        <v>42046.662775700475</v>
      </c>
      <c r="BL79" s="147">
        <f t="shared" si="221"/>
        <v>42417.911973252558</v>
      </c>
      <c r="BM79" s="147">
        <f t="shared" si="190"/>
        <v>42799.940810574248</v>
      </c>
      <c r="BN79" s="147">
        <f t="shared" si="191"/>
        <v>43205.894716822244</v>
      </c>
      <c r="BO79" s="147">
        <f t="shared" si="192"/>
        <v>43627.709996181467</v>
      </c>
      <c r="BP79" s="147">
        <f t="shared" si="193"/>
        <v>44074.848330958179</v>
      </c>
      <c r="BQ79" s="147">
        <f t="shared" si="194"/>
        <v>44543.322126208754</v>
      </c>
      <c r="BR79" s="147">
        <f t="shared" si="195"/>
        <v>45002.115961140211</v>
      </c>
      <c r="BS79" s="147">
        <f t="shared" si="196"/>
        <v>45481.881653452016</v>
      </c>
      <c r="BT79" s="147">
        <f t="shared" si="197"/>
        <v>45973.497467407826</v>
      </c>
      <c r="BU79" s="147">
        <f t="shared" si="198"/>
        <v>46481.168250878407</v>
      </c>
      <c r="BV79" s="147">
        <f t="shared" si="199"/>
        <v>46990.660783857355</v>
      </c>
      <c r="BW79" s="147">
        <f t="shared" si="200"/>
        <v>47496.499508224239</v>
      </c>
      <c r="BX79" s="147">
        <f t="shared" si="201"/>
        <v>48012.040518188442</v>
      </c>
      <c r="BY79" s="147">
        <f t="shared" si="202"/>
        <v>48536.861253751726</v>
      </c>
      <c r="BZ79" s="147">
        <f t="shared" si="203"/>
        <v>49055.98911236578</v>
      </c>
      <c r="CA79" s="147">
        <f t="shared" si="204"/>
        <v>49558.83449457489</v>
      </c>
      <c r="CB79" s="147">
        <f t="shared" si="205"/>
        <v>50039.405750888618</v>
      </c>
      <c r="CC79" s="147">
        <f t="shared" si="206"/>
        <v>50526.72240117113</v>
      </c>
      <c r="CD79" s="147">
        <f t="shared" si="207"/>
        <v>51010.674075568058</v>
      </c>
      <c r="CE79" s="147">
        <f t="shared" si="208"/>
        <v>51491.115097721551</v>
      </c>
      <c r="CF79" s="147">
        <f t="shared" si="209"/>
        <v>51952.642771502331</v>
      </c>
    </row>
    <row r="80" spans="1:84">
      <c r="A80" s="179" t="str">
        <f t="shared" si="188"/>
        <v>Guadeloupe</v>
      </c>
      <c r="B80" s="179"/>
      <c r="C80" s="276" t="s">
        <v>378</v>
      </c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>
        <f>N30/'Pop Régions 2070'!AD19*1000000</f>
        <v>16499.950135419214</v>
      </c>
      <c r="O80" s="198">
        <f>O30/'Pop Régions 2070'!AE19*1000000</f>
        <v>17095.903986479425</v>
      </c>
      <c r="P80" s="198">
        <f>P30/'Pop Régions 2070'!AF19*1000000</f>
        <v>17342.526976739791</v>
      </c>
      <c r="Q80" s="198">
        <f>Q30/'Pop Régions 2070'!AG19*1000000</f>
        <v>18163.873908851758</v>
      </c>
      <c r="R80" s="198">
        <f>R30/'Pop Régions 2070'!AH19*1000000</f>
        <v>18771.345750469958</v>
      </c>
      <c r="S80" s="198">
        <f>S30/'Pop Régions 2070'!AI19*1000000</f>
        <v>19248.801336535878</v>
      </c>
      <c r="T80" s="198">
        <f>T30/'Pop Régions 2070'!AJ19*1000000</f>
        <v>19882.96901905549</v>
      </c>
      <c r="U80" s="198">
        <f>U30/'Pop Régions 2070'!AK19*1000000</f>
        <v>20240.848824286317</v>
      </c>
      <c r="V80" s="198">
        <f>V30/'Pop Régions 2070'!AL19*1000000</f>
        <v>20742.365378832557</v>
      </c>
      <c r="W80" s="198">
        <f>W30/'Pop Régions 2070'!AM19*1000000</f>
        <v>19832.462674293798</v>
      </c>
      <c r="X80" s="198">
        <f>X30/'Pop Régions 2070'!AN19*1000000</f>
        <v>20090.837236581123</v>
      </c>
      <c r="Y80" s="198">
        <f>Y30/'Pop Régions 2070'!AO19*1000000</f>
        <v>20279.155579484348</v>
      </c>
      <c r="Z80" s="198">
        <f>Z30/'Pop Régions 2070'!AP19*1000000</f>
        <v>20569.867535187943</v>
      </c>
      <c r="AA80" s="198">
        <f>AA30/'Pop Régions 2070'!AQ19*1000000</f>
        <v>20569.391628333226</v>
      </c>
      <c r="AB80" s="198">
        <f>AB30/'Pop Régions 2070'!AR19*1000000</f>
        <v>21029.653711024373</v>
      </c>
      <c r="AC80" s="198">
        <f>AC30/'Pop Régions 2070'!AS19*1000000</f>
        <v>21395.533949539989</v>
      </c>
      <c r="AD80" s="198">
        <f>AD30/'Pop Régions 2070'!AT19*1000000</f>
        <v>21906.334559183681</v>
      </c>
      <c r="AE80" s="198">
        <f>AE30/'Pop Régions 2070'!AU19*1000000</f>
        <v>22286.238087973958</v>
      </c>
      <c r="AF80" s="198">
        <f>AF30/'Pop Régions 2070'!AV19*1000000</f>
        <v>22820.948483983706</v>
      </c>
      <c r="AG80" s="198">
        <f>AG30/'Pop Régions 2070'!AW19*1000000</f>
        <v>23136.998795584572</v>
      </c>
      <c r="AH80" s="198">
        <f>AH30/'Pop Régions 2070'!AX19*1000000</f>
        <v>22204.950763210538</v>
      </c>
      <c r="AI80" s="171">
        <f t="shared" ref="AI80:BL80" si="222">AH80*(1+AI105)</f>
        <v>23930.794738262248</v>
      </c>
      <c r="AJ80" s="145">
        <f t="shared" si="222"/>
        <v>24771.204899452754</v>
      </c>
      <c r="AK80" s="145">
        <f t="shared" si="222"/>
        <v>25348.399749528249</v>
      </c>
      <c r="AL80" s="145">
        <f t="shared" si="222"/>
        <v>25986.466060742896</v>
      </c>
      <c r="AM80" s="145">
        <f t="shared" si="222"/>
        <v>26675.433634373825</v>
      </c>
      <c r="AN80" s="145">
        <f t="shared" si="222"/>
        <v>27386.264482405815</v>
      </c>
      <c r="AO80" s="145">
        <f t="shared" si="222"/>
        <v>28146.764603837495</v>
      </c>
      <c r="AP80" s="145">
        <f t="shared" si="222"/>
        <v>28605.657043441803</v>
      </c>
      <c r="AQ80" s="145">
        <f t="shared" si="222"/>
        <v>29072.161494692802</v>
      </c>
      <c r="AR80" s="145">
        <f t="shared" si="222"/>
        <v>29560.760022681243</v>
      </c>
      <c r="AS80" s="145">
        <f t="shared" si="222"/>
        <v>30069.295253872711</v>
      </c>
      <c r="AT80" s="145">
        <f t="shared" si="222"/>
        <v>30580.50209273244</v>
      </c>
      <c r="AU80" s="145">
        <f t="shared" si="222"/>
        <v>31228.668816341113</v>
      </c>
      <c r="AV80" s="145">
        <f t="shared" si="222"/>
        <v>31903.15098733141</v>
      </c>
      <c r="AW80" s="145">
        <f t="shared" si="222"/>
        <v>32608.367875622807</v>
      </c>
      <c r="AX80" s="145">
        <f t="shared" si="222"/>
        <v>33316.532455056986</v>
      </c>
      <c r="AY80" s="145">
        <f t="shared" si="222"/>
        <v>34027.298116495193</v>
      </c>
      <c r="AZ80" s="145">
        <f t="shared" si="222"/>
        <v>34757.234316542803</v>
      </c>
      <c r="BA80" s="145">
        <f t="shared" si="222"/>
        <v>35493.030742782816</v>
      </c>
      <c r="BB80" s="145">
        <f t="shared" si="222"/>
        <v>36216.558347509876</v>
      </c>
      <c r="BC80" s="145">
        <f t="shared" si="222"/>
        <v>36940.682993704249</v>
      </c>
      <c r="BD80" s="145">
        <f t="shared" si="222"/>
        <v>37672.010943950685</v>
      </c>
      <c r="BE80" s="145">
        <f t="shared" si="222"/>
        <v>38417.663267892283</v>
      </c>
      <c r="BF80" s="145">
        <f t="shared" si="222"/>
        <v>39185.3113757479</v>
      </c>
      <c r="BG80" s="145">
        <f t="shared" si="222"/>
        <v>39963.648848542551</v>
      </c>
      <c r="BH80" s="145">
        <f t="shared" si="222"/>
        <v>40728.530961180542</v>
      </c>
      <c r="BI80" s="145">
        <f t="shared" si="222"/>
        <v>41515.117752610327</v>
      </c>
      <c r="BJ80" s="145">
        <f t="shared" si="222"/>
        <v>42328.238312107482</v>
      </c>
      <c r="BK80" s="145">
        <f t="shared" si="222"/>
        <v>43177.315561846721</v>
      </c>
      <c r="BL80" s="147">
        <f t="shared" si="222"/>
        <v>44029.388795308121</v>
      </c>
      <c r="BM80" s="147">
        <f t="shared" si="190"/>
        <v>44906.063785081758</v>
      </c>
      <c r="BN80" s="147">
        <f t="shared" si="191"/>
        <v>45821.686773232788</v>
      </c>
      <c r="BO80" s="147">
        <f t="shared" si="192"/>
        <v>46768.717182067936</v>
      </c>
      <c r="BP80" s="147">
        <f t="shared" si="193"/>
        <v>47758.052135826641</v>
      </c>
      <c r="BQ80" s="147">
        <f t="shared" si="194"/>
        <v>48786.46799847723</v>
      </c>
      <c r="BR80" s="147">
        <f t="shared" si="195"/>
        <v>49820.97380950307</v>
      </c>
      <c r="BS80" s="147">
        <f t="shared" si="196"/>
        <v>50895.402048948199</v>
      </c>
      <c r="BT80" s="147">
        <f t="shared" si="197"/>
        <v>52000.538214626074</v>
      </c>
      <c r="BU80" s="147">
        <f t="shared" si="198"/>
        <v>53141.820369289409</v>
      </c>
      <c r="BV80" s="147">
        <f t="shared" si="199"/>
        <v>54303.824241398361</v>
      </c>
      <c r="BW80" s="147">
        <f t="shared" si="200"/>
        <v>55480.56031505212</v>
      </c>
      <c r="BX80" s="147">
        <f t="shared" si="201"/>
        <v>56687.768367888108</v>
      </c>
      <c r="BY80" s="147">
        <f t="shared" si="202"/>
        <v>57925.593770056468</v>
      </c>
      <c r="BZ80" s="147">
        <f t="shared" si="203"/>
        <v>59176.807526860641</v>
      </c>
      <c r="CA80" s="147">
        <f t="shared" si="204"/>
        <v>60428.708346803156</v>
      </c>
      <c r="CB80" s="147">
        <f t="shared" si="205"/>
        <v>61673.648974255993</v>
      </c>
      <c r="CC80" s="147">
        <f t="shared" si="206"/>
        <v>62946.80776704607</v>
      </c>
      <c r="CD80" s="147">
        <f t="shared" si="207"/>
        <v>64236.14447278445</v>
      </c>
      <c r="CE80" s="147">
        <f t="shared" si="208"/>
        <v>65541.632595747229</v>
      </c>
      <c r="CF80" s="147">
        <f t="shared" si="209"/>
        <v>66843.818458796872</v>
      </c>
    </row>
    <row r="81" spans="1:84">
      <c r="A81" s="179" t="str">
        <f t="shared" si="188"/>
        <v>Martinique</v>
      </c>
      <c r="B81" s="179"/>
      <c r="C81" s="276" t="s">
        <v>378</v>
      </c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>
        <f>N31/'Pop Régions 2070'!AD20*1000000</f>
        <v>17379.27406479729</v>
      </c>
      <c r="O81" s="198">
        <f>O31/'Pop Régions 2070'!AE20*1000000</f>
        <v>18058.488102591</v>
      </c>
      <c r="P81" s="198">
        <f>P31/'Pop Régions 2070'!AF20*1000000</f>
        <v>18228.395399130495</v>
      </c>
      <c r="Q81" s="198">
        <f>Q31/'Pop Régions 2070'!AG20*1000000</f>
        <v>18744.9513288731</v>
      </c>
      <c r="R81" s="198">
        <f>R31/'Pop Régions 2070'!AH20*1000000</f>
        <v>19319.805136734791</v>
      </c>
      <c r="S81" s="198">
        <f>S31/'Pop Régions 2070'!AI20*1000000</f>
        <v>19829.731763902724</v>
      </c>
      <c r="T81" s="198">
        <f>T31/'Pop Régions 2070'!AJ20*1000000</f>
        <v>20294.835382661036</v>
      </c>
      <c r="U81" s="198">
        <f>U31/'Pop Régions 2070'!AK20*1000000</f>
        <v>20482.122202033694</v>
      </c>
      <c r="V81" s="198">
        <f>V31/'Pop Régions 2070'!AL20*1000000</f>
        <v>20813.925155460845</v>
      </c>
      <c r="W81" s="198">
        <f>W31/'Pop Régions 2070'!AM20*1000000</f>
        <v>20211.705156224838</v>
      </c>
      <c r="X81" s="198">
        <f>X31/'Pop Régions 2070'!AN20*1000000</f>
        <v>20773.587878472776</v>
      </c>
      <c r="Y81" s="198">
        <f>Y31/'Pop Régions 2070'!AO20*1000000</f>
        <v>21410.240690955667</v>
      </c>
      <c r="Z81" s="198">
        <f>Z31/'Pop Régions 2070'!AP20*1000000</f>
        <v>21667.748344449537</v>
      </c>
      <c r="AA81" s="198">
        <f>AA31/'Pop Régions 2070'!AQ20*1000000</f>
        <v>21594.916021079411</v>
      </c>
      <c r="AB81" s="198">
        <f>AB31/'Pop Régions 2070'!AR20*1000000</f>
        <v>22156.515442381176</v>
      </c>
      <c r="AC81" s="198">
        <f>AC31/'Pop Régions 2070'!AS20*1000000</f>
        <v>22508.803024930803</v>
      </c>
      <c r="AD81" s="198">
        <f>AD31/'Pop Régions 2070'!AT20*1000000</f>
        <v>22432.88707366617</v>
      </c>
      <c r="AE81" s="198">
        <f>AE31/'Pop Régions 2070'!AU20*1000000</f>
        <v>22889.316153795011</v>
      </c>
      <c r="AF81" s="198">
        <f>AF31/'Pop Régions 2070'!AV20*1000000</f>
        <v>23133.759114636192</v>
      </c>
      <c r="AG81" s="198">
        <f>AG31/'Pop Régions 2070'!AW20*1000000</f>
        <v>23604.085736823883</v>
      </c>
      <c r="AH81" s="198">
        <f>AH31/'Pop Régions 2070'!AX20*1000000</f>
        <v>22944.493737547629</v>
      </c>
      <c r="AI81" s="171">
        <f t="shared" ref="AI81:BL81" si="223">AH81*(1+AI106)</f>
        <v>24700.880248232468</v>
      </c>
      <c r="AJ81" s="145">
        <f t="shared" si="223"/>
        <v>25539.33526791013</v>
      </c>
      <c r="AK81" s="145">
        <f t="shared" si="223"/>
        <v>26104.444715208188</v>
      </c>
      <c r="AL81" s="145">
        <f t="shared" si="223"/>
        <v>26730.894994389131</v>
      </c>
      <c r="AM81" s="145">
        <f t="shared" si="223"/>
        <v>27408.216727774659</v>
      </c>
      <c r="AN81" s="145">
        <f t="shared" si="223"/>
        <v>28106.396597056049</v>
      </c>
      <c r="AO81" s="145">
        <f t="shared" si="223"/>
        <v>28853.896939041009</v>
      </c>
      <c r="AP81" s="145">
        <f t="shared" si="223"/>
        <v>29290.443157693477</v>
      </c>
      <c r="AQ81" s="145">
        <f t="shared" si="223"/>
        <v>29733.727674316604</v>
      </c>
      <c r="AR81" s="145">
        <f t="shared" si="223"/>
        <v>30198.536819741646</v>
      </c>
      <c r="AS81" s="145">
        <f t="shared" si="223"/>
        <v>30682.590130832363</v>
      </c>
      <c r="AT81" s="145">
        <f t="shared" si="223"/>
        <v>31168.201656902056</v>
      </c>
      <c r="AU81" s="145">
        <f t="shared" si="223"/>
        <v>31792.232892075885</v>
      </c>
      <c r="AV81" s="145">
        <f t="shared" si="223"/>
        <v>32441.562363004483</v>
      </c>
      <c r="AW81" s="145">
        <f t="shared" si="223"/>
        <v>33120.593817953697</v>
      </c>
      <c r="AX81" s="145">
        <f t="shared" si="223"/>
        <v>33800.998370374524</v>
      </c>
      <c r="AY81" s="145">
        <f t="shared" si="223"/>
        <v>34482.416512311203</v>
      </c>
      <c r="AZ81" s="145">
        <f t="shared" si="223"/>
        <v>35181.632701348703</v>
      </c>
      <c r="BA81" s="145">
        <f t="shared" si="223"/>
        <v>35885.109597189054</v>
      </c>
      <c r="BB81" s="145">
        <f t="shared" si="223"/>
        <v>36574.49998829751</v>
      </c>
      <c r="BC81" s="145">
        <f t="shared" si="223"/>
        <v>37262.842304378959</v>
      </c>
      <c r="BD81" s="145">
        <f t="shared" si="223"/>
        <v>37956.800909957434</v>
      </c>
      <c r="BE81" s="145">
        <f t="shared" si="223"/>
        <v>38663.528190901743</v>
      </c>
      <c r="BF81" s="145">
        <f t="shared" si="223"/>
        <v>39390.697405811145</v>
      </c>
      <c r="BG81" s="145">
        <f t="shared" si="223"/>
        <v>40126.869071092646</v>
      </c>
      <c r="BH81" s="145">
        <f t="shared" si="223"/>
        <v>40847.765461321367</v>
      </c>
      <c r="BI81" s="145">
        <f t="shared" si="223"/>
        <v>41588.699006464471</v>
      </c>
      <c r="BJ81" s="145">
        <f t="shared" si="223"/>
        <v>42354.434856306121</v>
      </c>
      <c r="BK81" s="145">
        <f t="shared" si="223"/>
        <v>43154.312722424023</v>
      </c>
      <c r="BL81" s="147">
        <f t="shared" si="223"/>
        <v>43955.26807093167</v>
      </c>
      <c r="BM81" s="147">
        <f t="shared" si="190"/>
        <v>44778.862956661244</v>
      </c>
      <c r="BN81" s="147">
        <f t="shared" si="191"/>
        <v>45639.321161208594</v>
      </c>
      <c r="BO81" s="147">
        <f t="shared" si="192"/>
        <v>46529.001101031965</v>
      </c>
      <c r="BP81" s="147">
        <f t="shared" si="193"/>
        <v>47458.63926915131</v>
      </c>
      <c r="BQ81" s="147">
        <f t="shared" si="194"/>
        <v>48424.890315567151</v>
      </c>
      <c r="BR81" s="147">
        <f t="shared" si="195"/>
        <v>49394.87726163819</v>
      </c>
      <c r="BS81" s="147">
        <f t="shared" si="196"/>
        <v>50402.12592033689</v>
      </c>
      <c r="BT81" s="147">
        <f t="shared" si="197"/>
        <v>51437.378148340104</v>
      </c>
      <c r="BU81" s="147">
        <f t="shared" si="198"/>
        <v>52505.911935248077</v>
      </c>
      <c r="BV81" s="147">
        <f t="shared" si="199"/>
        <v>53592.368089358184</v>
      </c>
      <c r="BW81" s="147">
        <f t="shared" si="200"/>
        <v>54690.768866882012</v>
      </c>
      <c r="BX81" s="147">
        <f t="shared" si="201"/>
        <v>55816.583806682022</v>
      </c>
      <c r="BY81" s="147">
        <f t="shared" si="202"/>
        <v>56969.856481775452</v>
      </c>
      <c r="BZ81" s="147">
        <f t="shared" si="203"/>
        <v>58133.542330082462</v>
      </c>
      <c r="CA81" s="147">
        <f t="shared" si="204"/>
        <v>59295.122776428172</v>
      </c>
      <c r="CB81" s="147">
        <f t="shared" si="205"/>
        <v>60447.095949745599</v>
      </c>
      <c r="CC81" s="147">
        <f t="shared" si="206"/>
        <v>61623.968439151315</v>
      </c>
      <c r="CD81" s="147">
        <f t="shared" si="207"/>
        <v>62813.861835902739</v>
      </c>
      <c r="CE81" s="147">
        <f t="shared" si="208"/>
        <v>64016.699928072558</v>
      </c>
      <c r="CF81" s="147">
        <f t="shared" si="209"/>
        <v>65213.431560516256</v>
      </c>
    </row>
    <row r="82" spans="1:84">
      <c r="A82" s="179" t="str">
        <f t="shared" si="188"/>
        <v>Guyane</v>
      </c>
      <c r="B82" s="179"/>
      <c r="C82" s="276" t="s">
        <v>378</v>
      </c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>
        <f>N32/'Pop Régions 2070'!AD21*1000000</f>
        <v>14635.570701853067</v>
      </c>
      <c r="O82" s="198">
        <f>O32/'Pop Régions 2070'!AE21*1000000</f>
        <v>16122.905962225084</v>
      </c>
      <c r="P82" s="198">
        <f>P32/'Pop Régions 2070'!AF21*1000000</f>
        <v>16320.469063733282</v>
      </c>
      <c r="Q82" s="198">
        <f>Q32/'Pop Régions 2070'!AG21*1000000</f>
        <v>15115.361295166889</v>
      </c>
      <c r="R82" s="198">
        <f>R32/'Pop Régions 2070'!AH21*1000000</f>
        <v>15300.549568655566</v>
      </c>
      <c r="S82" s="198">
        <f>S32/'Pop Régions 2070'!AI21*1000000</f>
        <v>15304.318446069246</v>
      </c>
      <c r="T82" s="198">
        <f>T32/'Pop Régions 2070'!AJ21*1000000</f>
        <v>15674.694765616201</v>
      </c>
      <c r="U82" s="198">
        <f>U32/'Pop Régions 2070'!AK21*1000000</f>
        <v>15066.229771823395</v>
      </c>
      <c r="V82" s="198">
        <f>V32/'Pop Régions 2070'!AL21*1000000</f>
        <v>14902.868065929464</v>
      </c>
      <c r="W82" s="198">
        <f>W32/'Pop Régions 2070'!AM21*1000000</f>
        <v>15005.88899738601</v>
      </c>
      <c r="X82" s="198">
        <f>X32/'Pop Régions 2070'!AN21*1000000</f>
        <v>15283.82916414801</v>
      </c>
      <c r="Y82" s="198">
        <f>Y32/'Pop Régions 2070'!AO21*1000000</f>
        <v>15558.476543622495</v>
      </c>
      <c r="Z82" s="198">
        <f>Z32/'Pop Régions 2070'!AP21*1000000</f>
        <v>16322.345093317866</v>
      </c>
      <c r="AA82" s="198">
        <f>AA32/'Pop Régions 2070'!AQ21*1000000</f>
        <v>16378.607880568292</v>
      </c>
      <c r="AB82" s="198">
        <f>AB32/'Pop Régions 2070'!AR21*1000000</f>
        <v>15710.895703381973</v>
      </c>
      <c r="AC82" s="198">
        <f>AC32/'Pop Régions 2070'!AS21*1000000</f>
        <v>15384.875694689898</v>
      </c>
      <c r="AD82" s="198">
        <f>AD32/'Pop Régions 2070'!AT21*1000000</f>
        <v>15289.901080776604</v>
      </c>
      <c r="AE82" s="198">
        <f>AE32/'Pop Régions 2070'!AU21*1000000</f>
        <v>15350.001844658877</v>
      </c>
      <c r="AF82" s="198">
        <f>AF32/'Pop Régions 2070'!AV21*1000000</f>
        <v>15381.221899826314</v>
      </c>
      <c r="AG82" s="198">
        <f>AG32/'Pop Régions 2070'!AW21*1000000</f>
        <v>15112.748942364509</v>
      </c>
      <c r="AH82" s="198">
        <f>AH32/'Pop Régions 2070'!AX21*1000000</f>
        <v>14476.083445065307</v>
      </c>
      <c r="AI82" s="171">
        <f t="shared" ref="AI82:BL82" si="224">AH82*(1+AI107)</f>
        <v>15318.760855946162</v>
      </c>
      <c r="AJ82" s="145">
        <f t="shared" si="224"/>
        <v>15557.835668848296</v>
      </c>
      <c r="AK82" s="145">
        <f t="shared" si="224"/>
        <v>15616.789796350346</v>
      </c>
      <c r="AL82" s="145">
        <f t="shared" si="224"/>
        <v>15705.183479739891</v>
      </c>
      <c r="AM82" s="145">
        <f t="shared" si="224"/>
        <v>15815.133361210172</v>
      </c>
      <c r="AN82" s="145">
        <f t="shared" si="224"/>
        <v>15927.985540665293</v>
      </c>
      <c r="AO82" s="145">
        <f t="shared" si="224"/>
        <v>16059.514254479835</v>
      </c>
      <c r="AP82" s="145">
        <f t="shared" si="224"/>
        <v>16007.993265530493</v>
      </c>
      <c r="AQ82" s="145">
        <f t="shared" si="224"/>
        <v>15956.710553315166</v>
      </c>
      <c r="AR82" s="145">
        <f t="shared" si="224"/>
        <v>15913.543142902021</v>
      </c>
      <c r="AS82" s="145">
        <f t="shared" si="224"/>
        <v>15876.804534828212</v>
      </c>
      <c r="AT82" s="145">
        <f t="shared" si="224"/>
        <v>15836.942175476297</v>
      </c>
      <c r="AU82" s="145">
        <f t="shared" si="224"/>
        <v>15863.607416378311</v>
      </c>
      <c r="AV82" s="145">
        <f t="shared" si="224"/>
        <v>15896.706587948278</v>
      </c>
      <c r="AW82" s="145">
        <f t="shared" si="224"/>
        <v>15937.930582809442</v>
      </c>
      <c r="AX82" s="145">
        <f t="shared" si="224"/>
        <v>15973.082925476543</v>
      </c>
      <c r="AY82" s="145">
        <f t="shared" si="224"/>
        <v>16002.186438427352</v>
      </c>
      <c r="AZ82" s="145">
        <f t="shared" si="224"/>
        <v>16033.227493591228</v>
      </c>
      <c r="BA82" s="145">
        <f t="shared" si="224"/>
        <v>16059.809028797403</v>
      </c>
      <c r="BB82" s="145">
        <f t="shared" si="224"/>
        <v>16073.835239176338</v>
      </c>
      <c r="BC82" s="145">
        <f t="shared" si="224"/>
        <v>16081.592629802968</v>
      </c>
      <c r="BD82" s="145">
        <f t="shared" si="224"/>
        <v>16086.186672119205</v>
      </c>
      <c r="BE82" s="145">
        <f t="shared" si="224"/>
        <v>16090.716272957156</v>
      </c>
      <c r="BF82" s="145">
        <f t="shared" si="224"/>
        <v>16098.278220355298</v>
      </c>
      <c r="BG82" s="145">
        <f t="shared" si="224"/>
        <v>16103.933591069208</v>
      </c>
      <c r="BH82" s="145">
        <f t="shared" si="224"/>
        <v>16097.939039271681</v>
      </c>
      <c r="BI82" s="145">
        <f t="shared" si="224"/>
        <v>16094.739260148473</v>
      </c>
      <c r="BJ82" s="145">
        <f t="shared" si="224"/>
        <v>16095.937413597456</v>
      </c>
      <c r="BK82" s="145">
        <f t="shared" si="224"/>
        <v>16104.752665116828</v>
      </c>
      <c r="BL82" s="147">
        <f t="shared" si="224"/>
        <v>16108.337456863348</v>
      </c>
      <c r="BM82" s="147">
        <f t="shared" si="190"/>
        <v>16114.771845241865</v>
      </c>
      <c r="BN82" s="147">
        <f t="shared" si="191"/>
        <v>16128.921464394503</v>
      </c>
      <c r="BO82" s="147">
        <f t="shared" si="192"/>
        <v>16147.567233999142</v>
      </c>
      <c r="BP82" s="147">
        <f t="shared" si="193"/>
        <v>16174.082958988478</v>
      </c>
      <c r="BQ82" s="147">
        <f t="shared" si="194"/>
        <v>16206.78996139964</v>
      </c>
      <c r="BR82" s="147">
        <f t="shared" si="195"/>
        <v>16234.229381669827</v>
      </c>
      <c r="BS82" s="147">
        <f t="shared" si="196"/>
        <v>16267.576011293868</v>
      </c>
      <c r="BT82" s="147">
        <f t="shared" si="197"/>
        <v>16303.400184625225</v>
      </c>
      <c r="BU82" s="147">
        <f t="shared" si="198"/>
        <v>16343.112312957239</v>
      </c>
      <c r="BV82" s="147">
        <f t="shared" si="199"/>
        <v>16381.590586400742</v>
      </c>
      <c r="BW82" s="147">
        <f t="shared" si="200"/>
        <v>16416.938787597992</v>
      </c>
      <c r="BX82" s="147">
        <f t="shared" si="201"/>
        <v>16453.83470988831</v>
      </c>
      <c r="BY82" s="147">
        <f t="shared" si="202"/>
        <v>16492.076031110788</v>
      </c>
      <c r="BZ82" s="147">
        <f t="shared" si="203"/>
        <v>16526.522594062892</v>
      </c>
      <c r="CA82" s="147">
        <f t="shared" si="204"/>
        <v>16553.685146890828</v>
      </c>
      <c r="CB82" s="147">
        <f t="shared" si="205"/>
        <v>16571.730648059107</v>
      </c>
      <c r="CC82" s="147">
        <f t="shared" si="206"/>
        <v>16590.48641793961</v>
      </c>
      <c r="CD82" s="147">
        <f t="shared" si="207"/>
        <v>16606.600232930981</v>
      </c>
      <c r="CE82" s="147">
        <f t="shared" si="208"/>
        <v>16620.077754545473</v>
      </c>
      <c r="CF82" s="147">
        <f t="shared" si="209"/>
        <v>16626.000884498841</v>
      </c>
    </row>
    <row r="83" spans="1:84">
      <c r="A83" s="179" t="str">
        <f t="shared" si="188"/>
        <v>Réunion</v>
      </c>
      <c r="B83" s="179"/>
      <c r="C83" s="276" t="s">
        <v>378</v>
      </c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>
        <f>N33/'Pop Régions 2070'!AD22*1000000</f>
        <v>17205.644028662711</v>
      </c>
      <c r="O83" s="198">
        <f>O33/'Pop Régions 2070'!AE22*1000000</f>
        <v>17793.413385687163</v>
      </c>
      <c r="P83" s="198">
        <f>P33/'Pop Régions 2070'!AF22*1000000</f>
        <v>18242.66036020586</v>
      </c>
      <c r="Q83" s="198">
        <f>Q33/'Pop Régions 2070'!AG22*1000000</f>
        <v>18807.089786825152</v>
      </c>
      <c r="R83" s="198">
        <f>R33/'Pop Régions 2070'!AH22*1000000</f>
        <v>19496.535964932846</v>
      </c>
      <c r="S83" s="198">
        <f>S33/'Pop Régions 2070'!AI22*1000000</f>
        <v>20048.247624707499</v>
      </c>
      <c r="T83" s="198">
        <f>T33/'Pop Régions 2070'!AJ22*1000000</f>
        <v>20637.583315535412</v>
      </c>
      <c r="U83" s="198">
        <f>U33/'Pop Régions 2070'!AK22*1000000</f>
        <v>21248.231462400283</v>
      </c>
      <c r="V83" s="198">
        <f>V33/'Pop Régions 2070'!AL22*1000000</f>
        <v>21047.575453830254</v>
      </c>
      <c r="W83" s="198">
        <f>W33/'Pop Régions 2070'!AM22*1000000</f>
        <v>20006.320358926037</v>
      </c>
      <c r="X83" s="198">
        <f>X33/'Pop Régions 2070'!AN22*1000000</f>
        <v>19544.650755296807</v>
      </c>
      <c r="Y83" s="198">
        <f>Y33/'Pop Régions 2070'!AO22*1000000</f>
        <v>19879.706790705673</v>
      </c>
      <c r="Z83" s="198">
        <f>Z33/'Pop Régions 2070'!AP22*1000000</f>
        <v>19787.703173441383</v>
      </c>
      <c r="AA83" s="198">
        <f>AA33/'Pop Régions 2070'!AQ22*1000000</f>
        <v>19759.913822157749</v>
      </c>
      <c r="AB83" s="198">
        <f>AB33/'Pop Régions 2070'!AR22*1000000</f>
        <v>20140.031182612034</v>
      </c>
      <c r="AC83" s="198">
        <f>AC33/'Pop Régions 2070'!AS22*1000000</f>
        <v>20665.417538133384</v>
      </c>
      <c r="AD83" s="198">
        <f>AD33/'Pop Régions 2070'!AT22*1000000</f>
        <v>21238.676836285063</v>
      </c>
      <c r="AE83" s="198">
        <f>AE33/'Pop Régions 2070'!AU22*1000000</f>
        <v>21707.817686612219</v>
      </c>
      <c r="AF83" s="198">
        <f>AF33/'Pop Régions 2070'!AV22*1000000</f>
        <v>22023.423592385167</v>
      </c>
      <c r="AG83" s="198">
        <f>AG33/'Pop Régions 2070'!AW22*1000000</f>
        <v>22366.950946902492</v>
      </c>
      <c r="AH83" s="198">
        <f>AH33/'Pop Régions 2070'!AX22*1000000</f>
        <v>21389.346432701343</v>
      </c>
      <c r="AI83" s="171">
        <f t="shared" ref="AI83:BL83" si="225">AH83*(1+AI108)</f>
        <v>22963.624351160313</v>
      </c>
      <c r="AJ83" s="145">
        <f t="shared" si="225"/>
        <v>23675.404817010691</v>
      </c>
      <c r="AK83" s="145">
        <f t="shared" si="225"/>
        <v>24129.467909918854</v>
      </c>
      <c r="AL83" s="145">
        <f t="shared" si="225"/>
        <v>24637.381157079093</v>
      </c>
      <c r="AM83" s="145">
        <f t="shared" si="225"/>
        <v>25189.016959853932</v>
      </c>
      <c r="AN83" s="145">
        <f t="shared" si="225"/>
        <v>25756.400549004466</v>
      </c>
      <c r="AO83" s="145">
        <f t="shared" si="225"/>
        <v>26365.463244912349</v>
      </c>
      <c r="AP83" s="145">
        <f t="shared" si="225"/>
        <v>26686.626275901926</v>
      </c>
      <c r="AQ83" s="145">
        <f t="shared" si="225"/>
        <v>27011.823140162236</v>
      </c>
      <c r="AR83" s="145">
        <f t="shared" si="225"/>
        <v>27354.442403757021</v>
      </c>
      <c r="AS83" s="145">
        <f t="shared" si="225"/>
        <v>27712.257460740813</v>
      </c>
      <c r="AT83" s="145">
        <f t="shared" si="225"/>
        <v>28069.15257456823</v>
      </c>
      <c r="AU83" s="145">
        <f t="shared" si="225"/>
        <v>28548.379106434611</v>
      </c>
      <c r="AV83" s="145">
        <f t="shared" si="225"/>
        <v>29047.285302810255</v>
      </c>
      <c r="AW83" s="145">
        <f t="shared" si="225"/>
        <v>29569.630197752962</v>
      </c>
      <c r="AX83" s="145">
        <f t="shared" si="225"/>
        <v>30089.905127243223</v>
      </c>
      <c r="AY83" s="145">
        <f t="shared" si="225"/>
        <v>30607.793479930322</v>
      </c>
      <c r="AZ83" s="145">
        <f t="shared" si="225"/>
        <v>31138.199957836896</v>
      </c>
      <c r="BA83" s="145">
        <f t="shared" si="225"/>
        <v>31669.020125655217</v>
      </c>
      <c r="BB83" s="145">
        <f t="shared" si="225"/>
        <v>32184.044027379165</v>
      </c>
      <c r="BC83" s="145">
        <f t="shared" si="225"/>
        <v>32694.867257190723</v>
      </c>
      <c r="BD83" s="145">
        <f t="shared" si="225"/>
        <v>33207.35934977416</v>
      </c>
      <c r="BE83" s="145">
        <f t="shared" si="225"/>
        <v>33727.74901833522</v>
      </c>
      <c r="BF83" s="145">
        <f t="shared" si="225"/>
        <v>34262.647096453635</v>
      </c>
      <c r="BG83" s="145">
        <f t="shared" si="225"/>
        <v>34801.962865568858</v>
      </c>
      <c r="BH83" s="145">
        <f t="shared" si="225"/>
        <v>35324.587044873842</v>
      </c>
      <c r="BI83" s="145">
        <f t="shared" si="225"/>
        <v>35861.187343902675</v>
      </c>
      <c r="BJ83" s="145">
        <f t="shared" si="225"/>
        <v>36415.736655307977</v>
      </c>
      <c r="BK83" s="145">
        <f t="shared" si="225"/>
        <v>36996.094249265683</v>
      </c>
      <c r="BL83" s="147">
        <f t="shared" si="225"/>
        <v>37573.674416110705</v>
      </c>
      <c r="BM83" s="147">
        <f t="shared" si="190"/>
        <v>38166.916715695217</v>
      </c>
      <c r="BN83" s="147">
        <f t="shared" si="191"/>
        <v>38787.792580701884</v>
      </c>
      <c r="BO83" s="147">
        <f t="shared" si="192"/>
        <v>39429.55120400976</v>
      </c>
      <c r="BP83" s="147">
        <f t="shared" si="193"/>
        <v>40101.092393281368</v>
      </c>
      <c r="BQ83" s="147">
        <f t="shared" si="194"/>
        <v>40799.313225849495</v>
      </c>
      <c r="BR83" s="147">
        <f t="shared" si="195"/>
        <v>41496.263918814249</v>
      </c>
      <c r="BS83" s="147">
        <f t="shared" si="196"/>
        <v>42220.100861565974</v>
      </c>
      <c r="BT83" s="147">
        <f t="shared" si="197"/>
        <v>42962.816325438907</v>
      </c>
      <c r="BU83" s="147">
        <f t="shared" si="198"/>
        <v>43728.634945177939</v>
      </c>
      <c r="BV83" s="147">
        <f t="shared" si="199"/>
        <v>44504.544197447271</v>
      </c>
      <c r="BW83" s="147">
        <f t="shared" si="200"/>
        <v>45285.471261467552</v>
      </c>
      <c r="BX83" s="147">
        <f t="shared" si="201"/>
        <v>46084.160282089637</v>
      </c>
      <c r="BY83" s="147">
        <f t="shared" si="202"/>
        <v>46900.471557982906</v>
      </c>
      <c r="BZ83" s="147">
        <f t="shared" si="203"/>
        <v>47720.198195484954</v>
      </c>
      <c r="CA83" s="147">
        <f t="shared" si="204"/>
        <v>48533.01175101821</v>
      </c>
      <c r="CB83" s="147">
        <f t="shared" si="205"/>
        <v>49332.809115650591</v>
      </c>
      <c r="CC83" s="147">
        <f t="shared" si="206"/>
        <v>50147.842557105585</v>
      </c>
      <c r="CD83" s="147">
        <f t="shared" si="207"/>
        <v>50968.291300431549</v>
      </c>
      <c r="CE83" s="147">
        <f t="shared" si="208"/>
        <v>51794.023839038477</v>
      </c>
      <c r="CF83" s="147">
        <f t="shared" si="209"/>
        <v>52609.557758099007</v>
      </c>
    </row>
    <row r="84" spans="1:84">
      <c r="A84" s="179" t="str">
        <f t="shared" si="188"/>
        <v>Mayotte</v>
      </c>
      <c r="B84" s="179"/>
      <c r="C84" s="276" t="s">
        <v>378</v>
      </c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>
        <f>AB34/'Pop Régions 2070'!AR23*1000000</f>
        <v>8291.5010459367586</v>
      </c>
      <c r="AC84" s="198">
        <f>AC34/'Pop Régions 2070'!AS23*1000000</f>
        <v>8854.8834383158573</v>
      </c>
      <c r="AD84" s="198">
        <f>AD34/'Pop Régions 2070'!AT23*1000000</f>
        <v>9012.8078467471278</v>
      </c>
      <c r="AE84" s="198">
        <f>AE34/'Pop Régions 2070'!AU23*1000000</f>
        <v>9465.7756347245777</v>
      </c>
      <c r="AF84" s="198">
        <f>AF34/'Pop Régions 2070'!AV23*1000000</f>
        <v>9315.5283150370724</v>
      </c>
      <c r="AG84" s="198">
        <f>AG34/'Pop Régions 2070'!AW23*1000000</f>
        <v>9439.3047030622911</v>
      </c>
      <c r="AH84" s="198">
        <f>AH34/'Pop Régions 2070'!AX23*1000000</f>
        <v>9211.0364782063152</v>
      </c>
      <c r="AI84" s="171">
        <f t="shared" ref="AI84" si="226">AH84*(1+AI109)</f>
        <v>9872.2431600896125</v>
      </c>
      <c r="AJ84" s="145">
        <f t="shared" ref="AJ84" si="227">AI84*(1+AJ109)</f>
        <v>10160.306793874417</v>
      </c>
      <c r="AK84" s="145">
        <f t="shared" ref="AK84" si="228">AJ84*(1+AK109)</f>
        <v>10336.708331711741</v>
      </c>
      <c r="AL84" s="145">
        <f t="shared" ref="AL84" si="229">AK84*(1+AL109)</f>
        <v>10535.510614420618</v>
      </c>
      <c r="AM84" s="145">
        <f t="shared" ref="AM84" si="230">AL84*(1+AM109)</f>
        <v>10752.261307338866</v>
      </c>
      <c r="AN84" s="145">
        <f t="shared" ref="AN84" si="231">AM84*(1+AN109)</f>
        <v>10974.921149823469</v>
      </c>
      <c r="AO84" s="145">
        <f t="shared" ref="AO84" si="232">AN84*(1+AO109)</f>
        <v>11214.505773033416</v>
      </c>
      <c r="AP84" s="145">
        <f t="shared" ref="AP84" si="233">AO84*(1+AP109)</f>
        <v>11330.736839794967</v>
      </c>
      <c r="AQ84" s="145">
        <f t="shared" ref="AQ84" si="234">AP84*(1+AQ109)</f>
        <v>11448.224230193013</v>
      </c>
      <c r="AR84" s="145">
        <f t="shared" ref="AR84" si="235">AQ84*(1+AR109)</f>
        <v>11572.634332807525</v>
      </c>
      <c r="AS84" s="145">
        <f t="shared" ref="AS84" si="236">AR84*(1+AS109)</f>
        <v>11702.986648350041</v>
      </c>
      <c r="AT84" s="145">
        <f t="shared" ref="AT84" si="237">AS84*(1+AT109)</f>
        <v>11832.442157420823</v>
      </c>
      <c r="AU84" s="145">
        <f t="shared" ref="AU84" si="238">AT84*(1+AU109)</f>
        <v>12012.960448122545</v>
      </c>
      <c r="AV84" s="145">
        <f t="shared" ref="AV84" si="239">AU84*(1+AV109)</f>
        <v>12201.070958540713</v>
      </c>
      <c r="AW84" s="145">
        <f t="shared" ref="AW84" si="240">AV84*(1+AW109)</f>
        <v>12398.310058904521</v>
      </c>
      <c r="AX84" s="145">
        <f t="shared" ref="AX84" si="241">AW84*(1+AX109)</f>
        <v>12593.931297564372</v>
      </c>
      <c r="AY84" s="145">
        <f t="shared" ref="AY84" si="242">AX84*(1+AY109)</f>
        <v>12787.808747550873</v>
      </c>
      <c r="AZ84" s="145">
        <f t="shared" ref="AZ84" si="243">AY84*(1+AZ109)</f>
        <v>12986.176816602727</v>
      </c>
      <c r="BA84" s="145">
        <f t="shared" ref="BA84" si="244">AZ84*(1+BA109)</f>
        <v>13183.961250485445</v>
      </c>
      <c r="BB84" s="145">
        <f t="shared" ref="BB84" si="245">BA84*(1+BB109)</f>
        <v>13374.414809927182</v>
      </c>
      <c r="BC84" s="145">
        <f t="shared" ref="BC84" si="246">BB84*(1+BC109)</f>
        <v>13562.393398792567</v>
      </c>
      <c r="BD84" s="145">
        <f t="shared" ref="BD84" si="247">BC84*(1+BD109)</f>
        <v>13750.343079801431</v>
      </c>
      <c r="BE84" s="145">
        <f t="shared" ref="BE84" si="248">BD84*(1+BE109)</f>
        <v>13940.84118979433</v>
      </c>
      <c r="BF84" s="145">
        <f t="shared" ref="BF84" si="249">BE84*(1+BF109)</f>
        <v>14136.604563205683</v>
      </c>
      <c r="BG84" s="145">
        <f t="shared" ref="BG84" si="250">BF84*(1+BG109)</f>
        <v>14333.439561909585</v>
      </c>
      <c r="BH84" s="145">
        <f t="shared" ref="BH84" si="251">BG84*(1+BH109)</f>
        <v>14522.644369798163</v>
      </c>
      <c r="BI84" s="145">
        <f t="shared" ref="BI84" si="252">BH84*(1+BI109)</f>
        <v>14716.865997885056</v>
      </c>
      <c r="BJ84" s="145">
        <f t="shared" ref="BJ84" si="253">BI84*(1+BJ109)</f>
        <v>14917.705932895553</v>
      </c>
      <c r="BK84" s="145">
        <f t="shared" ref="BK84" si="254">BJ84*(1+BK109)</f>
        <v>15128.346154638188</v>
      </c>
      <c r="BL84" s="147">
        <f t="shared" ref="BL84" si="255">BK84*(1+BL109)</f>
        <v>15337.042767434605</v>
      </c>
      <c r="BM84" s="147">
        <f t="shared" si="190"/>
        <v>15551.330758212383</v>
      </c>
      <c r="BN84" s="147">
        <f t="shared" si="191"/>
        <v>15776.055757554725</v>
      </c>
      <c r="BO84" s="147">
        <f t="shared" si="192"/>
        <v>16008.413784806095</v>
      </c>
      <c r="BP84" s="147">
        <f t="shared" si="193"/>
        <v>16251.974868573565</v>
      </c>
      <c r="BQ84" s="147">
        <f t="shared" si="194"/>
        <v>16505.418971591494</v>
      </c>
      <c r="BR84" s="147">
        <f t="shared" si="195"/>
        <v>16757.383448656692</v>
      </c>
      <c r="BS84" s="147">
        <f t="shared" si="196"/>
        <v>17019.243921855537</v>
      </c>
      <c r="BT84" s="147">
        <f t="shared" si="197"/>
        <v>17287.71673705303</v>
      </c>
      <c r="BU84" s="147">
        <f t="shared" si="198"/>
        <v>17564.463655641688</v>
      </c>
      <c r="BV84" s="147">
        <f t="shared" si="199"/>
        <v>17844.210797681953</v>
      </c>
      <c r="BW84" s="147">
        <f t="shared" si="200"/>
        <v>18124.905218722197</v>
      </c>
      <c r="BX84" s="147">
        <f t="shared" si="201"/>
        <v>18411.639572825694</v>
      </c>
      <c r="BY84" s="147">
        <f t="shared" si="202"/>
        <v>18704.322735705253</v>
      </c>
      <c r="BZ84" s="147">
        <f t="shared" si="203"/>
        <v>18997.253988605418</v>
      </c>
      <c r="CA84" s="147">
        <f t="shared" si="204"/>
        <v>19286.317201889768</v>
      </c>
      <c r="CB84" s="147">
        <f t="shared" si="205"/>
        <v>19569.10473605396</v>
      </c>
      <c r="CC84" s="147">
        <f t="shared" si="206"/>
        <v>19856.854177522688</v>
      </c>
      <c r="CD84" s="147">
        <f t="shared" si="207"/>
        <v>20145.647249903304</v>
      </c>
      <c r="CE84" s="147">
        <f t="shared" si="208"/>
        <v>20435.42335344095</v>
      </c>
      <c r="CF84" s="147">
        <f t="shared" si="209"/>
        <v>20720.06556722839</v>
      </c>
    </row>
    <row r="85" spans="1:84">
      <c r="A85" s="179" t="str">
        <f t="shared" si="188"/>
        <v>France Métropole</v>
      </c>
      <c r="B85" s="179"/>
      <c r="C85" s="276" t="s">
        <v>378</v>
      </c>
      <c r="D85" s="198">
        <f>D35/'Pop Régions 2070'!T24*1000000</f>
        <v>25758.166314007824</v>
      </c>
      <c r="E85" s="198">
        <f>E35/'Pop Régions 2070'!U24*1000000</f>
        <v>25912.892606244041</v>
      </c>
      <c r="F85" s="198">
        <f>F35/'Pop Régions 2070'!V24*1000000</f>
        <v>26204.890526427436</v>
      </c>
      <c r="G85" s="198">
        <f>G35/'Pop Régions 2070'!W24*1000000</f>
        <v>25909.064756225049</v>
      </c>
      <c r="H85" s="198">
        <f>H35/'Pop Régions 2070'!X24*1000000</f>
        <v>26433.092379333873</v>
      </c>
      <c r="I85" s="198">
        <f>I35/'Pop Régions 2070'!Y24*1000000</f>
        <v>26892.242360944245</v>
      </c>
      <c r="J85" s="198">
        <f>J35/'Pop Régions 2070'!Z24*1000000</f>
        <v>27180.365388513841</v>
      </c>
      <c r="K85" s="198">
        <f>K35/'Pop Régions 2070'!AA24*1000000</f>
        <v>27720.715362681629</v>
      </c>
      <c r="L85" s="198">
        <f>L35/'Pop Régions 2070'!AB24*1000000</f>
        <v>28622.74076308513</v>
      </c>
      <c r="M85" s="198">
        <f>M35/'Pop Régions 2070'!AC24*1000000</f>
        <v>29492.985472826178</v>
      </c>
      <c r="N85" s="198">
        <f>N35/'Pop Régions 2070'!AD24*1000000</f>
        <v>30477.049768127916</v>
      </c>
      <c r="O85" s="198">
        <f>O35/'Pop Régions 2070'!AE24*1000000</f>
        <v>30848.921724231084</v>
      </c>
      <c r="P85" s="198">
        <f>P35/'Pop Régions 2070'!AF24*1000000</f>
        <v>30969.070902467127</v>
      </c>
      <c r="Q85" s="198">
        <f>Q35/'Pop Régions 2070'!AG24*1000000</f>
        <v>30992.754474436162</v>
      </c>
      <c r="R85" s="198">
        <f>R35/'Pop Régions 2070'!AH24*1000000</f>
        <v>31649.194448487073</v>
      </c>
      <c r="S85" s="198">
        <f>S35/'Pop Régions 2070'!AI24*1000000</f>
        <v>31922.945279352174</v>
      </c>
      <c r="T85" s="198">
        <f>T35/'Pop Régions 2070'!AJ24*1000000</f>
        <v>32438.122264794049</v>
      </c>
      <c r="U85" s="198">
        <f>U35/'Pop Régions 2070'!AK24*1000000</f>
        <v>33013.071991283185</v>
      </c>
      <c r="V85" s="198">
        <f>V35/'Pop Régions 2070'!AL24*1000000</f>
        <v>32924.426702602075</v>
      </c>
      <c r="W85" s="198">
        <f>W35/'Pop Régions 2070'!AM24*1000000</f>
        <v>31811.368513612535</v>
      </c>
      <c r="X85" s="198">
        <f>X35/'Pop Régions 2070'!AN24*1000000</f>
        <v>32285.324491705931</v>
      </c>
      <c r="Y85" s="198">
        <f>Y35/'Pop Régions 2070'!AO24*1000000</f>
        <v>32832.029275785404</v>
      </c>
      <c r="Z85" s="198">
        <f>Z35/'Pop Régions 2070'!AP24*1000000</f>
        <v>32771.867587530476</v>
      </c>
      <c r="AA85" s="198">
        <f>AA35/'Pop Régions 2070'!AQ24*1000000</f>
        <v>32796.664124877439</v>
      </c>
      <c r="AB85" s="198">
        <f>AB35/'Pop Régions 2070'!AR24*1000000</f>
        <v>32931.705436231139</v>
      </c>
      <c r="AC85" s="198">
        <f>AC35/'Pop Régions 2070'!AS24*1000000</f>
        <v>33147.886054971517</v>
      </c>
      <c r="AD85" s="198">
        <f>AD35/'Pop Régions 2070'!AT24*1000000</f>
        <v>33418.669924713417</v>
      </c>
      <c r="AE85" s="198">
        <f>AE35/'Pop Régions 2070'!AU24*1000000</f>
        <v>34098.319613804575</v>
      </c>
      <c r="AF85" s="198">
        <f>AF35/'Pop Régions 2070'!AV24*1000000</f>
        <v>34628.237385277818</v>
      </c>
      <c r="AG85" s="198">
        <f>AG35/'Pop Régions 2070'!AW24*1000000</f>
        <v>35131.623622754654</v>
      </c>
      <c r="AH85" s="198">
        <f>AH35/'Pop Régions 2070'!AX24*1000000</f>
        <v>32251.648001620477</v>
      </c>
      <c r="AI85" s="171">
        <f t="shared" ref="AI85:BL85" si="256">AH85*(1+AI110)</f>
        <v>34387.012487743654</v>
      </c>
      <c r="AJ85" s="145">
        <f t="shared" si="256"/>
        <v>35198.698588183201</v>
      </c>
      <c r="AK85" s="145">
        <f t="shared" si="256"/>
        <v>35613.589969920969</v>
      </c>
      <c r="AL85" s="145">
        <f t="shared" si="256"/>
        <v>36099.998241569934</v>
      </c>
      <c r="AM85" s="145">
        <f t="shared" si="256"/>
        <v>36641.448967141368</v>
      </c>
      <c r="AN85" s="145">
        <f t="shared" si="256"/>
        <v>37195.961543006764</v>
      </c>
      <c r="AO85" s="145">
        <f t="shared" si="256"/>
        <v>37800.599818705014</v>
      </c>
      <c r="AP85" s="145">
        <f t="shared" si="256"/>
        <v>37981.651132504441</v>
      </c>
      <c r="AQ85" s="145">
        <f t="shared" si="256"/>
        <v>38163.742800005661</v>
      </c>
      <c r="AR85" s="145">
        <f t="shared" si="256"/>
        <v>38365.723930902721</v>
      </c>
      <c r="AS85" s="145">
        <f t="shared" si="256"/>
        <v>38583.991604866664</v>
      </c>
      <c r="AT85" s="145">
        <f t="shared" si="256"/>
        <v>38795.703535308203</v>
      </c>
      <c r="AU85" s="145">
        <f t="shared" si="256"/>
        <v>39171.304399982124</v>
      </c>
      <c r="AV85" s="145">
        <f t="shared" si="256"/>
        <v>39566.317804700033</v>
      </c>
      <c r="AW85" s="145">
        <f t="shared" si="256"/>
        <v>39985.365121312076</v>
      </c>
      <c r="AX85" s="145">
        <f t="shared" si="256"/>
        <v>40393.349701143998</v>
      </c>
      <c r="AY85" s="145">
        <f t="shared" si="256"/>
        <v>40790.004511055122</v>
      </c>
      <c r="AZ85" s="145">
        <f t="shared" si="256"/>
        <v>41195.358072283387</v>
      </c>
      <c r="BA85" s="145">
        <f t="shared" si="256"/>
        <v>41593.126977654225</v>
      </c>
      <c r="BB85" s="145">
        <f t="shared" si="256"/>
        <v>41962.105573123808</v>
      </c>
      <c r="BC85" s="145">
        <f t="shared" si="256"/>
        <v>42317.960166816309</v>
      </c>
      <c r="BD85" s="145">
        <f t="shared" si="256"/>
        <v>42668.498487626966</v>
      </c>
      <c r="BE85" s="145">
        <f t="shared" si="256"/>
        <v>43021.766060227696</v>
      </c>
      <c r="BF85" s="145">
        <f t="shared" si="256"/>
        <v>43386.062638046475</v>
      </c>
      <c r="BG85" s="145">
        <f t="shared" si="256"/>
        <v>43748.296035545798</v>
      </c>
      <c r="BH85" s="145">
        <f t="shared" si="256"/>
        <v>44081.899916103954</v>
      </c>
      <c r="BI85" s="145">
        <f t="shared" si="256"/>
        <v>44425.694676750441</v>
      </c>
      <c r="BJ85" s="145">
        <f t="shared" si="256"/>
        <v>44784.308382812298</v>
      </c>
      <c r="BK85" s="145">
        <f t="shared" si="256"/>
        <v>45167.009974461544</v>
      </c>
      <c r="BL85" s="147">
        <f t="shared" si="256"/>
        <v>45538.299155026478</v>
      </c>
      <c r="BM85" s="147">
        <f t="shared" si="190"/>
        <v>45920.694026170626</v>
      </c>
      <c r="BN85" s="147">
        <f t="shared" si="191"/>
        <v>46328.277965967689</v>
      </c>
      <c r="BO85" s="147">
        <f t="shared" si="192"/>
        <v>46752.358482883916</v>
      </c>
      <c r="BP85" s="147">
        <f t="shared" si="193"/>
        <v>47203.044576520071</v>
      </c>
      <c r="BQ85" s="147">
        <f t="shared" si="194"/>
        <v>47676.017001989938</v>
      </c>
      <c r="BR85" s="147">
        <f t="shared" si="195"/>
        <v>48138.038215419358</v>
      </c>
      <c r="BS85" s="147">
        <f t="shared" si="196"/>
        <v>48621.915219036622</v>
      </c>
      <c r="BT85" s="147">
        <f t="shared" si="197"/>
        <v>49117.856451835672</v>
      </c>
      <c r="BU85" s="147">
        <f t="shared" si="198"/>
        <v>49630.331968533967</v>
      </c>
      <c r="BV85" s="147">
        <f t="shared" si="199"/>
        <v>50144.113754281818</v>
      </c>
      <c r="BW85" s="147">
        <f t="shared" si="200"/>
        <v>50653.355827785737</v>
      </c>
      <c r="BX85" s="147">
        <f t="shared" si="201"/>
        <v>51172.309594493549</v>
      </c>
      <c r="BY85" s="147">
        <f t="shared" si="202"/>
        <v>51700.506520540075</v>
      </c>
      <c r="BZ85" s="147">
        <f t="shared" si="203"/>
        <v>52221.980761756895</v>
      </c>
      <c r="CA85" s="147">
        <f t="shared" si="204"/>
        <v>52725.470811806757</v>
      </c>
      <c r="CB85" s="147">
        <f t="shared" si="205"/>
        <v>53204.63408493303</v>
      </c>
      <c r="CC85" s="147">
        <f t="shared" si="206"/>
        <v>53690.369148183672</v>
      </c>
      <c r="CD85" s="147">
        <f t="shared" si="207"/>
        <v>54171.920130957464</v>
      </c>
      <c r="CE85" s="147">
        <f t="shared" si="208"/>
        <v>54649.139330895312</v>
      </c>
      <c r="CF85" s="147">
        <f t="shared" si="209"/>
        <v>55105.686658227212</v>
      </c>
    </row>
    <row r="86" spans="1:84">
      <c r="A86" s="179" t="str">
        <f t="shared" si="188"/>
        <v>Total</v>
      </c>
      <c r="B86" s="179"/>
      <c r="C86" s="276" t="s">
        <v>378</v>
      </c>
      <c r="D86" s="198">
        <f>D37/'Pop France 2070'!O15*10^9</f>
        <v>25474.492588364585</v>
      </c>
      <c r="E86" s="198">
        <f>E37/'Pop France 2070'!P15*10^9</f>
        <v>25614.414959481273</v>
      </c>
      <c r="F86" s="198">
        <f>F37/'Pop France 2070'!Q15*10^9</f>
        <v>25895.887136685382</v>
      </c>
      <c r="G86" s="198">
        <f>G37/'Pop France 2070'!R15*10^9</f>
        <v>25609.1851179064</v>
      </c>
      <c r="H86" s="198">
        <f>H37/'Pop France 2070'!S15*10^9</f>
        <v>26118.944790228026</v>
      </c>
      <c r="I86" s="198">
        <f>I37/'Pop France 2070'!T15*10^9</f>
        <v>26574.456801710694</v>
      </c>
      <c r="J86" s="198">
        <f>J37/'Pop France 2070'!U15*10^9</f>
        <v>26856.53322116211</v>
      </c>
      <c r="K86" s="198">
        <f>K37/'Pop France 2070'!V15*10^9</f>
        <v>27389.292179885924</v>
      </c>
      <c r="L86" s="198">
        <f>L37/'Pop France 2070'!W15*10^9</f>
        <v>28274.92277195476</v>
      </c>
      <c r="M86" s="198">
        <f>M37/'Pop France 2070'!X15*10^9</f>
        <v>29134.671251545224</v>
      </c>
      <c r="N86" s="198">
        <f>N37/'Pop France 2070'!Y15*10^9</f>
        <v>30116.212010763316</v>
      </c>
      <c r="O86" s="198">
        <f>O37/'Pop France 2070'!Z15*10^9</f>
        <v>30494.651029938013</v>
      </c>
      <c r="P86" s="198">
        <f>P37/'Pop France 2070'!AA15*10^9</f>
        <v>30617.708720286533</v>
      </c>
      <c r="Q86" s="198">
        <f>Q37/'Pop France 2070'!AB15*10^9</f>
        <v>30651.346459704364</v>
      </c>
      <c r="R86" s="198">
        <f>R37/'Pop France 2070'!AC15*10^9</f>
        <v>31304.741857140696</v>
      </c>
      <c r="S86" s="198">
        <f>S37/'Pop France 2070'!AD15*10^9</f>
        <v>31583.338584175148</v>
      </c>
      <c r="T86" s="198">
        <f>T37/'Pop France 2070'!AE15*10^9</f>
        <v>32099.829585073887</v>
      </c>
      <c r="U86" s="198">
        <f>U37/'Pop France 2070'!AF15*10^9</f>
        <v>32666.497680067656</v>
      </c>
      <c r="V86" s="198">
        <f>V37/'Pop France 2070'!AG15*10^9</f>
        <v>32582.582808209503</v>
      </c>
      <c r="W86" s="198">
        <f>W37/'Pop France 2070'!AH15*10^9</f>
        <v>31478.167420546968</v>
      </c>
      <c r="X86" s="198">
        <f>X37/'Pop France 2070'!AI15*10^9</f>
        <v>31939.728866786107</v>
      </c>
      <c r="Y86" s="198">
        <f>Y37/'Pop France 2070'!AJ15*10^9</f>
        <v>32479.947729069965</v>
      </c>
      <c r="Z86" s="198">
        <f>Z37/'Pop France 2070'!AK15*10^9</f>
        <v>32428.529593627729</v>
      </c>
      <c r="AA86" s="198">
        <f>AA37/'Pop France 2070'!AL15*10^9</f>
        <v>32454.729226269719</v>
      </c>
      <c r="AB86" s="198">
        <f>AB37/'Pop France 2070'!AM15*10^9</f>
        <v>32485.046458898927</v>
      </c>
      <c r="AC86" s="198">
        <f>AC37/'Pop France 2070'!AN15*10^9</f>
        <v>32702.175036499273</v>
      </c>
      <c r="AD86" s="198">
        <f>AD37/'Pop France 2070'!AO15*10^9</f>
        <v>32970.847198245712</v>
      </c>
      <c r="AE86" s="198">
        <f>AE37/'Pop France 2070'!AP15*10^9</f>
        <v>33640.619281442989</v>
      </c>
      <c r="AF86" s="198">
        <f>AF37/'Pop France 2070'!AQ15*10^9</f>
        <v>34158.161543684597</v>
      </c>
      <c r="AG86" s="198">
        <f>AG37/'Pop France 2070'!AR15*10^9</f>
        <v>34709.130692536484</v>
      </c>
      <c r="AH86" s="198">
        <f>AH37/'Pop France 2070'!AS15*10^9</f>
        <v>31914.374573238507</v>
      </c>
      <c r="AI86" s="171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  <c r="CF86" s="147"/>
    </row>
    <row r="87" spans="1:84">
      <c r="A87" s="179" t="str">
        <f>A62</f>
        <v>Total</v>
      </c>
      <c r="B87" s="179"/>
      <c r="C87" s="276" t="s">
        <v>378</v>
      </c>
      <c r="D87" s="198">
        <f>'PIB France 2070'!O16</f>
        <v>25523.752882232908</v>
      </c>
      <c r="E87" s="198">
        <f>'PIB France 2070'!P16</f>
        <v>25665.72418281763</v>
      </c>
      <c r="F87" s="198">
        <f>'PIB France 2070'!Q16</f>
        <v>25946.607975903185</v>
      </c>
      <c r="G87" s="198">
        <f>'PIB France 2070'!R16</f>
        <v>25660.487130282814</v>
      </c>
      <c r="H87" s="198">
        <f>'PIB France 2070'!S16</f>
        <v>26168.689216408049</v>
      </c>
      <c r="I87" s="198">
        <f>'PIB France 2070'!T16</f>
        <v>26625.092055926725</v>
      </c>
      <c r="J87" s="198">
        <f>'PIB France 2070'!U16</f>
        <v>26907.420800834574</v>
      </c>
      <c r="K87" s="198">
        <f>'PIB France 2070'!V16</f>
        <v>27442.068643251318</v>
      </c>
      <c r="L87" s="198">
        <f>'PIB France 2070'!W16</f>
        <v>28328.070039400518</v>
      </c>
      <c r="M87" s="198">
        <f>'PIB France 2070'!X16</f>
        <v>29188.452133620303</v>
      </c>
      <c r="N87" s="198">
        <f>'PIB France 2070'!Y16</f>
        <v>30140.473144158619</v>
      </c>
      <c r="O87" s="198">
        <f>'PIB France 2070'!Z16</f>
        <v>30519.840386087551</v>
      </c>
      <c r="P87" s="198">
        <f>'PIB France 2070'!AA16</f>
        <v>30643.319263431353</v>
      </c>
      <c r="Q87" s="198">
        <f>'PIB France 2070'!AB16</f>
        <v>30676.188365006281</v>
      </c>
      <c r="R87" s="198">
        <f>'PIB France 2070'!AC16</f>
        <v>31327.873669485598</v>
      </c>
      <c r="S87" s="198">
        <f>'PIB France 2070'!AD16</f>
        <v>31605.479072493443</v>
      </c>
      <c r="T87" s="198">
        <f>'PIB France 2070'!AE16</f>
        <v>32146.145309450312</v>
      </c>
      <c r="U87" s="198">
        <f>'PIB France 2070'!AF16</f>
        <v>32710.984315810776</v>
      </c>
      <c r="V87" s="198">
        <f>'PIB France 2070'!AG16</f>
        <v>32609.198906271922</v>
      </c>
      <c r="W87" s="198">
        <f>'PIB France 2070'!AH16</f>
        <v>31503.467751618897</v>
      </c>
      <c r="X87" s="198">
        <f>'PIB France 2070'!AI16</f>
        <v>31964.296932692701</v>
      </c>
      <c r="Y87" s="198">
        <f>'PIB France 2070'!AJ16</f>
        <v>32503.961585718622</v>
      </c>
      <c r="Z87" s="198">
        <f>'PIB France 2070'!AK16</f>
        <v>32451.90209971345</v>
      </c>
      <c r="AA87" s="198">
        <f>'PIB France 2070'!AL16</f>
        <v>32477.880373082706</v>
      </c>
      <c r="AB87" s="198">
        <f>'PIB France 2070'!AM16</f>
        <v>32507.73659074484</v>
      </c>
      <c r="AC87" s="198">
        <f>'PIB France 2070'!AN16</f>
        <v>32725.221340387088</v>
      </c>
      <c r="AD87" s="198">
        <f>'PIB France 2070'!AO16</f>
        <v>32994.214578826519</v>
      </c>
      <c r="AE87" s="198">
        <f>'PIB France 2070'!AP16</f>
        <v>33663.393838261363</v>
      </c>
      <c r="AF87" s="198">
        <f>'PIB France 2070'!AQ16</f>
        <v>34179.827067357619</v>
      </c>
      <c r="AG87" s="198">
        <f>'PIB France 2070'!AR16</f>
        <v>34730.978906903671</v>
      </c>
      <c r="AH87" s="198">
        <f>'PIB France 2070'!AS16</f>
        <v>31959.181402436694</v>
      </c>
      <c r="AI87" s="171">
        <f t="shared" ref="AI87:BL87" si="257">AH87*(1+AI112)</f>
        <v>34076.931754968471</v>
      </c>
      <c r="AJ87" s="145">
        <f t="shared" si="257"/>
        <v>34883.164456026236</v>
      </c>
      <c r="AK87" s="145">
        <f t="shared" si="257"/>
        <v>35296.246625486878</v>
      </c>
      <c r="AL87" s="145">
        <f t="shared" si="257"/>
        <v>35780.253286395448</v>
      </c>
      <c r="AM87" s="145">
        <f t="shared" si="257"/>
        <v>36318.867421205949</v>
      </c>
      <c r="AN87" s="145">
        <f t="shared" si="257"/>
        <v>36870.486855396848</v>
      </c>
      <c r="AO87" s="145">
        <f t="shared" si="257"/>
        <v>37471.853226329607</v>
      </c>
      <c r="AP87" s="145">
        <f t="shared" si="257"/>
        <v>37653.381732777663</v>
      </c>
      <c r="AQ87" s="145">
        <f t="shared" si="257"/>
        <v>37835.961321308467</v>
      </c>
      <c r="AR87" s="145">
        <f t="shared" si="257"/>
        <v>38038.279380471002</v>
      </c>
      <c r="AS87" s="145">
        <f t="shared" si="257"/>
        <v>38256.766964671726</v>
      </c>
      <c r="AT87" s="145">
        <f t="shared" si="257"/>
        <v>38468.778149055666</v>
      </c>
      <c r="AU87" s="145">
        <f t="shared" si="257"/>
        <v>38843.320240919464</v>
      </c>
      <c r="AV87" s="145">
        <f t="shared" si="257"/>
        <v>39237.153035451687</v>
      </c>
      <c r="AW87" s="145">
        <f t="shared" si="257"/>
        <v>39654.862594166356</v>
      </c>
      <c r="AX87" s="145">
        <f t="shared" si="257"/>
        <v>40061.646243382173</v>
      </c>
      <c r="AY87" s="145">
        <f t="shared" si="257"/>
        <v>40457.237365071458</v>
      </c>
      <c r="AZ87" s="145">
        <f t="shared" si="257"/>
        <v>40861.499264775761</v>
      </c>
      <c r="BA87" s="145">
        <f t="shared" si="257"/>
        <v>41258.281909616839</v>
      </c>
      <c r="BB87" s="145">
        <f t="shared" si="257"/>
        <v>41626.54914322072</v>
      </c>
      <c r="BC87" s="145">
        <f t="shared" si="257"/>
        <v>41981.837352164242</v>
      </c>
      <c r="BD87" s="145">
        <f t="shared" si="257"/>
        <v>42331.890134547051</v>
      </c>
      <c r="BE87" s="145">
        <f t="shared" si="257"/>
        <v>42684.688689846829</v>
      </c>
      <c r="BF87" s="145">
        <f t="shared" si="257"/>
        <v>43048.468188104242</v>
      </c>
      <c r="BG87" s="145">
        <f t="shared" si="257"/>
        <v>43410.240103340388</v>
      </c>
      <c r="BH87" s="145">
        <f t="shared" si="257"/>
        <v>43743.643055944267</v>
      </c>
      <c r="BI87" s="145">
        <f t="shared" si="257"/>
        <v>44087.194933844483</v>
      </c>
      <c r="BJ87" s="145">
        <f t="shared" si="257"/>
        <v>44445.490191470526</v>
      </c>
      <c r="BK87" s="145">
        <f t="shared" si="257"/>
        <v>44827.730045127115</v>
      </c>
      <c r="BL87" s="147">
        <f t="shared" si="257"/>
        <v>45198.684763647667</v>
      </c>
      <c r="BM87" s="147">
        <f t="shared" ref="BM87" si="258">BL87*(1+BM112)</f>
        <v>45580.702673338033</v>
      </c>
      <c r="BN87" s="147">
        <f t="shared" ref="BN87" si="259">BM87*(1+BN112)</f>
        <v>45987.764681020606</v>
      </c>
      <c r="BO87" s="147">
        <f t="shared" ref="BO87" si="260">BN87*(1+BO112)</f>
        <v>46411.246261630964</v>
      </c>
      <c r="BP87" s="147">
        <f t="shared" ref="BP87" si="261">BO87*(1+BP112)</f>
        <v>46861.185329183987</v>
      </c>
      <c r="BQ87" s="147">
        <f t="shared" ref="BQ87" si="262">BP87*(1+BQ112)</f>
        <v>47333.298223744445</v>
      </c>
      <c r="BR87" s="147">
        <f t="shared" ref="BR87" si="263">BQ87*(1+BR112)</f>
        <v>47794.589934509924</v>
      </c>
      <c r="BS87" s="147">
        <f t="shared" ref="BS87" si="264">BR87*(1+BS112)</f>
        <v>48277.631635020989</v>
      </c>
      <c r="BT87" s="147">
        <f t="shared" ref="BT87" si="265">BS87*(1+BT112)</f>
        <v>48772.704632744084</v>
      </c>
      <c r="BU87" s="147">
        <f t="shared" ref="BU87" si="266">BT87*(1+BU112)</f>
        <v>49284.249526184496</v>
      </c>
      <c r="BV87" s="147">
        <f t="shared" ref="BV87" si="267">BU87*(1+BV112)</f>
        <v>49797.147165124006</v>
      </c>
      <c r="BW87" s="147">
        <f t="shared" ref="BW87" si="268">BV87*(1+BW112)</f>
        <v>50305.592237265722</v>
      </c>
      <c r="BX87" s="147">
        <f t="shared" ref="BX87" si="269">BW87*(1+BX112)</f>
        <v>50823.737578535467</v>
      </c>
      <c r="BY87" s="147">
        <f t="shared" ref="BY87" si="270">BX87*(1+BY112)</f>
        <v>51351.119422300726</v>
      </c>
      <c r="BZ87" s="147">
        <f t="shared" ref="BZ87" si="271">BY87*(1+BZ112)</f>
        <v>51871.881320236513</v>
      </c>
      <c r="CA87" s="147">
        <f t="shared" ref="CA87" si="272">BZ87*(1+CA112)</f>
        <v>52374.836185622182</v>
      </c>
      <c r="CB87" s="147">
        <f t="shared" ref="CB87" si="273">CA87*(1+CB112)</f>
        <v>52853.680713441128</v>
      </c>
      <c r="CC87" s="147">
        <f t="shared" ref="CC87" si="274">CB87*(1+CC112)</f>
        <v>53339.105728440853</v>
      </c>
      <c r="CD87" s="147">
        <f t="shared" ref="CD87" si="275">CC87*(1+CD112)</f>
        <v>53820.426798248307</v>
      </c>
      <c r="CE87" s="147">
        <f t="shared" ref="CE87" si="276">CD87*(1+CE112)</f>
        <v>54297.496508588389</v>
      </c>
      <c r="CF87" s="147">
        <f t="shared" ref="CF87" si="277">CE87*(1+CF112)</f>
        <v>54754.079216432154</v>
      </c>
    </row>
    <row r="88" spans="1:84">
      <c r="A88" s="211" t="s">
        <v>376</v>
      </c>
      <c r="B88" s="211"/>
      <c r="C88" s="211"/>
    </row>
    <row r="89" spans="1:84">
      <c r="A89" s="211"/>
      <c r="B89" s="211"/>
      <c r="C89" s="211"/>
      <c r="AI89" s="2" t="str">
        <f>'Pop France 2070'!A$3</f>
        <v>Scénario projection centrale</v>
      </c>
    </row>
    <row r="90" spans="1:84">
      <c r="A90" s="2" t="s">
        <v>342</v>
      </c>
      <c r="B90" s="2"/>
      <c r="C90" s="2"/>
      <c r="AI90" s="205" t="str">
        <f>A$7</f>
        <v>Scénario PIB (productivité 1,0%)</v>
      </c>
      <c r="AO90" s="57" t="s">
        <v>433</v>
      </c>
    </row>
    <row r="91" spans="1:84">
      <c r="A91" s="200" t="str">
        <f t="shared" ref="A91:A110" si="278">A66</f>
        <v>Régions</v>
      </c>
      <c r="B91" s="200"/>
      <c r="C91" s="200"/>
      <c r="D91" s="146">
        <f>D66</f>
        <v>1990</v>
      </c>
      <c r="E91" s="146">
        <f t="shared" ref="E91:AB91" si="279">E66</f>
        <v>1991</v>
      </c>
      <c r="F91" s="199">
        <f t="shared" si="279"/>
        <v>1992</v>
      </c>
      <c r="G91" s="146">
        <f t="shared" si="279"/>
        <v>1993</v>
      </c>
      <c r="H91" s="146">
        <f t="shared" si="279"/>
        <v>1994</v>
      </c>
      <c r="I91" s="146">
        <f t="shared" si="279"/>
        <v>1995</v>
      </c>
      <c r="J91" s="146">
        <f t="shared" si="279"/>
        <v>1996</v>
      </c>
      <c r="K91" s="146">
        <f t="shared" si="279"/>
        <v>1997</v>
      </c>
      <c r="L91" s="146">
        <f t="shared" si="279"/>
        <v>1998</v>
      </c>
      <c r="M91" s="146">
        <f t="shared" si="279"/>
        <v>1999</v>
      </c>
      <c r="N91" s="146">
        <f t="shared" si="279"/>
        <v>2000</v>
      </c>
      <c r="O91" s="146">
        <f t="shared" si="279"/>
        <v>2001</v>
      </c>
      <c r="P91" s="146">
        <f t="shared" si="279"/>
        <v>2002</v>
      </c>
      <c r="Q91" s="146">
        <f t="shared" si="279"/>
        <v>2003</v>
      </c>
      <c r="R91" s="146">
        <f t="shared" si="279"/>
        <v>2004</v>
      </c>
      <c r="S91" s="146">
        <f t="shared" si="279"/>
        <v>2005</v>
      </c>
      <c r="T91" s="146">
        <f t="shared" si="279"/>
        <v>2006</v>
      </c>
      <c r="U91" s="146">
        <f t="shared" si="279"/>
        <v>2007</v>
      </c>
      <c r="V91" s="146">
        <f t="shared" si="279"/>
        <v>2008</v>
      </c>
      <c r="W91" s="146">
        <f t="shared" si="279"/>
        <v>2009</v>
      </c>
      <c r="X91" s="146">
        <f t="shared" si="279"/>
        <v>2010</v>
      </c>
      <c r="Y91" s="146">
        <f t="shared" si="279"/>
        <v>2011</v>
      </c>
      <c r="Z91" s="146">
        <f t="shared" si="279"/>
        <v>2012</v>
      </c>
      <c r="AA91" s="146">
        <f t="shared" si="279"/>
        <v>2013</v>
      </c>
      <c r="AB91" s="146">
        <f t="shared" si="279"/>
        <v>2014</v>
      </c>
      <c r="AC91" s="272">
        <f>AB91+1</f>
        <v>2015</v>
      </c>
      <c r="AD91" s="213">
        <f t="shared" ref="AD91:BV91" si="280">AC91+1</f>
        <v>2016</v>
      </c>
      <c r="AE91" s="213">
        <f t="shared" si="280"/>
        <v>2017</v>
      </c>
      <c r="AF91" s="213">
        <f t="shared" si="280"/>
        <v>2018</v>
      </c>
      <c r="AG91" s="213">
        <f t="shared" si="280"/>
        <v>2019</v>
      </c>
      <c r="AH91" s="213">
        <f t="shared" si="280"/>
        <v>2020</v>
      </c>
      <c r="AI91" s="215">
        <f t="shared" si="280"/>
        <v>2021</v>
      </c>
      <c r="AJ91" s="213">
        <f t="shared" si="280"/>
        <v>2022</v>
      </c>
      <c r="AK91" s="213">
        <f t="shared" si="280"/>
        <v>2023</v>
      </c>
      <c r="AL91" s="213">
        <f t="shared" si="280"/>
        <v>2024</v>
      </c>
      <c r="AM91" s="213">
        <f t="shared" si="280"/>
        <v>2025</v>
      </c>
      <c r="AN91" s="213">
        <f t="shared" si="280"/>
        <v>2026</v>
      </c>
      <c r="AO91" s="213">
        <f t="shared" si="280"/>
        <v>2027</v>
      </c>
      <c r="AP91" s="213">
        <f t="shared" si="280"/>
        <v>2028</v>
      </c>
      <c r="AQ91" s="213">
        <f t="shared" si="280"/>
        <v>2029</v>
      </c>
      <c r="AR91" s="213">
        <f t="shared" si="280"/>
        <v>2030</v>
      </c>
      <c r="AS91" s="213">
        <f t="shared" si="280"/>
        <v>2031</v>
      </c>
      <c r="AT91" s="213">
        <f t="shared" si="280"/>
        <v>2032</v>
      </c>
      <c r="AU91" s="213">
        <f t="shared" si="280"/>
        <v>2033</v>
      </c>
      <c r="AV91" s="213">
        <f t="shared" si="280"/>
        <v>2034</v>
      </c>
      <c r="AW91" s="213">
        <f t="shared" si="280"/>
        <v>2035</v>
      </c>
      <c r="AX91" s="213">
        <f t="shared" si="280"/>
        <v>2036</v>
      </c>
      <c r="AY91" s="213">
        <f t="shared" si="280"/>
        <v>2037</v>
      </c>
      <c r="AZ91" s="213">
        <f t="shared" si="280"/>
        <v>2038</v>
      </c>
      <c r="BA91" s="213">
        <f t="shared" si="280"/>
        <v>2039</v>
      </c>
      <c r="BB91" s="213">
        <f t="shared" si="280"/>
        <v>2040</v>
      </c>
      <c r="BC91" s="213">
        <f t="shared" si="280"/>
        <v>2041</v>
      </c>
      <c r="BD91" s="213">
        <f t="shared" si="280"/>
        <v>2042</v>
      </c>
      <c r="BE91" s="213">
        <f t="shared" si="280"/>
        <v>2043</v>
      </c>
      <c r="BF91" s="213">
        <f t="shared" si="280"/>
        <v>2044</v>
      </c>
      <c r="BG91" s="213">
        <f t="shared" si="280"/>
        <v>2045</v>
      </c>
      <c r="BH91" s="213">
        <f t="shared" si="280"/>
        <v>2046</v>
      </c>
      <c r="BI91" s="213">
        <f t="shared" si="280"/>
        <v>2047</v>
      </c>
      <c r="BJ91" s="213">
        <f t="shared" si="280"/>
        <v>2048</v>
      </c>
      <c r="BK91" s="213">
        <f t="shared" si="280"/>
        <v>2049</v>
      </c>
      <c r="BL91" s="213">
        <f t="shared" si="280"/>
        <v>2050</v>
      </c>
      <c r="BM91" s="213">
        <f t="shared" si="280"/>
        <v>2051</v>
      </c>
      <c r="BN91" s="213">
        <f t="shared" si="280"/>
        <v>2052</v>
      </c>
      <c r="BO91" s="213">
        <f t="shared" si="280"/>
        <v>2053</v>
      </c>
      <c r="BP91" s="213">
        <f t="shared" si="280"/>
        <v>2054</v>
      </c>
      <c r="BQ91" s="213">
        <f t="shared" si="280"/>
        <v>2055</v>
      </c>
      <c r="BR91" s="213">
        <f t="shared" si="280"/>
        <v>2056</v>
      </c>
      <c r="BS91" s="213">
        <f t="shared" si="280"/>
        <v>2057</v>
      </c>
      <c r="BT91" s="213">
        <f t="shared" si="280"/>
        <v>2058</v>
      </c>
      <c r="BU91" s="213">
        <f t="shared" si="280"/>
        <v>2059</v>
      </c>
      <c r="BV91" s="213">
        <f t="shared" si="280"/>
        <v>2060</v>
      </c>
      <c r="BW91" s="213">
        <f t="shared" ref="BW91" si="281">BV91+1</f>
        <v>2061</v>
      </c>
      <c r="BX91" s="213">
        <f t="shared" ref="BX91" si="282">BW91+1</f>
        <v>2062</v>
      </c>
      <c r="BY91" s="213">
        <f t="shared" ref="BY91" si="283">BX91+1</f>
        <v>2063</v>
      </c>
      <c r="BZ91" s="213">
        <f t="shared" ref="BZ91" si="284">BY91+1</f>
        <v>2064</v>
      </c>
      <c r="CA91" s="213">
        <f t="shared" ref="CA91" si="285">BZ91+1</f>
        <v>2065</v>
      </c>
      <c r="CB91" s="213">
        <f t="shared" ref="CB91" si="286">CA91+1</f>
        <v>2066</v>
      </c>
      <c r="CC91" s="213">
        <f t="shared" ref="CC91" si="287">CB91+1</f>
        <v>2067</v>
      </c>
      <c r="CD91" s="213">
        <f t="shared" ref="CD91" si="288">CC91+1</f>
        <v>2068</v>
      </c>
      <c r="CE91" s="213">
        <f t="shared" ref="CE91" si="289">CD91+1</f>
        <v>2069</v>
      </c>
      <c r="CF91" s="213">
        <f t="shared" ref="CF91" si="290">CE91+1</f>
        <v>2070</v>
      </c>
    </row>
    <row r="92" spans="1:84">
      <c r="A92" s="147" t="str">
        <f t="shared" si="278"/>
        <v>Auvergne-Rhône-Alpes</v>
      </c>
      <c r="B92" s="147"/>
      <c r="C92" s="147"/>
      <c r="D92" s="147"/>
      <c r="E92" s="201">
        <f t="shared" ref="E92:AD92" si="291">E67/D67-1</f>
        <v>7.9889810451261312E-5</v>
      </c>
      <c r="F92" s="201">
        <f t="shared" si="291"/>
        <v>-3.0338211580049901E-5</v>
      </c>
      <c r="G92" s="201">
        <f t="shared" si="291"/>
        <v>-2.1421890686415979E-2</v>
      </c>
      <c r="H92" s="201">
        <f t="shared" si="291"/>
        <v>1.7348175694835488E-2</v>
      </c>
      <c r="I92" s="201">
        <f t="shared" si="291"/>
        <v>3.2314251136587924E-2</v>
      </c>
      <c r="J92" s="201">
        <f t="shared" si="291"/>
        <v>1.7538982608324982E-2</v>
      </c>
      <c r="K92" s="201">
        <f t="shared" si="291"/>
        <v>3.0829468203045218E-2</v>
      </c>
      <c r="L92" s="201">
        <f t="shared" si="291"/>
        <v>3.5546465554950224E-2</v>
      </c>
      <c r="M92" s="201">
        <f t="shared" si="291"/>
        <v>1.7845532914456008E-2</v>
      </c>
      <c r="N92" s="201">
        <f t="shared" si="291"/>
        <v>3.2213333105721942E-2</v>
      </c>
      <c r="O92" s="201">
        <f t="shared" si="291"/>
        <v>8.8873411245189438E-3</v>
      </c>
      <c r="P92" s="201">
        <f t="shared" si="291"/>
        <v>-6.8990356300363542E-3</v>
      </c>
      <c r="Q92" s="201">
        <f t="shared" si="291"/>
        <v>-6.7048472435282669E-4</v>
      </c>
      <c r="R92" s="201">
        <f t="shared" si="291"/>
        <v>3.5932800961789635E-2</v>
      </c>
      <c r="S92" s="201">
        <f t="shared" si="291"/>
        <v>4.8670882378716307E-3</v>
      </c>
      <c r="T92" s="201">
        <f t="shared" si="291"/>
        <v>2.5011572758280698E-2</v>
      </c>
      <c r="U92" s="201">
        <f t="shared" si="291"/>
        <v>1.0985331977647617E-2</v>
      </c>
      <c r="V92" s="201">
        <f t="shared" si="291"/>
        <v>4.1177288729972172E-3</v>
      </c>
      <c r="W92" s="201">
        <f t="shared" si="291"/>
        <v>-4.3243940636870537E-2</v>
      </c>
      <c r="X92" s="201">
        <f t="shared" si="291"/>
        <v>7.450000771859866E-3</v>
      </c>
      <c r="Y92" s="201">
        <f t="shared" si="291"/>
        <v>2.8200980257411468E-2</v>
      </c>
      <c r="Z92" s="201">
        <f t="shared" si="291"/>
        <v>-9.2539787300743859E-3</v>
      </c>
      <c r="AA92" s="201">
        <f t="shared" si="291"/>
        <v>-3.6468131607868548E-3</v>
      </c>
      <c r="AB92" s="201">
        <f t="shared" si="291"/>
        <v>2.786004102123707E-3</v>
      </c>
      <c r="AC92" s="201">
        <f t="shared" si="291"/>
        <v>5.5067950344580563E-3</v>
      </c>
      <c r="AD92" s="201">
        <f t="shared" si="291"/>
        <v>1.336580568078527E-2</v>
      </c>
      <c r="AE92" s="201">
        <f t="shared" ref="AE92:AE111" si="292">AE67/AD67-1</f>
        <v>2.3634725503828946E-2</v>
      </c>
      <c r="AF92" s="201">
        <f t="shared" ref="AF92:AF111" si="293">AF67/AE67-1</f>
        <v>1.633054244462695E-2</v>
      </c>
      <c r="AG92" s="201">
        <f t="shared" ref="AG92:AG111" si="294">AG67/AF67-1</f>
        <v>1.639252939192537E-2</v>
      </c>
      <c r="AH92" s="201">
        <f t="shared" ref="AH92:AH111" si="295">AH67/AG67-1</f>
        <v>-7.6661686088484893E-2</v>
      </c>
      <c r="AI92" s="214">
        <f t="shared" ref="AI92:BL92" si="296">AI$112+$H117</f>
        <v>6.6395202799774955E-2</v>
      </c>
      <c r="AJ92" s="206">
        <f t="shared" si="296"/>
        <v>2.3790171763944379E-2</v>
      </c>
      <c r="AK92" s="206">
        <f t="shared" si="296"/>
        <v>1.1972856649224761E-2</v>
      </c>
      <c r="AL92" s="206">
        <f t="shared" si="296"/>
        <v>1.3843673781480215E-2</v>
      </c>
      <c r="AM92" s="206">
        <f t="shared" si="296"/>
        <v>1.5184369663363562E-2</v>
      </c>
      <c r="AN92" s="206">
        <f t="shared" si="296"/>
        <v>1.5319212258382509E-2</v>
      </c>
      <c r="AO92" s="206">
        <f t="shared" si="296"/>
        <v>1.6441215670087495E-2</v>
      </c>
      <c r="AP92" s="206">
        <f t="shared" si="296"/>
        <v>4.975375168600582E-3</v>
      </c>
      <c r="AQ92" s="206">
        <f t="shared" si="296"/>
        <v>4.9799348137942179E-3</v>
      </c>
      <c r="AR92" s="206">
        <f t="shared" si="296"/>
        <v>5.4782213537776236E-3</v>
      </c>
      <c r="AS92" s="206">
        <f t="shared" si="296"/>
        <v>5.8748660381877649E-3</v>
      </c>
      <c r="AT92" s="206">
        <f t="shared" si="296"/>
        <v>5.6727745271201169E-3</v>
      </c>
      <c r="AU92" s="206">
        <f t="shared" si="296"/>
        <v>9.8672406002897617E-3</v>
      </c>
      <c r="AV92" s="206">
        <f t="shared" si="296"/>
        <v>1.0269988427772825E-2</v>
      </c>
      <c r="AW92" s="206">
        <f t="shared" si="296"/>
        <v>1.0776745115830932E-2</v>
      </c>
      <c r="AX92" s="206">
        <f t="shared" si="296"/>
        <v>1.0389081490061791E-2</v>
      </c>
      <c r="AY92" s="206">
        <f t="shared" si="296"/>
        <v>1.0005538690940785E-2</v>
      </c>
      <c r="AZ92" s="206">
        <f t="shared" si="296"/>
        <v>1.012330476040435E-2</v>
      </c>
      <c r="BA92" s="206">
        <f t="shared" si="296"/>
        <v>9.8414068440118019E-3</v>
      </c>
      <c r="BB92" s="206">
        <f t="shared" si="296"/>
        <v>9.056877313781353E-3</v>
      </c>
      <c r="BC92" s="206">
        <f t="shared" si="296"/>
        <v>8.6661137045860315E-3</v>
      </c>
      <c r="BD92" s="206">
        <f t="shared" si="296"/>
        <v>8.4691747461045352E-3</v>
      </c>
      <c r="BE92" s="206">
        <f t="shared" si="296"/>
        <v>8.4650871482405687E-3</v>
      </c>
      <c r="BF92" s="206">
        <f t="shared" si="296"/>
        <v>8.653461055841305E-3</v>
      </c>
      <c r="BG92" s="206">
        <f t="shared" si="296"/>
        <v>8.5348067221640012E-3</v>
      </c>
      <c r="BH92" s="206">
        <f t="shared" si="296"/>
        <v>7.8112624282629106E-3</v>
      </c>
      <c r="BI92" s="206">
        <f t="shared" si="296"/>
        <v>7.9847344017109911E-3</v>
      </c>
      <c r="BJ92" s="206">
        <f t="shared" si="296"/>
        <v>8.2579476847999267E-3</v>
      </c>
      <c r="BK92" s="206">
        <f t="shared" si="296"/>
        <v>8.7311732372841178E-3</v>
      </c>
      <c r="BL92" s="206">
        <f t="shared" si="296"/>
        <v>8.4060960551162189E-3</v>
      </c>
      <c r="BM92" s="206">
        <f t="shared" ref="BM92:CF92" si="297">BM$112+$H117</f>
        <v>8.582948489023412E-3</v>
      </c>
      <c r="BN92" s="206">
        <f t="shared" si="297"/>
        <v>9.0615566050122887E-3</v>
      </c>
      <c r="BO92" s="206">
        <f t="shared" si="297"/>
        <v>9.339549547714654E-3</v>
      </c>
      <c r="BP92" s="206">
        <f t="shared" si="297"/>
        <v>9.8255918047309709E-3</v>
      </c>
      <c r="BQ92" s="206">
        <f t="shared" si="297"/>
        <v>1.0205689785301786E-2</v>
      </c>
      <c r="BR92" s="206">
        <f t="shared" si="297"/>
        <v>9.876585638669777E-3</v>
      </c>
      <c r="BS92" s="206">
        <f t="shared" si="297"/>
        <v>1.0237597672837939E-2</v>
      </c>
      <c r="BT92" s="206">
        <f t="shared" si="297"/>
        <v>1.0385686521544812E-2</v>
      </c>
      <c r="BU92" s="206">
        <f t="shared" si="297"/>
        <v>1.061932267015564E-2</v>
      </c>
      <c r="BV92" s="206">
        <f t="shared" si="297"/>
        <v>1.053790693911405E-2</v>
      </c>
      <c r="BW92" s="206">
        <f t="shared" si="297"/>
        <v>1.0341304198156598E-2</v>
      </c>
      <c r="BX92" s="206">
        <f t="shared" si="297"/>
        <v>1.0430933985579705E-2</v>
      </c>
      <c r="BY92" s="206">
        <f t="shared" si="297"/>
        <v>1.0507662477648561E-2</v>
      </c>
      <c r="BZ92" s="206">
        <f t="shared" si="297"/>
        <v>1.0272177438765073E-2</v>
      </c>
      <c r="CA92" s="206">
        <f t="shared" si="297"/>
        <v>9.827077284927821E-3</v>
      </c>
      <c r="CB92" s="206">
        <f t="shared" si="297"/>
        <v>9.2736237652133457E-3</v>
      </c>
      <c r="CC92" s="206">
        <f t="shared" si="297"/>
        <v>9.3152969596086432E-3</v>
      </c>
      <c r="CD92" s="206">
        <f t="shared" si="297"/>
        <v>9.1547722786324837E-3</v>
      </c>
      <c r="CE92" s="206">
        <f t="shared" si="297"/>
        <v>8.9950800972837808E-3</v>
      </c>
      <c r="CF92" s="206">
        <f t="shared" si="297"/>
        <v>8.5398879009106476E-3</v>
      </c>
    </row>
    <row r="93" spans="1:84">
      <c r="A93" s="147" t="str">
        <f t="shared" si="278"/>
        <v>Bourgogne-Franche-Comté</v>
      </c>
      <c r="B93" s="147"/>
      <c r="C93" s="147"/>
      <c r="D93" s="147"/>
      <c r="E93" s="201">
        <f t="shared" ref="E93:E104" si="298">E68/D68-1</f>
        <v>3.2488893294502219E-4</v>
      </c>
      <c r="F93" s="201">
        <f t="shared" ref="F93:T93" si="299">F68/E68-1</f>
        <v>5.5776777590506033E-3</v>
      </c>
      <c r="G93" s="201">
        <f t="shared" si="299"/>
        <v>-2.2801722996889984E-2</v>
      </c>
      <c r="H93" s="201">
        <f t="shared" si="299"/>
        <v>2.1666914557349815E-2</v>
      </c>
      <c r="I93" s="201">
        <f t="shared" si="299"/>
        <v>3.1320180644509366E-2</v>
      </c>
      <c r="J93" s="201">
        <f t="shared" si="299"/>
        <v>9.6996903441326499E-3</v>
      </c>
      <c r="K93" s="201">
        <f t="shared" si="299"/>
        <v>1.8180441042022322E-2</v>
      </c>
      <c r="L93" s="201">
        <f t="shared" si="299"/>
        <v>3.8086472546539962E-2</v>
      </c>
      <c r="M93" s="201">
        <f t="shared" si="299"/>
        <v>2.0252665426433891E-2</v>
      </c>
      <c r="N93" s="201">
        <f t="shared" si="299"/>
        <v>4.2179148619020168E-2</v>
      </c>
      <c r="O93" s="201">
        <f t="shared" si="299"/>
        <v>7.666362401957727E-3</v>
      </c>
      <c r="P93" s="201">
        <f t="shared" si="299"/>
        <v>-1.6058933155871369E-4</v>
      </c>
      <c r="Q93" s="201">
        <f t="shared" si="299"/>
        <v>-4.0897417720713314E-3</v>
      </c>
      <c r="R93" s="201">
        <f t="shared" si="299"/>
        <v>2.449311447082847E-2</v>
      </c>
      <c r="S93" s="201">
        <f t="shared" si="299"/>
        <v>-7.2208357157543812E-3</v>
      </c>
      <c r="T93" s="201">
        <f t="shared" si="299"/>
        <v>1.1776015134901785E-2</v>
      </c>
      <c r="U93" s="201">
        <f t="shared" ref="U93:AD103" si="300">U68/T68-1</f>
        <v>2.2161800322420211E-2</v>
      </c>
      <c r="V93" s="201">
        <f t="shared" si="300"/>
        <v>-5.0918975764484564E-3</v>
      </c>
      <c r="W93" s="201">
        <f t="shared" si="300"/>
        <v>-4.2806317686601258E-2</v>
      </c>
      <c r="X93" s="201">
        <f t="shared" si="300"/>
        <v>-1.2141804854045257E-2</v>
      </c>
      <c r="Y93" s="201">
        <f t="shared" si="300"/>
        <v>2.2407419237991277E-2</v>
      </c>
      <c r="Z93" s="201">
        <f t="shared" si="300"/>
        <v>-2.4977661749699953E-2</v>
      </c>
      <c r="AA93" s="201">
        <f t="shared" si="300"/>
        <v>-4.537614599973594E-3</v>
      </c>
      <c r="AB93" s="201">
        <f t="shared" si="300"/>
        <v>1.1955870145094583E-2</v>
      </c>
      <c r="AC93" s="201">
        <f t="shared" si="300"/>
        <v>2.8502935668339724E-4</v>
      </c>
      <c r="AD93" s="201">
        <f t="shared" si="300"/>
        <v>-2.9493661643907876E-3</v>
      </c>
      <c r="AE93" s="201">
        <f t="shared" si="292"/>
        <v>2.9311458619197372E-2</v>
      </c>
      <c r="AF93" s="201">
        <f t="shared" si="293"/>
        <v>1.0421846984127292E-2</v>
      </c>
      <c r="AG93" s="201">
        <f t="shared" si="294"/>
        <v>2.5314181572608785E-3</v>
      </c>
      <c r="AH93" s="201">
        <f t="shared" si="295"/>
        <v>-7.0906005201095912E-2</v>
      </c>
      <c r="AI93" s="214">
        <f t="shared" ref="AI93:BL93" si="301">AI$112+$H118</f>
        <v>6.1501929669033228E-2</v>
      </c>
      <c r="AJ93" s="206">
        <f t="shared" si="301"/>
        <v>1.8896898633202652E-2</v>
      </c>
      <c r="AK93" s="206">
        <f t="shared" si="301"/>
        <v>7.0795835184830347E-3</v>
      </c>
      <c r="AL93" s="206">
        <f t="shared" si="301"/>
        <v>8.9504006507384881E-3</v>
      </c>
      <c r="AM93" s="206">
        <f t="shared" si="301"/>
        <v>1.0291096532621835E-2</v>
      </c>
      <c r="AN93" s="206">
        <f t="shared" si="301"/>
        <v>1.0425939127640782E-2</v>
      </c>
      <c r="AO93" s="206">
        <f t="shared" si="301"/>
        <v>1.1547942539345768E-2</v>
      </c>
      <c r="AP93" s="206">
        <f t="shared" si="301"/>
        <v>8.2102037858855503E-5</v>
      </c>
      <c r="AQ93" s="206">
        <f t="shared" si="301"/>
        <v>8.6661683052491334E-5</v>
      </c>
      <c r="AR93" s="206">
        <f t="shared" si="301"/>
        <v>5.8494822303589711E-4</v>
      </c>
      <c r="AS93" s="206">
        <f t="shared" si="301"/>
        <v>9.8159290744603833E-4</v>
      </c>
      <c r="AT93" s="206">
        <f t="shared" si="301"/>
        <v>7.7950139637839033E-4</v>
      </c>
      <c r="AU93" s="206">
        <f t="shared" si="301"/>
        <v>4.9739674695480351E-3</v>
      </c>
      <c r="AV93" s="206">
        <f t="shared" si="301"/>
        <v>5.3767152970310983E-3</v>
      </c>
      <c r="AW93" s="206">
        <f t="shared" si="301"/>
        <v>5.8834719850892059E-3</v>
      </c>
      <c r="AX93" s="206">
        <f t="shared" si="301"/>
        <v>5.4958083593200646E-3</v>
      </c>
      <c r="AY93" s="206">
        <f t="shared" si="301"/>
        <v>5.1122655601990585E-3</v>
      </c>
      <c r="AZ93" s="206">
        <f t="shared" si="301"/>
        <v>5.2300316296626237E-3</v>
      </c>
      <c r="BA93" s="206">
        <f t="shared" si="301"/>
        <v>4.9481337132700753E-3</v>
      </c>
      <c r="BB93" s="206">
        <f t="shared" si="301"/>
        <v>4.1636041830396264E-3</v>
      </c>
      <c r="BC93" s="206">
        <f t="shared" si="301"/>
        <v>3.7728405738443049E-3</v>
      </c>
      <c r="BD93" s="206">
        <f t="shared" si="301"/>
        <v>3.5759016153628087E-3</v>
      </c>
      <c r="BE93" s="206">
        <f t="shared" si="301"/>
        <v>3.5718140174988422E-3</v>
      </c>
      <c r="BF93" s="206">
        <f t="shared" si="301"/>
        <v>3.7601879250995784E-3</v>
      </c>
      <c r="BG93" s="206">
        <f t="shared" si="301"/>
        <v>3.6415335914222746E-3</v>
      </c>
      <c r="BH93" s="206">
        <f t="shared" si="301"/>
        <v>2.9179892975211841E-3</v>
      </c>
      <c r="BI93" s="206">
        <f t="shared" si="301"/>
        <v>3.0914612709692646E-3</v>
      </c>
      <c r="BJ93" s="206">
        <f t="shared" si="301"/>
        <v>3.3646745540582002E-3</v>
      </c>
      <c r="BK93" s="206">
        <f t="shared" si="301"/>
        <v>3.8379001065423912E-3</v>
      </c>
      <c r="BL93" s="206">
        <f t="shared" si="301"/>
        <v>3.5128229243744924E-3</v>
      </c>
      <c r="BM93" s="206">
        <f t="shared" ref="BM93:CF93" si="302">BM$112+$H118</f>
        <v>3.6896753582816855E-3</v>
      </c>
      <c r="BN93" s="206">
        <f t="shared" si="302"/>
        <v>4.1682834742705621E-3</v>
      </c>
      <c r="BO93" s="206">
        <f t="shared" si="302"/>
        <v>4.4462764169729274E-3</v>
      </c>
      <c r="BP93" s="206">
        <f t="shared" si="302"/>
        <v>4.9323186739892444E-3</v>
      </c>
      <c r="BQ93" s="206">
        <f t="shared" si="302"/>
        <v>5.3124166545600593E-3</v>
      </c>
      <c r="BR93" s="206">
        <f t="shared" si="302"/>
        <v>4.9833125079280505E-3</v>
      </c>
      <c r="BS93" s="206">
        <f t="shared" si="302"/>
        <v>5.3443245420962127E-3</v>
      </c>
      <c r="BT93" s="206">
        <f t="shared" si="302"/>
        <v>5.4924133908030859E-3</v>
      </c>
      <c r="BU93" s="206">
        <f t="shared" si="302"/>
        <v>5.7260495394139133E-3</v>
      </c>
      <c r="BV93" s="206">
        <f t="shared" si="302"/>
        <v>5.6446338083723235E-3</v>
      </c>
      <c r="BW93" s="206">
        <f t="shared" si="302"/>
        <v>5.4480310674148713E-3</v>
      </c>
      <c r="BX93" s="206">
        <f t="shared" si="302"/>
        <v>5.537660854837978E-3</v>
      </c>
      <c r="BY93" s="206">
        <f t="shared" si="302"/>
        <v>5.614389346906834E-3</v>
      </c>
      <c r="BZ93" s="206">
        <f t="shared" si="302"/>
        <v>5.3789043080233467E-3</v>
      </c>
      <c r="CA93" s="206">
        <f t="shared" si="302"/>
        <v>4.9338041541860944E-3</v>
      </c>
      <c r="CB93" s="206">
        <f t="shared" si="302"/>
        <v>4.3803506344716192E-3</v>
      </c>
      <c r="CC93" s="206">
        <f t="shared" si="302"/>
        <v>4.4220238288669167E-3</v>
      </c>
      <c r="CD93" s="206">
        <f t="shared" si="302"/>
        <v>4.2614991478907571E-3</v>
      </c>
      <c r="CE93" s="206">
        <f t="shared" si="302"/>
        <v>4.1018069665420542E-3</v>
      </c>
      <c r="CF93" s="206">
        <f t="shared" si="302"/>
        <v>3.6466147701689211E-3</v>
      </c>
    </row>
    <row r="94" spans="1:84">
      <c r="A94" s="147" t="str">
        <f t="shared" si="278"/>
        <v>Bretagne</v>
      </c>
      <c r="B94" s="147"/>
      <c r="C94" s="147"/>
      <c r="D94" s="147"/>
      <c r="E94" s="201">
        <f t="shared" si="298"/>
        <v>1.112269809495392E-2</v>
      </c>
      <c r="F94" s="201">
        <f t="shared" ref="F94:T94" si="303">F69/E69-1</f>
        <v>2.247524251398203E-2</v>
      </c>
      <c r="G94" s="201">
        <f t="shared" si="303"/>
        <v>-3.3209641515464794E-3</v>
      </c>
      <c r="H94" s="201">
        <f t="shared" si="303"/>
        <v>3.4000667508593985E-2</v>
      </c>
      <c r="I94" s="201">
        <f t="shared" si="303"/>
        <v>2.0216900396904602E-2</v>
      </c>
      <c r="J94" s="201">
        <f t="shared" si="303"/>
        <v>9.8589736135707984E-3</v>
      </c>
      <c r="K94" s="201">
        <f t="shared" si="303"/>
        <v>3.3101119251371269E-2</v>
      </c>
      <c r="L94" s="201">
        <f t="shared" si="303"/>
        <v>3.551554612185881E-2</v>
      </c>
      <c r="M94" s="201">
        <f t="shared" si="303"/>
        <v>2.3436816430548735E-2</v>
      </c>
      <c r="N94" s="201">
        <f t="shared" si="303"/>
        <v>4.9581779841057161E-2</v>
      </c>
      <c r="O94" s="201">
        <f t="shared" si="303"/>
        <v>1.1389675803336274E-2</v>
      </c>
      <c r="P94" s="201">
        <f t="shared" si="303"/>
        <v>5.6436222268585468E-5</v>
      </c>
      <c r="Q94" s="201">
        <f t="shared" si="303"/>
        <v>7.277054130419236E-3</v>
      </c>
      <c r="R94" s="201">
        <f t="shared" si="303"/>
        <v>4.4043407087474673E-2</v>
      </c>
      <c r="S94" s="201">
        <f t="shared" si="303"/>
        <v>1.3563946834293406E-2</v>
      </c>
      <c r="T94" s="201">
        <f t="shared" si="303"/>
        <v>1.5652064022213752E-2</v>
      </c>
      <c r="U94" s="201">
        <f t="shared" si="300"/>
        <v>4.0653554761214128E-3</v>
      </c>
      <c r="V94" s="201">
        <f t="shared" si="300"/>
        <v>-2.9094746059505239E-2</v>
      </c>
      <c r="W94" s="201">
        <f t="shared" si="300"/>
        <v>-3.9573139778943389E-2</v>
      </c>
      <c r="X94" s="201">
        <f t="shared" si="300"/>
        <v>-6.9086548460713937E-3</v>
      </c>
      <c r="Y94" s="201">
        <f t="shared" si="300"/>
        <v>2.8356897812727766E-2</v>
      </c>
      <c r="Z94" s="201">
        <f t="shared" si="300"/>
        <v>-2.4944006385071438E-3</v>
      </c>
      <c r="AA94" s="201">
        <f t="shared" si="300"/>
        <v>1.7944835631820144E-3</v>
      </c>
      <c r="AB94" s="201">
        <f t="shared" si="300"/>
        <v>1.2308417616928358E-2</v>
      </c>
      <c r="AC94" s="201">
        <f t="shared" si="300"/>
        <v>9.1561794056849166E-3</v>
      </c>
      <c r="AD94" s="201">
        <f t="shared" si="300"/>
        <v>1.3356113264040292E-2</v>
      </c>
      <c r="AE94" s="201">
        <f t="shared" si="292"/>
        <v>2.747085869427246E-2</v>
      </c>
      <c r="AF94" s="201">
        <f t="shared" si="293"/>
        <v>5.94787399832164E-3</v>
      </c>
      <c r="AG94" s="201">
        <f t="shared" si="294"/>
        <v>1.4218469337115014E-2</v>
      </c>
      <c r="AH94" s="201">
        <f t="shared" si="295"/>
        <v>-5.2532751530413924E-2</v>
      </c>
      <c r="AI94" s="214">
        <f t="shared" ref="AI94:BL94" si="304">AI$112+$H119</f>
        <v>6.7118544831927363E-2</v>
      </c>
      <c r="AJ94" s="206">
        <f t="shared" si="304"/>
        <v>2.4513513796096786E-2</v>
      </c>
      <c r="AK94" s="206">
        <f t="shared" si="304"/>
        <v>1.2696198681377169E-2</v>
      </c>
      <c r="AL94" s="206">
        <f t="shared" si="304"/>
        <v>1.4567015813632622E-2</v>
      </c>
      <c r="AM94" s="206">
        <f t="shared" si="304"/>
        <v>1.5907711695515969E-2</v>
      </c>
      <c r="AN94" s="206">
        <f t="shared" si="304"/>
        <v>1.6042554290534916E-2</v>
      </c>
      <c r="AO94" s="206">
        <f t="shared" si="304"/>
        <v>1.7164557702239902E-2</v>
      </c>
      <c r="AP94" s="206">
        <f t="shared" si="304"/>
        <v>5.6987172007529896E-3</v>
      </c>
      <c r="AQ94" s="206">
        <f t="shared" si="304"/>
        <v>5.7032768459466254E-3</v>
      </c>
      <c r="AR94" s="206">
        <f t="shared" si="304"/>
        <v>6.2015633859300312E-3</v>
      </c>
      <c r="AS94" s="206">
        <f t="shared" si="304"/>
        <v>6.5982080703401724E-3</v>
      </c>
      <c r="AT94" s="206">
        <f t="shared" si="304"/>
        <v>6.3961165592725244E-3</v>
      </c>
      <c r="AU94" s="206">
        <f t="shared" si="304"/>
        <v>1.0590582632442169E-2</v>
      </c>
      <c r="AV94" s="206">
        <f t="shared" si="304"/>
        <v>1.0993330459925232E-2</v>
      </c>
      <c r="AW94" s="206">
        <f t="shared" si="304"/>
        <v>1.150008714798334E-2</v>
      </c>
      <c r="AX94" s="206">
        <f t="shared" si="304"/>
        <v>1.1112423522214199E-2</v>
      </c>
      <c r="AY94" s="206">
        <f t="shared" si="304"/>
        <v>1.0728880723093193E-2</v>
      </c>
      <c r="AZ94" s="206">
        <f t="shared" si="304"/>
        <v>1.0846646792556758E-2</v>
      </c>
      <c r="BA94" s="206">
        <f t="shared" si="304"/>
        <v>1.0564748876164209E-2</v>
      </c>
      <c r="BB94" s="206">
        <f t="shared" si="304"/>
        <v>9.7802193459337605E-3</v>
      </c>
      <c r="BC94" s="206">
        <f t="shared" si="304"/>
        <v>9.389455736738439E-3</v>
      </c>
      <c r="BD94" s="206">
        <f t="shared" si="304"/>
        <v>9.1925167782569428E-3</v>
      </c>
      <c r="BE94" s="206">
        <f t="shared" si="304"/>
        <v>9.1884291803929763E-3</v>
      </c>
      <c r="BF94" s="206">
        <f t="shared" si="304"/>
        <v>9.3768030879937125E-3</v>
      </c>
      <c r="BG94" s="206">
        <f t="shared" si="304"/>
        <v>9.2581487543164087E-3</v>
      </c>
      <c r="BH94" s="206">
        <f t="shared" si="304"/>
        <v>8.5346044604153182E-3</v>
      </c>
      <c r="BI94" s="206">
        <f t="shared" si="304"/>
        <v>8.7080764338633987E-3</v>
      </c>
      <c r="BJ94" s="206">
        <f t="shared" si="304"/>
        <v>8.9812897169523342E-3</v>
      </c>
      <c r="BK94" s="206">
        <f t="shared" si="304"/>
        <v>9.4545152694365253E-3</v>
      </c>
      <c r="BL94" s="206">
        <f t="shared" si="304"/>
        <v>9.1294380872686265E-3</v>
      </c>
      <c r="BM94" s="206">
        <f t="shared" ref="BM94:CF94" si="305">BM$112+$H119</f>
        <v>9.3062905211758196E-3</v>
      </c>
      <c r="BN94" s="206">
        <f t="shared" si="305"/>
        <v>9.7848986371646962E-3</v>
      </c>
      <c r="BO94" s="206">
        <f t="shared" si="305"/>
        <v>1.0062891579867062E-2</v>
      </c>
      <c r="BP94" s="206">
        <f t="shared" si="305"/>
        <v>1.0548933836883378E-2</v>
      </c>
      <c r="BQ94" s="206">
        <f t="shared" si="305"/>
        <v>1.0929031817454193E-2</v>
      </c>
      <c r="BR94" s="206">
        <f t="shared" si="305"/>
        <v>1.0599927670822185E-2</v>
      </c>
      <c r="BS94" s="206">
        <f t="shared" si="305"/>
        <v>1.0960939704990347E-2</v>
      </c>
      <c r="BT94" s="206">
        <f t="shared" si="305"/>
        <v>1.110902855369722E-2</v>
      </c>
      <c r="BU94" s="206">
        <f t="shared" si="305"/>
        <v>1.1342664702308047E-2</v>
      </c>
      <c r="BV94" s="206">
        <f t="shared" si="305"/>
        <v>1.1261248971266458E-2</v>
      </c>
      <c r="BW94" s="206">
        <f t="shared" si="305"/>
        <v>1.1064646230309005E-2</v>
      </c>
      <c r="BX94" s="206">
        <f t="shared" si="305"/>
        <v>1.1154276017732112E-2</v>
      </c>
      <c r="BY94" s="206">
        <f t="shared" si="305"/>
        <v>1.1231004509800968E-2</v>
      </c>
      <c r="BZ94" s="206">
        <f t="shared" si="305"/>
        <v>1.0995519470917481E-2</v>
      </c>
      <c r="CA94" s="206">
        <f t="shared" si="305"/>
        <v>1.0550419317080229E-2</v>
      </c>
      <c r="CB94" s="206">
        <f t="shared" si="305"/>
        <v>9.9969657973657533E-3</v>
      </c>
      <c r="CC94" s="206">
        <f t="shared" si="305"/>
        <v>1.0038638991761051E-2</v>
      </c>
      <c r="CD94" s="206">
        <f t="shared" si="305"/>
        <v>9.8781143107848912E-3</v>
      </c>
      <c r="CE94" s="206">
        <f t="shared" si="305"/>
        <v>9.7184221294361883E-3</v>
      </c>
      <c r="CF94" s="206">
        <f t="shared" si="305"/>
        <v>9.2632299330630552E-3</v>
      </c>
    </row>
    <row r="95" spans="1:84">
      <c r="A95" s="147" t="str">
        <f t="shared" si="278"/>
        <v>Centre-Val de Loire</v>
      </c>
      <c r="B95" s="147"/>
      <c r="C95" s="147"/>
      <c r="D95" s="147"/>
      <c r="E95" s="201">
        <f t="shared" si="298"/>
        <v>3.9244336933608182E-3</v>
      </c>
      <c r="F95" s="201">
        <f t="shared" ref="F95:T95" si="306">F70/E70-1</f>
        <v>9.5257038736284994E-3</v>
      </c>
      <c r="G95" s="201">
        <f t="shared" si="306"/>
        <v>-1.5882965716376263E-2</v>
      </c>
      <c r="H95" s="201">
        <f t="shared" si="306"/>
        <v>1.787114840214743E-2</v>
      </c>
      <c r="I95" s="201">
        <f t="shared" si="306"/>
        <v>2.3503882976098511E-2</v>
      </c>
      <c r="J95" s="201">
        <f t="shared" si="306"/>
        <v>3.1975621563224976E-3</v>
      </c>
      <c r="K95" s="201">
        <f t="shared" si="306"/>
        <v>6.815832452703896E-3</v>
      </c>
      <c r="L95" s="201">
        <f t="shared" si="306"/>
        <v>3.5843582858042344E-2</v>
      </c>
      <c r="M95" s="201">
        <f t="shared" si="306"/>
        <v>2.3251628431062654E-2</v>
      </c>
      <c r="N95" s="201">
        <f t="shared" si="306"/>
        <v>2.6183646084458001E-2</v>
      </c>
      <c r="O95" s="201">
        <f t="shared" si="306"/>
        <v>1.4259534625034709E-2</v>
      </c>
      <c r="P95" s="201">
        <f t="shared" si="306"/>
        <v>-6.1841154554964639E-4</v>
      </c>
      <c r="Q95" s="201">
        <f t="shared" si="306"/>
        <v>1.0083045060429452E-3</v>
      </c>
      <c r="R95" s="201">
        <f t="shared" si="306"/>
        <v>2.2158776677666081E-2</v>
      </c>
      <c r="S95" s="201">
        <f t="shared" si="306"/>
        <v>-1.5591495193607585E-3</v>
      </c>
      <c r="T95" s="201">
        <f t="shared" si="306"/>
        <v>1.3349025175920959E-2</v>
      </c>
      <c r="U95" s="201">
        <f t="shared" si="300"/>
        <v>1.4765881763253663E-2</v>
      </c>
      <c r="V95" s="201">
        <f t="shared" si="300"/>
        <v>-3.1709156116474846E-2</v>
      </c>
      <c r="W95" s="201">
        <f t="shared" si="300"/>
        <v>-2.758996027327687E-2</v>
      </c>
      <c r="X95" s="201">
        <f t="shared" si="300"/>
        <v>5.0312723204157805E-3</v>
      </c>
      <c r="Y95" s="201">
        <f t="shared" si="300"/>
        <v>1.4358669393679246E-2</v>
      </c>
      <c r="Z95" s="201">
        <f t="shared" si="300"/>
        <v>-6.195379245417465E-3</v>
      </c>
      <c r="AA95" s="201">
        <f t="shared" si="300"/>
        <v>-3.3464571890184924E-3</v>
      </c>
      <c r="AB95" s="201">
        <f t="shared" si="300"/>
        <v>-2.911253578222639E-3</v>
      </c>
      <c r="AC95" s="201">
        <f t="shared" si="300"/>
        <v>6.0486623390798577E-3</v>
      </c>
      <c r="AD95" s="201">
        <f t="shared" si="300"/>
        <v>-4.2220166885276189E-4</v>
      </c>
      <c r="AE95" s="201">
        <f t="shared" si="292"/>
        <v>1.9222305821991581E-2</v>
      </c>
      <c r="AF95" s="201">
        <f t="shared" si="293"/>
        <v>1.3043459381778311E-2</v>
      </c>
      <c r="AG95" s="201">
        <f t="shared" si="294"/>
        <v>1.2161135098145426E-3</v>
      </c>
      <c r="AH95" s="201">
        <f t="shared" si="295"/>
        <v>-7.3239258377458039E-2</v>
      </c>
      <c r="AI95" s="214">
        <f t="shared" ref="AI95:BL95" si="307">AI$112+$H120</f>
        <v>6.1659281238012231E-2</v>
      </c>
      <c r="AJ95" s="206">
        <f t="shared" si="307"/>
        <v>1.9054250202181655E-2</v>
      </c>
      <c r="AK95" s="206">
        <f t="shared" si="307"/>
        <v>7.2369350874620375E-3</v>
      </c>
      <c r="AL95" s="206">
        <f t="shared" si="307"/>
        <v>9.1077522197174909E-3</v>
      </c>
      <c r="AM95" s="206">
        <f t="shared" si="307"/>
        <v>1.0448448101600838E-2</v>
      </c>
      <c r="AN95" s="206">
        <f t="shared" si="307"/>
        <v>1.0583290696619785E-2</v>
      </c>
      <c r="AO95" s="206">
        <f t="shared" si="307"/>
        <v>1.1705294108324771E-2</v>
      </c>
      <c r="AP95" s="206">
        <f t="shared" si="307"/>
        <v>2.3945360683785832E-4</v>
      </c>
      <c r="AQ95" s="206">
        <f t="shared" si="307"/>
        <v>2.4401325203149415E-4</v>
      </c>
      <c r="AR95" s="206">
        <f t="shared" si="307"/>
        <v>7.4229979201489993E-4</v>
      </c>
      <c r="AS95" s="206">
        <f t="shared" si="307"/>
        <v>1.1389444764250412E-3</v>
      </c>
      <c r="AT95" s="206">
        <f t="shared" si="307"/>
        <v>9.3685296535739315E-4</v>
      </c>
      <c r="AU95" s="206">
        <f t="shared" si="307"/>
        <v>5.131319038527038E-3</v>
      </c>
      <c r="AV95" s="206">
        <f t="shared" si="307"/>
        <v>5.5340668660101011E-3</v>
      </c>
      <c r="AW95" s="206">
        <f t="shared" si="307"/>
        <v>6.0408235540682087E-3</v>
      </c>
      <c r="AX95" s="206">
        <f t="shared" si="307"/>
        <v>5.6531599282990674E-3</v>
      </c>
      <c r="AY95" s="206">
        <f t="shared" si="307"/>
        <v>5.2696171291780614E-3</v>
      </c>
      <c r="AZ95" s="206">
        <f t="shared" si="307"/>
        <v>5.3873831986416265E-3</v>
      </c>
      <c r="BA95" s="206">
        <f t="shared" si="307"/>
        <v>5.1054852822490782E-3</v>
      </c>
      <c r="BB95" s="206">
        <f t="shared" si="307"/>
        <v>4.3209557520186292E-3</v>
      </c>
      <c r="BC95" s="206">
        <f t="shared" si="307"/>
        <v>3.9301921428233078E-3</v>
      </c>
      <c r="BD95" s="206">
        <f t="shared" si="307"/>
        <v>3.7332531843418115E-3</v>
      </c>
      <c r="BE95" s="206">
        <f t="shared" si="307"/>
        <v>3.729165586477845E-3</v>
      </c>
      <c r="BF95" s="206">
        <f t="shared" si="307"/>
        <v>3.9175394940785813E-3</v>
      </c>
      <c r="BG95" s="206">
        <f t="shared" si="307"/>
        <v>3.7988851604012774E-3</v>
      </c>
      <c r="BH95" s="206">
        <f t="shared" si="307"/>
        <v>3.0753408665001869E-3</v>
      </c>
      <c r="BI95" s="206">
        <f t="shared" si="307"/>
        <v>3.2488128399482674E-3</v>
      </c>
      <c r="BJ95" s="206">
        <f t="shared" si="307"/>
        <v>3.522026123037203E-3</v>
      </c>
      <c r="BK95" s="206">
        <f t="shared" si="307"/>
        <v>3.995251675521394E-3</v>
      </c>
      <c r="BL95" s="206">
        <f t="shared" si="307"/>
        <v>3.6701744933534952E-3</v>
      </c>
      <c r="BM95" s="206">
        <f t="shared" ref="BM95:CF95" si="308">BM$112+$H120</f>
        <v>3.8470269272606883E-3</v>
      </c>
      <c r="BN95" s="206">
        <f t="shared" si="308"/>
        <v>4.3256350432495649E-3</v>
      </c>
      <c r="BO95" s="206">
        <f t="shared" si="308"/>
        <v>4.6036279859519302E-3</v>
      </c>
      <c r="BP95" s="206">
        <f t="shared" si="308"/>
        <v>5.0896702429682472E-3</v>
      </c>
      <c r="BQ95" s="206">
        <f t="shared" si="308"/>
        <v>5.4697682235390621E-3</v>
      </c>
      <c r="BR95" s="206">
        <f t="shared" si="308"/>
        <v>5.1406640769070533E-3</v>
      </c>
      <c r="BS95" s="206">
        <f t="shared" si="308"/>
        <v>5.5016761110752155E-3</v>
      </c>
      <c r="BT95" s="206">
        <f t="shared" si="308"/>
        <v>5.6497649597820887E-3</v>
      </c>
      <c r="BU95" s="206">
        <f t="shared" si="308"/>
        <v>5.8834011083929161E-3</v>
      </c>
      <c r="BV95" s="206">
        <f t="shared" si="308"/>
        <v>5.8019853773513264E-3</v>
      </c>
      <c r="BW95" s="206">
        <f t="shared" si="308"/>
        <v>5.6053826363938741E-3</v>
      </c>
      <c r="BX95" s="206">
        <f t="shared" si="308"/>
        <v>5.6950124238169808E-3</v>
      </c>
      <c r="BY95" s="206">
        <f t="shared" si="308"/>
        <v>5.7717409158858368E-3</v>
      </c>
      <c r="BZ95" s="206">
        <f t="shared" si="308"/>
        <v>5.5362558770023496E-3</v>
      </c>
      <c r="CA95" s="206">
        <f t="shared" si="308"/>
        <v>5.0911557231650972E-3</v>
      </c>
      <c r="CB95" s="206">
        <f t="shared" si="308"/>
        <v>4.537702203450622E-3</v>
      </c>
      <c r="CC95" s="206">
        <f t="shared" si="308"/>
        <v>4.5793753978459195E-3</v>
      </c>
      <c r="CD95" s="206">
        <f t="shared" si="308"/>
        <v>4.4188507168697599E-3</v>
      </c>
      <c r="CE95" s="206">
        <f t="shared" si="308"/>
        <v>4.2591585355210571E-3</v>
      </c>
      <c r="CF95" s="206">
        <f t="shared" si="308"/>
        <v>3.8039663391479239E-3</v>
      </c>
    </row>
    <row r="96" spans="1:84">
      <c r="A96" s="147" t="str">
        <f t="shared" si="278"/>
        <v>Corse</v>
      </c>
      <c r="B96" s="147"/>
      <c r="C96" s="147"/>
      <c r="D96" s="147"/>
      <c r="E96" s="201">
        <f t="shared" si="298"/>
        <v>1.0575294075535924E-2</v>
      </c>
      <c r="F96" s="201">
        <f t="shared" ref="F96:T96" si="309">F71/E71-1</f>
        <v>1.862291841238628E-2</v>
      </c>
      <c r="G96" s="201">
        <f t="shared" si="309"/>
        <v>-2.1119454319837194E-2</v>
      </c>
      <c r="H96" s="201">
        <f t="shared" si="309"/>
        <v>-6.2236595276943252E-4</v>
      </c>
      <c r="I96" s="201">
        <f t="shared" si="309"/>
        <v>-1.5490705921304415E-2</v>
      </c>
      <c r="J96" s="201">
        <f t="shared" si="309"/>
        <v>-6.7695381351582373E-3</v>
      </c>
      <c r="K96" s="201">
        <f t="shared" si="309"/>
        <v>5.4450322990033717E-2</v>
      </c>
      <c r="L96" s="201">
        <f t="shared" si="309"/>
        <v>4.5788549808152945E-2</v>
      </c>
      <c r="M96" s="201">
        <f t="shared" si="309"/>
        <v>5.0954614234193674E-2</v>
      </c>
      <c r="N96" s="201">
        <f t="shared" si="309"/>
        <v>7.7888264739125468E-3</v>
      </c>
      <c r="O96" s="201">
        <f t="shared" si="309"/>
        <v>2.3781755400804183E-2</v>
      </c>
      <c r="P96" s="201">
        <f t="shared" si="309"/>
        <v>-8.4348189630013559E-3</v>
      </c>
      <c r="Q96" s="201">
        <f t="shared" si="309"/>
        <v>9.3217453049738719E-3</v>
      </c>
      <c r="R96" s="201">
        <f t="shared" si="309"/>
        <v>1.7839543584441619E-2</v>
      </c>
      <c r="S96" s="201">
        <f t="shared" si="309"/>
        <v>2.4367600876100903E-2</v>
      </c>
      <c r="T96" s="201">
        <f t="shared" si="309"/>
        <v>3.144949505989425E-2</v>
      </c>
      <c r="U96" s="201">
        <f t="shared" si="300"/>
        <v>-1.7453905745557385E-2</v>
      </c>
      <c r="V96" s="201">
        <f t="shared" si="300"/>
        <v>5.2078717801412822E-2</v>
      </c>
      <c r="W96" s="201">
        <f t="shared" si="300"/>
        <v>1.9132053335294552E-2</v>
      </c>
      <c r="X96" s="201">
        <f t="shared" si="300"/>
        <v>-9.8193583717671729E-3</v>
      </c>
      <c r="Y96" s="201">
        <f t="shared" si="300"/>
        <v>2.6449881683505039E-2</v>
      </c>
      <c r="Z96" s="201">
        <f t="shared" si="300"/>
        <v>-3.888107999000745E-3</v>
      </c>
      <c r="AA96" s="201">
        <f t="shared" si="300"/>
        <v>-4.7050136214509264E-3</v>
      </c>
      <c r="AB96" s="201">
        <f t="shared" si="300"/>
        <v>-3.0054539712308648E-3</v>
      </c>
      <c r="AC96" s="201">
        <f t="shared" si="300"/>
        <v>1.1535301601764969E-2</v>
      </c>
      <c r="AD96" s="201">
        <f t="shared" si="300"/>
        <v>-1.1561204947447834E-3</v>
      </c>
      <c r="AE96" s="201">
        <f t="shared" si="292"/>
        <v>1.7529522167855749E-2</v>
      </c>
      <c r="AF96" s="201">
        <f t="shared" si="293"/>
        <v>1.5647018916588484E-2</v>
      </c>
      <c r="AG96" s="201">
        <f t="shared" si="294"/>
        <v>-1.6289382031274946E-2</v>
      </c>
      <c r="AH96" s="201">
        <f t="shared" si="295"/>
        <v>-9.3803921693837555E-2</v>
      </c>
      <c r="AI96" s="214">
        <f t="shared" ref="AI96:BL96" si="310">AI$112+$H121</f>
        <v>6.695274903452475E-2</v>
      </c>
      <c r="AJ96" s="206">
        <f t="shared" si="310"/>
        <v>2.4347717998694174E-2</v>
      </c>
      <c r="AK96" s="206">
        <f t="shared" si="310"/>
        <v>1.2530402883974556E-2</v>
      </c>
      <c r="AL96" s="206">
        <f t="shared" si="310"/>
        <v>1.440122001623001E-2</v>
      </c>
      <c r="AM96" s="206">
        <f t="shared" si="310"/>
        <v>1.5741915898113357E-2</v>
      </c>
      <c r="AN96" s="206">
        <f t="shared" si="310"/>
        <v>1.5876758493132304E-2</v>
      </c>
      <c r="AO96" s="206">
        <f t="shared" si="310"/>
        <v>1.699876190483729E-2</v>
      </c>
      <c r="AP96" s="206">
        <f t="shared" si="310"/>
        <v>5.5329214033503771E-3</v>
      </c>
      <c r="AQ96" s="206">
        <f t="shared" si="310"/>
        <v>5.5374810485440129E-3</v>
      </c>
      <c r="AR96" s="206">
        <f t="shared" si="310"/>
        <v>6.0357675885274187E-3</v>
      </c>
      <c r="AS96" s="206">
        <f t="shared" si="310"/>
        <v>6.4324122729375599E-3</v>
      </c>
      <c r="AT96" s="206">
        <f t="shared" si="310"/>
        <v>6.2303207618699119E-3</v>
      </c>
      <c r="AU96" s="206">
        <f t="shared" si="310"/>
        <v>1.0424786835039557E-2</v>
      </c>
      <c r="AV96" s="206">
        <f t="shared" si="310"/>
        <v>1.082753466252262E-2</v>
      </c>
      <c r="AW96" s="206">
        <f t="shared" si="310"/>
        <v>1.1334291350580727E-2</v>
      </c>
      <c r="AX96" s="206">
        <f t="shared" si="310"/>
        <v>1.0946627724811586E-2</v>
      </c>
      <c r="AY96" s="206">
        <f t="shared" si="310"/>
        <v>1.056308492569058E-2</v>
      </c>
      <c r="AZ96" s="206">
        <f t="shared" si="310"/>
        <v>1.0680850995154145E-2</v>
      </c>
      <c r="BA96" s="206">
        <f t="shared" si="310"/>
        <v>1.0398953078761597E-2</v>
      </c>
      <c r="BB96" s="206">
        <f t="shared" si="310"/>
        <v>9.614423548531148E-3</v>
      </c>
      <c r="BC96" s="206">
        <f t="shared" si="310"/>
        <v>9.2236599393358265E-3</v>
      </c>
      <c r="BD96" s="206">
        <f t="shared" si="310"/>
        <v>9.0267209808543303E-3</v>
      </c>
      <c r="BE96" s="206">
        <f t="shared" si="310"/>
        <v>9.0226333829903638E-3</v>
      </c>
      <c r="BF96" s="206">
        <f t="shared" si="310"/>
        <v>9.2110072905911E-3</v>
      </c>
      <c r="BG96" s="206">
        <f t="shared" si="310"/>
        <v>9.0923529569137962E-3</v>
      </c>
      <c r="BH96" s="206">
        <f t="shared" si="310"/>
        <v>8.3688086630127057E-3</v>
      </c>
      <c r="BI96" s="206">
        <f t="shared" si="310"/>
        <v>8.5422806364607862E-3</v>
      </c>
      <c r="BJ96" s="206">
        <f t="shared" si="310"/>
        <v>8.8154939195497217E-3</v>
      </c>
      <c r="BK96" s="206">
        <f t="shared" si="310"/>
        <v>9.2887194720339128E-3</v>
      </c>
      <c r="BL96" s="206">
        <f t="shared" si="310"/>
        <v>8.963642289866014E-3</v>
      </c>
      <c r="BM96" s="206">
        <f t="shared" ref="BM96:CF96" si="311">BM$112+$H121</f>
        <v>9.140494723773207E-3</v>
      </c>
      <c r="BN96" s="206">
        <f t="shared" si="311"/>
        <v>9.6191028397620837E-3</v>
      </c>
      <c r="BO96" s="206">
        <f t="shared" si="311"/>
        <v>9.897095782464449E-3</v>
      </c>
      <c r="BP96" s="206">
        <f t="shared" si="311"/>
        <v>1.0383138039480766E-2</v>
      </c>
      <c r="BQ96" s="206">
        <f t="shared" si="311"/>
        <v>1.0763236020051581E-2</v>
      </c>
      <c r="BR96" s="206">
        <f t="shared" si="311"/>
        <v>1.0434131873419572E-2</v>
      </c>
      <c r="BS96" s="206">
        <f t="shared" si="311"/>
        <v>1.0795143907587734E-2</v>
      </c>
      <c r="BT96" s="206">
        <f t="shared" si="311"/>
        <v>1.0943232756294607E-2</v>
      </c>
      <c r="BU96" s="206">
        <f t="shared" si="311"/>
        <v>1.1176868904905435E-2</v>
      </c>
      <c r="BV96" s="206">
        <f t="shared" si="311"/>
        <v>1.1095453173863845E-2</v>
      </c>
      <c r="BW96" s="206">
        <f t="shared" si="311"/>
        <v>1.0898850432906393E-2</v>
      </c>
      <c r="BX96" s="206">
        <f t="shared" si="311"/>
        <v>1.09884802203295E-2</v>
      </c>
      <c r="BY96" s="206">
        <f t="shared" si="311"/>
        <v>1.1065208712398356E-2</v>
      </c>
      <c r="BZ96" s="206">
        <f t="shared" si="311"/>
        <v>1.0829723673514868E-2</v>
      </c>
      <c r="CA96" s="206">
        <f t="shared" si="311"/>
        <v>1.0384623519677616E-2</v>
      </c>
      <c r="CB96" s="206">
        <f t="shared" si="311"/>
        <v>9.8311699999631408E-3</v>
      </c>
      <c r="CC96" s="206">
        <f t="shared" si="311"/>
        <v>9.8728431943584383E-3</v>
      </c>
      <c r="CD96" s="206">
        <f t="shared" si="311"/>
        <v>9.7123185133822787E-3</v>
      </c>
      <c r="CE96" s="206">
        <f t="shared" si="311"/>
        <v>9.5526263320335758E-3</v>
      </c>
      <c r="CF96" s="206">
        <f t="shared" si="311"/>
        <v>9.0974341356604427E-3</v>
      </c>
    </row>
    <row r="97" spans="1:84">
      <c r="A97" s="147" t="str">
        <f t="shared" si="278"/>
        <v>Grand Est</v>
      </c>
      <c r="B97" s="147"/>
      <c r="C97" s="147"/>
      <c r="D97" s="147"/>
      <c r="E97" s="201">
        <f t="shared" si="298"/>
        <v>1.4896176696232999E-3</v>
      </c>
      <c r="F97" s="201">
        <f t="shared" ref="F97:T97" si="312">F72/E72-1</f>
        <v>1.7419140194314453E-2</v>
      </c>
      <c r="G97" s="201">
        <f t="shared" si="312"/>
        <v>-1.0233494895971473E-2</v>
      </c>
      <c r="H97" s="201">
        <f t="shared" si="312"/>
        <v>1.8425217032908892E-2</v>
      </c>
      <c r="I97" s="201">
        <f t="shared" si="312"/>
        <v>2.9905885803803045E-2</v>
      </c>
      <c r="J97" s="201">
        <f t="shared" si="312"/>
        <v>5.4190958996789274E-3</v>
      </c>
      <c r="K97" s="201">
        <f t="shared" si="312"/>
        <v>9.0760337036295269E-3</v>
      </c>
      <c r="L97" s="201">
        <f t="shared" si="312"/>
        <v>4.2532393498406096E-2</v>
      </c>
      <c r="M97" s="201">
        <f t="shared" si="312"/>
        <v>1.1369009149823306E-2</v>
      </c>
      <c r="N97" s="201">
        <f t="shared" si="312"/>
        <v>3.3382518270188122E-2</v>
      </c>
      <c r="O97" s="201">
        <f t="shared" si="312"/>
        <v>1.4969112633709258E-3</v>
      </c>
      <c r="P97" s="201">
        <f t="shared" si="312"/>
        <v>-1.5756136675983967E-3</v>
      </c>
      <c r="Q97" s="201">
        <f t="shared" si="312"/>
        <v>-2.6036170469972975E-3</v>
      </c>
      <c r="R97" s="201">
        <f t="shared" si="312"/>
        <v>2.9196200778689896E-2</v>
      </c>
      <c r="S97" s="201">
        <f t="shared" si="312"/>
        <v>-6.8041018832383227E-3</v>
      </c>
      <c r="T97" s="201">
        <f t="shared" si="312"/>
        <v>1.2089112814742675E-2</v>
      </c>
      <c r="U97" s="201">
        <f t="shared" si="300"/>
        <v>1.9788158870065242E-2</v>
      </c>
      <c r="V97" s="201">
        <f t="shared" si="300"/>
        <v>-9.8087243025298809E-3</v>
      </c>
      <c r="W97" s="201">
        <f t="shared" si="300"/>
        <v>-3.9630942454310425E-2</v>
      </c>
      <c r="X97" s="201">
        <f t="shared" si="300"/>
        <v>-9.0247366695530573E-3</v>
      </c>
      <c r="Y97" s="201">
        <f t="shared" si="300"/>
        <v>2.6017115282803482E-2</v>
      </c>
      <c r="Z97" s="201">
        <f t="shared" si="300"/>
        <v>-2.1410450964549521E-2</v>
      </c>
      <c r="AA97" s="201">
        <f t="shared" si="300"/>
        <v>3.0266544857076028E-3</v>
      </c>
      <c r="AB97" s="201">
        <f t="shared" si="300"/>
        <v>4.668574149211846E-3</v>
      </c>
      <c r="AC97" s="201">
        <f t="shared" si="300"/>
        <v>-1.1266879744864511E-3</v>
      </c>
      <c r="AD97" s="201">
        <f t="shared" si="300"/>
        <v>-3.6183811061707427E-4</v>
      </c>
      <c r="AE97" s="201">
        <f t="shared" si="292"/>
        <v>2.4864706075591769E-2</v>
      </c>
      <c r="AF97" s="201">
        <f t="shared" si="293"/>
        <v>1.1975790844652057E-2</v>
      </c>
      <c r="AG97" s="201">
        <f t="shared" si="294"/>
        <v>-2.8365886220494962E-3</v>
      </c>
      <c r="AH97" s="201">
        <f t="shared" si="295"/>
        <v>-8.2940889320368139E-2</v>
      </c>
      <c r="AI97" s="214">
        <f t="shared" ref="AI97:BL97" si="313">AI$112+$H122</f>
        <v>6.1096041000559209E-2</v>
      </c>
      <c r="AJ97" s="206">
        <f t="shared" si="313"/>
        <v>1.8491009964728633E-2</v>
      </c>
      <c r="AK97" s="206">
        <f t="shared" si="313"/>
        <v>6.6736948500090154E-3</v>
      </c>
      <c r="AL97" s="206">
        <f t="shared" si="313"/>
        <v>8.5445119822644688E-3</v>
      </c>
      <c r="AM97" s="206">
        <f t="shared" si="313"/>
        <v>9.8852078641478158E-3</v>
      </c>
      <c r="AN97" s="206">
        <f t="shared" si="313"/>
        <v>1.0020050459166763E-2</v>
      </c>
      <c r="AO97" s="206">
        <f t="shared" si="313"/>
        <v>1.1142053870871749E-2</v>
      </c>
      <c r="AP97" s="206">
        <f t="shared" si="313"/>
        <v>-3.2378663061516377E-4</v>
      </c>
      <c r="AQ97" s="206">
        <f t="shared" si="313"/>
        <v>-3.1922698542152794E-4</v>
      </c>
      <c r="AR97" s="206">
        <f t="shared" si="313"/>
        <v>1.7905955456187783E-4</v>
      </c>
      <c r="AS97" s="206">
        <f t="shared" si="313"/>
        <v>5.7570423897201906E-4</v>
      </c>
      <c r="AT97" s="206">
        <f t="shared" si="313"/>
        <v>3.7361272790437106E-4</v>
      </c>
      <c r="AU97" s="206">
        <f t="shared" si="313"/>
        <v>4.5680788010740159E-3</v>
      </c>
      <c r="AV97" s="206">
        <f t="shared" si="313"/>
        <v>4.970826628557079E-3</v>
      </c>
      <c r="AW97" s="206">
        <f t="shared" si="313"/>
        <v>5.4775833166151866E-3</v>
      </c>
      <c r="AX97" s="206">
        <f t="shared" si="313"/>
        <v>5.0899196908460453E-3</v>
      </c>
      <c r="AY97" s="206">
        <f t="shared" si="313"/>
        <v>4.7063768917250393E-3</v>
      </c>
      <c r="AZ97" s="206">
        <f t="shared" si="313"/>
        <v>4.8241429611886044E-3</v>
      </c>
      <c r="BA97" s="206">
        <f t="shared" si="313"/>
        <v>4.5422450447960561E-3</v>
      </c>
      <c r="BB97" s="206">
        <f t="shared" si="313"/>
        <v>3.7577155145656072E-3</v>
      </c>
      <c r="BC97" s="206">
        <f t="shared" si="313"/>
        <v>3.3669519053702857E-3</v>
      </c>
      <c r="BD97" s="206">
        <f t="shared" si="313"/>
        <v>3.1700129468887894E-3</v>
      </c>
      <c r="BE97" s="206">
        <f t="shared" si="313"/>
        <v>3.1659253490248229E-3</v>
      </c>
      <c r="BF97" s="206">
        <f t="shared" si="313"/>
        <v>3.3542992566255592E-3</v>
      </c>
      <c r="BG97" s="206">
        <f t="shared" si="313"/>
        <v>3.2356449229482553E-3</v>
      </c>
      <c r="BH97" s="206">
        <f t="shared" si="313"/>
        <v>2.5121006290471648E-3</v>
      </c>
      <c r="BI97" s="206">
        <f t="shared" si="313"/>
        <v>2.6855726024952453E-3</v>
      </c>
      <c r="BJ97" s="206">
        <f t="shared" si="313"/>
        <v>2.9587858855841809E-3</v>
      </c>
      <c r="BK97" s="206">
        <f t="shared" si="313"/>
        <v>3.4320114380683719E-3</v>
      </c>
      <c r="BL97" s="206">
        <f t="shared" si="313"/>
        <v>3.1069342559004731E-3</v>
      </c>
      <c r="BM97" s="206">
        <f t="shared" ref="BM97:CF97" si="314">BM$112+$H122</f>
        <v>3.2837866898076662E-3</v>
      </c>
      <c r="BN97" s="206">
        <f t="shared" si="314"/>
        <v>3.7623948057965428E-3</v>
      </c>
      <c r="BO97" s="206">
        <f t="shared" si="314"/>
        <v>4.0403877484989081E-3</v>
      </c>
      <c r="BP97" s="206">
        <f t="shared" si="314"/>
        <v>4.5264300055152251E-3</v>
      </c>
      <c r="BQ97" s="206">
        <f t="shared" si="314"/>
        <v>4.90652798608604E-3</v>
      </c>
      <c r="BR97" s="206">
        <f t="shared" si="314"/>
        <v>4.5774238394540312E-3</v>
      </c>
      <c r="BS97" s="206">
        <f t="shared" si="314"/>
        <v>4.9384358736221934E-3</v>
      </c>
      <c r="BT97" s="206">
        <f t="shared" si="314"/>
        <v>5.0865247223290666E-3</v>
      </c>
      <c r="BU97" s="206">
        <f t="shared" si="314"/>
        <v>5.320160870939894E-3</v>
      </c>
      <c r="BV97" s="206">
        <f t="shared" si="314"/>
        <v>5.2387451398983043E-3</v>
      </c>
      <c r="BW97" s="206">
        <f t="shared" si="314"/>
        <v>5.042142398940852E-3</v>
      </c>
      <c r="BX97" s="206">
        <f t="shared" si="314"/>
        <v>5.1317721863639587E-3</v>
      </c>
      <c r="BY97" s="206">
        <f t="shared" si="314"/>
        <v>5.2085006784328147E-3</v>
      </c>
      <c r="BZ97" s="206">
        <f t="shared" si="314"/>
        <v>4.9730156395493275E-3</v>
      </c>
      <c r="CA97" s="206">
        <f t="shared" si="314"/>
        <v>4.5279154857120751E-3</v>
      </c>
      <c r="CB97" s="206">
        <f t="shared" si="314"/>
        <v>3.9744619659975999E-3</v>
      </c>
      <c r="CC97" s="206">
        <f t="shared" si="314"/>
        <v>4.0161351603928974E-3</v>
      </c>
      <c r="CD97" s="206">
        <f t="shared" si="314"/>
        <v>3.8556104794167378E-3</v>
      </c>
      <c r="CE97" s="206">
        <f t="shared" si="314"/>
        <v>3.695918298068035E-3</v>
      </c>
      <c r="CF97" s="206">
        <f t="shared" si="314"/>
        <v>3.2407261016949018E-3</v>
      </c>
    </row>
    <row r="98" spans="1:84">
      <c r="A98" s="147" t="str">
        <f t="shared" si="278"/>
        <v>Hauts-de-France</v>
      </c>
      <c r="B98" s="147"/>
      <c r="C98" s="147"/>
      <c r="D98" s="147"/>
      <c r="E98" s="201">
        <f t="shared" si="298"/>
        <v>2.8492810471021368E-3</v>
      </c>
      <c r="F98" s="201">
        <f t="shared" ref="F98:T98" si="315">F73/E73-1</f>
        <v>1.3558626883650504E-2</v>
      </c>
      <c r="G98" s="201">
        <f t="shared" si="315"/>
        <v>-1.3470244920137819E-2</v>
      </c>
      <c r="H98" s="201">
        <f t="shared" si="315"/>
        <v>2.044580300165677E-2</v>
      </c>
      <c r="I98" s="201">
        <f t="shared" si="315"/>
        <v>2.5808661476686812E-2</v>
      </c>
      <c r="J98" s="201">
        <f t="shared" si="315"/>
        <v>1.268688189076439E-2</v>
      </c>
      <c r="K98" s="201">
        <f t="shared" si="315"/>
        <v>5.5939524473369584E-3</v>
      </c>
      <c r="L98" s="201">
        <f t="shared" si="315"/>
        <v>4.4230068601165851E-2</v>
      </c>
      <c r="M98" s="201">
        <f t="shared" si="315"/>
        <v>1.5150336957064248E-2</v>
      </c>
      <c r="N98" s="201">
        <f t="shared" si="315"/>
        <v>2.5801219694821187E-2</v>
      </c>
      <c r="O98" s="201">
        <f t="shared" si="315"/>
        <v>8.8256408228446492E-3</v>
      </c>
      <c r="P98" s="201">
        <f t="shared" si="315"/>
        <v>9.7648630416184989E-3</v>
      </c>
      <c r="Q98" s="201">
        <f t="shared" si="315"/>
        <v>9.7051023237184619E-3</v>
      </c>
      <c r="R98" s="201">
        <f t="shared" si="315"/>
        <v>1.5425597298768468E-2</v>
      </c>
      <c r="S98" s="201">
        <f t="shared" si="315"/>
        <v>8.3945523679727074E-3</v>
      </c>
      <c r="T98" s="201">
        <f t="shared" si="315"/>
        <v>1.9762908999733542E-2</v>
      </c>
      <c r="U98" s="201">
        <f t="shared" si="300"/>
        <v>2.2322849492124819E-2</v>
      </c>
      <c r="V98" s="201">
        <f t="shared" si="300"/>
        <v>6.7860451237518049E-3</v>
      </c>
      <c r="W98" s="201">
        <f t="shared" si="300"/>
        <v>-3.6234116329974975E-2</v>
      </c>
      <c r="X98" s="201">
        <f t="shared" si="300"/>
        <v>2.0570362969805078E-3</v>
      </c>
      <c r="Y98" s="201">
        <f t="shared" si="300"/>
        <v>2.1308548442607433E-2</v>
      </c>
      <c r="Z98" s="201">
        <f t="shared" si="300"/>
        <v>-1.0334045995054719E-2</v>
      </c>
      <c r="AA98" s="201">
        <f t="shared" si="300"/>
        <v>5.8856722323485933E-4</v>
      </c>
      <c r="AB98" s="201">
        <f t="shared" si="300"/>
        <v>2.1663668211835407E-4</v>
      </c>
      <c r="AC98" s="201">
        <f t="shared" si="300"/>
        <v>1.0591449094319971E-2</v>
      </c>
      <c r="AD98" s="201">
        <f t="shared" si="300"/>
        <v>-1.3211095203879974E-4</v>
      </c>
      <c r="AE98" s="201">
        <f t="shared" si="292"/>
        <v>2.7124650926760197E-2</v>
      </c>
      <c r="AF98" s="201">
        <f t="shared" si="293"/>
        <v>8.9980896238006647E-3</v>
      </c>
      <c r="AG98" s="201">
        <f t="shared" si="294"/>
        <v>2.6721241000761786E-2</v>
      </c>
      <c r="AH98" s="201">
        <f t="shared" si="295"/>
        <v>-8.8393178221169655E-2</v>
      </c>
      <c r="AI98" s="214">
        <f t="shared" ref="AI98:BL98" si="316">AI$112+$H123</f>
        <v>6.6398619093439581E-2</v>
      </c>
      <c r="AJ98" s="206">
        <f t="shared" si="316"/>
        <v>2.3793588057609005E-2</v>
      </c>
      <c r="AK98" s="206">
        <f t="shared" si="316"/>
        <v>1.1976272942889388E-2</v>
      </c>
      <c r="AL98" s="206">
        <f t="shared" si="316"/>
        <v>1.3847090075144841E-2</v>
      </c>
      <c r="AM98" s="206">
        <f t="shared" si="316"/>
        <v>1.5187785957028188E-2</v>
      </c>
      <c r="AN98" s="206">
        <f t="shared" si="316"/>
        <v>1.5322628552047135E-2</v>
      </c>
      <c r="AO98" s="206">
        <f t="shared" si="316"/>
        <v>1.6444631963752121E-2</v>
      </c>
      <c r="AP98" s="206">
        <f t="shared" si="316"/>
        <v>4.9787914622652085E-3</v>
      </c>
      <c r="AQ98" s="206">
        <f t="shared" si="316"/>
        <v>4.9833511074588444E-3</v>
      </c>
      <c r="AR98" s="206">
        <f t="shared" si="316"/>
        <v>5.4816376474422501E-3</v>
      </c>
      <c r="AS98" s="206">
        <f t="shared" si="316"/>
        <v>5.8782823318523914E-3</v>
      </c>
      <c r="AT98" s="206">
        <f t="shared" si="316"/>
        <v>5.6761908207847434E-3</v>
      </c>
      <c r="AU98" s="206">
        <f t="shared" si="316"/>
        <v>9.8706568939543882E-3</v>
      </c>
      <c r="AV98" s="206">
        <f t="shared" si="316"/>
        <v>1.0273404721437451E-2</v>
      </c>
      <c r="AW98" s="206">
        <f t="shared" si="316"/>
        <v>1.0780161409495559E-2</v>
      </c>
      <c r="AX98" s="206">
        <f t="shared" si="316"/>
        <v>1.0392497783726418E-2</v>
      </c>
      <c r="AY98" s="206">
        <f t="shared" si="316"/>
        <v>1.0008954984605412E-2</v>
      </c>
      <c r="AZ98" s="206">
        <f t="shared" si="316"/>
        <v>1.0126721054068977E-2</v>
      </c>
      <c r="BA98" s="206">
        <f t="shared" si="316"/>
        <v>9.8448231376764284E-3</v>
      </c>
      <c r="BB98" s="206">
        <f t="shared" si="316"/>
        <v>9.0602936074459794E-3</v>
      </c>
      <c r="BC98" s="206">
        <f t="shared" si="316"/>
        <v>8.669529998250658E-3</v>
      </c>
      <c r="BD98" s="206">
        <f t="shared" si="316"/>
        <v>8.4725910397691617E-3</v>
      </c>
      <c r="BE98" s="206">
        <f t="shared" si="316"/>
        <v>8.4685034419051952E-3</v>
      </c>
      <c r="BF98" s="206">
        <f t="shared" si="316"/>
        <v>8.6568773495059315E-3</v>
      </c>
      <c r="BG98" s="206">
        <f t="shared" si="316"/>
        <v>8.5382230158286276E-3</v>
      </c>
      <c r="BH98" s="206">
        <f t="shared" si="316"/>
        <v>7.8146787219275371E-3</v>
      </c>
      <c r="BI98" s="206">
        <f t="shared" si="316"/>
        <v>7.9881506953756176E-3</v>
      </c>
      <c r="BJ98" s="206">
        <f t="shared" si="316"/>
        <v>8.2613639784645532E-3</v>
      </c>
      <c r="BK98" s="206">
        <f t="shared" si="316"/>
        <v>8.7345895309487442E-3</v>
      </c>
      <c r="BL98" s="206">
        <f t="shared" si="316"/>
        <v>8.4095123487808454E-3</v>
      </c>
      <c r="BM98" s="206">
        <f t="shared" ref="BM98:CF98" si="317">BM$112+$H123</f>
        <v>8.5863647826880385E-3</v>
      </c>
      <c r="BN98" s="206">
        <f t="shared" si="317"/>
        <v>9.0649728986769151E-3</v>
      </c>
      <c r="BO98" s="206">
        <f t="shared" si="317"/>
        <v>9.3429658413792804E-3</v>
      </c>
      <c r="BP98" s="206">
        <f t="shared" si="317"/>
        <v>9.8290080983955974E-3</v>
      </c>
      <c r="BQ98" s="206">
        <f t="shared" si="317"/>
        <v>1.0209106078966412E-2</v>
      </c>
      <c r="BR98" s="206">
        <f t="shared" si="317"/>
        <v>9.8800019323344035E-3</v>
      </c>
      <c r="BS98" s="206">
        <f t="shared" si="317"/>
        <v>1.0241013966502566E-2</v>
      </c>
      <c r="BT98" s="206">
        <f t="shared" si="317"/>
        <v>1.0389102815209439E-2</v>
      </c>
      <c r="BU98" s="206">
        <f t="shared" si="317"/>
        <v>1.0622738963820266E-2</v>
      </c>
      <c r="BV98" s="206">
        <f t="shared" si="317"/>
        <v>1.0541323232778677E-2</v>
      </c>
      <c r="BW98" s="206">
        <f t="shared" si="317"/>
        <v>1.0344720491821224E-2</v>
      </c>
      <c r="BX98" s="206">
        <f t="shared" si="317"/>
        <v>1.0434350279244331E-2</v>
      </c>
      <c r="BY98" s="206">
        <f t="shared" si="317"/>
        <v>1.0511078771313187E-2</v>
      </c>
      <c r="BZ98" s="206">
        <f t="shared" si="317"/>
        <v>1.02755937324297E-2</v>
      </c>
      <c r="CA98" s="206">
        <f t="shared" si="317"/>
        <v>9.8304935785924474E-3</v>
      </c>
      <c r="CB98" s="206">
        <f t="shared" si="317"/>
        <v>9.2770400588779722E-3</v>
      </c>
      <c r="CC98" s="206">
        <f t="shared" si="317"/>
        <v>9.3187132532732697E-3</v>
      </c>
      <c r="CD98" s="206">
        <f t="shared" si="317"/>
        <v>9.1581885722971101E-3</v>
      </c>
      <c r="CE98" s="206">
        <f t="shared" si="317"/>
        <v>8.9984963909484073E-3</v>
      </c>
      <c r="CF98" s="206">
        <f t="shared" si="317"/>
        <v>8.5433041945752741E-3</v>
      </c>
    </row>
    <row r="99" spans="1:84">
      <c r="A99" s="147" t="str">
        <f t="shared" si="278"/>
        <v>Île-de-France</v>
      </c>
      <c r="B99" s="147"/>
      <c r="C99" s="147"/>
      <c r="D99" s="147"/>
      <c r="E99" s="201">
        <f t="shared" si="298"/>
        <v>5.6753347380853469E-3</v>
      </c>
      <c r="F99" s="201">
        <f t="shared" ref="F99:T99" si="318">F74/E74-1</f>
        <v>9.3116028032358411E-3</v>
      </c>
      <c r="G99" s="201">
        <f t="shared" si="318"/>
        <v>-4.8027530678764752E-3</v>
      </c>
      <c r="H99" s="201">
        <f t="shared" si="318"/>
        <v>1.747473855459214E-2</v>
      </c>
      <c r="I99" s="201">
        <f t="shared" si="318"/>
        <v>-1.1868980492537595E-3</v>
      </c>
      <c r="J99" s="201">
        <f t="shared" si="318"/>
        <v>1.3464529386652657E-2</v>
      </c>
      <c r="K99" s="201">
        <f t="shared" si="318"/>
        <v>2.5032560823147199E-2</v>
      </c>
      <c r="L99" s="201">
        <f t="shared" si="318"/>
        <v>2.5327033451662651E-2</v>
      </c>
      <c r="M99" s="201">
        <f t="shared" si="318"/>
        <v>5.8027632938866924E-2</v>
      </c>
      <c r="N99" s="201">
        <f t="shared" si="318"/>
        <v>2.9484991708467634E-2</v>
      </c>
      <c r="O99" s="201">
        <f t="shared" si="318"/>
        <v>7.4690168999860251E-3</v>
      </c>
      <c r="P99" s="201">
        <f t="shared" si="318"/>
        <v>8.5822599669878041E-3</v>
      </c>
      <c r="Q99" s="201">
        <f t="shared" si="318"/>
        <v>-5.923396255083313E-3</v>
      </c>
      <c r="R99" s="201">
        <f t="shared" si="318"/>
        <v>1.0874156763069021E-2</v>
      </c>
      <c r="S99" s="201">
        <f t="shared" si="318"/>
        <v>1.388330602672605E-2</v>
      </c>
      <c r="T99" s="201">
        <f t="shared" si="318"/>
        <v>8.3749324118329582E-3</v>
      </c>
      <c r="U99" s="201">
        <f t="shared" si="300"/>
        <v>3.2161030578155669E-2</v>
      </c>
      <c r="V99" s="201">
        <f t="shared" si="300"/>
        <v>8.2048303149169222E-3</v>
      </c>
      <c r="W99" s="201">
        <f t="shared" si="300"/>
        <v>-3.5802629398035357E-2</v>
      </c>
      <c r="X99" s="201">
        <f t="shared" si="300"/>
        <v>4.2960697754028221E-2</v>
      </c>
      <c r="Y99" s="201">
        <f t="shared" si="300"/>
        <v>1.5028021995495688E-3</v>
      </c>
      <c r="Z99" s="201">
        <f t="shared" si="300"/>
        <v>8.9026784264576442E-3</v>
      </c>
      <c r="AA99" s="201">
        <f t="shared" si="300"/>
        <v>9.2353975822392353E-3</v>
      </c>
      <c r="AB99" s="201">
        <f t="shared" si="300"/>
        <v>2.8949883625180028E-3</v>
      </c>
      <c r="AC99" s="201">
        <f t="shared" si="300"/>
        <v>9.1901949130601679E-3</v>
      </c>
      <c r="AD99" s="201">
        <f t="shared" si="300"/>
        <v>1.4417370483639003E-2</v>
      </c>
      <c r="AE99" s="201">
        <f t="shared" si="292"/>
        <v>1.819937683694306E-2</v>
      </c>
      <c r="AF99" s="201">
        <f t="shared" si="293"/>
        <v>2.1260289340322647E-2</v>
      </c>
      <c r="AG99" s="201">
        <f t="shared" si="294"/>
        <v>2.2130800321719768E-2</v>
      </c>
      <c r="AH99" s="201">
        <f t="shared" si="295"/>
        <v>-9.0467785965237191E-2</v>
      </c>
      <c r="AI99" s="214">
        <f t="shared" ref="AI99:BL99" si="319">AI$112+$H124</f>
        <v>6.8774529689620056E-2</v>
      </c>
      <c r="AJ99" s="206">
        <f t="shared" si="319"/>
        <v>2.616949865378948E-2</v>
      </c>
      <c r="AK99" s="206">
        <f t="shared" si="319"/>
        <v>1.4352183539069863E-2</v>
      </c>
      <c r="AL99" s="206">
        <f t="shared" si="319"/>
        <v>1.6223000671325316E-2</v>
      </c>
      <c r="AM99" s="206">
        <f t="shared" si="319"/>
        <v>1.7563696553208663E-2</v>
      </c>
      <c r="AN99" s="206">
        <f t="shared" si="319"/>
        <v>1.769853914822761E-2</v>
      </c>
      <c r="AO99" s="206">
        <f t="shared" si="319"/>
        <v>1.8820542559932596E-2</v>
      </c>
      <c r="AP99" s="206">
        <f t="shared" si="319"/>
        <v>7.3547020584456835E-3</v>
      </c>
      <c r="AQ99" s="206">
        <f t="shared" si="319"/>
        <v>7.3592617036393193E-3</v>
      </c>
      <c r="AR99" s="206">
        <f t="shared" si="319"/>
        <v>7.8575482436227251E-3</v>
      </c>
      <c r="AS99" s="206">
        <f t="shared" si="319"/>
        <v>8.2541929280328663E-3</v>
      </c>
      <c r="AT99" s="206">
        <f t="shared" si="319"/>
        <v>8.0521014169652183E-3</v>
      </c>
      <c r="AU99" s="206">
        <f t="shared" si="319"/>
        <v>1.2246567490134863E-2</v>
      </c>
      <c r="AV99" s="206">
        <f t="shared" si="319"/>
        <v>1.2649315317617926E-2</v>
      </c>
      <c r="AW99" s="206">
        <f t="shared" si="319"/>
        <v>1.3156072005676034E-2</v>
      </c>
      <c r="AX99" s="206">
        <f t="shared" si="319"/>
        <v>1.2768408379906893E-2</v>
      </c>
      <c r="AY99" s="206">
        <f t="shared" si="319"/>
        <v>1.2384865580785887E-2</v>
      </c>
      <c r="AZ99" s="206">
        <f t="shared" si="319"/>
        <v>1.2502631650249452E-2</v>
      </c>
      <c r="BA99" s="206">
        <f t="shared" si="319"/>
        <v>1.2220733733856903E-2</v>
      </c>
      <c r="BB99" s="206">
        <f t="shared" si="319"/>
        <v>1.1436204203626454E-2</v>
      </c>
      <c r="BC99" s="206">
        <f t="shared" si="319"/>
        <v>1.1045440594431133E-2</v>
      </c>
      <c r="BD99" s="206">
        <f t="shared" si="319"/>
        <v>1.0848501635949637E-2</v>
      </c>
      <c r="BE99" s="206">
        <f t="shared" si="319"/>
        <v>1.084441403808567E-2</v>
      </c>
      <c r="BF99" s="206">
        <f t="shared" si="319"/>
        <v>1.1032787945686406E-2</v>
      </c>
      <c r="BG99" s="206">
        <f t="shared" si="319"/>
        <v>1.0914133612009103E-2</v>
      </c>
      <c r="BH99" s="206">
        <f t="shared" si="319"/>
        <v>1.0190589318108012E-2</v>
      </c>
      <c r="BI99" s="206">
        <f t="shared" si="319"/>
        <v>1.0364061291556093E-2</v>
      </c>
      <c r="BJ99" s="206">
        <f t="shared" si="319"/>
        <v>1.0637274574645028E-2</v>
      </c>
      <c r="BK99" s="206">
        <f t="shared" si="319"/>
        <v>1.1110500127129219E-2</v>
      </c>
      <c r="BL99" s="206">
        <f t="shared" si="319"/>
        <v>1.078542294496132E-2</v>
      </c>
      <c r="BM99" s="206">
        <f t="shared" ref="BM99:CF99" si="320">BM$112+$H124</f>
        <v>1.0962275378868513E-2</v>
      </c>
      <c r="BN99" s="206">
        <f t="shared" si="320"/>
        <v>1.144088349485739E-2</v>
      </c>
      <c r="BO99" s="206">
        <f t="shared" si="320"/>
        <v>1.1718876437559755E-2</v>
      </c>
      <c r="BP99" s="206">
        <f t="shared" si="320"/>
        <v>1.2204918694576072E-2</v>
      </c>
      <c r="BQ99" s="206">
        <f t="shared" si="320"/>
        <v>1.2585016675146887E-2</v>
      </c>
      <c r="BR99" s="206">
        <f t="shared" si="320"/>
        <v>1.2255912528514878E-2</v>
      </c>
      <c r="BS99" s="206">
        <f t="shared" si="320"/>
        <v>1.2616924562683041E-2</v>
      </c>
      <c r="BT99" s="206">
        <f t="shared" si="320"/>
        <v>1.2765013411389914E-2</v>
      </c>
      <c r="BU99" s="206">
        <f t="shared" si="320"/>
        <v>1.2998649560000741E-2</v>
      </c>
      <c r="BV99" s="206">
        <f t="shared" si="320"/>
        <v>1.2917233828959152E-2</v>
      </c>
      <c r="BW99" s="206">
        <f t="shared" si="320"/>
        <v>1.2720631088001699E-2</v>
      </c>
      <c r="BX99" s="206">
        <f t="shared" si="320"/>
        <v>1.2810260875424806E-2</v>
      </c>
      <c r="BY99" s="206">
        <f t="shared" si="320"/>
        <v>1.2886989367493662E-2</v>
      </c>
      <c r="BZ99" s="206">
        <f t="shared" si="320"/>
        <v>1.2651504328610175E-2</v>
      </c>
      <c r="CA99" s="206">
        <f t="shared" si="320"/>
        <v>1.2206404174772922E-2</v>
      </c>
      <c r="CB99" s="206">
        <f t="shared" si="320"/>
        <v>1.1652950655058447E-2</v>
      </c>
      <c r="CC99" s="206">
        <f t="shared" si="320"/>
        <v>1.1694623849453745E-2</v>
      </c>
      <c r="CD99" s="206">
        <f t="shared" si="320"/>
        <v>1.1534099168477585E-2</v>
      </c>
      <c r="CE99" s="206">
        <f t="shared" si="320"/>
        <v>1.1374406987128882E-2</v>
      </c>
      <c r="CF99" s="206">
        <f t="shared" si="320"/>
        <v>1.0919214790755749E-2</v>
      </c>
    </row>
    <row r="100" spans="1:84">
      <c r="A100" s="147" t="str">
        <f t="shared" si="278"/>
        <v>Normandie</v>
      </c>
      <c r="B100" s="147"/>
      <c r="C100" s="147"/>
      <c r="D100" s="147"/>
      <c r="E100" s="201">
        <f t="shared" si="298"/>
        <v>8.2005796894730754E-3</v>
      </c>
      <c r="F100" s="201">
        <f t="shared" ref="F100:T100" si="321">F75/E75-1</f>
        <v>1.3883675326528566E-2</v>
      </c>
      <c r="G100" s="201">
        <f t="shared" si="321"/>
        <v>-1.3115278598229474E-2</v>
      </c>
      <c r="H100" s="201">
        <f t="shared" si="321"/>
        <v>2.5168959114372669E-2</v>
      </c>
      <c r="I100" s="201">
        <f t="shared" si="321"/>
        <v>1.6706396546982027E-2</v>
      </c>
      <c r="J100" s="201">
        <f t="shared" si="321"/>
        <v>7.0502829150709267E-4</v>
      </c>
      <c r="K100" s="201">
        <f t="shared" si="321"/>
        <v>1.0601681302106369E-2</v>
      </c>
      <c r="L100" s="201">
        <f t="shared" si="321"/>
        <v>2.7184729431827259E-2</v>
      </c>
      <c r="M100" s="201">
        <f t="shared" si="321"/>
        <v>2.6610840034340777E-2</v>
      </c>
      <c r="N100" s="201">
        <f t="shared" si="321"/>
        <v>3.8621153688824128E-2</v>
      </c>
      <c r="O100" s="201">
        <f t="shared" si="321"/>
        <v>3.6385908220903929E-4</v>
      </c>
      <c r="P100" s="201">
        <f t="shared" si="321"/>
        <v>3.512879827926696E-3</v>
      </c>
      <c r="Q100" s="201">
        <f t="shared" si="321"/>
        <v>1.0096225609146137E-2</v>
      </c>
      <c r="R100" s="201">
        <f t="shared" si="321"/>
        <v>2.3355726519448616E-2</v>
      </c>
      <c r="S100" s="201">
        <f t="shared" si="321"/>
        <v>5.8127948886421699E-4</v>
      </c>
      <c r="T100" s="201">
        <f t="shared" si="321"/>
        <v>1.376400092131802E-2</v>
      </c>
      <c r="U100" s="201">
        <f t="shared" si="300"/>
        <v>2.051807842446185E-2</v>
      </c>
      <c r="V100" s="201">
        <f t="shared" si="300"/>
        <v>-9.987277350246071E-3</v>
      </c>
      <c r="W100" s="201">
        <f t="shared" si="300"/>
        <v>-3.9944399577119594E-2</v>
      </c>
      <c r="X100" s="201">
        <f t="shared" si="300"/>
        <v>1.3302110741675532E-2</v>
      </c>
      <c r="Y100" s="201">
        <f t="shared" si="300"/>
        <v>2.0608337915240416E-2</v>
      </c>
      <c r="Z100" s="201">
        <f t="shared" si="300"/>
        <v>-8.2957777474004235E-3</v>
      </c>
      <c r="AA100" s="201">
        <f t="shared" si="300"/>
        <v>6.1008370673132362E-5</v>
      </c>
      <c r="AB100" s="201">
        <f t="shared" si="300"/>
        <v>-5.2222352057277321E-3</v>
      </c>
      <c r="AC100" s="201">
        <f t="shared" si="300"/>
        <v>6.7835463645216088E-3</v>
      </c>
      <c r="AD100" s="201">
        <f t="shared" si="300"/>
        <v>-8.3459248756957427E-3</v>
      </c>
      <c r="AE100" s="201">
        <f t="shared" si="292"/>
        <v>4.224153383525886E-3</v>
      </c>
      <c r="AF100" s="201">
        <f t="shared" si="293"/>
        <v>5.220008883390026E-3</v>
      </c>
      <c r="AG100" s="201">
        <f t="shared" si="294"/>
        <v>3.7961928460124028E-3</v>
      </c>
      <c r="AH100" s="201">
        <f t="shared" si="295"/>
        <v>-8.5765800339113518E-2</v>
      </c>
      <c r="AI100" s="214">
        <f t="shared" ref="AI100:BL100" si="322">AI$112+$H125</f>
        <v>6.1890897755123464E-2</v>
      </c>
      <c r="AJ100" s="206">
        <f t="shared" si="322"/>
        <v>1.9285866719292888E-2</v>
      </c>
      <c r="AK100" s="206">
        <f t="shared" si="322"/>
        <v>7.4685516045732703E-3</v>
      </c>
      <c r="AL100" s="206">
        <f t="shared" si="322"/>
        <v>9.3393687368287237E-3</v>
      </c>
      <c r="AM100" s="206">
        <f t="shared" si="322"/>
        <v>1.0680064618712071E-2</v>
      </c>
      <c r="AN100" s="206">
        <f t="shared" si="322"/>
        <v>1.0814907213731018E-2</v>
      </c>
      <c r="AO100" s="206">
        <f t="shared" si="322"/>
        <v>1.1936910625436004E-2</v>
      </c>
      <c r="AP100" s="206">
        <f t="shared" si="322"/>
        <v>4.7107012394909109E-4</v>
      </c>
      <c r="AQ100" s="206">
        <f t="shared" si="322"/>
        <v>4.7562976914272692E-4</v>
      </c>
      <c r="AR100" s="206">
        <f t="shared" si="322"/>
        <v>9.739163091261327E-4</v>
      </c>
      <c r="AS100" s="206">
        <f t="shared" si="322"/>
        <v>1.3705609935362739E-3</v>
      </c>
      <c r="AT100" s="206">
        <f t="shared" si="322"/>
        <v>1.1684694824686259E-3</v>
      </c>
      <c r="AU100" s="206">
        <f t="shared" si="322"/>
        <v>5.3629355556382707E-3</v>
      </c>
      <c r="AV100" s="206">
        <f t="shared" si="322"/>
        <v>5.7656833831213339E-3</v>
      </c>
      <c r="AW100" s="206">
        <f t="shared" si="322"/>
        <v>6.2724400711794415E-3</v>
      </c>
      <c r="AX100" s="206">
        <f t="shared" si="322"/>
        <v>5.8847764454103002E-3</v>
      </c>
      <c r="AY100" s="206">
        <f t="shared" si="322"/>
        <v>5.5012336462892941E-3</v>
      </c>
      <c r="AZ100" s="206">
        <f t="shared" si="322"/>
        <v>5.6189997157528593E-3</v>
      </c>
      <c r="BA100" s="206">
        <f t="shared" si="322"/>
        <v>5.3371017993603109E-3</v>
      </c>
      <c r="BB100" s="206">
        <f t="shared" si="322"/>
        <v>4.552572269129862E-3</v>
      </c>
      <c r="BC100" s="206">
        <f t="shared" si="322"/>
        <v>4.1618086599345405E-3</v>
      </c>
      <c r="BD100" s="206">
        <f t="shared" si="322"/>
        <v>3.9648697014530443E-3</v>
      </c>
      <c r="BE100" s="206">
        <f t="shared" si="322"/>
        <v>3.9607821035890778E-3</v>
      </c>
      <c r="BF100" s="206">
        <f t="shared" si="322"/>
        <v>4.149156011189814E-3</v>
      </c>
      <c r="BG100" s="206">
        <f t="shared" si="322"/>
        <v>4.0305016775125102E-3</v>
      </c>
      <c r="BH100" s="206">
        <f t="shared" si="322"/>
        <v>3.3069573836114197E-3</v>
      </c>
      <c r="BI100" s="206">
        <f t="shared" si="322"/>
        <v>3.4804293570595002E-3</v>
      </c>
      <c r="BJ100" s="206">
        <f t="shared" si="322"/>
        <v>3.7536426401484357E-3</v>
      </c>
      <c r="BK100" s="206">
        <f t="shared" si="322"/>
        <v>4.2268681926326268E-3</v>
      </c>
      <c r="BL100" s="206">
        <f t="shared" si="322"/>
        <v>3.901791010464728E-3</v>
      </c>
      <c r="BM100" s="206">
        <f t="shared" ref="BM100:CF100" si="323">BM$112+$H125</f>
        <v>4.0786434443719211E-3</v>
      </c>
      <c r="BN100" s="206">
        <f t="shared" si="323"/>
        <v>4.5572515603607977E-3</v>
      </c>
      <c r="BO100" s="206">
        <f t="shared" si="323"/>
        <v>4.835244503063163E-3</v>
      </c>
      <c r="BP100" s="206">
        <f t="shared" si="323"/>
        <v>5.32128676007948E-3</v>
      </c>
      <c r="BQ100" s="206">
        <f t="shared" si="323"/>
        <v>5.7013847406502949E-3</v>
      </c>
      <c r="BR100" s="206">
        <f t="shared" si="323"/>
        <v>5.3722805940182861E-3</v>
      </c>
      <c r="BS100" s="206">
        <f t="shared" si="323"/>
        <v>5.7332926281864482E-3</v>
      </c>
      <c r="BT100" s="206">
        <f t="shared" si="323"/>
        <v>5.8813814768933215E-3</v>
      </c>
      <c r="BU100" s="206">
        <f t="shared" si="323"/>
        <v>6.1150176255041488E-3</v>
      </c>
      <c r="BV100" s="206">
        <f t="shared" si="323"/>
        <v>6.0336018944625591E-3</v>
      </c>
      <c r="BW100" s="206">
        <f t="shared" si="323"/>
        <v>5.8369991535051069E-3</v>
      </c>
      <c r="BX100" s="206">
        <f t="shared" si="323"/>
        <v>5.9266289409282136E-3</v>
      </c>
      <c r="BY100" s="206">
        <f t="shared" si="323"/>
        <v>6.0033574329970696E-3</v>
      </c>
      <c r="BZ100" s="206">
        <f t="shared" si="323"/>
        <v>5.7678723941135823E-3</v>
      </c>
      <c r="CA100" s="206">
        <f t="shared" si="323"/>
        <v>5.32277224027633E-3</v>
      </c>
      <c r="CB100" s="206">
        <f t="shared" si="323"/>
        <v>4.7693187205618548E-3</v>
      </c>
      <c r="CC100" s="206">
        <f t="shared" si="323"/>
        <v>4.8109919149571523E-3</v>
      </c>
      <c r="CD100" s="206">
        <f t="shared" si="323"/>
        <v>4.6504672339809927E-3</v>
      </c>
      <c r="CE100" s="206">
        <f t="shared" si="323"/>
        <v>4.4907750526322898E-3</v>
      </c>
      <c r="CF100" s="206">
        <f t="shared" si="323"/>
        <v>4.0355828562591567E-3</v>
      </c>
    </row>
    <row r="101" spans="1:84">
      <c r="A101" s="147" t="str">
        <f t="shared" si="278"/>
        <v>Nouvelle-Aquitaine</v>
      </c>
      <c r="B101" s="147"/>
      <c r="C101" s="147"/>
      <c r="D101" s="147"/>
      <c r="E101" s="201">
        <f t="shared" si="298"/>
        <v>7.0618129085331383E-3</v>
      </c>
      <c r="F101" s="201">
        <f t="shared" ref="F101:T101" si="324">F76/E76-1</f>
        <v>1.3337915748066642E-2</v>
      </c>
      <c r="G101" s="201">
        <f t="shared" si="324"/>
        <v>-1.0489538908267204E-2</v>
      </c>
      <c r="H101" s="201">
        <f t="shared" si="324"/>
        <v>2.6898232173774517E-2</v>
      </c>
      <c r="I101" s="201">
        <f t="shared" si="324"/>
        <v>2.3866190705330803E-2</v>
      </c>
      <c r="J101" s="201">
        <f t="shared" si="324"/>
        <v>1.3660166042267496E-2</v>
      </c>
      <c r="K101" s="201">
        <f t="shared" si="324"/>
        <v>2.9807243265191685E-2</v>
      </c>
      <c r="L101" s="201">
        <f t="shared" si="324"/>
        <v>3.5889523964904413E-2</v>
      </c>
      <c r="M101" s="201">
        <f t="shared" si="324"/>
        <v>1.1276086590346068E-3</v>
      </c>
      <c r="N101" s="201">
        <f t="shared" si="324"/>
        <v>4.2463716539722807E-2</v>
      </c>
      <c r="O101" s="201">
        <f t="shared" si="324"/>
        <v>2.5032249273344354E-2</v>
      </c>
      <c r="P101" s="201">
        <f t="shared" si="324"/>
        <v>1.2645585966185147E-2</v>
      </c>
      <c r="Q101" s="201">
        <f t="shared" si="324"/>
        <v>-1.039392296392716E-3</v>
      </c>
      <c r="R101" s="201">
        <f t="shared" si="324"/>
        <v>1.3383121153113242E-2</v>
      </c>
      <c r="S101" s="201">
        <f t="shared" si="324"/>
        <v>8.0005200055739412E-3</v>
      </c>
      <c r="T101" s="201">
        <f t="shared" si="324"/>
        <v>2.0492273893949253E-2</v>
      </c>
      <c r="U101" s="201">
        <f t="shared" si="300"/>
        <v>1.2052454529777767E-2</v>
      </c>
      <c r="V101" s="201">
        <f t="shared" si="300"/>
        <v>-2.5364028788565807E-2</v>
      </c>
      <c r="W101" s="201">
        <f t="shared" si="300"/>
        <v>-2.1324156621468249E-2</v>
      </c>
      <c r="X101" s="201">
        <f t="shared" si="300"/>
        <v>2.8113766734847445E-3</v>
      </c>
      <c r="Y101" s="201">
        <f t="shared" si="300"/>
        <v>2.67425792086875E-2</v>
      </c>
      <c r="Z101" s="201">
        <f t="shared" si="300"/>
        <v>-2.1002157889365991E-3</v>
      </c>
      <c r="AA101" s="201">
        <f t="shared" si="300"/>
        <v>-7.3130815658307702E-3</v>
      </c>
      <c r="AB101" s="201">
        <f t="shared" si="300"/>
        <v>8.2796940226623761E-3</v>
      </c>
      <c r="AC101" s="201">
        <f t="shared" si="300"/>
        <v>2.8337815543884037E-3</v>
      </c>
      <c r="AD101" s="201">
        <f t="shared" si="300"/>
        <v>5.8198508480666877E-3</v>
      </c>
      <c r="AE101" s="201">
        <f t="shared" si="292"/>
        <v>1.664105966677254E-2</v>
      </c>
      <c r="AF101" s="201">
        <f t="shared" si="293"/>
        <v>1.8465185743768098E-2</v>
      </c>
      <c r="AG101" s="201">
        <f t="shared" si="294"/>
        <v>9.3156259536220087E-3</v>
      </c>
      <c r="AH101" s="201">
        <f t="shared" si="295"/>
        <v>-7.8662218661595951E-2</v>
      </c>
      <c r="AI101" s="214">
        <f t="shared" ref="AI101:BL101" si="325">AI$112+$H126</f>
        <v>6.4739796406336314E-2</v>
      </c>
      <c r="AJ101" s="206">
        <f t="shared" si="325"/>
        <v>2.2134765370505738E-2</v>
      </c>
      <c r="AK101" s="206">
        <f t="shared" si="325"/>
        <v>1.031745025578612E-2</v>
      </c>
      <c r="AL101" s="206">
        <f t="shared" si="325"/>
        <v>1.2188267388041574E-2</v>
      </c>
      <c r="AM101" s="206">
        <f t="shared" si="325"/>
        <v>1.3528963269924921E-2</v>
      </c>
      <c r="AN101" s="206">
        <f t="shared" si="325"/>
        <v>1.3663805864943868E-2</v>
      </c>
      <c r="AO101" s="206">
        <f t="shared" si="325"/>
        <v>1.4785809276648854E-2</v>
      </c>
      <c r="AP101" s="206">
        <f t="shared" si="325"/>
        <v>3.3199687751619411E-3</v>
      </c>
      <c r="AQ101" s="206">
        <f t="shared" si="325"/>
        <v>3.3245284203555769E-3</v>
      </c>
      <c r="AR101" s="206">
        <f t="shared" si="325"/>
        <v>3.8228149603389827E-3</v>
      </c>
      <c r="AS101" s="206">
        <f t="shared" si="325"/>
        <v>4.2194596447491239E-3</v>
      </c>
      <c r="AT101" s="206">
        <f t="shared" si="325"/>
        <v>4.0173681336814759E-3</v>
      </c>
      <c r="AU101" s="206">
        <f t="shared" si="325"/>
        <v>8.2118342068511208E-3</v>
      </c>
      <c r="AV101" s="206">
        <f t="shared" si="325"/>
        <v>8.6145820343341839E-3</v>
      </c>
      <c r="AW101" s="206">
        <f t="shared" si="325"/>
        <v>9.1213387223922915E-3</v>
      </c>
      <c r="AX101" s="206">
        <f t="shared" si="325"/>
        <v>8.7336750966231502E-3</v>
      </c>
      <c r="AY101" s="206">
        <f t="shared" si="325"/>
        <v>8.3501322975021441E-3</v>
      </c>
      <c r="AZ101" s="206">
        <f t="shared" si="325"/>
        <v>8.4678983669657093E-3</v>
      </c>
      <c r="BA101" s="206">
        <f t="shared" si="325"/>
        <v>8.1860004505731609E-3</v>
      </c>
      <c r="BB101" s="206">
        <f t="shared" si="325"/>
        <v>7.401470920342712E-3</v>
      </c>
      <c r="BC101" s="206">
        <f t="shared" si="325"/>
        <v>7.0107073111473905E-3</v>
      </c>
      <c r="BD101" s="206">
        <f t="shared" si="325"/>
        <v>6.8137683526658943E-3</v>
      </c>
      <c r="BE101" s="206">
        <f t="shared" si="325"/>
        <v>6.8096807548019278E-3</v>
      </c>
      <c r="BF101" s="206">
        <f t="shared" si="325"/>
        <v>6.9980546624026641E-3</v>
      </c>
      <c r="BG101" s="206">
        <f t="shared" si="325"/>
        <v>6.8794003287253602E-3</v>
      </c>
      <c r="BH101" s="206">
        <f t="shared" si="325"/>
        <v>6.1558560348242697E-3</v>
      </c>
      <c r="BI101" s="206">
        <f t="shared" si="325"/>
        <v>6.3293280082723502E-3</v>
      </c>
      <c r="BJ101" s="206">
        <f t="shared" si="325"/>
        <v>6.6025412913612858E-3</v>
      </c>
      <c r="BK101" s="206">
        <f t="shared" si="325"/>
        <v>7.0757668438454768E-3</v>
      </c>
      <c r="BL101" s="206">
        <f t="shared" si="325"/>
        <v>6.750689661677578E-3</v>
      </c>
      <c r="BM101" s="206">
        <f t="shared" ref="BM101:CF101" si="326">BM$112+$H126</f>
        <v>6.9275420955847711E-3</v>
      </c>
      <c r="BN101" s="206">
        <f t="shared" si="326"/>
        <v>7.4061502115736477E-3</v>
      </c>
      <c r="BO101" s="206">
        <f t="shared" si="326"/>
        <v>7.684143154276013E-3</v>
      </c>
      <c r="BP101" s="206">
        <f t="shared" si="326"/>
        <v>8.17018541129233E-3</v>
      </c>
      <c r="BQ101" s="206">
        <f t="shared" si="326"/>
        <v>8.5502833918631449E-3</v>
      </c>
      <c r="BR101" s="206">
        <f t="shared" si="326"/>
        <v>8.2211792452311361E-3</v>
      </c>
      <c r="BS101" s="206">
        <f t="shared" si="326"/>
        <v>8.5821912793992983E-3</v>
      </c>
      <c r="BT101" s="206">
        <f t="shared" si="326"/>
        <v>8.7302801281061715E-3</v>
      </c>
      <c r="BU101" s="206">
        <f t="shared" si="326"/>
        <v>8.9639162767169989E-3</v>
      </c>
      <c r="BV101" s="206">
        <f t="shared" si="326"/>
        <v>8.8825005456754091E-3</v>
      </c>
      <c r="BW101" s="206">
        <f t="shared" si="326"/>
        <v>8.6858978047179569E-3</v>
      </c>
      <c r="BX101" s="206">
        <f t="shared" si="326"/>
        <v>8.7755275921410636E-3</v>
      </c>
      <c r="BY101" s="206">
        <f t="shared" si="326"/>
        <v>8.8522560842099196E-3</v>
      </c>
      <c r="BZ101" s="206">
        <f t="shared" si="326"/>
        <v>8.6167710453264323E-3</v>
      </c>
      <c r="CA101" s="206">
        <f t="shared" si="326"/>
        <v>8.17167089148918E-3</v>
      </c>
      <c r="CB101" s="206">
        <f t="shared" si="326"/>
        <v>7.6182173717747048E-3</v>
      </c>
      <c r="CC101" s="206">
        <f t="shared" si="326"/>
        <v>7.6598905661700023E-3</v>
      </c>
      <c r="CD101" s="206">
        <f t="shared" si="326"/>
        <v>7.4993658851938427E-3</v>
      </c>
      <c r="CE101" s="206">
        <f t="shared" si="326"/>
        <v>7.3396737038451398E-3</v>
      </c>
      <c r="CF101" s="206">
        <f t="shared" si="326"/>
        <v>6.8844815074720067E-3</v>
      </c>
    </row>
    <row r="102" spans="1:84">
      <c r="A102" s="147" t="str">
        <f t="shared" si="278"/>
        <v>Occitanie</v>
      </c>
      <c r="B102" s="147"/>
      <c r="C102" s="147"/>
      <c r="D102" s="147"/>
      <c r="E102" s="201">
        <f t="shared" si="298"/>
        <v>6.2582426239747857E-3</v>
      </c>
      <c r="F102" s="201">
        <f t="shared" ref="F102:T102" si="327">F77/E77-1</f>
        <v>8.9033137766212356E-3</v>
      </c>
      <c r="G102" s="201">
        <f t="shared" si="327"/>
        <v>-1.1481901541789297E-2</v>
      </c>
      <c r="H102" s="201">
        <f t="shared" si="327"/>
        <v>1.9561564911472873E-2</v>
      </c>
      <c r="I102" s="201">
        <f t="shared" si="327"/>
        <v>2.5458750160153754E-2</v>
      </c>
      <c r="J102" s="201">
        <f t="shared" si="327"/>
        <v>6.8475824170910471E-3</v>
      </c>
      <c r="K102" s="201">
        <f t="shared" si="327"/>
        <v>2.7216518671522749E-2</v>
      </c>
      <c r="L102" s="201">
        <f t="shared" si="327"/>
        <v>2.5062600424689663E-2</v>
      </c>
      <c r="M102" s="201">
        <f t="shared" si="327"/>
        <v>2.9950969353971457E-2</v>
      </c>
      <c r="N102" s="201">
        <f t="shared" si="327"/>
        <v>2.0040562241054438E-2</v>
      </c>
      <c r="O102" s="201">
        <f t="shared" si="327"/>
        <v>3.1830531893300096E-2</v>
      </c>
      <c r="P102" s="201">
        <f t="shared" si="327"/>
        <v>3.4359579703455712E-3</v>
      </c>
      <c r="Q102" s="201">
        <f t="shared" si="327"/>
        <v>7.5825961607165482E-3</v>
      </c>
      <c r="R102" s="201">
        <f t="shared" si="327"/>
        <v>2.1159705258651185E-2</v>
      </c>
      <c r="S102" s="201">
        <f t="shared" si="327"/>
        <v>1.6003011120121702E-2</v>
      </c>
      <c r="T102" s="201">
        <f t="shared" si="327"/>
        <v>3.2943931174870933E-2</v>
      </c>
      <c r="U102" s="201">
        <f t="shared" si="300"/>
        <v>-4.8729307901461683E-3</v>
      </c>
      <c r="V102" s="201">
        <f t="shared" si="300"/>
        <v>-4.3671941327265706E-3</v>
      </c>
      <c r="W102" s="201">
        <f t="shared" si="300"/>
        <v>-2.0822778934963315E-2</v>
      </c>
      <c r="X102" s="201">
        <f t="shared" si="300"/>
        <v>-6.2951439202815207E-3</v>
      </c>
      <c r="Y102" s="201">
        <f t="shared" si="300"/>
        <v>2.4776113976742398E-2</v>
      </c>
      <c r="Z102" s="201">
        <f t="shared" si="300"/>
        <v>1.658352814639219E-3</v>
      </c>
      <c r="AA102" s="201">
        <f t="shared" si="300"/>
        <v>-4.0832163656648879E-3</v>
      </c>
      <c r="AB102" s="201">
        <f t="shared" si="300"/>
        <v>9.8102408747349212E-3</v>
      </c>
      <c r="AC102" s="201">
        <f t="shared" si="300"/>
        <v>5.9144952717138377E-3</v>
      </c>
      <c r="AD102" s="201">
        <f t="shared" si="300"/>
        <v>9.6591618064731932E-3</v>
      </c>
      <c r="AE102" s="201">
        <f t="shared" si="292"/>
        <v>1.3086622070861864E-2</v>
      </c>
      <c r="AF102" s="201">
        <f t="shared" si="293"/>
        <v>1.6606519997925284E-2</v>
      </c>
      <c r="AG102" s="201">
        <f t="shared" si="294"/>
        <v>1.0719732725666065E-2</v>
      </c>
      <c r="AH102" s="201">
        <f t="shared" si="295"/>
        <v>-8.2028583816000089E-2</v>
      </c>
      <c r="AI102" s="214">
        <f t="shared" ref="AI102:BL102" si="328">AI$112+$H127</f>
        <v>6.6261329802540292E-2</v>
      </c>
      <c r="AJ102" s="206">
        <f t="shared" si="328"/>
        <v>2.3656298766709716E-2</v>
      </c>
      <c r="AK102" s="206">
        <f t="shared" si="328"/>
        <v>1.1838983651990098E-2</v>
      </c>
      <c r="AL102" s="206">
        <f t="shared" si="328"/>
        <v>1.3709800784245552E-2</v>
      </c>
      <c r="AM102" s="206">
        <f t="shared" si="328"/>
        <v>1.5050496666128899E-2</v>
      </c>
      <c r="AN102" s="206">
        <f t="shared" si="328"/>
        <v>1.5185339261147845E-2</v>
      </c>
      <c r="AO102" s="206">
        <f t="shared" si="328"/>
        <v>1.6307342672852831E-2</v>
      </c>
      <c r="AP102" s="206">
        <f t="shared" si="328"/>
        <v>4.841502171365919E-3</v>
      </c>
      <c r="AQ102" s="206">
        <f t="shared" si="328"/>
        <v>4.8460618165595548E-3</v>
      </c>
      <c r="AR102" s="206">
        <f t="shared" si="328"/>
        <v>5.3443483565429606E-3</v>
      </c>
      <c r="AS102" s="206">
        <f t="shared" si="328"/>
        <v>5.7409930409531018E-3</v>
      </c>
      <c r="AT102" s="206">
        <f t="shared" si="328"/>
        <v>5.5389015298854538E-3</v>
      </c>
      <c r="AU102" s="206">
        <f t="shared" si="328"/>
        <v>9.7333676030550986E-3</v>
      </c>
      <c r="AV102" s="206">
        <f t="shared" si="328"/>
        <v>1.0136115430538162E-2</v>
      </c>
      <c r="AW102" s="206">
        <f t="shared" si="328"/>
        <v>1.0642872118596269E-2</v>
      </c>
      <c r="AX102" s="206">
        <f t="shared" si="328"/>
        <v>1.0255208492827128E-2</v>
      </c>
      <c r="AY102" s="206">
        <f t="shared" si="328"/>
        <v>9.871665693706122E-3</v>
      </c>
      <c r="AZ102" s="206">
        <f t="shared" si="328"/>
        <v>9.9894317631696872E-3</v>
      </c>
      <c r="BA102" s="206">
        <f t="shared" si="328"/>
        <v>9.7075338467771388E-3</v>
      </c>
      <c r="BB102" s="206">
        <f t="shared" si="328"/>
        <v>8.9230043165466899E-3</v>
      </c>
      <c r="BC102" s="206">
        <f t="shared" si="328"/>
        <v>8.5322407073513684E-3</v>
      </c>
      <c r="BD102" s="206">
        <f t="shared" si="328"/>
        <v>8.3353017488698722E-3</v>
      </c>
      <c r="BE102" s="206">
        <f t="shared" si="328"/>
        <v>8.3312141510059057E-3</v>
      </c>
      <c r="BF102" s="206">
        <f t="shared" si="328"/>
        <v>8.5195880586066419E-3</v>
      </c>
      <c r="BG102" s="206">
        <f t="shared" si="328"/>
        <v>8.4009337249293381E-3</v>
      </c>
      <c r="BH102" s="206">
        <f t="shared" si="328"/>
        <v>7.6773894310282476E-3</v>
      </c>
      <c r="BI102" s="206">
        <f t="shared" si="328"/>
        <v>7.8508614044763281E-3</v>
      </c>
      <c r="BJ102" s="206">
        <f t="shared" si="328"/>
        <v>8.1240746875652636E-3</v>
      </c>
      <c r="BK102" s="206">
        <f t="shared" si="328"/>
        <v>8.5973002400494547E-3</v>
      </c>
      <c r="BL102" s="206">
        <f t="shared" si="328"/>
        <v>8.2722230578815559E-3</v>
      </c>
      <c r="BM102" s="206">
        <f t="shared" ref="BM102:CF102" si="329">BM$112+$H127</f>
        <v>8.4490754917887489E-3</v>
      </c>
      <c r="BN102" s="206">
        <f t="shared" si="329"/>
        <v>8.9276836077776256E-3</v>
      </c>
      <c r="BO102" s="206">
        <f t="shared" si="329"/>
        <v>9.2056765504799909E-3</v>
      </c>
      <c r="BP102" s="206">
        <f t="shared" si="329"/>
        <v>9.6917188074963079E-3</v>
      </c>
      <c r="BQ102" s="206">
        <f t="shared" si="329"/>
        <v>1.0071816788067123E-2</v>
      </c>
      <c r="BR102" s="206">
        <f t="shared" si="329"/>
        <v>9.742712641435114E-3</v>
      </c>
      <c r="BS102" s="206">
        <f t="shared" si="329"/>
        <v>1.0103724675603276E-2</v>
      </c>
      <c r="BT102" s="206">
        <f t="shared" si="329"/>
        <v>1.0251813524310149E-2</v>
      </c>
      <c r="BU102" s="206">
        <f t="shared" si="329"/>
        <v>1.0485449672920977E-2</v>
      </c>
      <c r="BV102" s="206">
        <f t="shared" si="329"/>
        <v>1.0404033941879387E-2</v>
      </c>
      <c r="BW102" s="206">
        <f t="shared" si="329"/>
        <v>1.0207431200921935E-2</v>
      </c>
      <c r="BX102" s="206">
        <f t="shared" si="329"/>
        <v>1.0297060988345041E-2</v>
      </c>
      <c r="BY102" s="206">
        <f t="shared" si="329"/>
        <v>1.0373789480413897E-2</v>
      </c>
      <c r="BZ102" s="206">
        <f t="shared" si="329"/>
        <v>1.013830444153041E-2</v>
      </c>
      <c r="CA102" s="206">
        <f t="shared" si="329"/>
        <v>9.6932042876931579E-3</v>
      </c>
      <c r="CB102" s="206">
        <f t="shared" si="329"/>
        <v>9.1397507679786827E-3</v>
      </c>
      <c r="CC102" s="206">
        <f t="shared" si="329"/>
        <v>9.1814239623739802E-3</v>
      </c>
      <c r="CD102" s="206">
        <f t="shared" si="329"/>
        <v>9.0208992813978206E-3</v>
      </c>
      <c r="CE102" s="206">
        <f t="shared" si="329"/>
        <v>8.8612071000491177E-3</v>
      </c>
      <c r="CF102" s="206">
        <f t="shared" si="329"/>
        <v>8.4060149036759846E-3</v>
      </c>
    </row>
    <row r="103" spans="1:84">
      <c r="A103" s="147" t="str">
        <f t="shared" si="278"/>
        <v>Pays de la Loire</v>
      </c>
      <c r="B103" s="147"/>
      <c r="C103" s="147"/>
      <c r="D103" s="147"/>
      <c r="E103" s="201">
        <f t="shared" si="298"/>
        <v>1.320490721988854E-2</v>
      </c>
      <c r="F103" s="201">
        <f t="shared" ref="F103:T103" si="330">F78/E78-1</f>
        <v>1.9435908261250523E-2</v>
      </c>
      <c r="G103" s="201">
        <f t="shared" si="330"/>
        <v>-9.3136387120426045E-3</v>
      </c>
      <c r="H103" s="201">
        <f t="shared" si="330"/>
        <v>2.6199707431508124E-2</v>
      </c>
      <c r="I103" s="201">
        <f t="shared" si="330"/>
        <v>3.4481629802934455E-2</v>
      </c>
      <c r="J103" s="201">
        <f t="shared" si="330"/>
        <v>1.6476995382397996E-2</v>
      </c>
      <c r="K103" s="201">
        <f t="shared" si="330"/>
        <v>8.5003474304425897E-3</v>
      </c>
      <c r="L103" s="201">
        <f t="shared" si="330"/>
        <v>4.2071723734666833E-2</v>
      </c>
      <c r="M103" s="201">
        <f t="shared" si="330"/>
        <v>3.0924149576496696E-2</v>
      </c>
      <c r="N103" s="201">
        <f t="shared" si="330"/>
        <v>5.0016857748670374E-2</v>
      </c>
      <c r="O103" s="201">
        <f t="shared" si="330"/>
        <v>2.1693666529265521E-2</v>
      </c>
      <c r="P103" s="201">
        <f t="shared" si="330"/>
        <v>3.7823463955992676E-3</v>
      </c>
      <c r="Q103" s="201">
        <f t="shared" si="330"/>
        <v>4.8656533475108787E-3</v>
      </c>
      <c r="R103" s="201">
        <f t="shared" si="330"/>
        <v>1.4964924994909312E-2</v>
      </c>
      <c r="S103" s="201">
        <f t="shared" si="330"/>
        <v>7.4736615837986964E-3</v>
      </c>
      <c r="T103" s="201">
        <f t="shared" si="330"/>
        <v>9.8825433323230794E-3</v>
      </c>
      <c r="U103" s="201">
        <f t="shared" si="300"/>
        <v>1.7755575886411412E-2</v>
      </c>
      <c r="V103" s="201">
        <f t="shared" si="300"/>
        <v>1.0122198087728629E-2</v>
      </c>
      <c r="W103" s="201">
        <f t="shared" si="300"/>
        <v>-3.9669094060064802E-2</v>
      </c>
      <c r="X103" s="201">
        <f t="shared" si="300"/>
        <v>-9.6290912253779171E-3</v>
      </c>
      <c r="Y103" s="201">
        <f t="shared" si="300"/>
        <v>3.6397071823144334E-2</v>
      </c>
      <c r="Z103" s="201">
        <f t="shared" si="300"/>
        <v>-7.2113844773680214E-3</v>
      </c>
      <c r="AA103" s="201">
        <f t="shared" si="300"/>
        <v>1.1969617815528188E-3</v>
      </c>
      <c r="AB103" s="201">
        <f t="shared" si="300"/>
        <v>5.7729379160531558E-3</v>
      </c>
      <c r="AC103" s="201">
        <f t="shared" si="300"/>
        <v>8.5798580071834163E-3</v>
      </c>
      <c r="AD103" s="201">
        <f t="shared" si="300"/>
        <v>8.1129261370895822E-3</v>
      </c>
      <c r="AE103" s="201">
        <f t="shared" si="292"/>
        <v>1.9288401242965714E-2</v>
      </c>
      <c r="AF103" s="201">
        <f t="shared" si="293"/>
        <v>1.1166631859100828E-2</v>
      </c>
      <c r="AG103" s="201">
        <f t="shared" si="294"/>
        <v>1.3360185671704938E-2</v>
      </c>
      <c r="AH103" s="201">
        <f t="shared" si="295"/>
        <v>-7.1976837873026223E-2</v>
      </c>
      <c r="AI103" s="214">
        <f t="shared" ref="AI103:BL103" si="331">AI$112+$H128</f>
        <v>6.5929124138701001E-2</v>
      </c>
      <c r="AJ103" s="206">
        <f t="shared" si="331"/>
        <v>2.3324093102870425E-2</v>
      </c>
      <c r="AK103" s="206">
        <f t="shared" si="331"/>
        <v>1.1506777988150807E-2</v>
      </c>
      <c r="AL103" s="206">
        <f t="shared" si="331"/>
        <v>1.337759512040626E-2</v>
      </c>
      <c r="AM103" s="206">
        <f t="shared" si="331"/>
        <v>1.4718291002289607E-2</v>
      </c>
      <c r="AN103" s="206">
        <f t="shared" si="331"/>
        <v>1.4853133597308554E-2</v>
      </c>
      <c r="AO103" s="206">
        <f t="shared" si="331"/>
        <v>1.597513700901354E-2</v>
      </c>
      <c r="AP103" s="206">
        <f t="shared" si="331"/>
        <v>4.5092965075266278E-3</v>
      </c>
      <c r="AQ103" s="206">
        <f t="shared" si="331"/>
        <v>4.5138561527202636E-3</v>
      </c>
      <c r="AR103" s="206">
        <f t="shared" si="331"/>
        <v>5.0121426927036694E-3</v>
      </c>
      <c r="AS103" s="206">
        <f t="shared" si="331"/>
        <v>5.4087873771138106E-3</v>
      </c>
      <c r="AT103" s="206">
        <f t="shared" si="331"/>
        <v>5.2066958660461626E-3</v>
      </c>
      <c r="AU103" s="206">
        <f t="shared" si="331"/>
        <v>9.4011619392158075E-3</v>
      </c>
      <c r="AV103" s="206">
        <f t="shared" si="331"/>
        <v>9.8039097666988706E-3</v>
      </c>
      <c r="AW103" s="206">
        <f t="shared" si="331"/>
        <v>1.0310666454756978E-2</v>
      </c>
      <c r="AX103" s="206">
        <f t="shared" si="331"/>
        <v>9.9230028289878369E-3</v>
      </c>
      <c r="AY103" s="206">
        <f t="shared" si="331"/>
        <v>9.5394600298668308E-3</v>
      </c>
      <c r="AZ103" s="206">
        <f t="shared" si="331"/>
        <v>9.657226099330396E-3</v>
      </c>
      <c r="BA103" s="206">
        <f t="shared" si="331"/>
        <v>9.3753281829378476E-3</v>
      </c>
      <c r="BB103" s="206">
        <f t="shared" si="331"/>
        <v>8.5907986527073987E-3</v>
      </c>
      <c r="BC103" s="206">
        <f t="shared" si="331"/>
        <v>8.2000350435120772E-3</v>
      </c>
      <c r="BD103" s="206">
        <f t="shared" si="331"/>
        <v>8.003096085030581E-3</v>
      </c>
      <c r="BE103" s="206">
        <f t="shared" si="331"/>
        <v>7.9990084871666145E-3</v>
      </c>
      <c r="BF103" s="206">
        <f t="shared" si="331"/>
        <v>8.1873823947673507E-3</v>
      </c>
      <c r="BG103" s="206">
        <f t="shared" si="331"/>
        <v>8.0687280610900469E-3</v>
      </c>
      <c r="BH103" s="206">
        <f t="shared" si="331"/>
        <v>7.3451837671889564E-3</v>
      </c>
      <c r="BI103" s="206">
        <f t="shared" si="331"/>
        <v>7.5186557406370369E-3</v>
      </c>
      <c r="BJ103" s="206">
        <f t="shared" si="331"/>
        <v>7.7918690237259725E-3</v>
      </c>
      <c r="BK103" s="206">
        <f t="shared" si="331"/>
        <v>8.2650945762101635E-3</v>
      </c>
      <c r="BL103" s="206">
        <f t="shared" si="331"/>
        <v>7.9400173940422647E-3</v>
      </c>
      <c r="BM103" s="206">
        <f t="shared" ref="BM103:CF103" si="332">BM$112+$H128</f>
        <v>8.1168698279494578E-3</v>
      </c>
      <c r="BN103" s="206">
        <f t="shared" si="332"/>
        <v>8.5954779439383344E-3</v>
      </c>
      <c r="BO103" s="206">
        <f t="shared" si="332"/>
        <v>8.8734708866406997E-3</v>
      </c>
      <c r="BP103" s="206">
        <f t="shared" si="332"/>
        <v>9.3595131436570167E-3</v>
      </c>
      <c r="BQ103" s="206">
        <f t="shared" si="332"/>
        <v>9.7396111242278316E-3</v>
      </c>
      <c r="BR103" s="206">
        <f t="shared" si="332"/>
        <v>9.4105069775958228E-3</v>
      </c>
      <c r="BS103" s="206">
        <f t="shared" si="332"/>
        <v>9.771519011763985E-3</v>
      </c>
      <c r="BT103" s="206">
        <f t="shared" si="332"/>
        <v>9.9196078604708582E-3</v>
      </c>
      <c r="BU103" s="206">
        <f t="shared" si="332"/>
        <v>1.0153244009081686E-2</v>
      </c>
      <c r="BV103" s="206">
        <f t="shared" si="332"/>
        <v>1.0071828278040096E-2</v>
      </c>
      <c r="BW103" s="206">
        <f t="shared" si="332"/>
        <v>9.8752255370826436E-3</v>
      </c>
      <c r="BX103" s="206">
        <f t="shared" si="332"/>
        <v>9.9648553245057503E-3</v>
      </c>
      <c r="BY103" s="206">
        <f t="shared" si="332"/>
        <v>1.0041583816574606E-2</v>
      </c>
      <c r="BZ103" s="206">
        <f t="shared" si="332"/>
        <v>9.806098777691119E-3</v>
      </c>
      <c r="CA103" s="206">
        <f t="shared" si="332"/>
        <v>9.3609986238538667E-3</v>
      </c>
      <c r="CB103" s="206">
        <f t="shared" si="332"/>
        <v>8.8075451041393915E-3</v>
      </c>
      <c r="CC103" s="206">
        <f t="shared" si="332"/>
        <v>8.849218298534689E-3</v>
      </c>
      <c r="CD103" s="206">
        <f t="shared" si="332"/>
        <v>8.6886936175585294E-3</v>
      </c>
      <c r="CE103" s="206">
        <f t="shared" si="332"/>
        <v>8.5290014362098265E-3</v>
      </c>
      <c r="CF103" s="206">
        <f t="shared" si="332"/>
        <v>8.0738092398366934E-3</v>
      </c>
    </row>
    <row r="104" spans="1:84">
      <c r="A104" s="147" t="str">
        <f t="shared" si="278"/>
        <v>Provence-Alpes-Côte d'Azur</v>
      </c>
      <c r="B104" s="147"/>
      <c r="C104" s="147"/>
      <c r="D104" s="147"/>
      <c r="E104" s="201">
        <f t="shared" si="298"/>
        <v>1.9608593199473834E-2</v>
      </c>
      <c r="F104" s="201">
        <f t="shared" ref="F104:V104" si="333">F79/E79-1</f>
        <v>1.6898206998017473E-2</v>
      </c>
      <c r="G104" s="201">
        <f t="shared" si="333"/>
        <v>-1.5682489141492284E-2</v>
      </c>
      <c r="H104" s="201">
        <f t="shared" si="333"/>
        <v>1.7618060870715935E-2</v>
      </c>
      <c r="I104" s="201">
        <f t="shared" si="333"/>
        <v>1.3235534819233896E-2</v>
      </c>
      <c r="J104" s="201">
        <f t="shared" si="333"/>
        <v>3.4742710485426986E-3</v>
      </c>
      <c r="K104" s="201">
        <f t="shared" si="333"/>
        <v>8.5639328216913224E-3</v>
      </c>
      <c r="L104" s="201">
        <f t="shared" si="333"/>
        <v>2.9312833266523786E-2</v>
      </c>
      <c r="M104" s="201">
        <f t="shared" si="333"/>
        <v>2.3821425350033287E-2</v>
      </c>
      <c r="N104" s="201">
        <f t="shared" si="333"/>
        <v>3.7778777855616674E-2</v>
      </c>
      <c r="O104" s="201">
        <f t="shared" si="333"/>
        <v>2.2862831902615177E-2</v>
      </c>
      <c r="P104" s="201">
        <f t="shared" si="333"/>
        <v>-1.0514964816830119E-3</v>
      </c>
      <c r="Q104" s="201">
        <f t="shared" si="333"/>
        <v>8.6416363965458043E-3</v>
      </c>
      <c r="R104" s="201">
        <f t="shared" si="333"/>
        <v>3.2652229558233437E-2</v>
      </c>
      <c r="S104" s="201">
        <f t="shared" si="333"/>
        <v>1.8293397435975578E-2</v>
      </c>
      <c r="T104" s="201">
        <f t="shared" si="333"/>
        <v>1.9971936814920044E-2</v>
      </c>
      <c r="U104" s="201">
        <f t="shared" si="333"/>
        <v>-1.9757621644633794E-5</v>
      </c>
      <c r="V104" s="201">
        <f t="shared" si="333"/>
        <v>-1.0405396913727549E-2</v>
      </c>
      <c r="W104" s="201">
        <f t="shared" ref="W104:AD111" si="334">W79/V79-1</f>
        <v>-1.8500964837931511E-2</v>
      </c>
      <c r="X104" s="201">
        <f t="shared" si="334"/>
        <v>3.215402353255592E-2</v>
      </c>
      <c r="Y104" s="201">
        <f t="shared" si="334"/>
        <v>7.2152936480815999E-3</v>
      </c>
      <c r="Z104" s="201">
        <f t="shared" si="334"/>
        <v>1.3197210114845426E-2</v>
      </c>
      <c r="AA104" s="201">
        <f t="shared" si="334"/>
        <v>-1.3347516947132765E-2</v>
      </c>
      <c r="AB104" s="201">
        <f t="shared" si="334"/>
        <v>2.3291293822449433E-3</v>
      </c>
      <c r="AC104" s="201">
        <f t="shared" si="334"/>
        <v>3.323782113315632E-3</v>
      </c>
      <c r="AD104" s="201">
        <f t="shared" si="334"/>
        <v>5.541146943183195E-3</v>
      </c>
      <c r="AE104" s="201">
        <f t="shared" si="292"/>
        <v>2.1464730153261558E-2</v>
      </c>
      <c r="AF104" s="201">
        <f t="shared" si="293"/>
        <v>1.2239467450634756E-2</v>
      </c>
      <c r="AG104" s="201">
        <f t="shared" si="294"/>
        <v>1.1141948916664646E-2</v>
      </c>
      <c r="AH104" s="201">
        <f t="shared" si="295"/>
        <v>-8.2944301216355099E-2</v>
      </c>
      <c r="AI104" s="214">
        <f t="shared" ref="AI104:BL104" si="335">AI$112+$H129</f>
        <v>6.6818563663333164E-2</v>
      </c>
      <c r="AJ104" s="206">
        <f t="shared" si="335"/>
        <v>2.4213532627502588E-2</v>
      </c>
      <c r="AK104" s="206">
        <f t="shared" si="335"/>
        <v>1.239621751278297E-2</v>
      </c>
      <c r="AL104" s="206">
        <f t="shared" si="335"/>
        <v>1.4267034645038423E-2</v>
      </c>
      <c r="AM104" s="206">
        <f t="shared" si="335"/>
        <v>1.560773052692177E-2</v>
      </c>
      <c r="AN104" s="206">
        <f t="shared" si="335"/>
        <v>1.5742573121940717E-2</v>
      </c>
      <c r="AO104" s="206">
        <f t="shared" si="335"/>
        <v>1.6864576533645703E-2</v>
      </c>
      <c r="AP104" s="206">
        <f t="shared" si="335"/>
        <v>5.3987360321587907E-3</v>
      </c>
      <c r="AQ104" s="206">
        <f t="shared" si="335"/>
        <v>5.4032956773524266E-3</v>
      </c>
      <c r="AR104" s="206">
        <f t="shared" si="335"/>
        <v>5.9015822173358323E-3</v>
      </c>
      <c r="AS104" s="206">
        <f t="shared" si="335"/>
        <v>6.2982269017459735E-3</v>
      </c>
      <c r="AT104" s="206">
        <f t="shared" si="335"/>
        <v>6.0961353906783255E-3</v>
      </c>
      <c r="AU104" s="206">
        <f t="shared" si="335"/>
        <v>1.029060146384797E-2</v>
      </c>
      <c r="AV104" s="206">
        <f t="shared" si="335"/>
        <v>1.0693349291331034E-2</v>
      </c>
      <c r="AW104" s="206">
        <f t="shared" si="335"/>
        <v>1.1200105979389141E-2</v>
      </c>
      <c r="AX104" s="206">
        <f t="shared" si="335"/>
        <v>1.081244235362E-2</v>
      </c>
      <c r="AY104" s="206">
        <f t="shared" si="335"/>
        <v>1.0428899554498994E-2</v>
      </c>
      <c r="AZ104" s="206">
        <f t="shared" si="335"/>
        <v>1.0546665623962559E-2</v>
      </c>
      <c r="BA104" s="206">
        <f t="shared" si="335"/>
        <v>1.0264767707570011E-2</v>
      </c>
      <c r="BB104" s="206">
        <f t="shared" si="335"/>
        <v>9.4802381773395616E-3</v>
      </c>
      <c r="BC104" s="206">
        <f t="shared" si="335"/>
        <v>9.0894745681442402E-3</v>
      </c>
      <c r="BD104" s="206">
        <f t="shared" si="335"/>
        <v>8.8925356096627439E-3</v>
      </c>
      <c r="BE104" s="206">
        <f t="shared" si="335"/>
        <v>8.8884480117987774E-3</v>
      </c>
      <c r="BF104" s="206">
        <f t="shared" si="335"/>
        <v>9.0768219193995137E-3</v>
      </c>
      <c r="BG104" s="206">
        <f t="shared" si="335"/>
        <v>8.9581675857222098E-3</v>
      </c>
      <c r="BH104" s="206">
        <f t="shared" si="335"/>
        <v>8.2346232918211193E-3</v>
      </c>
      <c r="BI104" s="206">
        <f t="shared" si="335"/>
        <v>8.4080952652691998E-3</v>
      </c>
      <c r="BJ104" s="206">
        <f t="shared" si="335"/>
        <v>8.6813085483581354E-3</v>
      </c>
      <c r="BK104" s="206">
        <f t="shared" si="335"/>
        <v>9.1545341008423264E-3</v>
      </c>
      <c r="BL104" s="206">
        <f t="shared" si="335"/>
        <v>8.8294569186744276E-3</v>
      </c>
      <c r="BM104" s="206">
        <f t="shared" ref="BM104:CF104" si="336">BM$112+$H129</f>
        <v>9.0063093525816207E-3</v>
      </c>
      <c r="BN104" s="206">
        <f t="shared" si="336"/>
        <v>9.4849174685704973E-3</v>
      </c>
      <c r="BO104" s="206">
        <f t="shared" si="336"/>
        <v>9.7629104112728626E-3</v>
      </c>
      <c r="BP104" s="206">
        <f t="shared" si="336"/>
        <v>1.024895266828918E-2</v>
      </c>
      <c r="BQ104" s="206">
        <f t="shared" si="336"/>
        <v>1.0629050648859995E-2</v>
      </c>
      <c r="BR104" s="206">
        <f t="shared" si="336"/>
        <v>1.0299946502227986E-2</v>
      </c>
      <c r="BS104" s="206">
        <f t="shared" si="336"/>
        <v>1.0660958536396148E-2</v>
      </c>
      <c r="BT104" s="206">
        <f t="shared" si="336"/>
        <v>1.0809047385103021E-2</v>
      </c>
      <c r="BU104" s="206">
        <f t="shared" si="336"/>
        <v>1.1042683533713848E-2</v>
      </c>
      <c r="BV104" s="206">
        <f t="shared" si="336"/>
        <v>1.0961267802672259E-2</v>
      </c>
      <c r="BW104" s="206">
        <f t="shared" si="336"/>
        <v>1.0764665061714807E-2</v>
      </c>
      <c r="BX104" s="206">
        <f t="shared" si="336"/>
        <v>1.0854294849137913E-2</v>
      </c>
      <c r="BY104" s="206">
        <f t="shared" si="336"/>
        <v>1.0931023341206769E-2</v>
      </c>
      <c r="BZ104" s="206">
        <f t="shared" si="336"/>
        <v>1.0695538302323282E-2</v>
      </c>
      <c r="CA104" s="206">
        <f t="shared" si="336"/>
        <v>1.025043814848603E-2</v>
      </c>
      <c r="CB104" s="206">
        <f t="shared" si="336"/>
        <v>9.6969846287715544E-3</v>
      </c>
      <c r="CC104" s="206">
        <f t="shared" si="336"/>
        <v>9.7386578231668519E-3</v>
      </c>
      <c r="CD104" s="206">
        <f t="shared" si="336"/>
        <v>9.5781331421906923E-3</v>
      </c>
      <c r="CE104" s="206">
        <f t="shared" si="336"/>
        <v>9.4184409608419895E-3</v>
      </c>
      <c r="CF104" s="206">
        <f t="shared" si="336"/>
        <v>8.9632487644688563E-3</v>
      </c>
    </row>
    <row r="105" spans="1:84">
      <c r="A105" s="147" t="str">
        <f t="shared" si="278"/>
        <v>Guadeloupe</v>
      </c>
      <c r="B105" s="147"/>
      <c r="C105" s="147"/>
      <c r="D105" s="147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>
        <f t="shared" ref="O105:V108" si="337">O80/N80-1</f>
        <v>3.611852436941132E-2</v>
      </c>
      <c r="P105" s="201">
        <f t="shared" si="337"/>
        <v>1.442585255833273E-2</v>
      </c>
      <c r="Q105" s="201">
        <f t="shared" si="337"/>
        <v>4.7360279918467363E-2</v>
      </c>
      <c r="R105" s="201">
        <f t="shared" si="337"/>
        <v>3.3443958302428189E-2</v>
      </c>
      <c r="S105" s="201">
        <f t="shared" si="337"/>
        <v>2.5435341312914028E-2</v>
      </c>
      <c r="T105" s="201">
        <f t="shared" si="337"/>
        <v>3.2945827193712418E-2</v>
      </c>
      <c r="U105" s="201">
        <f t="shared" si="337"/>
        <v>1.7999314130995314E-2</v>
      </c>
      <c r="V105" s="201">
        <f t="shared" si="337"/>
        <v>2.4777446781010903E-2</v>
      </c>
      <c r="W105" s="201">
        <f t="shared" si="334"/>
        <v>-4.3866872843118854E-2</v>
      </c>
      <c r="X105" s="201">
        <f t="shared" si="334"/>
        <v>1.3027860761952725E-2</v>
      </c>
      <c r="Y105" s="201">
        <f t="shared" si="334"/>
        <v>9.3733447086186139E-3</v>
      </c>
      <c r="Z105" s="201">
        <f t="shared" si="334"/>
        <v>1.4335505961485806E-2</v>
      </c>
      <c r="AA105" s="201">
        <f t="shared" si="334"/>
        <v>-2.3136116647504146E-5</v>
      </c>
      <c r="AB105" s="201">
        <f t="shared" si="334"/>
        <v>2.237606687682292E-2</v>
      </c>
      <c r="AC105" s="201">
        <f t="shared" si="334"/>
        <v>1.7398300682612389E-2</v>
      </c>
      <c r="AD105" s="201">
        <f t="shared" si="334"/>
        <v>2.3874169761239905E-2</v>
      </c>
      <c r="AE105" s="201">
        <f t="shared" si="292"/>
        <v>1.7342176883307525E-2</v>
      </c>
      <c r="AF105" s="201">
        <f t="shared" si="293"/>
        <v>2.3992851278847649E-2</v>
      </c>
      <c r="AG105" s="201">
        <f t="shared" si="294"/>
        <v>1.3849131284910277E-2</v>
      </c>
      <c r="AH105" s="201">
        <f t="shared" si="295"/>
        <v>-4.028387781011189E-2</v>
      </c>
      <c r="AI105" s="214">
        <f t="shared" ref="AI105:BL105" si="338">AI$112+$H130</f>
        <v>7.7723386710278675E-2</v>
      </c>
      <c r="AJ105" s="206">
        <f t="shared" si="338"/>
        <v>3.5118355674448098E-2</v>
      </c>
      <c r="AK105" s="206">
        <f t="shared" si="338"/>
        <v>2.3301040559728481E-2</v>
      </c>
      <c r="AL105" s="206">
        <f t="shared" si="338"/>
        <v>2.5171857691983934E-2</v>
      </c>
      <c r="AM105" s="206">
        <f t="shared" si="338"/>
        <v>2.6512553573867281E-2</v>
      </c>
      <c r="AN105" s="206">
        <f t="shared" si="338"/>
        <v>2.6647396168886228E-2</v>
      </c>
      <c r="AO105" s="206">
        <f t="shared" si="338"/>
        <v>2.7769399580591214E-2</v>
      </c>
      <c r="AP105" s="206">
        <f t="shared" si="338"/>
        <v>1.6303559079104302E-2</v>
      </c>
      <c r="AQ105" s="206">
        <f t="shared" si="338"/>
        <v>1.6308118724297938E-2</v>
      </c>
      <c r="AR105" s="206">
        <f t="shared" si="338"/>
        <v>1.6806405264281343E-2</v>
      </c>
      <c r="AS105" s="206">
        <f t="shared" si="338"/>
        <v>1.7203049948691485E-2</v>
      </c>
      <c r="AT105" s="206">
        <f t="shared" si="338"/>
        <v>1.7000958437623837E-2</v>
      </c>
      <c r="AU105" s="206">
        <f t="shared" si="338"/>
        <v>2.1195424510793481E-2</v>
      </c>
      <c r="AV105" s="206">
        <f t="shared" si="338"/>
        <v>2.1598172338276544E-2</v>
      </c>
      <c r="AW105" s="206">
        <f t="shared" si="338"/>
        <v>2.2104929026334652E-2</v>
      </c>
      <c r="AX105" s="206">
        <f t="shared" si="338"/>
        <v>2.1717265400565511E-2</v>
      </c>
      <c r="AY105" s="206">
        <f t="shared" si="338"/>
        <v>2.1333722601444505E-2</v>
      </c>
      <c r="AZ105" s="206">
        <f t="shared" si="338"/>
        <v>2.145148867090807E-2</v>
      </c>
      <c r="BA105" s="206">
        <f t="shared" si="338"/>
        <v>2.1169590754515522E-2</v>
      </c>
      <c r="BB105" s="206">
        <f t="shared" si="338"/>
        <v>2.0385061224285073E-2</v>
      </c>
      <c r="BC105" s="206">
        <f t="shared" si="338"/>
        <v>1.9994297615089751E-2</v>
      </c>
      <c r="BD105" s="206">
        <f t="shared" si="338"/>
        <v>1.9797358656608255E-2</v>
      </c>
      <c r="BE105" s="206">
        <f t="shared" si="338"/>
        <v>1.9793271058744288E-2</v>
      </c>
      <c r="BF105" s="206">
        <f t="shared" si="338"/>
        <v>1.9981644966345025E-2</v>
      </c>
      <c r="BG105" s="206">
        <f t="shared" si="338"/>
        <v>1.9862990632667721E-2</v>
      </c>
      <c r="BH105" s="206">
        <f t="shared" si="338"/>
        <v>1.913944633876663E-2</v>
      </c>
      <c r="BI105" s="206">
        <f t="shared" si="338"/>
        <v>1.9312918312214711E-2</v>
      </c>
      <c r="BJ105" s="206">
        <f t="shared" si="338"/>
        <v>1.9586131595303646E-2</v>
      </c>
      <c r="BK105" s="206">
        <f t="shared" si="338"/>
        <v>2.0059357147787837E-2</v>
      </c>
      <c r="BL105" s="206">
        <f t="shared" si="338"/>
        <v>1.9734279965619939E-2</v>
      </c>
      <c r="BM105" s="206">
        <f t="shared" ref="BM105:CF105" si="339">BM$112+$H130</f>
        <v>1.9911132399527132E-2</v>
      </c>
      <c r="BN105" s="206">
        <f t="shared" si="339"/>
        <v>2.0389740515516008E-2</v>
      </c>
      <c r="BO105" s="206">
        <f t="shared" si="339"/>
        <v>2.0667733458218374E-2</v>
      </c>
      <c r="BP105" s="206">
        <f t="shared" si="339"/>
        <v>2.1153775715234691E-2</v>
      </c>
      <c r="BQ105" s="206">
        <f t="shared" si="339"/>
        <v>2.1533873695805505E-2</v>
      </c>
      <c r="BR105" s="206">
        <f t="shared" si="339"/>
        <v>2.1204769549173497E-2</v>
      </c>
      <c r="BS105" s="206">
        <f t="shared" si="339"/>
        <v>2.1565781583341659E-2</v>
      </c>
      <c r="BT105" s="206">
        <f t="shared" si="339"/>
        <v>2.1713870432048532E-2</v>
      </c>
      <c r="BU105" s="206">
        <f t="shared" si="339"/>
        <v>2.1947506580659359E-2</v>
      </c>
      <c r="BV105" s="206">
        <f t="shared" si="339"/>
        <v>2.186609084961777E-2</v>
      </c>
      <c r="BW105" s="206">
        <f t="shared" si="339"/>
        <v>2.1669488108660317E-2</v>
      </c>
      <c r="BX105" s="206">
        <f t="shared" si="339"/>
        <v>2.1759117896083424E-2</v>
      </c>
      <c r="BY105" s="206">
        <f t="shared" si="339"/>
        <v>2.183584638815228E-2</v>
      </c>
      <c r="BZ105" s="206">
        <f t="shared" si="339"/>
        <v>2.1600361349268793E-2</v>
      </c>
      <c r="CA105" s="206">
        <f t="shared" si="339"/>
        <v>2.1155261195431541E-2</v>
      </c>
      <c r="CB105" s="206">
        <f t="shared" si="339"/>
        <v>2.0601807675717065E-2</v>
      </c>
      <c r="CC105" s="206">
        <f t="shared" si="339"/>
        <v>2.0643480870112363E-2</v>
      </c>
      <c r="CD105" s="206">
        <f t="shared" si="339"/>
        <v>2.0482956189136203E-2</v>
      </c>
      <c r="CE105" s="206">
        <f t="shared" si="339"/>
        <v>2.03232640077875E-2</v>
      </c>
      <c r="CF105" s="206">
        <f t="shared" si="339"/>
        <v>1.9868071811414367E-2</v>
      </c>
    </row>
    <row r="106" spans="1:84">
      <c r="A106" s="147" t="str">
        <f t="shared" si="278"/>
        <v>Martinique</v>
      </c>
      <c r="B106" s="147"/>
      <c r="C106" s="147"/>
      <c r="D106" s="147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>
        <f t="shared" si="337"/>
        <v>3.908184169610962E-2</v>
      </c>
      <c r="P106" s="201">
        <f t="shared" si="337"/>
        <v>9.4087221241470065E-3</v>
      </c>
      <c r="Q106" s="201">
        <f t="shared" si="337"/>
        <v>2.8337981398365075E-2</v>
      </c>
      <c r="R106" s="201">
        <f t="shared" si="337"/>
        <v>3.0667127258753535E-2</v>
      </c>
      <c r="S106" s="201">
        <f t="shared" si="337"/>
        <v>2.6393983974422053E-2</v>
      </c>
      <c r="T106" s="201">
        <f t="shared" si="337"/>
        <v>2.3454861835547902E-2</v>
      </c>
      <c r="U106" s="201">
        <f t="shared" si="337"/>
        <v>9.2282995077981322E-3</v>
      </c>
      <c r="V106" s="201">
        <f t="shared" si="337"/>
        <v>1.6199637427912972E-2</v>
      </c>
      <c r="W106" s="201">
        <f t="shared" si="334"/>
        <v>-2.893351420926038E-2</v>
      </c>
      <c r="X106" s="201">
        <f t="shared" si="334"/>
        <v>2.7799867349385332E-2</v>
      </c>
      <c r="Y106" s="201">
        <f t="shared" si="334"/>
        <v>3.064722455299318E-2</v>
      </c>
      <c r="Z106" s="201">
        <f t="shared" si="334"/>
        <v>1.2027312406751589E-2</v>
      </c>
      <c r="AA106" s="201">
        <f t="shared" si="334"/>
        <v>-3.3613240384888776E-3</v>
      </c>
      <c r="AB106" s="201">
        <f t="shared" si="334"/>
        <v>2.6006094247070566E-2</v>
      </c>
      <c r="AC106" s="201">
        <f t="shared" si="334"/>
        <v>1.5899954280525819E-2</v>
      </c>
      <c r="AD106" s="201">
        <f t="shared" si="334"/>
        <v>-3.3727227156659101E-3</v>
      </c>
      <c r="AE106" s="201">
        <f t="shared" si="292"/>
        <v>2.0346426147913821E-2</v>
      </c>
      <c r="AF106" s="201">
        <f t="shared" si="293"/>
        <v>1.0679347482412727E-2</v>
      </c>
      <c r="AG106" s="201">
        <f t="shared" si="294"/>
        <v>2.0330747798360527E-2</v>
      </c>
      <c r="AH106" s="201">
        <f t="shared" si="295"/>
        <v>-2.794397574345564E-2</v>
      </c>
      <c r="AI106" s="214">
        <f t="shared" ref="AI106:BL106" si="340">AI$112+$H131</f>
        <v>7.6549368697143683E-2</v>
      </c>
      <c r="AJ106" s="206">
        <f t="shared" si="340"/>
        <v>3.3944337661313106E-2</v>
      </c>
      <c r="AK106" s="206">
        <f t="shared" si="340"/>
        <v>2.2127022546593489E-2</v>
      </c>
      <c r="AL106" s="206">
        <f t="shared" si="340"/>
        <v>2.3997839678848942E-2</v>
      </c>
      <c r="AM106" s="206">
        <f t="shared" si="340"/>
        <v>2.5338535560732289E-2</v>
      </c>
      <c r="AN106" s="206">
        <f t="shared" si="340"/>
        <v>2.5473378155751236E-2</v>
      </c>
      <c r="AO106" s="206">
        <f t="shared" si="340"/>
        <v>2.6595381567456222E-2</v>
      </c>
      <c r="AP106" s="206">
        <f t="shared" si="340"/>
        <v>1.512954106596931E-2</v>
      </c>
      <c r="AQ106" s="206">
        <f t="shared" si="340"/>
        <v>1.5134100711162946E-2</v>
      </c>
      <c r="AR106" s="206">
        <f t="shared" si="340"/>
        <v>1.5632387251146351E-2</v>
      </c>
      <c r="AS106" s="206">
        <f t="shared" si="340"/>
        <v>1.6029031935556493E-2</v>
      </c>
      <c r="AT106" s="206">
        <f t="shared" si="340"/>
        <v>1.5826940424488845E-2</v>
      </c>
      <c r="AU106" s="206">
        <f t="shared" si="340"/>
        <v>2.0021406497658489E-2</v>
      </c>
      <c r="AV106" s="206">
        <f t="shared" si="340"/>
        <v>2.0424154325141552E-2</v>
      </c>
      <c r="AW106" s="206">
        <f t="shared" si="340"/>
        <v>2.093091101319966E-2</v>
      </c>
      <c r="AX106" s="206">
        <f t="shared" si="340"/>
        <v>2.0543247387430519E-2</v>
      </c>
      <c r="AY106" s="206">
        <f t="shared" si="340"/>
        <v>2.0159704588309513E-2</v>
      </c>
      <c r="AZ106" s="206">
        <f t="shared" si="340"/>
        <v>2.0277470657773078E-2</v>
      </c>
      <c r="BA106" s="206">
        <f t="shared" si="340"/>
        <v>1.999557274138053E-2</v>
      </c>
      <c r="BB106" s="206">
        <f t="shared" si="340"/>
        <v>1.9211043211150081E-2</v>
      </c>
      <c r="BC106" s="206">
        <f t="shared" si="340"/>
        <v>1.8820279601954759E-2</v>
      </c>
      <c r="BD106" s="206">
        <f t="shared" si="340"/>
        <v>1.8623340643473263E-2</v>
      </c>
      <c r="BE106" s="206">
        <f t="shared" si="340"/>
        <v>1.8619253045609296E-2</v>
      </c>
      <c r="BF106" s="206">
        <f t="shared" si="340"/>
        <v>1.8807626953210033E-2</v>
      </c>
      <c r="BG106" s="206">
        <f t="shared" si="340"/>
        <v>1.8688972619532729E-2</v>
      </c>
      <c r="BH106" s="206">
        <f t="shared" si="340"/>
        <v>1.7965428325631638E-2</v>
      </c>
      <c r="BI106" s="206">
        <f t="shared" si="340"/>
        <v>1.8138900299079719E-2</v>
      </c>
      <c r="BJ106" s="206">
        <f t="shared" si="340"/>
        <v>1.8412113582168654E-2</v>
      </c>
      <c r="BK106" s="206">
        <f t="shared" si="340"/>
        <v>1.8885339134652845E-2</v>
      </c>
      <c r="BL106" s="206">
        <f t="shared" si="340"/>
        <v>1.8560261952484947E-2</v>
      </c>
      <c r="BM106" s="206">
        <f t="shared" ref="BM106:CF106" si="341">BM$112+$H131</f>
        <v>1.873711438639214E-2</v>
      </c>
      <c r="BN106" s="206">
        <f t="shared" si="341"/>
        <v>1.9215722502381016E-2</v>
      </c>
      <c r="BO106" s="206">
        <f t="shared" si="341"/>
        <v>1.9493715445083382E-2</v>
      </c>
      <c r="BP106" s="206">
        <f t="shared" si="341"/>
        <v>1.9979757702099699E-2</v>
      </c>
      <c r="BQ106" s="206">
        <f t="shared" si="341"/>
        <v>2.0359855682670513E-2</v>
      </c>
      <c r="BR106" s="206">
        <f t="shared" si="341"/>
        <v>2.0030751536038505E-2</v>
      </c>
      <c r="BS106" s="206">
        <f t="shared" si="341"/>
        <v>2.0391763570206667E-2</v>
      </c>
      <c r="BT106" s="206">
        <f t="shared" si="341"/>
        <v>2.053985241891354E-2</v>
      </c>
      <c r="BU106" s="206">
        <f t="shared" si="341"/>
        <v>2.0773488567524367E-2</v>
      </c>
      <c r="BV106" s="206">
        <f t="shared" si="341"/>
        <v>2.0692072836482778E-2</v>
      </c>
      <c r="BW106" s="206">
        <f t="shared" si="341"/>
        <v>2.0495470095525326E-2</v>
      </c>
      <c r="BX106" s="206">
        <f t="shared" si="341"/>
        <v>2.0585099882948432E-2</v>
      </c>
      <c r="BY106" s="206">
        <f t="shared" si="341"/>
        <v>2.0661828375017288E-2</v>
      </c>
      <c r="BZ106" s="206">
        <f t="shared" si="341"/>
        <v>2.0426343336133801E-2</v>
      </c>
      <c r="CA106" s="206">
        <f t="shared" si="341"/>
        <v>1.9981243182296549E-2</v>
      </c>
      <c r="CB106" s="206">
        <f t="shared" si="341"/>
        <v>1.9427789662582073E-2</v>
      </c>
      <c r="CC106" s="206">
        <f t="shared" si="341"/>
        <v>1.9469462856977371E-2</v>
      </c>
      <c r="CD106" s="206">
        <f t="shared" si="341"/>
        <v>1.9308938176001211E-2</v>
      </c>
      <c r="CE106" s="206">
        <f t="shared" si="341"/>
        <v>1.9149245994652508E-2</v>
      </c>
      <c r="CF106" s="206">
        <f t="shared" si="341"/>
        <v>1.8694053798279375E-2</v>
      </c>
    </row>
    <row r="107" spans="1:84">
      <c r="A107" s="147" t="str">
        <f t="shared" si="278"/>
        <v>Guyane</v>
      </c>
      <c r="B107" s="147"/>
      <c r="C107" s="147"/>
      <c r="D107" s="147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>
        <f t="shared" si="337"/>
        <v>0.10162468486341303</v>
      </c>
      <c r="P107" s="201">
        <f t="shared" si="337"/>
        <v>1.225356656988974E-2</v>
      </c>
      <c r="Q107" s="201">
        <f t="shared" si="337"/>
        <v>-7.3840265488713031E-2</v>
      </c>
      <c r="R107" s="201">
        <f t="shared" si="337"/>
        <v>1.225166040509329E-2</v>
      </c>
      <c r="S107" s="201">
        <f t="shared" si="337"/>
        <v>2.4632300929905426E-4</v>
      </c>
      <c r="T107" s="201">
        <f t="shared" si="337"/>
        <v>2.4200771883577943E-2</v>
      </c>
      <c r="U107" s="201">
        <f t="shared" si="337"/>
        <v>-3.8818299360286579E-2</v>
      </c>
      <c r="V107" s="201">
        <f t="shared" si="337"/>
        <v>-1.0842905515714873E-2</v>
      </c>
      <c r="W107" s="201">
        <f t="shared" si="334"/>
        <v>6.9128258400186215E-3</v>
      </c>
      <c r="X107" s="201">
        <f t="shared" si="334"/>
        <v>1.8522072688290425E-2</v>
      </c>
      <c r="Y107" s="201">
        <f t="shared" si="334"/>
        <v>1.7969801711650746E-2</v>
      </c>
      <c r="Z107" s="201">
        <f t="shared" si="334"/>
        <v>4.909661608279281E-2</v>
      </c>
      <c r="AA107" s="201">
        <f t="shared" si="334"/>
        <v>3.4469793971858564E-3</v>
      </c>
      <c r="AB107" s="201">
        <f t="shared" si="334"/>
        <v>-4.0767333955073037E-2</v>
      </c>
      <c r="AC107" s="201">
        <f t="shared" si="334"/>
        <v>-2.0751204440997983E-2</v>
      </c>
      <c r="AD107" s="201">
        <f t="shared" si="334"/>
        <v>-6.1732454520950775E-3</v>
      </c>
      <c r="AE107" s="201">
        <f t="shared" si="292"/>
        <v>3.930749032630132E-3</v>
      </c>
      <c r="AF107" s="201">
        <f t="shared" si="293"/>
        <v>2.0338795710503899E-3</v>
      </c>
      <c r="AG107" s="201">
        <f t="shared" si="294"/>
        <v>-1.7454592308094652E-2</v>
      </c>
      <c r="AH107" s="201">
        <f t="shared" si="295"/>
        <v>-4.2127709507201683E-2</v>
      </c>
      <c r="AI107" s="214">
        <f t="shared" ref="AI107:BL107" si="342">AI$112+$H132</f>
        <v>5.8211698908665288E-2</v>
      </c>
      <c r="AJ107" s="206">
        <f t="shared" si="342"/>
        <v>1.5606667872834712E-2</v>
      </c>
      <c r="AK107" s="206">
        <f t="shared" si="342"/>
        <v>3.7893527581150943E-3</v>
      </c>
      <c r="AL107" s="206">
        <f t="shared" si="342"/>
        <v>5.6601698903705477E-3</v>
      </c>
      <c r="AM107" s="206">
        <f t="shared" si="342"/>
        <v>7.0008657722538947E-3</v>
      </c>
      <c r="AN107" s="206">
        <f t="shared" si="342"/>
        <v>7.1357083672728416E-3</v>
      </c>
      <c r="AO107" s="206">
        <f t="shared" si="342"/>
        <v>8.2577117789778276E-3</v>
      </c>
      <c r="AP107" s="206">
        <f t="shared" si="342"/>
        <v>-3.2081287225090849E-3</v>
      </c>
      <c r="AQ107" s="206">
        <f t="shared" si="342"/>
        <v>-3.203569077315449E-3</v>
      </c>
      <c r="AR107" s="206">
        <f t="shared" si="342"/>
        <v>-2.7052825373320433E-3</v>
      </c>
      <c r="AS107" s="206">
        <f t="shared" si="342"/>
        <v>-2.308637852921902E-3</v>
      </c>
      <c r="AT107" s="206">
        <f t="shared" si="342"/>
        <v>-2.51072936398955E-3</v>
      </c>
      <c r="AU107" s="206">
        <f t="shared" si="342"/>
        <v>1.6837367091800948E-3</v>
      </c>
      <c r="AV107" s="206">
        <f t="shared" si="342"/>
        <v>2.0864845366631579E-3</v>
      </c>
      <c r="AW107" s="206">
        <f t="shared" si="342"/>
        <v>2.5932412247212655E-3</v>
      </c>
      <c r="AX107" s="206">
        <f t="shared" si="342"/>
        <v>2.2055775989521242E-3</v>
      </c>
      <c r="AY107" s="206">
        <f t="shared" si="342"/>
        <v>1.8220347998311182E-3</v>
      </c>
      <c r="AZ107" s="206">
        <f t="shared" si="342"/>
        <v>1.9398008692946833E-3</v>
      </c>
      <c r="BA107" s="206">
        <f t="shared" si="342"/>
        <v>1.657902952902135E-3</v>
      </c>
      <c r="BB107" s="206">
        <f t="shared" si="342"/>
        <v>8.7337342267168605E-4</v>
      </c>
      <c r="BC107" s="206">
        <f t="shared" si="342"/>
        <v>4.8260981347636456E-4</v>
      </c>
      <c r="BD107" s="206">
        <f t="shared" si="342"/>
        <v>2.8567085499486833E-4</v>
      </c>
      <c r="BE107" s="206">
        <f t="shared" si="342"/>
        <v>2.8158325713090182E-4</v>
      </c>
      <c r="BF107" s="206">
        <f t="shared" si="342"/>
        <v>4.6995716473163807E-4</v>
      </c>
      <c r="BG107" s="206">
        <f t="shared" si="342"/>
        <v>3.5130283105433424E-4</v>
      </c>
      <c r="BH107" s="206">
        <f t="shared" si="342"/>
        <v>-3.722414628467563E-4</v>
      </c>
      <c r="BI107" s="206">
        <f t="shared" si="342"/>
        <v>-1.9876948939867578E-4</v>
      </c>
      <c r="BJ107" s="206">
        <f t="shared" si="342"/>
        <v>7.4443793690259774E-5</v>
      </c>
      <c r="BK107" s="206">
        <f t="shared" si="342"/>
        <v>5.4766934617445084E-4</v>
      </c>
      <c r="BL107" s="206">
        <f t="shared" si="342"/>
        <v>2.2259216400655202E-4</v>
      </c>
      <c r="BM107" s="206">
        <f t="shared" ref="BM107:CF107" si="343">BM$112+$H132</f>
        <v>3.9944459791374509E-4</v>
      </c>
      <c r="BN107" s="206">
        <f t="shared" si="343"/>
        <v>8.7805271390262174E-4</v>
      </c>
      <c r="BO107" s="206">
        <f t="shared" si="343"/>
        <v>1.156045656604987E-3</v>
      </c>
      <c r="BP107" s="206">
        <f t="shared" si="343"/>
        <v>1.642087913621304E-3</v>
      </c>
      <c r="BQ107" s="206">
        <f t="shared" si="343"/>
        <v>2.0221858941921189E-3</v>
      </c>
      <c r="BR107" s="206">
        <f t="shared" si="343"/>
        <v>1.6930817475601101E-3</v>
      </c>
      <c r="BS107" s="206">
        <f t="shared" si="343"/>
        <v>2.0540937817282723E-3</v>
      </c>
      <c r="BT107" s="206">
        <f t="shared" si="343"/>
        <v>2.2021826304351455E-3</v>
      </c>
      <c r="BU107" s="206">
        <f t="shared" si="343"/>
        <v>2.4358187790459729E-3</v>
      </c>
      <c r="BV107" s="206">
        <f t="shared" si="343"/>
        <v>2.3544030480043832E-3</v>
      </c>
      <c r="BW107" s="206">
        <f t="shared" si="343"/>
        <v>2.1578003070469309E-3</v>
      </c>
      <c r="BX107" s="206">
        <f t="shared" si="343"/>
        <v>2.2474300944700376E-3</v>
      </c>
      <c r="BY107" s="206">
        <f t="shared" si="343"/>
        <v>2.3241585865388936E-3</v>
      </c>
      <c r="BZ107" s="206">
        <f t="shared" si="343"/>
        <v>2.0886735476554064E-3</v>
      </c>
      <c r="CA107" s="206">
        <f t="shared" si="343"/>
        <v>1.643573393818154E-3</v>
      </c>
      <c r="CB107" s="206">
        <f t="shared" si="343"/>
        <v>1.0901198741036788E-3</v>
      </c>
      <c r="CC107" s="206">
        <f t="shared" si="343"/>
        <v>1.1317930684989763E-3</v>
      </c>
      <c r="CD107" s="206">
        <f t="shared" si="343"/>
        <v>9.7126838752281675E-4</v>
      </c>
      <c r="CE107" s="206">
        <f t="shared" si="343"/>
        <v>8.1157620617411386E-4</v>
      </c>
      <c r="CF107" s="206">
        <f t="shared" si="343"/>
        <v>3.5638400980098073E-4</v>
      </c>
    </row>
    <row r="108" spans="1:84">
      <c r="A108" s="147" t="str">
        <f t="shared" si="278"/>
        <v>Réunion</v>
      </c>
      <c r="B108" s="147"/>
      <c r="C108" s="147"/>
      <c r="D108" s="145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>
        <f t="shared" si="337"/>
        <v>3.4161427264523869E-2</v>
      </c>
      <c r="P108" s="201">
        <f t="shared" si="337"/>
        <v>2.5247936682012195E-2</v>
      </c>
      <c r="Q108" s="201">
        <f t="shared" si="337"/>
        <v>3.0940083051183009E-2</v>
      </c>
      <c r="R108" s="201">
        <f t="shared" si="337"/>
        <v>3.6658844399768187E-2</v>
      </c>
      <c r="S108" s="201">
        <f t="shared" si="337"/>
        <v>2.8297932554120386E-2</v>
      </c>
      <c r="T108" s="201">
        <f t="shared" si="337"/>
        <v>2.9395870495015908E-2</v>
      </c>
      <c r="U108" s="201">
        <f t="shared" si="337"/>
        <v>2.9589130545396358E-2</v>
      </c>
      <c r="V108" s="201">
        <f t="shared" si="337"/>
        <v>-9.4434216290000261E-3</v>
      </c>
      <c r="W108" s="201">
        <f t="shared" si="334"/>
        <v>-4.9471498377012701E-2</v>
      </c>
      <c r="X108" s="201">
        <f t="shared" si="334"/>
        <v>-2.3076187692018579E-2</v>
      </c>
      <c r="Y108" s="201">
        <f t="shared" si="334"/>
        <v>1.7143106807271158E-2</v>
      </c>
      <c r="Z108" s="201">
        <f t="shared" si="334"/>
        <v>-4.6280168129695376E-3</v>
      </c>
      <c r="AA108" s="201">
        <f t="shared" si="334"/>
        <v>-1.4043747796325112E-3</v>
      </c>
      <c r="AB108" s="201">
        <f t="shared" si="334"/>
        <v>1.9236792421029714E-2</v>
      </c>
      <c r="AC108" s="201">
        <f t="shared" si="334"/>
        <v>2.6086670410666812E-2</v>
      </c>
      <c r="AD108" s="201">
        <f t="shared" si="334"/>
        <v>2.7740029791019527E-2</v>
      </c>
      <c r="AE108" s="201">
        <f t="shared" si="292"/>
        <v>2.2088986707762048E-2</v>
      </c>
      <c r="AF108" s="201">
        <f t="shared" si="293"/>
        <v>1.4538813174554521E-2</v>
      </c>
      <c r="AG108" s="201">
        <f t="shared" si="294"/>
        <v>1.5598272134042857E-2</v>
      </c>
      <c r="AH108" s="201">
        <f t="shared" si="295"/>
        <v>-4.3707544963187517E-2</v>
      </c>
      <c r="AI108" s="214">
        <f t="shared" ref="AI108:BL108" si="344">AI$112+$H133</f>
        <v>7.3601029531791484E-2</v>
      </c>
      <c r="AJ108" s="206">
        <f t="shared" si="344"/>
        <v>3.0995998495960908E-2</v>
      </c>
      <c r="AK108" s="206">
        <f t="shared" si="344"/>
        <v>1.917868338124129E-2</v>
      </c>
      <c r="AL108" s="206">
        <f t="shared" si="344"/>
        <v>2.1049500513496744E-2</v>
      </c>
      <c r="AM108" s="206">
        <f t="shared" si="344"/>
        <v>2.2390196395380091E-2</v>
      </c>
      <c r="AN108" s="206">
        <f t="shared" si="344"/>
        <v>2.2525038990399038E-2</v>
      </c>
      <c r="AO108" s="206">
        <f t="shared" si="344"/>
        <v>2.3647042402104024E-2</v>
      </c>
      <c r="AP108" s="206">
        <f t="shared" si="344"/>
        <v>1.2181201900617111E-2</v>
      </c>
      <c r="AQ108" s="206">
        <f t="shared" si="344"/>
        <v>1.2185761545810747E-2</v>
      </c>
      <c r="AR108" s="206">
        <f t="shared" si="344"/>
        <v>1.2684048085794153E-2</v>
      </c>
      <c r="AS108" s="206">
        <f t="shared" si="344"/>
        <v>1.3080692770204294E-2</v>
      </c>
      <c r="AT108" s="206">
        <f t="shared" si="344"/>
        <v>1.2878601259136646E-2</v>
      </c>
      <c r="AU108" s="206">
        <f t="shared" si="344"/>
        <v>1.7073067332306291E-2</v>
      </c>
      <c r="AV108" s="206">
        <f t="shared" si="344"/>
        <v>1.7475815159789354E-2</v>
      </c>
      <c r="AW108" s="206">
        <f t="shared" si="344"/>
        <v>1.7982571847847462E-2</v>
      </c>
      <c r="AX108" s="206">
        <f t="shared" si="344"/>
        <v>1.759490822207832E-2</v>
      </c>
      <c r="AY108" s="206">
        <f t="shared" si="344"/>
        <v>1.7211365422957314E-2</v>
      </c>
      <c r="AZ108" s="206">
        <f t="shared" si="344"/>
        <v>1.7329131492420879E-2</v>
      </c>
      <c r="BA108" s="206">
        <f t="shared" si="344"/>
        <v>1.7047233576028331E-2</v>
      </c>
      <c r="BB108" s="206">
        <f t="shared" si="344"/>
        <v>1.6262704045797882E-2</v>
      </c>
      <c r="BC108" s="206">
        <f t="shared" si="344"/>
        <v>1.5871940436602561E-2</v>
      </c>
      <c r="BD108" s="206">
        <f t="shared" si="344"/>
        <v>1.5675001478121064E-2</v>
      </c>
      <c r="BE108" s="206">
        <f t="shared" si="344"/>
        <v>1.5670913880257098E-2</v>
      </c>
      <c r="BF108" s="206">
        <f t="shared" si="344"/>
        <v>1.5859287787857834E-2</v>
      </c>
      <c r="BG108" s="206">
        <f t="shared" si="344"/>
        <v>1.574063345418053E-2</v>
      </c>
      <c r="BH108" s="206">
        <f t="shared" si="344"/>
        <v>1.501708916027944E-2</v>
      </c>
      <c r="BI108" s="206">
        <f t="shared" si="344"/>
        <v>1.519056113372752E-2</v>
      </c>
      <c r="BJ108" s="206">
        <f t="shared" si="344"/>
        <v>1.5463774416816456E-2</v>
      </c>
      <c r="BK108" s="206">
        <f t="shared" si="344"/>
        <v>1.5936999969300647E-2</v>
      </c>
      <c r="BL108" s="206">
        <f t="shared" si="344"/>
        <v>1.5611922787132748E-2</v>
      </c>
      <c r="BM108" s="206">
        <f t="shared" ref="BM108:CF108" si="345">BM$112+$H133</f>
        <v>1.5788775221039941E-2</v>
      </c>
      <c r="BN108" s="206">
        <f t="shared" si="345"/>
        <v>1.6267383337028818E-2</v>
      </c>
      <c r="BO108" s="206">
        <f t="shared" si="345"/>
        <v>1.6545376279731183E-2</v>
      </c>
      <c r="BP108" s="206">
        <f t="shared" si="345"/>
        <v>1.70314185367475E-2</v>
      </c>
      <c r="BQ108" s="206">
        <f t="shared" si="345"/>
        <v>1.7411516517318315E-2</v>
      </c>
      <c r="BR108" s="206">
        <f t="shared" si="345"/>
        <v>1.7082412370686306E-2</v>
      </c>
      <c r="BS108" s="206">
        <f t="shared" si="345"/>
        <v>1.7443424404854468E-2</v>
      </c>
      <c r="BT108" s="206">
        <f t="shared" si="345"/>
        <v>1.7591513253561342E-2</v>
      </c>
      <c r="BU108" s="206">
        <f t="shared" si="345"/>
        <v>1.7825149402172169E-2</v>
      </c>
      <c r="BV108" s="206">
        <f t="shared" si="345"/>
        <v>1.7743733671130579E-2</v>
      </c>
      <c r="BW108" s="206">
        <f t="shared" si="345"/>
        <v>1.7547130930173127E-2</v>
      </c>
      <c r="BX108" s="206">
        <f t="shared" si="345"/>
        <v>1.7636760717596234E-2</v>
      </c>
      <c r="BY108" s="206">
        <f t="shared" si="345"/>
        <v>1.771348920966509E-2</v>
      </c>
      <c r="BZ108" s="206">
        <f t="shared" si="345"/>
        <v>1.7478004170781603E-2</v>
      </c>
      <c r="CA108" s="206">
        <f t="shared" si="345"/>
        <v>1.703290401694435E-2</v>
      </c>
      <c r="CB108" s="206">
        <f t="shared" si="345"/>
        <v>1.6479450497229875E-2</v>
      </c>
      <c r="CC108" s="206">
        <f t="shared" si="345"/>
        <v>1.6521123691625172E-2</v>
      </c>
      <c r="CD108" s="206">
        <f t="shared" si="345"/>
        <v>1.6360599010649013E-2</v>
      </c>
      <c r="CE108" s="206">
        <f t="shared" si="345"/>
        <v>1.620090682930031E-2</v>
      </c>
      <c r="CF108" s="206">
        <f t="shared" si="345"/>
        <v>1.5745714632927177E-2</v>
      </c>
    </row>
    <row r="109" spans="1:84">
      <c r="A109" s="147" t="str">
        <f t="shared" si="278"/>
        <v>Mayotte</v>
      </c>
      <c r="B109" s="147"/>
      <c r="C109" s="147"/>
      <c r="D109" s="145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>
        <f t="shared" si="334"/>
        <v>6.7946972358543523E-2</v>
      </c>
      <c r="AD109" s="201">
        <f t="shared" si="334"/>
        <v>1.783472470658598E-2</v>
      </c>
      <c r="AE109" s="201">
        <f t="shared" si="292"/>
        <v>5.0258232027096117E-2</v>
      </c>
      <c r="AF109" s="201">
        <f t="shared" si="293"/>
        <v>-1.5872689728281042E-2</v>
      </c>
      <c r="AG109" s="201">
        <f t="shared" si="294"/>
        <v>1.3287103408340162E-2</v>
      </c>
      <c r="AH109" s="201">
        <f t="shared" si="295"/>
        <v>-2.4182737186344005E-2</v>
      </c>
      <c r="AI109" s="214">
        <f t="shared" ref="AI109:BL109" si="346">AI$112+$H134</f>
        <v>7.1784177974730579E-2</v>
      </c>
      <c r="AJ109" s="216">
        <f t="shared" si="346"/>
        <v>2.9179146938900002E-2</v>
      </c>
      <c r="AK109" s="216">
        <f t="shared" si="346"/>
        <v>1.7361831824180385E-2</v>
      </c>
      <c r="AL109" s="216">
        <f t="shared" si="346"/>
        <v>1.9232648956435838E-2</v>
      </c>
      <c r="AM109" s="216">
        <f t="shared" si="346"/>
        <v>2.0573344838319185E-2</v>
      </c>
      <c r="AN109" s="216">
        <f t="shared" si="346"/>
        <v>2.0708187433338132E-2</v>
      </c>
      <c r="AO109" s="216">
        <f t="shared" si="346"/>
        <v>2.1830190845043118E-2</v>
      </c>
      <c r="AP109" s="216">
        <f t="shared" si="346"/>
        <v>1.0364350343556206E-2</v>
      </c>
      <c r="AQ109" s="216">
        <f t="shared" si="346"/>
        <v>1.0368909988749841E-2</v>
      </c>
      <c r="AR109" s="216">
        <f t="shared" si="346"/>
        <v>1.0867196528733247E-2</v>
      </c>
      <c r="AS109" s="216">
        <f t="shared" si="346"/>
        <v>1.1263841213143388E-2</v>
      </c>
      <c r="AT109" s="216">
        <f t="shared" si="346"/>
        <v>1.106174970207574E-2</v>
      </c>
      <c r="AU109" s="216">
        <f t="shared" si="346"/>
        <v>1.5256215775245385E-2</v>
      </c>
      <c r="AV109" s="216">
        <f t="shared" si="346"/>
        <v>1.5658963602728448E-2</v>
      </c>
      <c r="AW109" s="216">
        <f t="shared" si="346"/>
        <v>1.6165720290786556E-2</v>
      </c>
      <c r="AX109" s="216">
        <f t="shared" si="346"/>
        <v>1.5778056665017415E-2</v>
      </c>
      <c r="AY109" s="216">
        <f t="shared" si="346"/>
        <v>1.5394513865896409E-2</v>
      </c>
      <c r="AZ109" s="216">
        <f t="shared" si="346"/>
        <v>1.5512279935359974E-2</v>
      </c>
      <c r="BA109" s="216">
        <f t="shared" si="346"/>
        <v>1.5230382018967425E-2</v>
      </c>
      <c r="BB109" s="216">
        <f t="shared" si="346"/>
        <v>1.4445852488736977E-2</v>
      </c>
      <c r="BC109" s="216">
        <f t="shared" si="346"/>
        <v>1.4055088879541655E-2</v>
      </c>
      <c r="BD109" s="216">
        <f t="shared" si="346"/>
        <v>1.3858149921060159E-2</v>
      </c>
      <c r="BE109" s="216">
        <f t="shared" si="346"/>
        <v>1.3854062323196192E-2</v>
      </c>
      <c r="BF109" s="216">
        <f t="shared" si="346"/>
        <v>1.4042436230796929E-2</v>
      </c>
      <c r="BG109" s="216">
        <f t="shared" si="346"/>
        <v>1.3923781897119625E-2</v>
      </c>
      <c r="BH109" s="216">
        <f t="shared" si="346"/>
        <v>1.3200237603218534E-2</v>
      </c>
      <c r="BI109" s="216">
        <f t="shared" si="346"/>
        <v>1.3373709576666615E-2</v>
      </c>
      <c r="BJ109" s="216">
        <f t="shared" si="346"/>
        <v>1.364692285975555E-2</v>
      </c>
      <c r="BK109" s="216">
        <f t="shared" si="346"/>
        <v>1.4120148412239741E-2</v>
      </c>
      <c r="BL109" s="216">
        <f t="shared" si="346"/>
        <v>1.3795071230071843E-2</v>
      </c>
      <c r="BM109" s="216">
        <f t="shared" ref="BM109:CF109" si="347">BM$112+$H134</f>
        <v>1.3971923663979036E-2</v>
      </c>
      <c r="BN109" s="216">
        <f t="shared" si="347"/>
        <v>1.4450531779967912E-2</v>
      </c>
      <c r="BO109" s="216">
        <f t="shared" si="347"/>
        <v>1.4728524722670278E-2</v>
      </c>
      <c r="BP109" s="216">
        <f t="shared" si="347"/>
        <v>1.5214566979686595E-2</v>
      </c>
      <c r="BQ109" s="216">
        <f t="shared" si="347"/>
        <v>1.5594664960257409E-2</v>
      </c>
      <c r="BR109" s="216">
        <f t="shared" si="347"/>
        <v>1.5265560813625401E-2</v>
      </c>
      <c r="BS109" s="216">
        <f t="shared" si="347"/>
        <v>1.5626572847793563E-2</v>
      </c>
      <c r="BT109" s="216">
        <f t="shared" si="347"/>
        <v>1.5774661696500436E-2</v>
      </c>
      <c r="BU109" s="216">
        <f t="shared" si="347"/>
        <v>1.6008297845111263E-2</v>
      </c>
      <c r="BV109" s="216">
        <f t="shared" si="347"/>
        <v>1.5926882114069674E-2</v>
      </c>
      <c r="BW109" s="216">
        <f t="shared" si="347"/>
        <v>1.5730279373112221E-2</v>
      </c>
      <c r="BX109" s="216">
        <f t="shared" si="347"/>
        <v>1.5819909160535328E-2</v>
      </c>
      <c r="BY109" s="216">
        <f t="shared" si="347"/>
        <v>1.5896637652604184E-2</v>
      </c>
      <c r="BZ109" s="216">
        <f t="shared" si="347"/>
        <v>1.5661152613720697E-2</v>
      </c>
      <c r="CA109" s="216">
        <f t="shared" si="347"/>
        <v>1.5216052459883445E-2</v>
      </c>
      <c r="CB109" s="216">
        <f t="shared" si="347"/>
        <v>1.4662598940168969E-2</v>
      </c>
      <c r="CC109" s="216">
        <f t="shared" si="347"/>
        <v>1.4704272134564267E-2</v>
      </c>
      <c r="CD109" s="216">
        <f t="shared" si="347"/>
        <v>1.4543747453588107E-2</v>
      </c>
      <c r="CE109" s="216">
        <f t="shared" si="347"/>
        <v>1.4384055272239404E-2</v>
      </c>
      <c r="CF109" s="216">
        <f t="shared" si="347"/>
        <v>1.3928863075866271E-2</v>
      </c>
    </row>
    <row r="110" spans="1:84">
      <c r="A110" s="147" t="str">
        <f t="shared" si="278"/>
        <v>France Métropole</v>
      </c>
      <c r="B110" s="147"/>
      <c r="C110" s="147"/>
      <c r="D110" s="145"/>
      <c r="E110" s="201">
        <f t="shared" ref="E110:AC110" si="348">E85/D85-1</f>
        <v>6.0068830346853286E-3</v>
      </c>
      <c r="F110" s="201">
        <f t="shared" si="348"/>
        <v>1.1268441722057432E-2</v>
      </c>
      <c r="G110" s="201">
        <f t="shared" si="348"/>
        <v>-1.1288952720640011E-2</v>
      </c>
      <c r="H110" s="201">
        <f t="shared" si="348"/>
        <v>2.0225647974534411E-2</v>
      </c>
      <c r="I110" s="201">
        <f t="shared" si="348"/>
        <v>1.7370271136696314E-2</v>
      </c>
      <c r="J110" s="201">
        <f t="shared" si="348"/>
        <v>1.0713983003070027E-2</v>
      </c>
      <c r="K110" s="201">
        <f t="shared" si="348"/>
        <v>1.988015857933001E-2</v>
      </c>
      <c r="L110" s="201">
        <f t="shared" si="348"/>
        <v>3.2539759115229439E-2</v>
      </c>
      <c r="M110" s="201">
        <f t="shared" si="348"/>
        <v>3.0403961554352765E-2</v>
      </c>
      <c r="N110" s="201">
        <f t="shared" si="348"/>
        <v>3.3366045502867925E-2</v>
      </c>
      <c r="O110" s="201">
        <f t="shared" si="348"/>
        <v>1.2201704526271451E-2</v>
      </c>
      <c r="P110" s="201">
        <f t="shared" si="348"/>
        <v>3.8947610328197158E-3</v>
      </c>
      <c r="Q110" s="201">
        <f t="shared" si="348"/>
        <v>7.6474919262592422E-4</v>
      </c>
      <c r="R110" s="201">
        <f t="shared" si="348"/>
        <v>2.1180433465259219E-2</v>
      </c>
      <c r="S110" s="201">
        <f t="shared" si="348"/>
        <v>8.6495354979938543E-3</v>
      </c>
      <c r="T110" s="201">
        <f t="shared" si="348"/>
        <v>1.6138140792888889E-2</v>
      </c>
      <c r="U110" s="201">
        <f t="shared" si="348"/>
        <v>1.7724507041307458E-2</v>
      </c>
      <c r="V110" s="201">
        <f t="shared" si="348"/>
        <v>-2.6851572221002762E-3</v>
      </c>
      <c r="W110" s="201">
        <f t="shared" si="348"/>
        <v>-3.3806456192647216E-2</v>
      </c>
      <c r="X110" s="201">
        <f t="shared" si="348"/>
        <v>1.4898949659791771E-2</v>
      </c>
      <c r="Y110" s="201">
        <f t="shared" si="348"/>
        <v>1.6933538463270503E-2</v>
      </c>
      <c r="Z110" s="201">
        <f t="shared" si="348"/>
        <v>-1.8324084615537473E-3</v>
      </c>
      <c r="AA110" s="201">
        <f t="shared" si="348"/>
        <v>7.5664095983341007E-4</v>
      </c>
      <c r="AB110" s="201">
        <f t="shared" si="348"/>
        <v>4.1175319184754144E-3</v>
      </c>
      <c r="AC110" s="201">
        <f t="shared" si="348"/>
        <v>6.5645133125276089E-3</v>
      </c>
      <c r="AD110" s="201">
        <f t="shared" si="334"/>
        <v>8.1689634534412026E-3</v>
      </c>
      <c r="AE110" s="201">
        <f t="shared" si="292"/>
        <v>2.0337424877240551E-2</v>
      </c>
      <c r="AF110" s="201">
        <f t="shared" si="293"/>
        <v>1.5540876426611616E-2</v>
      </c>
      <c r="AG110" s="201">
        <f t="shared" si="294"/>
        <v>1.4536871509690297E-2</v>
      </c>
      <c r="AH110" s="201">
        <f t="shared" si="295"/>
        <v>-8.1976729913183499E-2</v>
      </c>
      <c r="AI110" s="214">
        <f t="shared" ref="AI110:BL110" si="349">AI$112+$H135</f>
        <v>6.620946892437507E-2</v>
      </c>
      <c r="AJ110" s="216">
        <f t="shared" si="349"/>
        <v>2.3604437888544494E-2</v>
      </c>
      <c r="AK110" s="216">
        <f t="shared" si="349"/>
        <v>1.1787122773824876E-2</v>
      </c>
      <c r="AL110" s="216">
        <f t="shared" si="349"/>
        <v>1.365793990608033E-2</v>
      </c>
      <c r="AM110" s="216">
        <f t="shared" si="349"/>
        <v>1.4998635787963677E-2</v>
      </c>
      <c r="AN110" s="216">
        <f t="shared" si="349"/>
        <v>1.5133478382982624E-2</v>
      </c>
      <c r="AO110" s="216">
        <f t="shared" si="349"/>
        <v>1.625548179468761E-2</v>
      </c>
      <c r="AP110" s="216">
        <f t="shared" si="349"/>
        <v>4.7896412932006971E-3</v>
      </c>
      <c r="AQ110" s="216">
        <f t="shared" si="349"/>
        <v>4.7942009383943329E-3</v>
      </c>
      <c r="AR110" s="216">
        <f t="shared" si="349"/>
        <v>5.2924874783777387E-3</v>
      </c>
      <c r="AS110" s="216">
        <f t="shared" si="349"/>
        <v>5.6891321627878799E-3</v>
      </c>
      <c r="AT110" s="216">
        <f t="shared" si="349"/>
        <v>5.4870406517202319E-3</v>
      </c>
      <c r="AU110" s="216">
        <f t="shared" si="349"/>
        <v>9.6815067248898767E-3</v>
      </c>
      <c r="AV110" s="216">
        <f t="shared" si="349"/>
        <v>1.008425455237294E-2</v>
      </c>
      <c r="AW110" s="216">
        <f t="shared" si="349"/>
        <v>1.0591011240431047E-2</v>
      </c>
      <c r="AX110" s="216">
        <f t="shared" si="349"/>
        <v>1.0203347614661906E-2</v>
      </c>
      <c r="AY110" s="216">
        <f t="shared" si="349"/>
        <v>9.8198048155409001E-3</v>
      </c>
      <c r="AZ110" s="216">
        <f t="shared" si="349"/>
        <v>9.9375708850044653E-3</v>
      </c>
      <c r="BA110" s="216">
        <f t="shared" si="349"/>
        <v>9.6556729686119169E-3</v>
      </c>
      <c r="BB110" s="216">
        <f t="shared" si="349"/>
        <v>8.871143438381468E-3</v>
      </c>
      <c r="BC110" s="216">
        <f t="shared" si="349"/>
        <v>8.4803798291861465E-3</v>
      </c>
      <c r="BD110" s="216">
        <f t="shared" si="349"/>
        <v>8.2834408707046503E-3</v>
      </c>
      <c r="BE110" s="216">
        <f t="shared" si="349"/>
        <v>8.2793532728406838E-3</v>
      </c>
      <c r="BF110" s="216">
        <f t="shared" si="349"/>
        <v>8.46772718044142E-3</v>
      </c>
      <c r="BG110" s="216">
        <f t="shared" si="349"/>
        <v>8.3490728467641162E-3</v>
      </c>
      <c r="BH110" s="216">
        <f t="shared" si="349"/>
        <v>7.6255285528630257E-3</v>
      </c>
      <c r="BI110" s="216">
        <f t="shared" si="349"/>
        <v>7.7990005263111062E-3</v>
      </c>
      <c r="BJ110" s="216">
        <f t="shared" si="349"/>
        <v>8.0722138094000417E-3</v>
      </c>
      <c r="BK110" s="216">
        <f t="shared" si="349"/>
        <v>8.5454393618842328E-3</v>
      </c>
      <c r="BL110" s="216">
        <f t="shared" si="349"/>
        <v>8.220362179716334E-3</v>
      </c>
      <c r="BM110" s="216">
        <f t="shared" ref="BM110:CF110" si="350">BM$112+$H135</f>
        <v>8.3972146136235271E-3</v>
      </c>
      <c r="BN110" s="216">
        <f t="shared" si="350"/>
        <v>8.8758227296124037E-3</v>
      </c>
      <c r="BO110" s="216">
        <f t="shared" si="350"/>
        <v>9.153815672314769E-3</v>
      </c>
      <c r="BP110" s="216">
        <f t="shared" si="350"/>
        <v>9.639857929331086E-3</v>
      </c>
      <c r="BQ110" s="216">
        <f t="shared" si="350"/>
        <v>1.0019955909901901E-2</v>
      </c>
      <c r="BR110" s="216">
        <f t="shared" si="350"/>
        <v>9.6908517632698921E-3</v>
      </c>
      <c r="BS110" s="216">
        <f t="shared" si="350"/>
        <v>1.0051863797438054E-2</v>
      </c>
      <c r="BT110" s="216">
        <f t="shared" si="350"/>
        <v>1.0199952646144927E-2</v>
      </c>
      <c r="BU110" s="216">
        <f t="shared" si="350"/>
        <v>1.0433588794755755E-2</v>
      </c>
      <c r="BV110" s="216">
        <f t="shared" si="350"/>
        <v>1.0352173063714165E-2</v>
      </c>
      <c r="BW110" s="216">
        <f t="shared" si="350"/>
        <v>1.0155570322756713E-2</v>
      </c>
      <c r="BX110" s="216">
        <f t="shared" si="350"/>
        <v>1.024520011017982E-2</v>
      </c>
      <c r="BY110" s="216">
        <f t="shared" si="350"/>
        <v>1.0321928602248676E-2</v>
      </c>
      <c r="BZ110" s="216">
        <f t="shared" si="350"/>
        <v>1.0086443563365188E-2</v>
      </c>
      <c r="CA110" s="216">
        <f t="shared" si="350"/>
        <v>9.641343409527936E-3</v>
      </c>
      <c r="CB110" s="216">
        <f t="shared" si="350"/>
        <v>9.0878898898134608E-3</v>
      </c>
      <c r="CC110" s="216">
        <f t="shared" si="350"/>
        <v>9.1295630842087583E-3</v>
      </c>
      <c r="CD110" s="216">
        <f t="shared" si="350"/>
        <v>8.9690384032325987E-3</v>
      </c>
      <c r="CE110" s="216">
        <f t="shared" si="350"/>
        <v>8.8093462218838958E-3</v>
      </c>
      <c r="CF110" s="216">
        <f t="shared" si="350"/>
        <v>8.3541540255107627E-3</v>
      </c>
    </row>
    <row r="111" spans="1:84">
      <c r="A111" s="147" t="str">
        <f t="shared" ref="A111" si="351">A87</f>
        <v>Total</v>
      </c>
      <c r="B111" s="147" t="s">
        <v>380</v>
      </c>
      <c r="C111" s="276" t="s">
        <v>378</v>
      </c>
      <c r="D111" s="145"/>
      <c r="E111" s="201">
        <f>E86/D86-1</f>
        <v>5.4926460509991948E-3</v>
      </c>
      <c r="F111" s="201">
        <f t="shared" ref="F111:AC111" si="352">F86/E86-1</f>
        <v>1.0988819289816432E-2</v>
      </c>
      <c r="G111" s="201">
        <f t="shared" si="352"/>
        <v>-1.1071334118259446E-2</v>
      </c>
      <c r="H111" s="201">
        <f t="shared" si="352"/>
        <v>1.990534528821053E-2</v>
      </c>
      <c r="I111" s="201">
        <f t="shared" si="352"/>
        <v>1.7439908661742276E-2</v>
      </c>
      <c r="J111" s="201">
        <f t="shared" si="352"/>
        <v>1.0614569530288831E-2</v>
      </c>
      <c r="K111" s="201">
        <f t="shared" si="352"/>
        <v>1.9837220028980473E-2</v>
      </c>
      <c r="L111" s="201">
        <f t="shared" si="352"/>
        <v>3.2334920751227791E-2</v>
      </c>
      <c r="M111" s="201">
        <f t="shared" si="352"/>
        <v>3.0406748995375876E-2</v>
      </c>
      <c r="N111" s="201">
        <f t="shared" si="352"/>
        <v>3.3689783239480908E-2</v>
      </c>
      <c r="O111" s="201">
        <f t="shared" si="352"/>
        <v>1.2565956802251366E-2</v>
      </c>
      <c r="P111" s="201">
        <f t="shared" si="352"/>
        <v>4.0353860822250898E-3</v>
      </c>
      <c r="Q111" s="201">
        <f t="shared" si="352"/>
        <v>1.0986367309564482E-3</v>
      </c>
      <c r="R111" s="201">
        <f t="shared" si="352"/>
        <v>2.1317021041647122E-2</v>
      </c>
      <c r="S111" s="201">
        <f t="shared" si="352"/>
        <v>8.8995056501608438E-3</v>
      </c>
      <c r="T111" s="201">
        <f t="shared" si="352"/>
        <v>1.6353274354520719E-2</v>
      </c>
      <c r="U111" s="201">
        <f t="shared" si="352"/>
        <v>1.7653305401261754E-2</v>
      </c>
      <c r="V111" s="201">
        <f t="shared" si="352"/>
        <v>-2.5688358966426961E-3</v>
      </c>
      <c r="W111" s="201">
        <f t="shared" si="352"/>
        <v>-3.3895882170036806E-2</v>
      </c>
      <c r="X111" s="201">
        <f t="shared" si="352"/>
        <v>1.4662907153160987E-2</v>
      </c>
      <c r="Y111" s="201">
        <f t="shared" si="352"/>
        <v>1.6913695934520856E-2</v>
      </c>
      <c r="Z111" s="201">
        <f t="shared" si="352"/>
        <v>-1.5830732201645992E-3</v>
      </c>
      <c r="AA111" s="201">
        <f t="shared" si="352"/>
        <v>8.0791922946565897E-4</v>
      </c>
      <c r="AB111" s="201">
        <f t="shared" si="352"/>
        <v>9.3413913324735809E-4</v>
      </c>
      <c r="AC111" s="201">
        <f t="shared" si="352"/>
        <v>6.6839546581860532E-3</v>
      </c>
      <c r="AD111" s="201">
        <f t="shared" si="334"/>
        <v>8.2157275914085393E-3</v>
      </c>
      <c r="AE111" s="201">
        <f t="shared" si="292"/>
        <v>2.0314069552720193E-2</v>
      </c>
      <c r="AF111" s="201">
        <f t="shared" si="293"/>
        <v>1.5384445152800685E-2</v>
      </c>
      <c r="AG111" s="201">
        <f t="shared" si="294"/>
        <v>1.6129941541123571E-2</v>
      </c>
      <c r="AH111" s="201">
        <f t="shared" si="295"/>
        <v>-8.0519334928170205E-2</v>
      </c>
      <c r="AI111" s="328"/>
    </row>
    <row r="112" spans="1:84">
      <c r="A112" s="147" t="str">
        <f>A111</f>
        <v>Total</v>
      </c>
      <c r="B112" s="274" t="s">
        <v>380</v>
      </c>
      <c r="C112" s="276" t="s">
        <v>378</v>
      </c>
      <c r="D112" s="223"/>
      <c r="E112" s="201">
        <f>E87/D87-1</f>
        <v>5.5623207621458004E-3</v>
      </c>
      <c r="F112" s="201">
        <f t="shared" ref="F112:AC112" si="353">F87/E87-1</f>
        <v>1.0943926268544457E-2</v>
      </c>
      <c r="G112" s="201">
        <f t="shared" si="353"/>
        <v>-1.1027292888769691E-2</v>
      </c>
      <c r="H112" s="201">
        <f t="shared" si="353"/>
        <v>1.9804849516106282E-2</v>
      </c>
      <c r="I112" s="201">
        <f t="shared" si="353"/>
        <v>1.7440798648505007E-2</v>
      </c>
      <c r="J112" s="201">
        <f t="shared" si="353"/>
        <v>1.0603859859519282E-2</v>
      </c>
      <c r="K112" s="201">
        <f t="shared" si="353"/>
        <v>1.9869903041772163E-2</v>
      </c>
      <c r="L112" s="201">
        <f t="shared" si="353"/>
        <v>3.228624662620283E-2</v>
      </c>
      <c r="M112" s="201">
        <f t="shared" si="353"/>
        <v>3.0372068871021174E-2</v>
      </c>
      <c r="N112" s="201">
        <f t="shared" si="353"/>
        <v>3.2616358215232122E-2</v>
      </c>
      <c r="O112" s="201">
        <f t="shared" si="353"/>
        <v>1.2586638574466402E-2</v>
      </c>
      <c r="P112" s="201">
        <f t="shared" si="353"/>
        <v>4.0458559344265232E-3</v>
      </c>
      <c r="Q112" s="201">
        <f t="shared" si="353"/>
        <v>1.0726351571892501E-3</v>
      </c>
      <c r="R112" s="201">
        <f t="shared" si="353"/>
        <v>2.1244011698100085E-2</v>
      </c>
      <c r="S112" s="201">
        <f t="shared" si="353"/>
        <v>8.8612909365195502E-3</v>
      </c>
      <c r="T112" s="201">
        <f t="shared" si="353"/>
        <v>1.7106724935785467E-2</v>
      </c>
      <c r="U112" s="201">
        <f t="shared" si="353"/>
        <v>1.7570971602446361E-2</v>
      </c>
      <c r="V112" s="201">
        <f t="shared" si="353"/>
        <v>-3.1116584128486613E-3</v>
      </c>
      <c r="W112" s="201">
        <f t="shared" si="353"/>
        <v>-3.3908565427541171E-2</v>
      </c>
      <c r="X112" s="201">
        <f t="shared" si="353"/>
        <v>1.4627887466455824E-2</v>
      </c>
      <c r="Y112" s="201">
        <f t="shared" si="353"/>
        <v>1.6883357521120912E-2</v>
      </c>
      <c r="Z112" s="201">
        <f t="shared" si="353"/>
        <v>-1.6016351073970814E-3</v>
      </c>
      <c r="AA112" s="201">
        <f t="shared" si="353"/>
        <v>8.0051620054288897E-4</v>
      </c>
      <c r="AB112" s="201">
        <f t="shared" si="353"/>
        <v>9.1927851569040264E-4</v>
      </c>
      <c r="AC112" s="201">
        <f t="shared" si="353"/>
        <v>6.6902458445590174E-3</v>
      </c>
      <c r="AD112" s="201">
        <f t="shared" ref="AD112" si="354">AD87/AC87-1</f>
        <v>8.2197530657328599E-3</v>
      </c>
      <c r="AE112" s="201">
        <f t="shared" ref="AE112" si="355">AE87/AD87-1</f>
        <v>2.0281715081779117E-2</v>
      </c>
      <c r="AF112" s="201">
        <f t="shared" ref="AF112" si="356">AF87/AE87-1</f>
        <v>1.5341092213622343E-2</v>
      </c>
      <c r="AG112" s="201">
        <f t="shared" ref="AG112" si="357">AG87/AF87-1</f>
        <v>1.6125062261429957E-2</v>
      </c>
      <c r="AH112" s="201">
        <f t="shared" ref="AH112" si="358">AH87/AG87-1</f>
        <v>-7.9807641238583416E-2</v>
      </c>
      <c r="AI112" s="280">
        <f>'PIB France 2070'!AT22</f>
        <v>6.6264223913141684E-2</v>
      </c>
      <c r="AJ112" s="201">
        <f>'PIB France 2070'!AU22</f>
        <v>2.3659192877311108E-2</v>
      </c>
      <c r="AK112" s="201">
        <f>'PIB France 2070'!AV22</f>
        <v>1.1841877762591491E-2</v>
      </c>
      <c r="AL112" s="201">
        <f>'PIB France 2070'!AW22</f>
        <v>1.3712694894846944E-2</v>
      </c>
      <c r="AM112" s="201">
        <f>'PIB France 2070'!AX22</f>
        <v>1.5053390776730291E-2</v>
      </c>
      <c r="AN112" s="201">
        <f>'PIB France 2070'!AY22</f>
        <v>1.5188233371749238E-2</v>
      </c>
      <c r="AO112" s="201">
        <f>'PIB France 2070'!AZ22</f>
        <v>1.6310236783454224E-2</v>
      </c>
      <c r="AP112" s="201">
        <f>'PIB France 2070'!BA22</f>
        <v>4.8443962819673114E-3</v>
      </c>
      <c r="AQ112" s="201">
        <f>'PIB France 2070'!BB22</f>
        <v>4.8489559271609473E-3</v>
      </c>
      <c r="AR112" s="201">
        <f>'PIB France 2070'!BC22</f>
        <v>5.347242467144353E-3</v>
      </c>
      <c r="AS112" s="201">
        <f>'PIB France 2070'!BD22</f>
        <v>5.7438871515544943E-3</v>
      </c>
      <c r="AT112" s="201">
        <f>'PIB France 2070'!BE22</f>
        <v>5.5417956404868463E-3</v>
      </c>
      <c r="AU112" s="201">
        <f>'PIB France 2070'!BF22</f>
        <v>9.7362617136564911E-3</v>
      </c>
      <c r="AV112" s="201">
        <f>'PIB France 2070'!BG22</f>
        <v>1.0139009541139554E-2</v>
      </c>
      <c r="AW112" s="201">
        <f>'PIB France 2070'!BH22</f>
        <v>1.0645766229197662E-2</v>
      </c>
      <c r="AX112" s="201">
        <f>'PIB France 2070'!BI22</f>
        <v>1.0258102603428521E-2</v>
      </c>
      <c r="AY112" s="201">
        <f>'PIB France 2070'!BJ22</f>
        <v>9.8745598043075145E-3</v>
      </c>
      <c r="AZ112" s="201">
        <f>'PIB France 2070'!BK22</f>
        <v>9.9923258737710796E-3</v>
      </c>
      <c r="BA112" s="201">
        <f>'PIB France 2070'!BL22</f>
        <v>9.7104279573785313E-3</v>
      </c>
      <c r="BB112" s="201">
        <f>'PIB France 2070'!BM22</f>
        <v>8.9258984271480823E-3</v>
      </c>
      <c r="BC112" s="201">
        <f>'PIB France 2070'!BN22</f>
        <v>8.5351348179527609E-3</v>
      </c>
      <c r="BD112" s="201">
        <f>'PIB France 2070'!BO22</f>
        <v>8.3381958594712646E-3</v>
      </c>
      <c r="BE112" s="201">
        <f>'PIB France 2070'!BP22</f>
        <v>8.3341082616072981E-3</v>
      </c>
      <c r="BF112" s="201">
        <f>'PIB France 2070'!BQ22</f>
        <v>8.5224821692080344E-3</v>
      </c>
      <c r="BG112" s="201">
        <f>'PIB France 2070'!BR22</f>
        <v>8.4038278355307305E-3</v>
      </c>
      <c r="BH112" s="201">
        <f>'PIB France 2070'!BS22</f>
        <v>7.68028354162964E-3</v>
      </c>
      <c r="BI112" s="201">
        <f>'PIB France 2070'!BT22</f>
        <v>7.8537555150777205E-3</v>
      </c>
      <c r="BJ112" s="201">
        <f>'PIB France 2070'!BU22</f>
        <v>8.1269687981666561E-3</v>
      </c>
      <c r="BK112" s="201">
        <f>'PIB France 2070'!BV22</f>
        <v>8.6001943506508471E-3</v>
      </c>
      <c r="BL112" s="201">
        <f>'PIB France 2070'!BW22</f>
        <v>8.2751171684829483E-3</v>
      </c>
      <c r="BM112" s="201">
        <f>'PIB France 2070'!BX22</f>
        <v>8.4519696023901414E-3</v>
      </c>
      <c r="BN112" s="201">
        <f>'PIB France 2070'!BY22</f>
        <v>8.930577718379018E-3</v>
      </c>
      <c r="BO112" s="201">
        <f>'PIB France 2070'!BZ22</f>
        <v>9.2085706610813833E-3</v>
      </c>
      <c r="BP112" s="201">
        <f>'PIB France 2070'!CA22</f>
        <v>9.6946129180977003E-3</v>
      </c>
      <c r="BQ112" s="201">
        <f>'PIB France 2070'!CB22</f>
        <v>1.0074710898668515E-2</v>
      </c>
      <c r="BR112" s="201">
        <f>'PIB France 2070'!CC22</f>
        <v>9.7456067520365064E-3</v>
      </c>
      <c r="BS112" s="201">
        <f>'PIB France 2070'!CD22</f>
        <v>1.0106618786204669E-2</v>
      </c>
      <c r="BT112" s="201">
        <f>'PIB France 2070'!CE22</f>
        <v>1.0254707634911542E-2</v>
      </c>
      <c r="BU112" s="201">
        <f>'PIB France 2070'!CF22</f>
        <v>1.0488343783522369E-2</v>
      </c>
      <c r="BV112" s="201">
        <f>'PIB France 2070'!CG22</f>
        <v>1.0406928052480779E-2</v>
      </c>
      <c r="BW112" s="201">
        <f>'PIB France 2070'!CH22</f>
        <v>1.0210325311523327E-2</v>
      </c>
      <c r="BX112" s="201">
        <f>'PIB France 2070'!CI22</f>
        <v>1.0299955098946434E-2</v>
      </c>
      <c r="BY112" s="201">
        <f>'PIB France 2070'!CJ22</f>
        <v>1.037668359101529E-2</v>
      </c>
      <c r="BZ112" s="201">
        <f>'PIB France 2070'!CK22</f>
        <v>1.0141198552131803E-2</v>
      </c>
      <c r="CA112" s="201">
        <f>'PIB France 2070'!CL22</f>
        <v>9.6960983982945503E-3</v>
      </c>
      <c r="CB112" s="201">
        <f>'PIB France 2070'!CM22</f>
        <v>9.1426448785800751E-3</v>
      </c>
      <c r="CC112" s="201">
        <f>'PIB France 2070'!CN22</f>
        <v>9.1843180729753726E-3</v>
      </c>
      <c r="CD112" s="201">
        <f>'PIB France 2070'!CO22</f>
        <v>9.023793391999213E-3</v>
      </c>
      <c r="CE112" s="201">
        <f>'PIB France 2070'!CP22</f>
        <v>8.8641012106505102E-3</v>
      </c>
      <c r="CF112" s="201">
        <f>'PIB France 2070'!CQ22</f>
        <v>8.408909014277377E-3</v>
      </c>
    </row>
    <row r="113" spans="1:35">
      <c r="A113" s="211" t="s">
        <v>376</v>
      </c>
      <c r="B113" s="211"/>
      <c r="C113" s="211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Y113" s="7"/>
      <c r="Z113" s="7"/>
      <c r="AA113" s="7"/>
    </row>
    <row r="114" spans="1:35">
      <c r="A114" s="211"/>
      <c r="B114" s="211"/>
      <c r="C114" s="211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</row>
    <row r="115" spans="1:35">
      <c r="A115" s="2" t="s">
        <v>431</v>
      </c>
      <c r="C115" s="7"/>
      <c r="D115" s="7"/>
      <c r="E115" s="7"/>
      <c r="G115" s="302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AI115" s="58"/>
    </row>
    <row r="116" spans="1:35">
      <c r="A116" s="291" t="str">
        <f t="shared" ref="A116:A137" si="359">A91</f>
        <v>Régions</v>
      </c>
      <c r="C116" s="7"/>
      <c r="D116" s="7"/>
      <c r="E116" s="7"/>
      <c r="G116" s="291" t="s">
        <v>384</v>
      </c>
      <c r="H116" s="292" t="s">
        <v>343</v>
      </c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AI116" s="58"/>
    </row>
    <row r="117" spans="1:35">
      <c r="A117" s="296" t="str">
        <f t="shared" si="359"/>
        <v>Auvergne-Rhône-Alpes</v>
      </c>
      <c r="C117" s="7"/>
      <c r="D117" s="7"/>
      <c r="E117" s="7"/>
      <c r="G117" s="293">
        <f>(AH67/O67)^(1/(AH$66-O$66))-1</f>
        <v>2.5288613091543066E-3</v>
      </c>
      <c r="H117" s="294">
        <f t="shared" ref="H117:H134" si="360">G117-G$136</f>
        <v>1.3097888663327062E-4</v>
      </c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AI117" s="58"/>
    </row>
    <row r="118" spans="1:35">
      <c r="A118" s="296" t="str">
        <f t="shared" si="359"/>
        <v>Bourgogne-Franche-Comté</v>
      </c>
      <c r="C118" s="7"/>
      <c r="D118" s="7"/>
      <c r="E118" s="7"/>
      <c r="G118" s="293">
        <f t="shared" ref="G118:G137" si="361">(AH68/O68)^(1/(AH$66-O$66))-1</f>
        <v>-2.3644118215874199E-3</v>
      </c>
      <c r="H118" s="294">
        <f t="shared" si="360"/>
        <v>-4.7622942441084559E-3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AI118" s="58"/>
    </row>
    <row r="119" spans="1:35">
      <c r="A119" s="296" t="str">
        <f t="shared" si="359"/>
        <v>Bretagne</v>
      </c>
      <c r="C119" s="7"/>
      <c r="D119" s="7"/>
      <c r="E119" s="7"/>
      <c r="G119" s="293">
        <f t="shared" si="361"/>
        <v>3.2522033413067142E-3</v>
      </c>
      <c r="H119" s="294">
        <f t="shared" si="360"/>
        <v>8.5432091878567817E-4</v>
      </c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AI119" s="58"/>
    </row>
    <row r="120" spans="1:35">
      <c r="A120" s="297" t="str">
        <f t="shared" si="359"/>
        <v>Centre-Val de Loire</v>
      </c>
      <c r="C120" s="7"/>
      <c r="D120" s="7"/>
      <c r="E120" s="7"/>
      <c r="G120" s="293">
        <f t="shared" si="361"/>
        <v>-2.2070602526084171E-3</v>
      </c>
      <c r="H120" s="294">
        <f t="shared" si="360"/>
        <v>-4.6049426751294531E-3</v>
      </c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AI120" s="58"/>
    </row>
    <row r="121" spans="1:35">
      <c r="A121" s="298" t="str">
        <f t="shared" si="359"/>
        <v>Corse</v>
      </c>
      <c r="C121" s="7"/>
      <c r="D121" s="7"/>
      <c r="E121" s="7"/>
      <c r="G121" s="293">
        <f t="shared" si="361"/>
        <v>3.0864075439041017E-3</v>
      </c>
      <c r="H121" s="294">
        <f t="shared" si="360"/>
        <v>6.8852512138306565E-4</v>
      </c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AI121" s="58"/>
    </row>
    <row r="122" spans="1:35">
      <c r="A122" s="299" t="str">
        <f t="shared" si="359"/>
        <v>Grand Est</v>
      </c>
      <c r="C122" s="7"/>
      <c r="D122" s="7"/>
      <c r="E122" s="7"/>
      <c r="G122" s="293">
        <f t="shared" si="361"/>
        <v>-2.7703004900614392E-3</v>
      </c>
      <c r="H122" s="294">
        <f t="shared" si="360"/>
        <v>-5.1681829125824752E-3</v>
      </c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AI122" s="58"/>
    </row>
    <row r="123" spans="1:35">
      <c r="A123" s="296" t="str">
        <f t="shared" si="359"/>
        <v>Hauts-de-France</v>
      </c>
      <c r="C123" s="7"/>
      <c r="D123" s="7"/>
      <c r="E123" s="7"/>
      <c r="G123" s="293">
        <f t="shared" si="361"/>
        <v>2.5322776028189331E-3</v>
      </c>
      <c r="H123" s="294">
        <f t="shared" si="360"/>
        <v>1.343951802978971E-4</v>
      </c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AI123" s="58"/>
    </row>
    <row r="124" spans="1:35">
      <c r="A124" s="296" t="str">
        <f t="shared" si="359"/>
        <v>Île-de-France</v>
      </c>
      <c r="C124" s="7"/>
      <c r="D124" s="7"/>
      <c r="E124" s="7"/>
      <c r="G124" s="293">
        <f t="shared" si="361"/>
        <v>4.9081881989994081E-3</v>
      </c>
      <c r="H124" s="294">
        <f t="shared" si="360"/>
        <v>2.5103057764783721E-3</v>
      </c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AI124" s="58"/>
    </row>
    <row r="125" spans="1:35">
      <c r="A125" s="296" t="str">
        <f t="shared" si="359"/>
        <v>Normandie</v>
      </c>
      <c r="C125" s="7"/>
      <c r="D125" s="7"/>
      <c r="E125" s="7"/>
      <c r="G125" s="293">
        <f t="shared" si="361"/>
        <v>-1.9754437354971843E-3</v>
      </c>
      <c r="H125" s="294">
        <f t="shared" si="360"/>
        <v>-4.3733261580182203E-3</v>
      </c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AI125" s="58"/>
    </row>
    <row r="126" spans="1:35">
      <c r="A126" s="296" t="str">
        <f t="shared" si="359"/>
        <v>Nouvelle-Aquitaine</v>
      </c>
      <c r="C126" s="7"/>
      <c r="D126" s="7"/>
      <c r="E126" s="7"/>
      <c r="G126" s="293">
        <f t="shared" si="361"/>
        <v>8.7345491571566569E-4</v>
      </c>
      <c r="H126" s="294">
        <f t="shared" si="360"/>
        <v>-1.5244275068053703E-3</v>
      </c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AI126" s="58"/>
    </row>
    <row r="127" spans="1:35">
      <c r="A127" s="296" t="str">
        <f t="shared" si="359"/>
        <v>Occitanie</v>
      </c>
      <c r="C127" s="7"/>
      <c r="D127" s="7"/>
      <c r="E127" s="7"/>
      <c r="G127" s="293">
        <f t="shared" si="361"/>
        <v>2.3949883119196436E-3</v>
      </c>
      <c r="H127" s="294">
        <f t="shared" si="360"/>
        <v>-2.8941106013924411E-6</v>
      </c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AI127" s="58"/>
    </row>
    <row r="128" spans="1:35">
      <c r="A128" s="296" t="str">
        <f t="shared" si="359"/>
        <v>Pays de la Loire</v>
      </c>
      <c r="C128" s="7"/>
      <c r="D128" s="7"/>
      <c r="E128" s="7"/>
      <c r="G128" s="293">
        <f t="shared" si="361"/>
        <v>2.0627826480803524E-3</v>
      </c>
      <c r="H128" s="294">
        <f t="shared" si="360"/>
        <v>-3.3509977444068362E-4</v>
      </c>
      <c r="J128" s="7"/>
      <c r="K128" s="1"/>
      <c r="L128" s="1"/>
      <c r="M128" s="1"/>
      <c r="N128" s="1"/>
      <c r="O128" s="1"/>
      <c r="P128" s="1"/>
      <c r="Q128" s="1"/>
      <c r="R128" s="1"/>
      <c r="S128" s="1"/>
      <c r="T128" s="7"/>
      <c r="U128" s="7"/>
      <c r="V128" s="7"/>
      <c r="AI128" s="58"/>
    </row>
    <row r="129" spans="1:84">
      <c r="A129" s="296" t="str">
        <f t="shared" si="359"/>
        <v>Provence-Alpes-Côte d'Azur</v>
      </c>
      <c r="C129" s="7"/>
      <c r="D129" s="7"/>
      <c r="E129" s="7"/>
      <c r="G129" s="293">
        <f t="shared" si="361"/>
        <v>2.9522221727125153E-3</v>
      </c>
      <c r="H129" s="294">
        <f t="shared" si="360"/>
        <v>5.543397501914793E-4</v>
      </c>
      <c r="J129" s="7"/>
      <c r="T129" s="7"/>
      <c r="U129" s="58"/>
      <c r="V129" s="7"/>
      <c r="AI129" s="58"/>
    </row>
    <row r="130" spans="1:84">
      <c r="A130" s="296" t="str">
        <f t="shared" si="359"/>
        <v>Guadeloupe</v>
      </c>
      <c r="C130" s="7"/>
      <c r="D130" s="7"/>
      <c r="E130" s="7"/>
      <c r="G130" s="293">
        <f t="shared" si="361"/>
        <v>1.3857045219658026E-2</v>
      </c>
      <c r="H130" s="294">
        <f t="shared" si="360"/>
        <v>1.145916279713699E-2</v>
      </c>
      <c r="J130" s="7"/>
      <c r="T130" s="7"/>
      <c r="U130" s="58"/>
      <c r="V130" s="7"/>
      <c r="AI130" s="58"/>
    </row>
    <row r="131" spans="1:84">
      <c r="A131" s="296" t="str">
        <f t="shared" si="359"/>
        <v>Martinique</v>
      </c>
      <c r="C131" s="7"/>
      <c r="D131" s="7"/>
      <c r="E131" s="7"/>
      <c r="G131" s="293">
        <f t="shared" si="361"/>
        <v>1.2683027206523034E-2</v>
      </c>
      <c r="H131" s="294">
        <f t="shared" si="360"/>
        <v>1.0285144784001998E-2</v>
      </c>
      <c r="J131" s="7"/>
      <c r="T131" s="7"/>
      <c r="U131" s="58"/>
      <c r="V131" s="7"/>
      <c r="AI131" s="58"/>
    </row>
    <row r="132" spans="1:84">
      <c r="A132" s="296" t="str">
        <f t="shared" si="359"/>
        <v>Guyane</v>
      </c>
      <c r="C132" s="7"/>
      <c r="D132" s="7"/>
      <c r="E132" s="7"/>
      <c r="G132" s="293">
        <f t="shared" si="361"/>
        <v>-5.6546425819553603E-3</v>
      </c>
      <c r="H132" s="294">
        <f t="shared" si="360"/>
        <v>-8.0525250044763963E-3</v>
      </c>
      <c r="J132" s="7"/>
      <c r="T132" s="7"/>
      <c r="U132" s="58"/>
      <c r="V132" s="7"/>
      <c r="AI132" s="58"/>
    </row>
    <row r="133" spans="1:84">
      <c r="A133" s="296" t="str">
        <f t="shared" si="359"/>
        <v>Réunion</v>
      </c>
      <c r="C133" s="7"/>
      <c r="D133" s="7"/>
      <c r="E133" s="7"/>
      <c r="G133" s="293">
        <f t="shared" si="361"/>
        <v>9.7346880411708359E-3</v>
      </c>
      <c r="H133" s="294">
        <f t="shared" si="360"/>
        <v>7.3368056186497999E-3</v>
      </c>
      <c r="J133" s="7"/>
      <c r="T133" s="7"/>
      <c r="U133" s="58"/>
      <c r="AI133" s="58"/>
    </row>
    <row r="134" spans="1:84">
      <c r="A134" s="296" t="str">
        <f t="shared" si="359"/>
        <v>Mayotte</v>
      </c>
      <c r="C134" s="7"/>
      <c r="D134" s="7"/>
      <c r="E134" s="7"/>
      <c r="G134" s="293">
        <f>(AH84/AC84)^(1/(AH$66-AC$66))-1</f>
        <v>7.9178364841099302E-3</v>
      </c>
      <c r="H134" s="294">
        <f t="shared" si="360"/>
        <v>5.5199540615888942E-3</v>
      </c>
      <c r="J134" s="57" t="s">
        <v>435</v>
      </c>
      <c r="T134" s="7"/>
      <c r="V134" s="7"/>
      <c r="AI134" s="58"/>
    </row>
    <row r="135" spans="1:84">
      <c r="A135" s="297" t="str">
        <f t="shared" si="359"/>
        <v>France Métropole</v>
      </c>
      <c r="C135" s="7"/>
      <c r="D135" s="7"/>
      <c r="E135" s="7"/>
      <c r="G135" s="293">
        <f t="shared" si="361"/>
        <v>2.3431274337544217E-3</v>
      </c>
      <c r="H135" s="294">
        <f>G135-G$136</f>
        <v>-5.4754988766614332E-5</v>
      </c>
      <c r="T135" s="7"/>
      <c r="U135" s="58"/>
      <c r="V135" s="7"/>
      <c r="AI135" s="58"/>
    </row>
    <row r="136" spans="1:84">
      <c r="A136" s="298" t="str">
        <f t="shared" si="359"/>
        <v>Total</v>
      </c>
      <c r="C136" s="7"/>
      <c r="D136" s="7"/>
      <c r="E136" s="7"/>
      <c r="G136" s="293">
        <f t="shared" si="361"/>
        <v>2.397882422521036E-3</v>
      </c>
      <c r="H136" s="294">
        <f>G136-G$136</f>
        <v>0</v>
      </c>
      <c r="AI136" s="58"/>
    </row>
    <row r="137" spans="1:84">
      <c r="A137" s="298" t="str">
        <f t="shared" si="359"/>
        <v>Total</v>
      </c>
      <c r="C137" s="7"/>
      <c r="D137" s="7"/>
      <c r="E137" s="7"/>
      <c r="G137" s="293">
        <f t="shared" si="361"/>
        <v>2.4283400105151731E-3</v>
      </c>
      <c r="H137" s="294">
        <f>G137-G$136</f>
        <v>3.0457587994137114E-5</v>
      </c>
    </row>
    <row r="138" spans="1:84">
      <c r="A138" s="300"/>
      <c r="C138" s="295"/>
      <c r="D138" s="295"/>
      <c r="E138" s="295"/>
      <c r="G138" s="301"/>
      <c r="H138" s="295"/>
    </row>
    <row r="139" spans="1:84">
      <c r="A139" s="284" t="s">
        <v>381</v>
      </c>
      <c r="AI139" s="284" t="s">
        <v>381</v>
      </c>
    </row>
    <row r="140" spans="1:84">
      <c r="A140" s="186" t="s">
        <v>325</v>
      </c>
      <c r="B140" s="145"/>
      <c r="C140" s="145"/>
      <c r="D140" s="188">
        <v>1990</v>
      </c>
      <c r="E140" s="188">
        <v>1991</v>
      </c>
      <c r="F140" s="189">
        <v>1992</v>
      </c>
      <c r="G140" s="189">
        <v>1993</v>
      </c>
      <c r="H140" s="188">
        <v>1994</v>
      </c>
      <c r="I140" s="188">
        <v>1995</v>
      </c>
      <c r="J140" s="188">
        <v>1996</v>
      </c>
      <c r="K140" s="188">
        <v>1997</v>
      </c>
      <c r="L140" s="188">
        <v>1998</v>
      </c>
      <c r="M140" s="188">
        <v>1999</v>
      </c>
      <c r="N140" s="188">
        <v>2000</v>
      </c>
      <c r="O140" s="188">
        <v>2001</v>
      </c>
      <c r="P140" s="188">
        <v>2002</v>
      </c>
      <c r="Q140" s="188">
        <v>2003</v>
      </c>
      <c r="R140" s="188">
        <v>2004</v>
      </c>
      <c r="S140" s="188">
        <v>2005</v>
      </c>
      <c r="T140" s="188">
        <v>2006</v>
      </c>
      <c r="U140" s="188">
        <v>2007</v>
      </c>
      <c r="V140" s="188">
        <v>2008</v>
      </c>
      <c r="W140" s="188">
        <v>2009</v>
      </c>
      <c r="X140" s="188">
        <v>2010</v>
      </c>
      <c r="Y140" s="188">
        <v>2011</v>
      </c>
      <c r="Z140" s="188">
        <v>2012</v>
      </c>
      <c r="AA140" s="188">
        <v>2013</v>
      </c>
      <c r="AB140" s="188">
        <v>2014</v>
      </c>
      <c r="AC140" s="204">
        <f>AB140+1</f>
        <v>2015</v>
      </c>
      <c r="AD140" s="204">
        <f t="shared" ref="AD140" si="362">AC140+1</f>
        <v>2016</v>
      </c>
      <c r="AE140" s="204">
        <f t="shared" ref="AE140" si="363">AD140+1</f>
        <v>2017</v>
      </c>
      <c r="AF140" s="204">
        <f t="shared" ref="AF140" si="364">AE140+1</f>
        <v>2018</v>
      </c>
      <c r="AG140" s="204">
        <f t="shared" ref="AG140" si="365">AF140+1</f>
        <v>2019</v>
      </c>
      <c r="AH140" s="329">
        <f t="shared" ref="AH140" si="366">AG140+1</f>
        <v>2020</v>
      </c>
      <c r="AI140" s="204">
        <f t="shared" ref="AI140" si="367">AH140+1</f>
        <v>2021</v>
      </c>
      <c r="AJ140" s="204">
        <f t="shared" ref="AJ140" si="368">AI140+1</f>
        <v>2022</v>
      </c>
      <c r="AK140" s="204">
        <f t="shared" ref="AK140" si="369">AJ140+1</f>
        <v>2023</v>
      </c>
      <c r="AL140" s="204">
        <f t="shared" ref="AL140" si="370">AK140+1</f>
        <v>2024</v>
      </c>
      <c r="AM140" s="204">
        <f t="shared" ref="AM140" si="371">AL140+1</f>
        <v>2025</v>
      </c>
      <c r="AN140" s="204">
        <f t="shared" ref="AN140" si="372">AM140+1</f>
        <v>2026</v>
      </c>
      <c r="AO140" s="204">
        <f t="shared" ref="AO140" si="373">AN140+1</f>
        <v>2027</v>
      </c>
      <c r="AP140" s="204">
        <f t="shared" ref="AP140" si="374">AO140+1</f>
        <v>2028</v>
      </c>
      <c r="AQ140" s="204">
        <f t="shared" ref="AQ140" si="375">AP140+1</f>
        <v>2029</v>
      </c>
      <c r="AR140" s="204">
        <f t="shared" ref="AR140" si="376">AQ140+1</f>
        <v>2030</v>
      </c>
      <c r="AS140" s="204">
        <f t="shared" ref="AS140" si="377">AR140+1</f>
        <v>2031</v>
      </c>
      <c r="AT140" s="204">
        <f t="shared" ref="AT140" si="378">AS140+1</f>
        <v>2032</v>
      </c>
      <c r="AU140" s="204">
        <f t="shared" ref="AU140" si="379">AT140+1</f>
        <v>2033</v>
      </c>
      <c r="AV140" s="204">
        <f t="shared" ref="AV140" si="380">AU140+1</f>
        <v>2034</v>
      </c>
      <c r="AW140" s="204">
        <f t="shared" ref="AW140" si="381">AV140+1</f>
        <v>2035</v>
      </c>
      <c r="AX140" s="204">
        <f t="shared" ref="AX140" si="382">AW140+1</f>
        <v>2036</v>
      </c>
      <c r="AY140" s="204">
        <f t="shared" ref="AY140" si="383">AX140+1</f>
        <v>2037</v>
      </c>
      <c r="AZ140" s="204">
        <f t="shared" ref="AZ140" si="384">AY140+1</f>
        <v>2038</v>
      </c>
      <c r="BA140" s="204">
        <f t="shared" ref="BA140" si="385">AZ140+1</f>
        <v>2039</v>
      </c>
      <c r="BB140" s="204">
        <f t="shared" ref="BB140" si="386">BA140+1</f>
        <v>2040</v>
      </c>
      <c r="BC140" s="204">
        <f t="shared" ref="BC140" si="387">BB140+1</f>
        <v>2041</v>
      </c>
      <c r="BD140" s="204">
        <f t="shared" ref="BD140" si="388">BC140+1</f>
        <v>2042</v>
      </c>
      <c r="BE140" s="204">
        <f t="shared" ref="BE140" si="389">BD140+1</f>
        <v>2043</v>
      </c>
      <c r="BF140" s="204">
        <f t="shared" ref="BF140" si="390">BE140+1</f>
        <v>2044</v>
      </c>
      <c r="BG140" s="204">
        <f t="shared" ref="BG140" si="391">BF140+1</f>
        <v>2045</v>
      </c>
      <c r="BH140" s="204">
        <f t="shared" ref="BH140" si="392">BG140+1</f>
        <v>2046</v>
      </c>
      <c r="BI140" s="204">
        <f t="shared" ref="BI140" si="393">BH140+1</f>
        <v>2047</v>
      </c>
      <c r="BJ140" s="204">
        <f t="shared" ref="BJ140" si="394">BI140+1</f>
        <v>2048</v>
      </c>
      <c r="BK140" s="204">
        <f t="shared" ref="BK140" si="395">BJ140+1</f>
        <v>2049</v>
      </c>
      <c r="BL140" s="204">
        <f t="shared" ref="BL140" si="396">BK140+1</f>
        <v>2050</v>
      </c>
      <c r="BM140" s="204">
        <f t="shared" ref="BM140" si="397">BL140+1</f>
        <v>2051</v>
      </c>
      <c r="BN140" s="204">
        <f t="shared" ref="BN140" si="398">BM140+1</f>
        <v>2052</v>
      </c>
      <c r="BO140" s="204">
        <f t="shared" ref="BO140" si="399">BN140+1</f>
        <v>2053</v>
      </c>
      <c r="BP140" s="204">
        <f t="shared" ref="BP140" si="400">BO140+1</f>
        <v>2054</v>
      </c>
      <c r="BQ140" s="204">
        <f t="shared" ref="BQ140" si="401">BP140+1</f>
        <v>2055</v>
      </c>
      <c r="BR140" s="204">
        <f t="shared" ref="BR140" si="402">BQ140+1</f>
        <v>2056</v>
      </c>
      <c r="BS140" s="204">
        <f t="shared" ref="BS140" si="403">BR140+1</f>
        <v>2057</v>
      </c>
      <c r="BT140" s="204">
        <f t="shared" ref="BT140" si="404">BS140+1</f>
        <v>2058</v>
      </c>
      <c r="BU140" s="204">
        <f t="shared" ref="BU140" si="405">BT140+1</f>
        <v>2059</v>
      </c>
      <c r="BV140" s="204">
        <f t="shared" ref="BV140" si="406">BU140+1</f>
        <v>2060</v>
      </c>
      <c r="BW140" s="204">
        <f t="shared" ref="BW140" si="407">BV140+1</f>
        <v>2061</v>
      </c>
      <c r="BX140" s="204">
        <f t="shared" ref="BX140" si="408">BW140+1</f>
        <v>2062</v>
      </c>
      <c r="BY140" s="204">
        <f t="shared" ref="BY140" si="409">BX140+1</f>
        <v>2063</v>
      </c>
      <c r="BZ140" s="204">
        <f t="shared" ref="BZ140" si="410">BY140+1</f>
        <v>2064</v>
      </c>
      <c r="CA140" s="204">
        <f t="shared" ref="CA140" si="411">BZ140+1</f>
        <v>2065</v>
      </c>
      <c r="CB140" s="204">
        <f t="shared" ref="CB140" si="412">CA140+1</f>
        <v>2066</v>
      </c>
      <c r="CC140" s="204">
        <f t="shared" ref="CC140" si="413">CB140+1</f>
        <v>2067</v>
      </c>
      <c r="CD140" s="204">
        <f t="shared" ref="CD140" si="414">CC140+1</f>
        <v>2068</v>
      </c>
      <c r="CE140" s="204">
        <f t="shared" ref="CE140" si="415">CD140+1</f>
        <v>2069</v>
      </c>
      <c r="CF140" s="204">
        <f t="shared" ref="CF140" si="416">CE140+1</f>
        <v>2070</v>
      </c>
    </row>
    <row r="141" spans="1:84">
      <c r="A141" s="168" t="s">
        <v>286</v>
      </c>
      <c r="B141" s="303"/>
      <c r="C141" s="289"/>
      <c r="D141" s="289"/>
      <c r="E141" s="289"/>
      <c r="F141" s="289"/>
      <c r="G141" s="289"/>
      <c r="H141" s="289"/>
      <c r="I141" s="289"/>
      <c r="J141" s="289"/>
      <c r="K141" s="289"/>
      <c r="L141" s="289"/>
      <c r="M141" s="289"/>
      <c r="N141" s="289"/>
      <c r="O141" s="289"/>
      <c r="P141" s="289"/>
      <c r="Q141" s="289"/>
      <c r="R141" s="289"/>
      <c r="S141" s="289"/>
      <c r="T141" s="289"/>
      <c r="U141" s="289"/>
      <c r="V141" s="289"/>
      <c r="W141" s="289"/>
      <c r="X141" s="289"/>
      <c r="Y141" s="309"/>
      <c r="Z141" s="289"/>
      <c r="AA141" s="289"/>
      <c r="AB141" s="308"/>
      <c r="AC141" s="289"/>
      <c r="AD141" s="88"/>
      <c r="AE141" s="88"/>
      <c r="AF141" s="88"/>
      <c r="AG141" s="88"/>
      <c r="AH141" s="88"/>
      <c r="AI141" s="201">
        <f>(1+AI92)*('Pop Régions 2070'!AY29/'Pop Régions 2070'!AX29)-1</f>
        <v>7.0626405092346856E-2</v>
      </c>
      <c r="AJ141" s="201">
        <f>(1+AJ92)*('Pop Régions 2070'!AZ29/'Pop Régions 2070'!AY29)-1</f>
        <v>2.7456951433100008E-2</v>
      </c>
      <c r="AK141" s="201">
        <f>(1+AK92)*('Pop Régions 2070'!BA29/'Pop Régions 2070'!AZ29)-1</f>
        <v>1.6082517524123041E-2</v>
      </c>
      <c r="AL141" s="201">
        <f>(1+AL92)*('Pop Régions 2070'!BB29/'Pop Régions 2070'!BA29)-1</f>
        <v>1.8068540175470993E-2</v>
      </c>
      <c r="AM141" s="201">
        <f>(1+AM92)*('Pop Régions 2070'!BC29/'Pop Régions 2070'!BB29)-1</f>
        <v>1.9149449588815592E-2</v>
      </c>
      <c r="AN141" s="201">
        <f>(1+AN92)*('Pop Régions 2070'!BD29/'Pop Régions 2070'!BC29)-1</f>
        <v>1.9145947283307763E-2</v>
      </c>
      <c r="AO141" s="201">
        <f>(1+AO92)*('Pop Régions 2070'!BE29/'Pop Régions 2070'!BD29)-1</f>
        <v>2.0134679389818944E-2</v>
      </c>
      <c r="AP141" s="201">
        <f>(1+AP92)*('Pop Régions 2070'!BF29/'Pop Régions 2070'!BE29)-1</f>
        <v>8.4926676957415292E-3</v>
      </c>
      <c r="AQ141" s="201">
        <f>(1+AQ92)*('Pop Régions 2070'!BG29/'Pop Régions 2070'!BF29)-1</f>
        <v>8.243249094007421E-3</v>
      </c>
      <c r="AR141" s="201">
        <f>(1+AR92)*('Pop Régions 2070'!BH29/'Pop Régions 2070'!BG29)-1</f>
        <v>8.6120542182224202E-3</v>
      </c>
      <c r="AS141" s="201">
        <f>(1+AS92)*('Pop Régions 2070'!BI29/'Pop Régions 2070'!BH29)-1</f>
        <v>8.8799893234356997E-3</v>
      </c>
      <c r="AT141" s="201">
        <f>(1+AT92)*('Pop Régions 2070'!BJ29/'Pop Régions 2070'!BI29)-1</f>
        <v>8.4286989658337585E-3</v>
      </c>
      <c r="AU141" s="201">
        <f>(1+AU92)*('Pop Régions 2070'!BK29/'Pop Régions 2070'!BJ29)-1</f>
        <v>1.2627096414667971E-2</v>
      </c>
      <c r="AV141" s="201">
        <f>(1+AV92)*('Pop Régions 2070'!BL29/'Pop Régions 2070'!BK29)-1</f>
        <v>1.2783991242914849E-2</v>
      </c>
      <c r="AW141" s="201">
        <f>(1+AW92)*('Pop Régions 2070'!BM29/'Pop Régions 2070'!BL29)-1</f>
        <v>1.3285765405125494E-2</v>
      </c>
      <c r="AX141" s="201">
        <f>(1+AX92)*('Pop Régions 2070'!BN29/'Pop Régions 2070'!BM29)-1</f>
        <v>1.2652658019753016E-2</v>
      </c>
      <c r="AY141" s="201">
        <f>(1+AY92)*('Pop Régions 2070'!BO29/'Pop Régions 2070'!BN29)-1</f>
        <v>1.21443739493452E-2</v>
      </c>
      <c r="AZ141" s="201">
        <f>(1+AZ92)*('Pop Régions 2070'!BP29/'Pop Régions 2070'!BO29)-1</f>
        <v>1.2139282241142579E-2</v>
      </c>
      <c r="BA141" s="201">
        <f>(1+BA92)*('Pop Régions 2070'!BQ29/'Pop Régions 2070'!BP29)-1</f>
        <v>1.1852807420033917E-2</v>
      </c>
      <c r="BB141" s="201">
        <f>(1+BB92)*('Pop Régions 2070'!BR29/'Pop Régions 2070'!BQ29)-1</f>
        <v>1.0826738534514213E-2</v>
      </c>
      <c r="BC141" s="201">
        <f>(1+BC92)*('Pop Régions 2070'!BS29/'Pop Régions 2070'!BR29)-1</f>
        <v>1.0314453332444629E-2</v>
      </c>
      <c r="BD141" s="201">
        <f>(1+BD92)*('Pop Régions 2070'!BT29/'Pop Régions 2070'!BS29)-1</f>
        <v>9.9969802782919892E-3</v>
      </c>
      <c r="BE141" s="201">
        <f>(1+BE92)*('Pop Régions 2070'!BU29/'Pop Régions 2070'!BT29)-1</f>
        <v>9.9905754113227552E-3</v>
      </c>
      <c r="BF141" s="201">
        <f>(1+BF92)*('Pop Régions 2070'!BV29/'Pop Régions 2070'!BU29)-1</f>
        <v>9.9425499453049682E-3</v>
      </c>
      <c r="BG141" s="201">
        <f>(1+BG92)*('Pop Régions 2070'!BW29/'Pop Régions 2070'!BV29)-1</f>
        <v>9.8220987706607588E-3</v>
      </c>
      <c r="BH141" s="201">
        <f>(1+BH92)*('Pop Régions 2070'!BX29/'Pop Régions 2070'!BW29)-1</f>
        <v>8.9791976031710075E-3</v>
      </c>
      <c r="BI141" s="201">
        <f>(1+BI92)*('Pop Régions 2070'!BY29/'Pop Régions 2070'!BX29)-1</f>
        <v>9.1515184443105024E-3</v>
      </c>
      <c r="BJ141" s="201">
        <f>(1+BJ92)*('Pop Régions 2070'!BZ29/'Pop Régions 2070'!BY29)-1</f>
        <v>9.1905483995042836E-3</v>
      </c>
      <c r="BK141" s="201">
        <f>(1+BK92)*('Pop Régions 2070'!CA29/'Pop Régions 2070'!BZ29)-1</f>
        <v>9.6633494398830067E-3</v>
      </c>
      <c r="BL141" s="201">
        <f>(1+BL92)*('Pop Régions 2070'!CB29/'Pop Régions 2070'!CA29)-1</f>
        <v>9.1043576334577381E-3</v>
      </c>
      <c r="BM141" s="201">
        <f>(1+BM92)*('Pop Régions 2070'!CC29/'Pop Régions 2070'!CB29)-1</f>
        <v>9.2808492722011859E-3</v>
      </c>
      <c r="BN141" s="201">
        <f>(1+BN92)*('Pop Régions 2070'!CD29/'Pop Régions 2070'!CC29)-1</f>
        <v>9.5267227023294598E-3</v>
      </c>
      <c r="BO141" s="201">
        <f>(1+BO92)*('Pop Régions 2070'!CE29/'Pop Régions 2070'!CD29)-1</f>
        <v>9.8046294000577738E-3</v>
      </c>
      <c r="BP141" s="201">
        <f>(1+BP92)*('Pop Régions 2070'!CF29/'Pop Régions 2070'!CE29)-1</f>
        <v>1.0058136558169117E-2</v>
      </c>
      <c r="BQ141" s="201">
        <f>(1+BQ92)*('Pop Régions 2070'!CG29/'Pop Régions 2070'!CF29)-1</f>
        <v>1.0438268509783244E-2</v>
      </c>
      <c r="BR141" s="201">
        <f>(1+BR92)*('Pop Régions 2070'!CH29/'Pop Régions 2070'!CG29)-1</f>
        <v>9.876585638669777E-3</v>
      </c>
      <c r="BS141" s="201">
        <f>(1+BS92)*('Pop Régions 2070'!CI29/'Pop Régions 2070'!CH29)-1</f>
        <v>1.0121331405410938E-2</v>
      </c>
      <c r="BT141" s="201">
        <f>(1+BT92)*('Pop Régions 2070'!CJ29/'Pop Régions 2070'!CI29)-1</f>
        <v>1.015309313146151E-2</v>
      </c>
      <c r="BU141" s="201">
        <f>(1+BU92)*('Pop Régions 2070'!CK29/'Pop Régions 2070'!CJ29)-1</f>
        <v>1.0386621928117901E-2</v>
      </c>
      <c r="BV141" s="201">
        <f>(1+BV92)*('Pop Régions 2070'!CL29/'Pop Régions 2070'!CK29)-1</f>
        <v>1.0188803562695581E-2</v>
      </c>
      <c r="BW141" s="201">
        <f>(1+BW92)*('Pop Régions 2070'!CM29/'Pop Régions 2070'!CL29)-1</f>
        <v>9.9921481202167595E-3</v>
      </c>
      <c r="BX141" s="201">
        <f>(1+BX92)*('Pop Régions 2070'!CN29/'Pop Régions 2070'!CM29)-1</f>
        <v>1.0081626218587658E-2</v>
      </c>
      <c r="BY141" s="201">
        <f>(1+BY92)*('Pop Régions 2070'!CO29/'Pop Régions 2070'!CN29)-1</f>
        <v>1.0041722345093929E-2</v>
      </c>
      <c r="BZ141" s="201">
        <f>(1+BZ92)*('Pop Régions 2070'!CP29/'Pop Régions 2070'!CO29)-1</f>
        <v>9.922642606298604E-3</v>
      </c>
      <c r="CA141" s="201">
        <f>(1+CA92)*('Pop Régions 2070'!CQ29/'Pop Régions 2070'!CP29)-1</f>
        <v>9.3610749419259509E-3</v>
      </c>
      <c r="CB141" s="201">
        <f>(1+CB92)*('Pop Régions 2070'!CR29/'Pop Régions 2070'!CQ29)-1</f>
        <v>8.924152288840359E-3</v>
      </c>
      <c r="CC141" s="201">
        <f>(1+CC92)*('Pop Régions 2070'!CS29/'Pop Régions 2070'!CR29)-1</f>
        <v>8.9656899984171812E-3</v>
      </c>
      <c r="CD141" s="201">
        <f>(1+CD92)*('Pop Régions 2070'!CT29/'Pop Régions 2070'!CS29)-1</f>
        <v>8.805099800365479E-3</v>
      </c>
      <c r="CE141" s="201">
        <f>(1+CE92)*('Pop Régions 2070'!CU29/'Pop Régions 2070'!CT29)-1</f>
        <v>8.7619212110683353E-3</v>
      </c>
      <c r="CF141" s="201">
        <f>(1+CF92)*('Pop Régions 2070'!CV29/'Pop Régions 2070'!CU29)-1</f>
        <v>8.3067803340781676E-3</v>
      </c>
    </row>
    <row r="142" spans="1:84">
      <c r="A142" s="179" t="s">
        <v>287</v>
      </c>
      <c r="B142" s="304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54"/>
      <c r="AC142" s="88"/>
      <c r="AD142" s="88"/>
      <c r="AE142" s="88"/>
      <c r="AF142" s="88"/>
      <c r="AG142" s="88"/>
      <c r="AH142" s="88"/>
      <c r="AI142" s="201">
        <f>(1+AI93)*('Pop Régions 2070'!AY30/'Pop Régions 2070'!AX30)-1</f>
        <v>5.8844378342966186E-2</v>
      </c>
      <c r="AJ142" s="201">
        <f>(1+AJ93)*('Pop Régions 2070'!AZ30/'Pop Régions 2070'!AY30)-1</f>
        <v>1.633960989514871E-2</v>
      </c>
      <c r="AK142" s="201">
        <f>(1+AK93)*('Pop Régions 2070'!BA30/'Pop Régions 2070'!AZ30)-1</f>
        <v>4.9075930436046633E-3</v>
      </c>
      <c r="AL142" s="201">
        <f>(1+AL93)*('Pop Régions 2070'!BB30/'Pop Régions 2070'!BA30)-1</f>
        <v>7.133126874350193E-3</v>
      </c>
      <c r="AM142" s="201">
        <f>(1+AM93)*('Pop Régions 2070'!BC30/'Pop Régions 2070'!BB30)-1</f>
        <v>8.1035301020209172E-3</v>
      </c>
      <c r="AN142" s="201">
        <f>(1+AN93)*('Pop Régions 2070'!BD30/'Pop Régions 2070'!BC30)-1</f>
        <v>8.2333331114503583E-3</v>
      </c>
      <c r="AO142" s="201">
        <f>(1+AO93)*('Pop Régions 2070'!BE30/'Pop Régions 2070'!BD30)-1</f>
        <v>9.3481282387890552E-3</v>
      </c>
      <c r="AP142" s="201">
        <f>(1+AP93)*('Pop Régions 2070'!BF30/'Pop Régions 2070'!BE30)-1</f>
        <v>-2.0975175088998599E-3</v>
      </c>
      <c r="AQ142" s="201">
        <f>(1+AQ93)*('Pop Régions 2070'!BG30/'Pop Régions 2070'!BF30)-1</f>
        <v>-2.0977285499648168E-3</v>
      </c>
      <c r="AR142" s="201">
        <f>(1+AR93)*('Pop Régions 2070'!BH30/'Pop Régions 2070'!BG30)-1</f>
        <v>-1.9703581022325611E-3</v>
      </c>
      <c r="AS142" s="201">
        <f>(1+AS93)*('Pop Régions 2070'!BI30/'Pop Régions 2070'!BH30)-1</f>
        <v>-1.215147969453878E-3</v>
      </c>
      <c r="AT142" s="201">
        <f>(1+AT93)*('Pop Régions 2070'!BJ30/'Pop Régions 2070'!BI30)-1</f>
        <v>-1.7884811951813795E-3</v>
      </c>
      <c r="AU142" s="201">
        <f>(1+AU93)*('Pop Régions 2070'!BK30/'Pop Régions 2070'!BJ30)-1</f>
        <v>2.3885879133971333E-3</v>
      </c>
      <c r="AV142" s="201">
        <f>(1+AV93)*('Pop Régions 2070'!BL30/'Pop Régions 2070'!BK30)-1</f>
        <v>2.7836287063607301E-3</v>
      </c>
      <c r="AW142" s="201">
        <f>(1+AW93)*('Pop Régions 2070'!BM30/'Pop Régions 2070'!BL30)-1</f>
        <v>3.2823695455266311E-3</v>
      </c>
      <c r="AX142" s="201">
        <f>(1+AX93)*('Pop Régions 2070'!BN30/'Pop Régions 2070'!BM30)-1</f>
        <v>2.8889673746848032E-3</v>
      </c>
      <c r="AY142" s="201">
        <f>(1+AY93)*('Pop Régions 2070'!BO30/'Pop Régions 2070'!BN30)-1</f>
        <v>2.1264140472092574E-3</v>
      </c>
      <c r="AZ142" s="201">
        <f>(1+AZ93)*('Pop Régions 2070'!BP30/'Pop Régions 2070'!BO30)-1</f>
        <v>2.6093201877974703E-3</v>
      </c>
      <c r="BA142" s="201">
        <f>(1+BA93)*('Pop Régions 2070'!BQ30/'Pop Régions 2070'!BP30)-1</f>
        <v>1.9460481756650161E-3</v>
      </c>
      <c r="BB142" s="201">
        <f>(1+BB93)*('Pop Régions 2070'!BR30/'Pop Régions 2070'!BQ30)-1</f>
        <v>1.1548742828657588E-3</v>
      </c>
      <c r="BC142" s="201">
        <f>(1+BC93)*('Pop Régions 2070'!BS30/'Pop Régions 2070'!BR30)-1</f>
        <v>7.562430063798864E-4</v>
      </c>
      <c r="BD142" s="201">
        <f>(1+BD93)*('Pop Régions 2070'!BT30/'Pop Régions 2070'!BS30)-1</f>
        <v>1.726675857705029E-4</v>
      </c>
      <c r="BE142" s="201">
        <f>(1+BE93)*('Pop Régions 2070'!BU30/'Pop Régions 2070'!BT30)-1</f>
        <v>5.3643613011122859E-4</v>
      </c>
      <c r="BF142" s="201">
        <f>(1+BF93)*('Pop Régions 2070'!BV30/'Pop Régions 2070'!BU30)-1</f>
        <v>7.1502997917605171E-4</v>
      </c>
      <c r="BG142" s="201">
        <f>(1+BG93)*('Pop Régions 2070'!BW30/'Pop Régions 2070'!BV30)-1</f>
        <v>2.0571244181288861E-4</v>
      </c>
      <c r="BH142" s="201">
        <f>(1+BH93)*('Pop Régions 2070'!BX30/'Pop Régions 2070'!BW30)-1</f>
        <v>-5.2714883365345688E-4</v>
      </c>
      <c r="BI142" s="201">
        <f>(1+BI93)*('Pop Régions 2070'!BY30/'Pop Régions 2070'!BX30)-1</f>
        <v>1.8028988254759071E-5</v>
      </c>
      <c r="BJ142" s="201">
        <f>(1+BJ93)*('Pop Régions 2070'!BZ30/'Pop Régions 2070'!BY30)-1</f>
        <v>-1.0450795496463883E-4</v>
      </c>
      <c r="BK142" s="201">
        <f>(1+BK93)*('Pop Régions 2070'!CA30/'Pop Régions 2070'!BZ30)-1</f>
        <v>7.4202377622167859E-4</v>
      </c>
      <c r="BL142" s="201">
        <f>(1+BL93)*('Pop Régions 2070'!CB30/'Pop Régions 2070'!CA30)-1</f>
        <v>2.031890027587302E-5</v>
      </c>
      <c r="BM142" s="201">
        <f>(1+BM93)*('Pop Régions 2070'!CC30/'Pop Régions 2070'!CB30)-1</f>
        <v>1.8435635237401549E-4</v>
      </c>
      <c r="BN142" s="201">
        <f>(1+BN93)*('Pop Régions 2070'!CD30/'Pop Régions 2070'!CC30)-1</f>
        <v>1.0400333699893682E-3</v>
      </c>
      <c r="BO142" s="201">
        <f>(1+BO93)*('Pop Régions 2070'!CE30/'Pop Régions 2070'!CD30)-1</f>
        <v>9.1501997644449773E-4</v>
      </c>
      <c r="BP142" s="201">
        <f>(1+BP93)*('Pop Régions 2070'!CF30/'Pop Régions 2070'!CE30)-1</f>
        <v>1.3868890902706266E-3</v>
      </c>
      <c r="BQ142" s="201">
        <f>(1+BQ93)*('Pop Régions 2070'!CG30/'Pop Régions 2070'!CF30)-1</f>
        <v>2.1485695525789161E-3</v>
      </c>
      <c r="BR142" s="201">
        <f>(1+BR93)*('Pop Régions 2070'!CH30/'Pop Régions 2070'!CG30)-1</f>
        <v>1.4139163703703606E-3</v>
      </c>
      <c r="BS142" s="201">
        <f>(1+BS93)*('Pop Régions 2070'!CI30/'Pop Régions 2070'!CH30)-1</f>
        <v>1.7609190288769838E-3</v>
      </c>
      <c r="BT142" s="201">
        <f>(1+BT93)*('Pop Régions 2070'!CJ30/'Pop Régions 2070'!CI30)-1</f>
        <v>1.8956599247788031E-3</v>
      </c>
      <c r="BU142" s="201">
        <f>(1+BU93)*('Pop Régions 2070'!CK30/'Pop Régions 2070'!CJ30)-1</f>
        <v>2.5167123250879886E-3</v>
      </c>
      <c r="BV142" s="201">
        <f>(1+BV93)*('Pop Régions 2070'!CL30/'Pop Régions 2070'!CK30)-1</f>
        <v>2.0228644189064227E-3</v>
      </c>
      <c r="BW142" s="201">
        <f>(1+BW93)*('Pop Régions 2070'!CM30/'Pop Régions 2070'!CL30)-1</f>
        <v>1.8138815575325928E-3</v>
      </c>
      <c r="BX142" s="201">
        <f>(1+BX93)*('Pop Régions 2070'!CN30/'Pop Régions 2070'!CM30)-1</f>
        <v>2.2952983853341546E-3</v>
      </c>
      <c r="BY142" s="201">
        <f>(1+BY93)*('Pop Régions 2070'!CO30/'Pop Régions 2070'!CN30)-1</f>
        <v>2.3612898261726745E-3</v>
      </c>
      <c r="BZ142" s="201">
        <f>(1+BZ93)*('Pop Régions 2070'!CP30/'Pop Régions 2070'!CO30)-1</f>
        <v>2.1160113122975499E-3</v>
      </c>
      <c r="CA142" s="201">
        <f>(1+CA93)*('Pop Régions 2070'!CQ30/'Pop Régions 2070'!CP30)-1</f>
        <v>2.0707448830916686E-3</v>
      </c>
      <c r="CB142" s="201">
        <f>(1+CB93)*('Pop Régions 2070'!CR30/'Pop Régions 2070'!CQ30)-1</f>
        <v>1.1007413262773547E-3</v>
      </c>
      <c r="CC142" s="201">
        <f>(1+CC93)*('Pop Régions 2070'!CS30/'Pop Régions 2070'!CR30)-1</f>
        <v>1.5428452183827712E-3</v>
      </c>
      <c r="CD142" s="201">
        <f>(1+CD93)*('Pop Régions 2070'!CT30/'Pop Régions 2070'!CS30)-1</f>
        <v>1.7869328255550876E-3</v>
      </c>
      <c r="CE142" s="201">
        <f>(1+CE93)*('Pop Régions 2070'!CU30/'Pop Régions 2070'!CT30)-1</f>
        <v>1.2081418167824154E-3</v>
      </c>
      <c r="CF142" s="201">
        <f>(1+CF93)*('Pop Régions 2070'!CV30/'Pop Régions 2070'!CU30)-1</f>
        <v>1.160289547782023E-3</v>
      </c>
    </row>
    <row r="143" spans="1:84">
      <c r="A143" s="179" t="s">
        <v>288</v>
      </c>
      <c r="B143" s="304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54"/>
      <c r="AC143" s="88"/>
      <c r="AD143" s="88"/>
      <c r="AE143" s="88"/>
      <c r="AF143" s="88"/>
      <c r="AG143" s="88"/>
      <c r="AH143" s="88"/>
      <c r="AI143" s="201">
        <f>(1+AI94)*('Pop Régions 2070'!AY31/'Pop Régions 2070'!AX31)-1</f>
        <v>7.155694638500143E-2</v>
      </c>
      <c r="AJ143" s="201">
        <f>(1+AJ94)*('Pop Régions 2070'!AZ31/'Pop Régions 2070'!AY31)-1</f>
        <v>2.8150839880580092E-2</v>
      </c>
      <c r="AK143" s="201">
        <f>(1+AK94)*('Pop Régions 2070'!BA31/'Pop Régions 2070'!AZ31)-1</f>
        <v>1.7174513239225142E-2</v>
      </c>
      <c r="AL143" s="201">
        <f>(1+AL94)*('Pop Régions 2070'!BB31/'Pop Régions 2070'!BA31)-1</f>
        <v>1.9033850341723113E-2</v>
      </c>
      <c r="AM143" s="201">
        <f>(1+AM94)*('Pop Régions 2070'!BC31/'Pop Régions 2070'!BB31)-1</f>
        <v>2.006396767556784E-2</v>
      </c>
      <c r="AN143" s="201">
        <f>(1+AN94)*('Pop Régions 2070'!BD31/'Pop Régions 2070'!BC31)-1</f>
        <v>2.0182425000682569E-2</v>
      </c>
      <c r="AO143" s="201">
        <f>(1+AO94)*('Pop Régions 2070'!BE31/'Pop Régions 2070'!BD31)-1</f>
        <v>2.0997351687784604E-2</v>
      </c>
      <c r="AP143" s="201">
        <f>(1+AP94)*('Pop Régions 2070'!BF31/'Pop Régions 2070'!BE31)-1</f>
        <v>9.4740805630428859E-3</v>
      </c>
      <c r="AQ143" s="201">
        <f>(1+AQ94)*('Pop Régions 2070'!BG31/'Pop Régions 2070'!BF31)-1</f>
        <v>9.1752099075552707E-3</v>
      </c>
      <c r="AR143" s="201">
        <f>(1+AR94)*('Pop Régions 2070'!BH31/'Pop Régions 2070'!BG31)-1</f>
        <v>9.6632660122577541E-3</v>
      </c>
      <c r="AS143" s="201">
        <f>(1+AS94)*('Pop Régions 2070'!BI31/'Pop Régions 2070'!BH31)-1</f>
        <v>9.7618024385612845E-3</v>
      </c>
      <c r="AT143" s="201">
        <f>(1+AT94)*('Pop Régions 2070'!BJ31/'Pop Régions 2070'!BI31)-1</f>
        <v>9.8358070744282156E-3</v>
      </c>
      <c r="AU143" s="201">
        <f>(1+AU94)*('Pop Régions 2070'!BK31/'Pop Régions 2070'!BJ31)-1</f>
        <v>1.3459133817887547E-2</v>
      </c>
      <c r="AV143" s="201">
        <f>(1+AV94)*('Pop Régions 2070'!BL31/'Pop Régions 2070'!BK31)-1</f>
        <v>1.4141059482019713E-2</v>
      </c>
      <c r="AW143" s="201">
        <f>(1+AW94)*('Pop Régions 2070'!BM31/'Pop Régions 2070'!BL31)-1</f>
        <v>1.4354207032712507E-2</v>
      </c>
      <c r="AX143" s="201">
        <f>(1+AX94)*('Pop Régions 2070'!BN31/'Pop Régions 2070'!BM31)-1</f>
        <v>1.3672922062366144E-2</v>
      </c>
      <c r="AY143" s="201">
        <f>(1+AY94)*('Pop Régions 2070'!BO31/'Pop Régions 2070'!BN31)-1</f>
        <v>1.3281942728849083E-2</v>
      </c>
      <c r="AZ143" s="201">
        <f>(1+AZ94)*('Pop Régions 2070'!BP31/'Pop Régions 2070'!BO31)-1</f>
        <v>1.3110581051890779E-2</v>
      </c>
      <c r="BA143" s="201">
        <f>(1+BA94)*('Pop Régions 2070'!BQ31/'Pop Régions 2070'!BP31)-1</f>
        <v>1.2540713468938813E-2</v>
      </c>
      <c r="BB143" s="201">
        <f>(1+BB94)*('Pop Régions 2070'!BR31/'Pop Régions 2070'!BQ31)-1</f>
        <v>1.1750796857899815E-2</v>
      </c>
      <c r="BC143" s="201">
        <f>(1+BC94)*('Pop Régions 2070'!BS31/'Pop Régions 2070'!BR31)-1</f>
        <v>1.1355434086809835E-2</v>
      </c>
      <c r="BD143" s="201">
        <f>(1+BD94)*('Pop Régions 2070'!BT31/'Pop Régions 2070'!BS31)-1</f>
        <v>1.0874037217209809E-2</v>
      </c>
      <c r="BE143" s="201">
        <f>(1+BE94)*('Pop Régions 2070'!BU31/'Pop Régions 2070'!BT31)-1</f>
        <v>1.0587359633928317E-2</v>
      </c>
      <c r="BF143" s="201">
        <f>(1+BF94)*('Pop Régions 2070'!BV31/'Pop Régions 2070'!BU31)-1</f>
        <v>1.0774057798802028E-2</v>
      </c>
      <c r="BG143" s="201">
        <f>(1+BG94)*('Pop Régions 2070'!BW31/'Pop Régions 2070'!BV31)-1</f>
        <v>1.06533079314719E-2</v>
      </c>
      <c r="BH143" s="201">
        <f>(1+BH94)*('Pop Régions 2070'!BX31/'Pop Régions 2070'!BW31)-1</f>
        <v>9.369945104639843E-3</v>
      </c>
      <c r="BI143" s="201">
        <f>(1+BI94)*('Pop Régions 2070'!BY31/'Pop Régions 2070'!BX31)-1</f>
        <v>9.8211336216524892E-3</v>
      </c>
      <c r="BJ143" s="201">
        <f>(1+BJ94)*('Pop Régions 2070'!BZ31/'Pop Régions 2070'!BY31)-1</f>
        <v>9.8153883306615342E-3</v>
      </c>
      <c r="BK143" s="201">
        <f>(1+BK94)*('Pop Régions 2070'!CA31/'Pop Régions 2070'!BZ31)-1</f>
        <v>1.0288315805176751E-2</v>
      </c>
      <c r="BL143" s="201">
        <f>(1+BL94)*('Pop Régions 2070'!CB31/'Pop Régions 2070'!CA31)-1</f>
        <v>9.684667489242349E-3</v>
      </c>
      <c r="BM143" s="201">
        <f>(1+BM94)*('Pop Régions 2070'!CC31/'Pop Régions 2070'!CB31)-1</f>
        <v>9.5838011867026562E-3</v>
      </c>
      <c r="BN143" s="201">
        <f>(1+BN94)*('Pop Régions 2070'!CD31/'Pop Régions 2070'!CC31)-1</f>
        <v>1.034003052206689E-2</v>
      </c>
      <c r="BO143" s="201">
        <f>(1+BO94)*('Pop Régions 2070'!CE31/'Pop Régions 2070'!CD31)-1</f>
        <v>1.0062891579867062E-2</v>
      </c>
      <c r="BP143" s="201">
        <f>(1+BP94)*('Pop Régions 2070'!CF31/'Pop Régions 2070'!CE31)-1</f>
        <v>1.0548933836883378E-2</v>
      </c>
      <c r="BQ143" s="201">
        <f>(1+BQ94)*('Pop Régions 2070'!CG31/'Pop Régions 2070'!CF31)-1</f>
        <v>1.0929031817454193E-2</v>
      </c>
      <c r="BR143" s="201">
        <f>(1+BR94)*('Pop Régions 2070'!CH31/'Pop Régions 2070'!CG31)-1</f>
        <v>1.0599927670822185E-2</v>
      </c>
      <c r="BS143" s="201">
        <f>(1+BS94)*('Pop Régions 2070'!CI31/'Pop Régions 2070'!CH31)-1</f>
        <v>1.040546666119635E-2</v>
      </c>
      <c r="BT143" s="201">
        <f>(1+BT94)*('Pop Régions 2070'!CJ31/'Pop Régions 2070'!CI31)-1</f>
        <v>1.0831098639306314E-2</v>
      </c>
      <c r="BU143" s="201">
        <f>(1+BU94)*('Pop Régions 2070'!CK31/'Pop Régions 2070'!CJ31)-1</f>
        <v>1.0786523561421513E-2</v>
      </c>
      <c r="BV143" s="201">
        <f>(1+BV94)*('Pop Régions 2070'!CL31/'Pop Régions 2070'!CK31)-1</f>
        <v>1.0983047802360923E-2</v>
      </c>
      <c r="BW143" s="201">
        <f>(1+BW94)*('Pop Régions 2070'!CM31/'Pop Régions 2070'!CL31)-1</f>
        <v>1.0508198984172434E-2</v>
      </c>
      <c r="BX143" s="201">
        <f>(1+BX94)*('Pop Régions 2070'!CN31/'Pop Régions 2070'!CM31)-1</f>
        <v>1.0597473002303959E-2</v>
      </c>
      <c r="BY143" s="201">
        <f>(1+BY94)*('Pop Régions 2070'!CO31/'Pop Régions 2070'!CN31)-1</f>
        <v>1.0673852441200449E-2</v>
      </c>
      <c r="BZ143" s="201">
        <f>(1+BZ94)*('Pop Régions 2070'!CP31/'Pop Régions 2070'!CO31)-1</f>
        <v>1.0438190077603826E-2</v>
      </c>
      <c r="CA143" s="201">
        <f>(1+CA94)*('Pop Régions 2070'!CQ31/'Pop Régions 2070'!CP31)-1</f>
        <v>9.9930280212627842E-3</v>
      </c>
      <c r="CB143" s="201">
        <f>(1+CB94)*('Pop Régions 2070'!CR31/'Pop Régions 2070'!CQ31)-1</f>
        <v>9.7182690628740964E-3</v>
      </c>
      <c r="CC143" s="201">
        <f>(1+CC94)*('Pop Régions 2070'!CS31/'Pop Régions 2070'!CR31)-1</f>
        <v>9.481068669380921E-3</v>
      </c>
      <c r="CD143" s="201">
        <f>(1+CD94)*('Pop Régions 2070'!CT31/'Pop Régions 2070'!CS31)-1</f>
        <v>9.5992194987686297E-3</v>
      </c>
      <c r="CE143" s="201">
        <f>(1+CE94)*('Pop Régions 2070'!CU31/'Pop Régions 2070'!CT31)-1</f>
        <v>9.439494388516545E-3</v>
      </c>
      <c r="CF143" s="201">
        <f>(1+CF94)*('Pop Régions 2070'!CV31/'Pop Régions 2070'!CU31)-1</f>
        <v>9.2632299330630552E-3</v>
      </c>
    </row>
    <row r="144" spans="1:84">
      <c r="A144" s="179" t="s">
        <v>329</v>
      </c>
      <c r="B144" s="304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54"/>
      <c r="AC144" s="88"/>
      <c r="AD144" s="88"/>
      <c r="AE144" s="88"/>
      <c r="AF144" s="88"/>
      <c r="AG144" s="88"/>
      <c r="AH144" s="88"/>
      <c r="AI144" s="201">
        <f>(1+AI95)*('Pop Régions 2070'!AY32/'Pop Régions 2070'!AX32)-1</f>
        <v>6.0833729697391536E-2</v>
      </c>
      <c r="AJ144" s="201">
        <f>(1+AJ95)*('Pop Régions 2070'!AZ32/'Pop Régions 2070'!AY32)-1</f>
        <v>1.8261211875176153E-2</v>
      </c>
      <c r="AK144" s="201">
        <f>(1+AK95)*('Pop Régions 2070'!BA32/'Pop Régions 2070'!AZ32)-1</f>
        <v>6.8447088666334643E-3</v>
      </c>
      <c r="AL144" s="201">
        <f>(1+AL95)*('Pop Régions 2070'!BB32/'Pop Régions 2070'!BA32)-1</f>
        <v>9.1077522197173799E-3</v>
      </c>
      <c r="AM144" s="201">
        <f>(1+AM95)*('Pop Régions 2070'!BC32/'Pop Régions 2070'!BB32)-1</f>
        <v>1.0448448101600949E-2</v>
      </c>
      <c r="AN144" s="201">
        <f>(1+AN95)*('Pop Régions 2070'!BD32/'Pop Régions 2070'!BC32)-1</f>
        <v>1.018960807461089E-2</v>
      </c>
      <c r="AO144" s="201">
        <f>(1+AO95)*('Pop Régions 2070'!BE32/'Pop Régions 2070'!BD32)-1</f>
        <v>1.1311020805866434E-2</v>
      </c>
      <c r="AP144" s="201">
        <f>(1+AP95)*('Pop Régions 2070'!BF32/'Pop Régions 2070'!BE32)-1</f>
        <v>-5.4046019714393267E-4</v>
      </c>
      <c r="AQ144" s="201">
        <f>(1+AQ95)*('Pop Régions 2070'!BG32/'Pop Régions 2070'!BF32)-1</f>
        <v>-1.4624972621757326E-4</v>
      </c>
      <c r="AR144" s="201">
        <f>(1+AR95)*('Pop Régions 2070'!BH32/'Pop Régions 2070'!BG32)-1</f>
        <v>-3.8919801889747418E-5</v>
      </c>
      <c r="AS144" s="201">
        <f>(1+AS95)*('Pop Régions 2070'!BI32/'Pop Régions 2070'!BH32)-1</f>
        <v>7.4787457623903819E-4</v>
      </c>
      <c r="AT144" s="201">
        <f>(1+AT95)*('Pop Régions 2070'!BJ32/'Pop Régions 2070'!BI32)-1</f>
        <v>1.5456546792447234E-4</v>
      </c>
      <c r="AU144" s="201">
        <f>(1+AU95)*('Pop Régions 2070'!BK32/'Pop Régions 2070'!BJ32)-1</f>
        <v>4.3451388906674548E-3</v>
      </c>
      <c r="AV144" s="201">
        <f>(1+AV95)*('Pop Régions 2070'!BL32/'Pop Régions 2070'!BK32)-1</f>
        <v>4.7469560504591612E-3</v>
      </c>
      <c r="AW144" s="201">
        <f>(1+AW95)*('Pop Régions 2070'!BM32/'Pop Régions 2070'!BL32)-1</f>
        <v>5.2526991329524542E-3</v>
      </c>
      <c r="AX144" s="201">
        <f>(1+AX95)*('Pop Régions 2070'!BN32/'Pop Régions 2070'!BM32)-1</f>
        <v>4.8647215434083346E-3</v>
      </c>
      <c r="AY144" s="201">
        <f>(1+AY95)*('Pop Régions 2070'!BO32/'Pop Régions 2070'!BN32)-1</f>
        <v>4.0864830172175903E-3</v>
      </c>
      <c r="AZ144" s="201">
        <f>(1+AZ95)*('Pop Régions 2070'!BP32/'Pop Régions 2070'!BO32)-1</f>
        <v>4.5976052071263762E-3</v>
      </c>
      <c r="BA144" s="201">
        <f>(1+BA95)*('Pop Régions 2070'!BQ32/'Pop Régions 2070'!BP32)-1</f>
        <v>3.920219379793588E-3</v>
      </c>
      <c r="BB144" s="201">
        <f>(1+BB95)*('Pop Régions 2070'!BR32/'Pop Régions 2070'!BQ32)-1</f>
        <v>3.1352167251568197E-3</v>
      </c>
      <c r="BC144" s="201">
        <f>(1+BC95)*('Pop Régions 2070'!BS32/'Pop Régions 2070'!BR32)-1</f>
        <v>2.743513428706601E-3</v>
      </c>
      <c r="BD144" s="201">
        <f>(1+BD95)*('Pop Régions 2070'!BT32/'Pop Régions 2070'!BS32)-1</f>
        <v>2.5454031805736133E-3</v>
      </c>
      <c r="BE144" s="201">
        <f>(1+BE95)*('Pop Régions 2070'!BU32/'Pop Régions 2070'!BT32)-1</f>
        <v>2.1434954986634391E-3</v>
      </c>
      <c r="BF144" s="201">
        <f>(1+BF95)*('Pop Régions 2070'!BV32/'Pop Régions 2070'!BU32)-1</f>
        <v>2.7261816544892348E-3</v>
      </c>
      <c r="BG144" s="201">
        <f>(1+BG95)*('Pop Régions 2070'!BW32/'Pop Régions 2070'!BV32)-1</f>
        <v>2.2087087086619661E-3</v>
      </c>
      <c r="BH144" s="201">
        <f>(1+BH95)*('Pop Régions 2070'!BX32/'Pop Régions 2070'!BW32)-1</f>
        <v>1.4837893538204305E-3</v>
      </c>
      <c r="BI144" s="201">
        <f>(1+BI95)*('Pop Régions 2070'!BY32/'Pop Régions 2070'!BX32)-1</f>
        <v>1.6544563634446341E-3</v>
      </c>
      <c r="BJ144" s="201">
        <f>(1+BJ95)*('Pop Régions 2070'!BZ32/'Pop Régions 2070'!BY32)-1</f>
        <v>1.9246969927180224E-3</v>
      </c>
      <c r="BK144" s="201">
        <f>(1+BK95)*('Pop Régions 2070'!CA32/'Pop Régions 2070'!BZ32)-1</f>
        <v>2.3946215413237493E-3</v>
      </c>
      <c r="BL144" s="201">
        <f>(1+BL95)*('Pop Régions 2070'!CB32/'Pop Régions 2070'!CA32)-1</f>
        <v>2.0675075480547367E-3</v>
      </c>
      <c r="BM144" s="201">
        <f>(1+BM95)*('Pop Régions 2070'!CC32/'Pop Régions 2070'!CB32)-1</f>
        <v>2.2415138893923103E-3</v>
      </c>
      <c r="BN144" s="201">
        <f>(1+BN95)*('Pop Régions 2070'!CD32/'Pop Régions 2070'!CC32)-1</f>
        <v>2.3145704957061586E-3</v>
      </c>
      <c r="BO144" s="201">
        <f>(1+BO95)*('Pop Régions 2070'!CE32/'Pop Régions 2070'!CD32)-1</f>
        <v>2.9911020983341974E-3</v>
      </c>
      <c r="BP144" s="201">
        <f>(1+BP95)*('Pop Régions 2070'!CF32/'Pop Régions 2070'!CE32)-1</f>
        <v>3.0697955037339852E-3</v>
      </c>
      <c r="BQ144" s="201">
        <f>(1+BQ95)*('Pop Régions 2070'!CG32/'Pop Régions 2070'!CF32)-1</f>
        <v>3.4450606757672197E-3</v>
      </c>
      <c r="BR144" s="201">
        <f>(1+BR95)*('Pop Régions 2070'!CH32/'Pop Régions 2070'!CG32)-1</f>
        <v>3.1125352147665097E-3</v>
      </c>
      <c r="BS144" s="201">
        <f>(1+BS95)*('Pop Régions 2070'!CI32/'Pop Régions 2070'!CH32)-1</f>
        <v>3.4687167982749845E-3</v>
      </c>
      <c r="BT144" s="201">
        <f>(1+BT95)*('Pop Régions 2070'!CJ32/'Pop Régions 2070'!CI32)-1</f>
        <v>3.6123869918733842E-3</v>
      </c>
      <c r="BU144" s="201">
        <f>(1+BU95)*('Pop Régions 2070'!CK32/'Pop Régions 2070'!CJ32)-1</f>
        <v>3.841412880401851E-3</v>
      </c>
      <c r="BV144" s="201">
        <f>(1+BV95)*('Pop Régions 2070'!CL32/'Pop Régions 2070'!CK32)-1</f>
        <v>3.7560090035160254E-3</v>
      </c>
      <c r="BW144" s="201">
        <f>(1+BW95)*('Pop Régions 2070'!CM32/'Pop Régions 2070'!CL32)-1</f>
        <v>3.5556366465112621E-3</v>
      </c>
      <c r="BX144" s="201">
        <f>(1+BX95)*('Pop Régions 2070'!CN32/'Pop Régions 2070'!CM32)-1</f>
        <v>3.6408967938663661E-3</v>
      </c>
      <c r="BY144" s="201">
        <f>(1+BY95)*('Pop Régions 2070'!CO32/'Pop Régions 2070'!CN32)-1</f>
        <v>3.71326416411355E-3</v>
      </c>
      <c r="BZ144" s="201">
        <f>(1+BZ95)*('Pop Régions 2070'!CP32/'Pop Régions 2070'!CO32)-1</f>
        <v>3.4740404219635312E-3</v>
      </c>
      <c r="CA144" s="201">
        <f>(1+CA95)*('Pop Régions 2070'!CQ32/'Pop Régions 2070'!CP32)-1</f>
        <v>3.4387247232092744E-3</v>
      </c>
      <c r="CB144" s="201">
        <f>(1+CB95)*('Pop Régions 2070'!CR32/'Pop Régions 2070'!CQ32)-1</f>
        <v>2.8834614423085547E-3</v>
      </c>
      <c r="CC144" s="201">
        <f>(1+CC95)*('Pop Régions 2070'!CS32/'Pop Régions 2070'!CR32)-1</f>
        <v>2.9223372528597302E-3</v>
      </c>
      <c r="CD144" s="201">
        <f>(1+CD95)*('Pop Régions 2070'!CT32/'Pop Régions 2070'!CS32)-1</f>
        <v>2.7593400176264549E-3</v>
      </c>
      <c r="CE144" s="201">
        <f>(1+CE95)*('Pop Régions 2070'!CU32/'Pop Régions 2070'!CT32)-1</f>
        <v>3.0126639241818687E-3</v>
      </c>
      <c r="CF144" s="201">
        <f>(1+CF95)*('Pop Régions 2070'!CV32/'Pop Régions 2070'!CU32)-1</f>
        <v>2.5564883362407809E-3</v>
      </c>
    </row>
    <row r="145" spans="1:84">
      <c r="A145" s="179" t="s">
        <v>290</v>
      </c>
      <c r="B145" s="304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54"/>
      <c r="AC145" s="88"/>
      <c r="AD145" s="88"/>
      <c r="AE145" s="88"/>
      <c r="AF145" s="88"/>
      <c r="AG145" s="88"/>
      <c r="AH145" s="88"/>
      <c r="AI145" s="201">
        <f>(1+AI96)*('Pop Régions 2070'!AY33/'Pop Régions 2070'!AX33)-1</f>
        <v>7.3174047862714309E-2</v>
      </c>
      <c r="AJ145" s="201">
        <f>(1+AJ96)*('Pop Régions 2070'!AZ33/'Pop Régions 2070'!AY33)-1</f>
        <v>2.7316841818980198E-2</v>
      </c>
      <c r="AK145" s="201">
        <f>(1+AK96)*('Pop Régions 2070'!BA33/'Pop Régions 2070'!AZ33)-1</f>
        <v>1.8383179779257741E-2</v>
      </c>
      <c r="AL145" s="201">
        <f>(1+AL96)*('Pop Régions 2070'!BB33/'Pop Régions 2070'!BA33)-1</f>
        <v>2.0231112085288938E-2</v>
      </c>
      <c r="AM145" s="201">
        <f>(1+AM96)*('Pop Régions 2070'!BC33/'Pop Régions 2070'!BB33)-1</f>
        <v>2.1546155417531132E-2</v>
      </c>
      <c r="AN145" s="201">
        <f>(1+AN96)*('Pop Régions 2070'!BD33/'Pop Régions 2070'!BC33)-1</f>
        <v>2.1648785530025139E-2</v>
      </c>
      <c r="AO145" s="201">
        <f>(1+AO96)*('Pop Régions 2070'!BE33/'Pop Régions 2070'!BD33)-1</f>
        <v>1.9871639763325399E-2</v>
      </c>
      <c r="AP145" s="201">
        <f>(1+AP96)*('Pop Régions 2070'!BF33/'Pop Régions 2070'!BE33)-1</f>
        <v>1.1197895608439756E-2</v>
      </c>
      <c r="AQ145" s="201">
        <f>(1+AQ96)*('Pop Régions 2070'!BG33/'Pop Régions 2070'!BF33)-1</f>
        <v>8.3541126481196937E-3</v>
      </c>
      <c r="AR145" s="201">
        <f>(1+AR96)*('Pop Régions 2070'!BH33/'Pop Régions 2070'!BG33)-1</f>
        <v>8.8459233639144319E-3</v>
      </c>
      <c r="AS145" s="201">
        <f>(1+AS96)*('Pop Régions 2070'!BI33/'Pop Régions 2070'!BH33)-1</f>
        <v>9.2358451762046823E-3</v>
      </c>
      <c r="AT145" s="201">
        <f>(1+AT96)*('Pop Régions 2070'!BJ33/'Pop Régions 2070'!BI33)-1</f>
        <v>9.0254049862084074E-3</v>
      </c>
      <c r="AU145" s="201">
        <f>(1+AU96)*('Pop Régions 2070'!BK33/'Pop Régions 2070'!BJ33)-1</f>
        <v>1.3223747463391389E-2</v>
      </c>
      <c r="AV145" s="201">
        <f>(1+AV96)*('Pop Régions 2070'!BL33/'Pop Régions 2070'!BK33)-1</f>
        <v>1.3619875918496449E-2</v>
      </c>
      <c r="AW145" s="201">
        <f>(1+AW96)*('Pop Régions 2070'!BM33/'Pop Régions 2070'!BL33)-1</f>
        <v>1.4120336230334374E-2</v>
      </c>
      <c r="AX145" s="201">
        <f>(1+AX96)*('Pop Régions 2070'!BN33/'Pop Régions 2070'!BM33)-1</f>
        <v>1.372395362515455E-2</v>
      </c>
      <c r="AY145" s="201">
        <f>(1+AY96)*('Pop Régions 2070'!BO33/'Pop Régions 2070'!BN33)-1</f>
        <v>1.3331750911788509E-2</v>
      </c>
      <c r="AZ145" s="201">
        <f>(1+AZ96)*('Pop Régions 2070'!BP33/'Pop Régions 2070'!BO33)-1</f>
        <v>1.0680850995154145E-2</v>
      </c>
      <c r="BA145" s="201">
        <f>(1+BA96)*('Pop Régions 2070'!BQ33/'Pop Régions 2070'!BP33)-1</f>
        <v>1.3159605956025944E-2</v>
      </c>
      <c r="BB145" s="201">
        <f>(1+BB96)*('Pop Régions 2070'!BR33/'Pop Régions 2070'!BQ33)-1</f>
        <v>1.2365416528227424E-2</v>
      </c>
      <c r="BC145" s="201">
        <f>(1+BC96)*('Pop Régions 2070'!BS33/'Pop Régions 2070'!BR33)-1</f>
        <v>9.2236599393358265E-3</v>
      </c>
      <c r="BD145" s="201">
        <f>(1+BD96)*('Pop Régions 2070'!BT33/'Pop Régions 2070'!BS33)-1</f>
        <v>1.1768641418302472E-2</v>
      </c>
      <c r="BE145" s="201">
        <f>(1+BE96)*('Pop Régions 2070'!BU33/'Pop Régions 2070'!BT33)-1</f>
        <v>9.0226333829903638E-3</v>
      </c>
      <c r="BF145" s="201">
        <f>(1+BF96)*('Pop Régions 2070'!BV33/'Pop Régions 2070'!BU33)-1</f>
        <v>1.1945996470240194E-2</v>
      </c>
      <c r="BG145" s="201">
        <f>(1+BG96)*('Pop Régions 2070'!BW33/'Pop Régions 2070'!BV33)-1</f>
        <v>9.0923529569137962E-3</v>
      </c>
      <c r="BH145" s="201">
        <f>(1+BH96)*('Pop Régions 2070'!BX33/'Pop Régions 2070'!BW33)-1</f>
        <v>1.1094129767507344E-2</v>
      </c>
      <c r="BI145" s="201">
        <f>(1+BI96)*('Pop Régions 2070'!BY33/'Pop Régions 2070'!BX33)-1</f>
        <v>8.5422806364607862E-3</v>
      </c>
      <c r="BJ145" s="201">
        <f>(1+BJ96)*('Pop Régions 2070'!BZ33/'Pop Régions 2070'!BY33)-1</f>
        <v>1.1534673148443364E-2</v>
      </c>
      <c r="BK145" s="201">
        <f>(1+BK96)*('Pop Régions 2070'!CA33/'Pop Régions 2070'!BZ33)-1</f>
        <v>9.2887194720339128E-3</v>
      </c>
      <c r="BL145" s="201">
        <f>(1+BL96)*('Pop Régions 2070'!CB33/'Pop Régions 2070'!CA33)-1</f>
        <v>8.963642289866014E-3</v>
      </c>
      <c r="BM145" s="201">
        <f>(1+BM96)*('Pop Régions 2070'!CC33/'Pop Régions 2070'!CB33)-1</f>
        <v>1.1853237989159604E-2</v>
      </c>
      <c r="BN145" s="201">
        <f>(1+BN96)*('Pop Régions 2070'!CD33/'Pop Régions 2070'!CC33)-1</f>
        <v>9.6191028397620837E-3</v>
      </c>
      <c r="BO145" s="201">
        <f>(1+BO96)*('Pop Régions 2070'!CE33/'Pop Régions 2070'!CD33)-1</f>
        <v>9.897095782464449E-3</v>
      </c>
      <c r="BP145" s="201">
        <f>(1+BP96)*('Pop Régions 2070'!CF33/'Pop Régions 2070'!CE33)-1</f>
        <v>1.0383138039480766E-2</v>
      </c>
      <c r="BQ145" s="201">
        <f>(1+BQ96)*('Pop Régions 2070'!CG33/'Pop Régions 2070'!CF33)-1</f>
        <v>1.0763236020051581E-2</v>
      </c>
      <c r="BR145" s="201">
        <f>(1+BR96)*('Pop Régions 2070'!CH33/'Pop Régions 2070'!CG33)-1</f>
        <v>1.0434131873419572E-2</v>
      </c>
      <c r="BS145" s="201">
        <f>(1+BS96)*('Pop Régions 2070'!CI33/'Pop Régions 2070'!CH33)-1</f>
        <v>1.0795143907587734E-2</v>
      </c>
      <c r="BT145" s="201">
        <f>(1+BT96)*('Pop Régions 2070'!CJ33/'Pop Régions 2070'!CI33)-1</f>
        <v>1.0943232756294607E-2</v>
      </c>
      <c r="BU145" s="201">
        <f>(1+BU96)*('Pop Régions 2070'!CK33/'Pop Régions 2070'!CJ33)-1</f>
        <v>1.1176868904905435E-2</v>
      </c>
      <c r="BV145" s="201">
        <f>(1+BV96)*('Pop Régions 2070'!CL33/'Pop Régions 2070'!CK33)-1</f>
        <v>1.1095453173863845E-2</v>
      </c>
      <c r="BW145" s="201">
        <f>(1+BW96)*('Pop Régions 2070'!CM33/'Pop Régions 2070'!CL33)-1</f>
        <v>1.0898850432906393E-2</v>
      </c>
      <c r="BX145" s="201">
        <f>(1+BX96)*('Pop Régions 2070'!CN33/'Pop Régions 2070'!CM33)-1</f>
        <v>1.09884802203295E-2</v>
      </c>
      <c r="BY145" s="201">
        <f>(1+BY96)*('Pop Régions 2070'!CO33/'Pop Régions 2070'!CN33)-1</f>
        <v>8.3545781260381258E-3</v>
      </c>
      <c r="BZ145" s="201">
        <f>(1+BZ96)*('Pop Régions 2070'!CP33/'Pop Régions 2070'!CO33)-1</f>
        <v>1.0829723673514868E-2</v>
      </c>
      <c r="CA145" s="201">
        <f>(1+CA96)*('Pop Régions 2070'!CQ33/'Pop Régions 2070'!CP33)-1</f>
        <v>1.0384623519677616E-2</v>
      </c>
      <c r="CB145" s="201">
        <f>(1+CB96)*('Pop Régions 2070'!CR33/'Pop Régions 2070'!CQ33)-1</f>
        <v>9.8311699999631408E-3</v>
      </c>
      <c r="CC145" s="201">
        <f>(1+CC96)*('Pop Régions 2070'!CS33/'Pop Régions 2070'!CR33)-1</f>
        <v>9.8728431943584383E-3</v>
      </c>
      <c r="CD145" s="201">
        <f>(1+CD96)*('Pop Régions 2070'!CT33/'Pop Régions 2070'!CS33)-1</f>
        <v>6.9980380872709524E-3</v>
      </c>
      <c r="CE145" s="201">
        <f>(1+CE96)*('Pop Régions 2070'!CU33/'Pop Régions 2070'!CT33)-1</f>
        <v>9.5526263320335758E-3</v>
      </c>
      <c r="CF145" s="201">
        <f>(1+CF96)*('Pop Régions 2070'!CV33/'Pop Régions 2070'!CU33)-1</f>
        <v>9.0974341356604427E-3</v>
      </c>
    </row>
    <row r="146" spans="1:84">
      <c r="A146" s="179" t="s">
        <v>291</v>
      </c>
      <c r="B146" s="304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54"/>
      <c r="AC146" s="88"/>
      <c r="AD146" s="88"/>
      <c r="AE146" s="88"/>
      <c r="AF146" s="88"/>
      <c r="AG146" s="88"/>
      <c r="AH146" s="88"/>
      <c r="AI146" s="201">
        <f>(1+AI97)*('Pop Régions 2070'!AY34/'Pop Régions 2070'!AX34)-1</f>
        <v>5.9563218983945898E-2</v>
      </c>
      <c r="AJ146" s="201">
        <f>(1+AJ97)*('Pop Régions 2070'!AZ34/'Pop Régions 2070'!AY34)-1</f>
        <v>1.6649254069674768E-2</v>
      </c>
      <c r="AK146" s="201">
        <f>(1+AK97)*('Pop Régions 2070'!BA34/'Pop Régions 2070'!AZ34)-1</f>
        <v>5.5794843121286242E-3</v>
      </c>
      <c r="AL146" s="201">
        <f>(1+AL97)*('Pop Régions 2070'!BB34/'Pop Régions 2070'!BA34)-1</f>
        <v>7.4470750813044884E-3</v>
      </c>
      <c r="AM146" s="201">
        <f>(1+AM97)*('Pop Régions 2070'!BC34/'Pop Régions 2070'!BB34)-1</f>
        <v>8.7851150451236926E-3</v>
      </c>
      <c r="AN146" s="201">
        <f>(1+AN97)*('Pop Régions 2070'!BD34/'Pop Régions 2070'!BC34)-1</f>
        <v>8.7350376723229761E-3</v>
      </c>
      <c r="AO146" s="201">
        <f>(1+AO97)*('Pop Régions 2070'!BE34/'Pop Régions 2070'!BD34)-1</f>
        <v>9.8539748213546385E-3</v>
      </c>
      <c r="AP146" s="201">
        <f>(1+AP97)*('Pop Régions 2070'!BF34/'Pop Régions 2070'!BE34)-1</f>
        <v>-1.7810405859641776E-3</v>
      </c>
      <c r="AQ146" s="201">
        <f>(1+AQ97)*('Pop Régions 2070'!BG34/'Pop Régions 2070'!BF34)-1</f>
        <v>-1.9610384739491282E-3</v>
      </c>
      <c r="AR146" s="201">
        <f>(1+AR97)*('Pop Régions 2070'!BH34/'Pop Régions 2070'!BG34)-1</f>
        <v>-1.4662724754127554E-3</v>
      </c>
      <c r="AS146" s="201">
        <f>(1+AS97)*('Pop Régions 2070'!BI34/'Pop Régions 2070'!BH34)-1</f>
        <v>-1.2561809756727049E-3</v>
      </c>
      <c r="AT146" s="201">
        <f>(1+AT97)*('Pop Régions 2070'!BJ34/'Pop Régions 2070'!BI34)-1</f>
        <v>-1.461261836893657E-3</v>
      </c>
      <c r="AU146" s="201">
        <f>(1+AU97)*('Pop Régions 2070'!BK34/'Pop Régions 2070'!BJ34)-1</f>
        <v>2.5375295789475949E-3</v>
      </c>
      <c r="AV146" s="201">
        <f>(1+AV97)*('Pop Régions 2070'!BL34/'Pop Régions 2070'!BK34)-1</f>
        <v>2.7503055606981075E-3</v>
      </c>
      <c r="AW146" s="201">
        <f>(1+AW97)*('Pop Régions 2070'!BM34/'Pop Régions 2070'!BL34)-1</f>
        <v>3.2510228811475361E-3</v>
      </c>
      <c r="AX146" s="201">
        <f>(1+AX97)*('Pop Régions 2070'!BN34/'Pop Régions 2070'!BM34)-1</f>
        <v>2.6733913098619944E-3</v>
      </c>
      <c r="AY146" s="201">
        <f>(1+AY97)*('Pop Régions 2070'!BO34/'Pop Régions 2070'!BN34)-1</f>
        <v>2.2849488421157194E-3</v>
      </c>
      <c r="AZ146" s="201">
        <f>(1+AZ97)*('Pop Régions 2070'!BP34/'Pop Régions 2070'!BO34)-1</f>
        <v>2.2098448750602628E-3</v>
      </c>
      <c r="BA146" s="201">
        <f>(1+BA97)*('Pop Régions 2070'!BQ34/'Pop Régions 2070'!BP34)-1</f>
        <v>1.9218628143828909E-3</v>
      </c>
      <c r="BB146" s="201">
        <f>(1+BB97)*('Pop Régions 2070'!BR34/'Pop Régions 2070'!BQ34)-1</f>
        <v>9.4501875896724208E-4</v>
      </c>
      <c r="BC146" s="201">
        <f>(1+BC97)*('Pop Régions 2070'!BS34/'Pop Régions 2070'!BR34)-1</f>
        <v>5.4744941781303957E-4</v>
      </c>
      <c r="BD146" s="201">
        <f>(1+BD97)*('Pop Régions 2070'!BT34/'Pop Régions 2070'!BS34)-1</f>
        <v>1.5466066299807402E-4</v>
      </c>
      <c r="BE146" s="201">
        <f>(1+BE97)*('Pop Régions 2070'!BU34/'Pop Régions 2070'!BT34)-1</f>
        <v>-4.7532486086021564E-5</v>
      </c>
      <c r="BF146" s="201">
        <f>(1+BF97)*('Pop Régions 2070'!BV34/'Pop Régions 2070'!BU34)-1</f>
        <v>1.2990925901457118E-4</v>
      </c>
      <c r="BG146" s="201">
        <f>(1+BG97)*('Pop Régions 2070'!BW34/'Pop Régions 2070'!BV34)-1</f>
        <v>1.2421230828341123E-6</v>
      </c>
      <c r="BH146" s="201">
        <f>(1+BH97)*('Pop Régions 2070'!BX34/'Pop Régions 2070'!BW34)-1</f>
        <v>-9.2115998954545031E-4</v>
      </c>
      <c r="BI146" s="201">
        <f>(1+BI97)*('Pop Régions 2070'!BY34/'Pop Régions 2070'!BX34)-1</f>
        <v>-7.6008228617308049E-4</v>
      </c>
      <c r="BJ146" s="201">
        <f>(1+BJ97)*('Pop Régions 2070'!BZ34/'Pop Régions 2070'!BY34)-1</f>
        <v>-4.9969268643512699E-4</v>
      </c>
      <c r="BK146" s="201">
        <f>(1+BK97)*('Pop Régions 2070'!CA34/'Pop Régions 2070'!BZ34)-1</f>
        <v>-4.0071646492445545E-5</v>
      </c>
      <c r="BL146" s="201">
        <f>(1+BL97)*('Pop Régions 2070'!CB34/'Pop Régions 2070'!CA34)-1</f>
        <v>-5.6957649850963854E-4</v>
      </c>
      <c r="BM146" s="201">
        <f>(1+BM97)*('Pop Régions 2070'!CC34/'Pop Régions 2070'!CB34)-1</f>
        <v>-4.0689906955471145E-4</v>
      </c>
      <c r="BN146" s="201">
        <f>(1+BN97)*('Pop Régions 2070'!CD34/'Pop Régions 2070'!CC34)-1</f>
        <v>5.6315229171932657E-5</v>
      </c>
      <c r="BO146" s="201">
        <f>(1+BO97)*('Pop Régions 2070'!CE34/'Pop Régions 2070'!CD34)-1</f>
        <v>3.1954371354259159E-4</v>
      </c>
      <c r="BP146" s="201">
        <f>(1+BP97)*('Pop Régions 2070'!CF34/'Pop Régions 2070'!CE34)-1</f>
        <v>5.9328031872762921E-4</v>
      </c>
      <c r="BQ146" s="201">
        <f>(1+BQ97)*('Pop Régions 2070'!CG34/'Pop Régions 2070'!CF34)-1</f>
        <v>1.1539289232449512E-3</v>
      </c>
      <c r="BR146" s="201">
        <f>(1+BR97)*('Pop Régions 2070'!CH34/'Pop Régions 2070'!CG34)-1</f>
        <v>6.1381198765109168E-4</v>
      </c>
      <c r="BS146" s="201">
        <f>(1+BS97)*('Pop Régions 2070'!CI34/'Pop Régions 2070'!CH34)-1</f>
        <v>9.5769340630735833E-4</v>
      </c>
      <c r="BT146" s="201">
        <f>(1+BT97)*('Pop Régions 2070'!CJ34/'Pop Régions 2070'!CI34)-1</f>
        <v>1.2892202940681941E-3</v>
      </c>
      <c r="BU146" s="201">
        <f>(1+BU97)*('Pop Régions 2070'!CK34/'Pop Régions 2070'!CJ34)-1</f>
        <v>1.3069067357265318E-3</v>
      </c>
      <c r="BV146" s="201">
        <f>(1+BV97)*('Pop Régions 2070'!CL34/'Pop Régions 2070'!CK34)-1</f>
        <v>1.4111827836542634E-3</v>
      </c>
      <c r="BW146" s="201">
        <f>(1+BW97)*('Pop Régions 2070'!CM34/'Pop Régions 2070'!CL34)-1</f>
        <v>9.9852082421159061E-4</v>
      </c>
      <c r="BX146" s="201">
        <f>(1+BX97)*('Pop Régions 2070'!CN34/'Pop Régions 2070'!CM34)-1</f>
        <v>1.4774857999058089E-3</v>
      </c>
      <c r="BY146" s="201">
        <f>(1+BY97)*('Pop Régions 2070'!CO34/'Pop Régions 2070'!CN34)-1</f>
        <v>1.3368279614471845E-3</v>
      </c>
      <c r="BZ146" s="201">
        <f>(1+BZ97)*('Pop Régions 2070'!CP34/'Pop Régions 2070'!CO34)-1</f>
        <v>1.2917958020417508E-3</v>
      </c>
      <c r="CA146" s="201">
        <f>(1+CA97)*('Pop Régions 2070'!CQ34/'Pop Régions 2070'!CP34)-1</f>
        <v>1.0399713347200024E-3</v>
      </c>
      <c r="CB146" s="201">
        <f>(1+CB97)*('Pop Régions 2070'!CR34/'Pop Régions 2070'!CQ34)-1</f>
        <v>2.7051847032466547E-4</v>
      </c>
      <c r="CC146" s="201">
        <f>(1+CC97)*('Pop Régions 2070'!CS34/'Pop Régions 2070'!CR34)-1</f>
        <v>7.1141223042658908E-4</v>
      </c>
      <c r="CD146" s="201">
        <f>(1+CD97)*('Pop Régions 2070'!CT34/'Pop Régions 2070'!CS34)-1</f>
        <v>5.405042322195186E-4</v>
      </c>
      <c r="CE146" s="201">
        <f>(1+CE97)*('Pop Régions 2070'!CU34/'Pop Régions 2070'!CT34)-1</f>
        <v>3.7035716889666226E-4</v>
      </c>
      <c r="CF146" s="201">
        <f>(1+CF97)*('Pop Régions 2070'!CV34/'Pop Régions 2070'!CU34)-1</f>
        <v>1.140668680514878E-4</v>
      </c>
    </row>
    <row r="147" spans="1:84">
      <c r="A147" s="179" t="s">
        <v>292</v>
      </c>
      <c r="B147" s="304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54"/>
      <c r="AC147" s="88"/>
      <c r="AD147" s="88"/>
      <c r="AE147" s="88"/>
      <c r="AF147" s="88"/>
      <c r="AG147" s="88"/>
      <c r="AH147" s="88"/>
      <c r="AI147" s="201">
        <f>(1+AI98)*('Pop Régions 2070'!AY35/'Pop Régions 2070'!AX35)-1</f>
        <v>6.479688552003493E-2</v>
      </c>
      <c r="AJ147" s="201">
        <f>(1+AJ98)*('Pop Régions 2070'!AZ35/'Pop Régions 2070'!AY35)-1</f>
        <v>2.2253534189563107E-2</v>
      </c>
      <c r="AK147" s="201">
        <f>(1+AK98)*('Pop Régions 2070'!BA35/'Pop Régions 2070'!AZ35)-1</f>
        <v>1.1129289118866126E-2</v>
      </c>
      <c r="AL147" s="201">
        <f>(1+AL98)*('Pop Régions 2070'!BB35/'Pop Régions 2070'!BA35)-1</f>
        <v>1.2997829654576076E-2</v>
      </c>
      <c r="AM147" s="201">
        <f>(1+AM98)*('Pop Régions 2070'!BC35/'Pop Régions 2070'!BB35)-1</f>
        <v>1.4336689556997184E-2</v>
      </c>
      <c r="AN147" s="201">
        <f>(1+AN98)*('Pop Régions 2070'!BD35/'Pop Régions 2070'!BC35)-1</f>
        <v>1.4470704883183139E-2</v>
      </c>
      <c r="AO147" s="201">
        <f>(1+AO98)*('Pop Régions 2070'!BE35/'Pop Régions 2070'!BD35)-1</f>
        <v>1.5420334383674517E-2</v>
      </c>
      <c r="AP147" s="201">
        <f>(1+AP98)*('Pop Régions 2070'!BF35/'Pop Régions 2070'!BE35)-1</f>
        <v>3.9650267096134062E-3</v>
      </c>
      <c r="AQ147" s="201">
        <f>(1+AQ98)*('Pop Régions 2070'!BG35/'Pop Régions 2070'!BF35)-1</f>
        <v>3.9685580905211015E-3</v>
      </c>
      <c r="AR147" s="201">
        <f>(1+AR98)*('Pop Régions 2070'!BH35/'Pop Régions 2070'!BG35)-1</f>
        <v>4.2959281690844175E-3</v>
      </c>
      <c r="AS147" s="201">
        <f>(1+AS98)*('Pop Régions 2070'!BI35/'Pop Régions 2070'!BH35)-1</f>
        <v>4.6907046667616914E-3</v>
      </c>
      <c r="AT147" s="201">
        <f>(1+AT98)*('Pop Régions 2070'!BJ35/'Pop Régions 2070'!BI35)-1</f>
        <v>4.4874482784433845E-3</v>
      </c>
      <c r="AU147" s="201">
        <f>(1+AU98)*('Pop Régions 2070'!BK35/'Pop Régions 2070'!BJ35)-1</f>
        <v>8.5048132328975345E-3</v>
      </c>
      <c r="AV147" s="201">
        <f>(1+AV98)*('Pop Régions 2070'!BL35/'Pop Régions 2070'!BK35)-1</f>
        <v>8.9051658120467003E-3</v>
      </c>
      <c r="AW147" s="201">
        <f>(1+AW98)*('Pop Régions 2070'!BM35/'Pop Régions 2070'!BL35)-1</f>
        <v>9.4093797022103409E-3</v>
      </c>
      <c r="AX147" s="201">
        <f>(1+AX98)*('Pop Régions 2070'!BN35/'Pop Régions 2070'!BM35)-1</f>
        <v>8.8488664002510653E-3</v>
      </c>
      <c r="AY147" s="201">
        <f>(1+AY98)*('Pop Régions 2070'!BO35/'Pop Régions 2070'!BN35)-1</f>
        <v>8.2918367340365506E-3</v>
      </c>
      <c r="AZ147" s="201">
        <f>(1+AZ98)*('Pop Régions 2070'!BP35/'Pop Régions 2070'!BO35)-1</f>
        <v>8.4064780005026485E-3</v>
      </c>
      <c r="BA147" s="201">
        <f>(1+BA98)*('Pop Régions 2070'!BQ35/'Pop Régions 2070'!BP35)-1</f>
        <v>8.1221264076565269E-3</v>
      </c>
      <c r="BB147" s="201">
        <f>(1+BB98)*('Pop Régions 2070'!BR35/'Pop Régions 2070'!BQ35)-1</f>
        <v>6.991133743589284E-3</v>
      </c>
      <c r="BC147" s="201">
        <f>(1+BC98)*('Pop Régions 2070'!BS35/'Pop Régions 2070'!BR35)-1</f>
        <v>6.7696387602402819E-3</v>
      </c>
      <c r="BD147" s="201">
        <f>(1+BD98)*('Pop Régions 2070'!BT35/'Pop Régions 2070'!BS35)-1</f>
        <v>6.3964765960433656E-3</v>
      </c>
      <c r="BE147" s="201">
        <f>(1+BE98)*('Pop Régions 2070'!BU35/'Pop Régions 2070'!BT35)-1</f>
        <v>6.2147488356227854E-3</v>
      </c>
      <c r="BF147" s="201">
        <f>(1+BF98)*('Pop Régions 2070'!BV35/'Pop Régions 2070'!BU35)-1</f>
        <v>6.3976527792881654E-3</v>
      </c>
      <c r="BG147" s="201">
        <f>(1+BG98)*('Pop Régions 2070'!BW35/'Pop Régions 2070'!BV35)-1</f>
        <v>6.1000370164812079E-3</v>
      </c>
      <c r="BH147" s="201">
        <f>(1+BH98)*('Pop Régions 2070'!BX35/'Pop Régions 2070'!BW35)-1</f>
        <v>5.5467904021446746E-3</v>
      </c>
      <c r="BI147" s="201">
        <f>(1+BI98)*('Pop Régions 2070'!BY35/'Pop Régions 2070'!BX35)-1</f>
        <v>5.3650031831564693E-3</v>
      </c>
      <c r="BJ147" s="201">
        <f>(1+BJ98)*('Pop Régions 2070'!BZ35/'Pop Régions 2070'!BY35)-1</f>
        <v>5.8060397315173873E-3</v>
      </c>
      <c r="BK147" s="201">
        <f>(1+BK98)*('Pop Régions 2070'!CA35/'Pop Régions 2070'!BZ35)-1</f>
        <v>6.096225303753533E-3</v>
      </c>
      <c r="BL147" s="201">
        <f>(1+BL98)*('Pop Régions 2070'!CB35/'Pop Régions 2070'!CA35)-1</f>
        <v>5.941377178696472E-3</v>
      </c>
      <c r="BM147" s="201">
        <f>(1+BM98)*('Pop Régions 2070'!CC35/'Pop Régions 2070'!CB35)-1</f>
        <v>5.758222154485626E-3</v>
      </c>
      <c r="BN147" s="201">
        <f>(1+BN98)*('Pop Régions 2070'!CD35/'Pop Régions 2070'!CC35)-1</f>
        <v>6.4048719156399869E-3</v>
      </c>
      <c r="BO147" s="201">
        <f>(1+BO98)*('Pop Régions 2070'!CE35/'Pop Régions 2070'!CD35)-1</f>
        <v>6.6750989713140196E-3</v>
      </c>
      <c r="BP147" s="201">
        <f>(1+BP98)*('Pop Régions 2070'!CF35/'Pop Régions 2070'!CE35)-1</f>
        <v>6.9743677928171266E-3</v>
      </c>
      <c r="BQ147" s="201">
        <f>(1+BQ98)*('Pop Régions 2070'!CG35/'Pop Régions 2070'!CF35)-1</f>
        <v>7.3452957144619635E-3</v>
      </c>
      <c r="BR147" s="201">
        <f>(1+BR98)*('Pop Régions 2070'!CH35/'Pop Régions 2070'!CG35)-1</f>
        <v>7.0089855800037348E-3</v>
      </c>
      <c r="BS147" s="201">
        <f>(1+BS98)*('Pop Régions 2070'!CI35/'Pop Régions 2070'!CH35)-1</f>
        <v>7.3607829929700497E-3</v>
      </c>
      <c r="BT147" s="201">
        <f>(1+BT98)*('Pop Régions 2070'!CJ35/'Pop Régions 2070'!CI35)-1</f>
        <v>7.5002133146655492E-3</v>
      </c>
      <c r="BU147" s="201">
        <f>(1+BU98)*('Pop Régions 2070'!CK35/'Pop Régions 2070'!CJ35)-1</f>
        <v>7.9060111709068348E-3</v>
      </c>
      <c r="BV147" s="201">
        <f>(1+BV98)*('Pop Régions 2070'!CL35/'Pop Régions 2070'!CK35)-1</f>
        <v>7.6359034355235611E-3</v>
      </c>
      <c r="BW147" s="201">
        <f>(1+BW98)*('Pop Régions 2070'!CM35/'Pop Régions 2070'!CL35)-1</f>
        <v>7.4314900849246079E-3</v>
      </c>
      <c r="BX147" s="201">
        <f>(1+BX98)*('Pop Régions 2070'!CN35/'Pop Régions 2070'!CM35)-1</f>
        <v>7.6950559987114531E-3</v>
      </c>
      <c r="BY147" s="201">
        <f>(1+BY98)*('Pop Régions 2070'!CO35/'Pop Régions 2070'!CN35)-1</f>
        <v>7.7641294814310147E-3</v>
      </c>
      <c r="BZ147" s="201">
        <f>(1+BZ98)*('Pop Régions 2070'!CP35/'Pop Régions 2070'!CO35)-1</f>
        <v>7.5217987286160248E-3</v>
      </c>
      <c r="CA147" s="201">
        <f>(1+CA98)*('Pop Régions 2070'!CQ35/'Pop Régions 2070'!CP35)-1</f>
        <v>7.0703883665519385E-3</v>
      </c>
      <c r="CB147" s="201">
        <f>(1+CB98)*('Pop Régions 2070'!CR35/'Pop Régions 2070'!CQ35)-1</f>
        <v>6.6952972193339289E-3</v>
      </c>
      <c r="CC147" s="201">
        <f>(1+CC98)*('Pop Régions 2070'!CS35/'Pop Régions 2070'!CR35)-1</f>
        <v>6.7302424737265554E-3</v>
      </c>
      <c r="CD147" s="201">
        <f>(1+CD98)*('Pop Régions 2070'!CT35/'Pop Régions 2070'!CS35)-1</f>
        <v>6.7488118135385911E-3</v>
      </c>
      <c r="CE147" s="201">
        <f>(1+CE98)*('Pop Régions 2070'!CU35/'Pop Régions 2070'!CT35)-1</f>
        <v>6.583735630071752E-3</v>
      </c>
      <c r="CF147" s="201">
        <f>(1+CF98)*('Pop Régions 2070'!CV35/'Pop Régions 2070'!CU35)-1</f>
        <v>6.1238424941638669E-3</v>
      </c>
    </row>
    <row r="148" spans="1:84">
      <c r="A148" s="179" t="s">
        <v>293</v>
      </c>
      <c r="B148" s="304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54"/>
      <c r="AC148" s="88"/>
      <c r="AD148" s="88"/>
      <c r="AE148" s="88"/>
      <c r="AF148" s="88"/>
      <c r="AG148" s="88"/>
      <c r="AH148" s="88"/>
      <c r="AI148" s="201">
        <f>(1+AI99)*('Pop Régions 2070'!AY36/'Pop Régions 2070'!AX36)-1</f>
        <v>7.0519040470146788E-2</v>
      </c>
      <c r="AJ148" s="201">
        <f>(1+AJ99)*('Pop Régions 2070'!AZ36/'Pop Régions 2070'!AY36)-1</f>
        <v>2.7507289901117726E-2</v>
      </c>
      <c r="AK148" s="201">
        <f>(1+AK99)*('Pop Régions 2070'!BA36/'Pop Régions 2070'!AZ36)-1</f>
        <v>1.6168095984172126E-2</v>
      </c>
      <c r="AL148" s="201">
        <f>(1+AL99)*('Pop Régions 2070'!BB36/'Pop Régions 2070'!BA36)-1</f>
        <v>1.8204103101356228E-2</v>
      </c>
      <c r="AM148" s="201">
        <f>(1+AM99)*('Pop Régions 2070'!BC36/'Pop Régions 2070'!BB36)-1</f>
        <v>1.9378564921605168E-2</v>
      </c>
      <c r="AN148" s="201">
        <f>(1+AN99)*('Pop Régions 2070'!BD36/'Pop Régions 2070'!BC36)-1</f>
        <v>1.9345700334839622E-2</v>
      </c>
      <c r="AO148" s="201">
        <f>(1+AO99)*('Pop Régions 2070'!BE36/'Pop Régions 2070'!BD36)-1</f>
        <v>2.038453951465824E-2</v>
      </c>
      <c r="AP148" s="201">
        <f>(1+AP99)*('Pop Régions 2070'!BF36/'Pop Régions 2070'!BE36)-1</f>
        <v>8.8174630004473897E-3</v>
      </c>
      <c r="AQ148" s="201">
        <f>(1+AQ99)*('Pop Régions 2070'!BG36/'Pop Régions 2070'!BF36)-1</f>
        <v>8.7387612564797656E-3</v>
      </c>
      <c r="AR148" s="201">
        <f>(1+AR99)*('Pop Régions 2070'!BH36/'Pop Régions 2070'!BG36)-1</f>
        <v>9.0736904062527213E-3</v>
      </c>
      <c r="AS148" s="201">
        <f>(1+AS99)*('Pop Régions 2070'!BI36/'Pop Régions 2070'!BH36)-1</f>
        <v>9.4693474269820221E-3</v>
      </c>
      <c r="AT148" s="201">
        <f>(1+AT99)*('Pop Régions 2070'!BJ36/'Pop Régions 2070'!BI36)-1</f>
        <v>9.1846533325288249E-3</v>
      </c>
      <c r="AU148" s="201">
        <f>(1+AU99)*('Pop Régions 2070'!BK36/'Pop Régions 2070'!BJ36)-1</f>
        <v>1.3301413612569535E-2</v>
      </c>
      <c r="AV148" s="201">
        <f>(1+AV99)*('Pop Régions 2070'!BL36/'Pop Régions 2070'!BK36)-1</f>
        <v>1.3541303023294704E-2</v>
      </c>
      <c r="AW148" s="201">
        <f>(1+AW99)*('Pop Régions 2070'!BM36/'Pop Régions 2070'!BL36)-1</f>
        <v>1.4047720680935072E-2</v>
      </c>
      <c r="AX148" s="201">
        <f>(1+AX99)*('Pop Régions 2070'!BN36/'Pop Régions 2070'!BM36)-1</f>
        <v>1.3577975452952362E-2</v>
      </c>
      <c r="AY148" s="201">
        <f>(1+AY99)*('Pop Régions 2070'!BO36/'Pop Régions 2070'!BN36)-1</f>
        <v>1.3031756868696842E-2</v>
      </c>
      <c r="AZ148" s="201">
        <f>(1+AZ99)*('Pop Régions 2070'!BP36/'Pop Régions 2070'!BO36)-1</f>
        <v>1.3068365879300492E-2</v>
      </c>
      <c r="BA148" s="201">
        <f>(1+BA99)*('Pop Régions 2070'!BQ36/'Pop Régions 2070'!BP36)-1</f>
        <v>1.262449150558953E-2</v>
      </c>
      <c r="BB148" s="201">
        <f>(1+BB99)*('Pop Régions 2070'!BR36/'Pop Régions 2070'!BQ36)-1</f>
        <v>1.1758831382000734E-2</v>
      </c>
      <c r="BC148" s="201">
        <f>(1+BC99)*('Pop Régions 2070'!BS36/'Pop Régions 2070'!BR36)-1</f>
        <v>1.1287240364981299E-2</v>
      </c>
      <c r="BD148" s="201">
        <f>(1+BD99)*('Pop Régions 2070'!BT36/'Pop Régions 2070'!BS36)-1</f>
        <v>1.1009631547743037E-2</v>
      </c>
      <c r="BE148" s="201">
        <f>(1+BE99)*('Pop Régions 2070'!BU36/'Pop Régions 2070'!BT36)-1</f>
        <v>1.092496582819158E-2</v>
      </c>
      <c r="BF148" s="201">
        <f>(1+BF99)*('Pop Régions 2070'!BV36/'Pop Régions 2070'!BU36)-1</f>
        <v>1.0952227564176686E-2</v>
      </c>
      <c r="BG148" s="201">
        <f>(1+BG99)*('Pop Régions 2070'!BW36/'Pop Régions 2070'!BV36)-1</f>
        <v>1.083357626611603E-2</v>
      </c>
      <c r="BH148" s="201">
        <f>(1+BH99)*('Pop Régions 2070'!BX36/'Pop Régions 2070'!BW36)-1</f>
        <v>1.0029577110693522E-2</v>
      </c>
      <c r="BI148" s="201">
        <f>(1+BI99)*('Pop Régions 2070'!BY36/'Pop Régions 2070'!BX36)-1</f>
        <v>1.0122462998564341E-2</v>
      </c>
      <c r="BJ148" s="201">
        <f>(1+BJ99)*('Pop Régions 2070'!BZ36/'Pop Régions 2070'!BY36)-1</f>
        <v>1.0314979342380015E-2</v>
      </c>
      <c r="BK148" s="201">
        <f>(1+BK99)*('Pop Régions 2070'!CA36/'Pop Régions 2070'!BZ36)-1</f>
        <v>1.0707313868206114E-2</v>
      </c>
      <c r="BL148" s="201">
        <f>(1+BL99)*('Pop Régions 2070'!CB36/'Pop Régions 2070'!CA36)-1</f>
        <v>1.0301562043599555E-2</v>
      </c>
      <c r="BM148" s="201">
        <f>(1+BM99)*('Pop Régions 2070'!CC36/'Pop Régions 2070'!CB36)-1</f>
        <v>1.0397401821425012E-2</v>
      </c>
      <c r="BN148" s="201">
        <f>(1+BN99)*('Pop Régions 2070'!CD36/'Pop Régions 2070'!CC36)-1</f>
        <v>1.0875426567737767E-2</v>
      </c>
      <c r="BO148" s="201">
        <f>(1+BO99)*('Pop Régions 2070'!CE36/'Pop Régions 2070'!CD36)-1</f>
        <v>1.0991253783896759E-2</v>
      </c>
      <c r="BP148" s="201">
        <f>(1+BP99)*('Pop Régions 2070'!CF36/'Pop Régions 2070'!CE36)-1</f>
        <v>1.1395478535684012E-2</v>
      </c>
      <c r="BQ148" s="201">
        <f>(1+BQ99)*('Pop Régions 2070'!CG36/'Pop Régions 2070'!CF36)-1</f>
        <v>1.1774624504938602E-2</v>
      </c>
      <c r="BR148" s="201">
        <f>(1+BR99)*('Pop Régions 2070'!CH36/'Pop Régions 2070'!CG36)-1</f>
        <v>1.1282979332652543E-2</v>
      </c>
      <c r="BS148" s="201">
        <f>(1+BS99)*('Pop Régions 2070'!CI36/'Pop Régions 2070'!CH36)-1</f>
        <v>1.164270800734335E-2</v>
      </c>
      <c r="BT148" s="201">
        <f>(1+BT99)*('Pop Régions 2070'!CJ36/'Pop Régions 2070'!CI36)-1</f>
        <v>1.1708441292430871E-2</v>
      </c>
      <c r="BU148" s="201">
        <f>(1+BU99)*('Pop Régions 2070'!CK36/'Pop Régions 2070'!CJ36)-1</f>
        <v>1.1940730019168511E-2</v>
      </c>
      <c r="BV148" s="201">
        <f>(1+BV99)*('Pop Régions 2070'!CL36/'Pop Régions 2070'!CK36)-1</f>
        <v>1.1858293415627719E-2</v>
      </c>
      <c r="BW148" s="201">
        <f>(1+BW99)*('Pop Régions 2070'!CM36/'Pop Régions 2070'!CL36)-1</f>
        <v>1.1579261837057153E-2</v>
      </c>
      <c r="BX148" s="201">
        <f>(1+BX99)*('Pop Régions 2070'!CN36/'Pop Régions 2070'!CM36)-1</f>
        <v>1.1667502682947584E-2</v>
      </c>
      <c r="BY148" s="201">
        <f>(1+BY99)*('Pop Régions 2070'!CO36/'Pop Régions 2070'!CN36)-1</f>
        <v>1.1742853668676112E-2</v>
      </c>
      <c r="BZ148" s="201">
        <f>(1+BZ99)*('Pop Régions 2070'!CP36/'Pop Régions 2070'!CO36)-1</f>
        <v>1.1506341076542359E-2</v>
      </c>
      <c r="CA148" s="201">
        <f>(1+CA99)*('Pop Régions 2070'!CQ36/'Pop Régions 2070'!CP36)-1</f>
        <v>1.1060448355716845E-2</v>
      </c>
      <c r="CB148" s="201">
        <f>(1+CB99)*('Pop Régions 2070'!CR36/'Pop Régions 2070'!CQ36)-1</f>
        <v>1.0506323282230445E-2</v>
      </c>
      <c r="CC148" s="201">
        <f>(1+CC99)*('Pop Régions 2070'!CS36/'Pop Régions 2070'!CR36)-1</f>
        <v>1.0628646372549566E-2</v>
      </c>
      <c r="CD148" s="201">
        <f>(1+CD99)*('Pop Régions 2070'!CT36/'Pop Régions 2070'!CS36)-1</f>
        <v>1.0385094917900739E-2</v>
      </c>
      <c r="CE148" s="201">
        <f>(1+CE99)*('Pop Régions 2070'!CU36/'Pop Régions 2070'!CT36)-1</f>
        <v>1.0306429788620841E-2</v>
      </c>
      <c r="CF148" s="201">
        <f>(1+CF99)*('Pop Régions 2070'!CV36/'Pop Régions 2070'!CU36)-1</f>
        <v>9.8505898279748205E-3</v>
      </c>
    </row>
    <row r="149" spans="1:84">
      <c r="A149" s="168" t="s">
        <v>294</v>
      </c>
      <c r="B149" s="304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54"/>
      <c r="AC149" s="88"/>
      <c r="AD149" s="88"/>
      <c r="AE149" s="88"/>
      <c r="AF149" s="88"/>
      <c r="AG149" s="88"/>
      <c r="AH149" s="88"/>
      <c r="AI149" s="201">
        <f>(1+AI100)*('Pop Régions 2070'!AY37/'Pop Régions 2070'!AX37)-1</f>
        <v>5.9329037929417572E-2</v>
      </c>
      <c r="AJ149" s="201">
        <f>(1+AJ100)*('Pop Régions 2070'!AZ37/'Pop Régions 2070'!AY37)-1</f>
        <v>1.682084648538873E-2</v>
      </c>
      <c r="AK149" s="201">
        <f>(1+AK100)*('Pop Régions 2070'!BA37/'Pop Régions 2070'!AZ37)-1</f>
        <v>5.6367906016558944E-3</v>
      </c>
      <c r="AL149" s="201">
        <f>(1+AL100)*('Pop Régions 2070'!BB37/'Pop Régions 2070'!BA37)-1</f>
        <v>7.8072810490072975E-3</v>
      </c>
      <c r="AM149" s="201">
        <f>(1+AM100)*('Pop Régions 2070'!BC37/'Pop Régions 2070'!BB37)-1</f>
        <v>9.1436096709791581E-3</v>
      </c>
      <c r="AN149" s="201">
        <f>(1+AN100)*('Pop Régions 2070'!BD37/'Pop Régions 2070'!BC37)-1</f>
        <v>8.968107748663412E-3</v>
      </c>
      <c r="AO149" s="201">
        <f>(1+AO100)*('Pop Régions 2070'!BE37/'Pop Régions 2070'!BD37)-1</f>
        <v>1.00846771099532E-2</v>
      </c>
      <c r="AP149" s="201">
        <f>(1+AP100)*('Pop Régions 2070'!BF37/'Pop Régions 2070'!BE37)-1</f>
        <v>-1.363534527867527E-3</v>
      </c>
      <c r="AQ149" s="201">
        <f>(1+AQ100)*('Pop Régions 2070'!BG37/'Pop Régions 2070'!BF37)-1</f>
        <v>-1.3623536290858773E-3</v>
      </c>
      <c r="AR149" s="201">
        <f>(1+AR100)*('Pop Régions 2070'!BH37/'Pop Régions 2070'!BG37)-1</f>
        <v>-1.1754141860162992E-3</v>
      </c>
      <c r="AS149" s="201">
        <f>(1+AS100)*('Pop Régions 2070'!BI37/'Pop Régions 2070'!BH37)-1</f>
        <v>-4.764182151824059E-4</v>
      </c>
      <c r="AT149" s="201">
        <f>(1+AT100)*('Pop Régions 2070'!BJ37/'Pop Régions 2070'!BI37)-1</f>
        <v>-9.8988570274138876E-4</v>
      </c>
      <c r="AU149" s="201">
        <f>(1+AU100)*('Pop Régions 2070'!BK37/'Pop Régions 2070'!BJ37)-1</f>
        <v>3.1908551393142748E-3</v>
      </c>
      <c r="AV149" s="201">
        <f>(1+AV100)*('Pop Régions 2070'!BL37/'Pop Régions 2070'!BK37)-1</f>
        <v>3.5880280216360472E-3</v>
      </c>
      <c r="AW149" s="201">
        <f>(1+AW100)*('Pop Régions 2070'!BM37/'Pop Régions 2070'!BL37)-1</f>
        <v>3.7770341441587529E-3</v>
      </c>
      <c r="AX149" s="201">
        <f>(1+AX100)*('Pop Régions 2070'!BN37/'Pop Régions 2070'!BM37)-1</f>
        <v>3.6967113630244075E-3</v>
      </c>
      <c r="AY149" s="201">
        <f>(1+AY100)*('Pop Régions 2070'!BO37/'Pop Régions 2070'!BN37)-1</f>
        <v>2.9960919866285352E-3</v>
      </c>
      <c r="AZ149" s="201">
        <f>(1+AZ100)*('Pop Régions 2070'!BP37/'Pop Régions 2070'!BO37)-1</f>
        <v>2.7933453300390543E-3</v>
      </c>
      <c r="BA149" s="201">
        <f>(1+BA100)*('Pop Régions 2070'!BQ37/'Pop Régions 2070'!BP37)-1</f>
        <v>2.8190376746282109E-3</v>
      </c>
      <c r="BB149" s="201">
        <f>(1+BB100)*('Pop Régions 2070'!BR37/'Pop Régions 2070'!BQ37)-1</f>
        <v>1.714853138425898E-3</v>
      </c>
      <c r="BC149" s="201">
        <f>(1+BC100)*('Pop Régions 2070'!BS37/'Pop Régions 2070'!BR37)-1</f>
        <v>1.3171576439006127E-3</v>
      </c>
      <c r="BD149" s="201">
        <f>(1+BD100)*('Pop Régions 2070'!BT37/'Pop Régions 2070'!BS37)-1</f>
        <v>7.9578867335494685E-4</v>
      </c>
      <c r="BE149" s="201">
        <f>(1+BE100)*('Pop Régions 2070'!BU37/'Pop Régions 2070'!BT37)-1</f>
        <v>7.8167893036695801E-4</v>
      </c>
      <c r="BF149" s="201">
        <f>(1+BF100)*('Pop Régions 2070'!BV37/'Pop Régions 2070'!BU37)-1</f>
        <v>9.593556426661376E-4</v>
      </c>
      <c r="BG149" s="201">
        <f>(1+BG100)*('Pop Régions 2070'!BW37/'Pop Régions 2070'!BV37)-1</f>
        <v>8.3091435540461056E-4</v>
      </c>
      <c r="BH149" s="201">
        <f>(1+BH100)*('Pop Régions 2070'!BX37/'Pop Régions 2070'!BW37)-1</f>
        <v>9.9454322922021277E-5</v>
      </c>
      <c r="BI149" s="201">
        <f>(1+BI100)*('Pop Régions 2070'!BY37/'Pop Régions 2070'!BX37)-1</f>
        <v>-5.9751759979631558E-5</v>
      </c>
      <c r="BJ149" s="201">
        <f>(1+BJ100)*('Pop Régions 2070'!BZ37/'Pop Régions 2070'!BY37)-1</f>
        <v>1.9996060955884687E-4</v>
      </c>
      <c r="BK149" s="201">
        <f>(1+BK100)*('Pop Régions 2070'!CA37/'Pop Régions 2070'!BZ37)-1</f>
        <v>9.8324135738492302E-4</v>
      </c>
      <c r="BL149" s="201">
        <f>(1+BL100)*('Pop Régions 2070'!CB37/'Pop Régions 2070'!CA37)-1</f>
        <v>3.2339836590367099E-4</v>
      </c>
      <c r="BM149" s="201">
        <f>(1+BM100)*('Pop Régions 2070'!CC37/'Pop Régions 2070'!CB37)-1</f>
        <v>4.8681740278211372E-4</v>
      </c>
      <c r="BN149" s="201">
        <f>(1+BN100)*('Pop Régions 2070'!CD37/'Pop Régions 2070'!CC37)-1</f>
        <v>9.5081234131244585E-4</v>
      </c>
      <c r="BO149" s="201">
        <f>(1+BO100)*('Pop Régions 2070'!CE37/'Pop Régions 2070'!CD37)-1</f>
        <v>1.2148096227702077E-3</v>
      </c>
      <c r="BP149" s="201">
        <f>(1+BP100)*('Pop Régions 2070'!CF37/'Pop Régions 2070'!CE37)-1</f>
        <v>1.6860026856677646E-3</v>
      </c>
      <c r="BQ149" s="201">
        <f>(1+BQ100)*('Pop Régions 2070'!CG37/'Pop Régions 2070'!CF37)-1</f>
        <v>1.7197230392684837E-3</v>
      </c>
      <c r="BR149" s="201">
        <f>(1+BR100)*('Pop Régions 2070'!CH37/'Pop Régions 2070'!CG37)-1</f>
        <v>1.7091156100716987E-3</v>
      </c>
      <c r="BS149" s="201">
        <f>(1+BS100)*('Pop Régions 2070'!CI37/'Pop Régions 2070'!CH37)-1</f>
        <v>2.0554115713677934E-3</v>
      </c>
      <c r="BT149" s="201">
        <f>(1+BT100)*('Pop Régions 2070'!CJ37/'Pop Régions 2070'!CI37)-1</f>
        <v>2.1894578211554272E-3</v>
      </c>
      <c r="BU149" s="201">
        <f>(1+BU100)*('Pop Régions 2070'!CK37/'Pop Régions 2070'!CJ37)-1</f>
        <v>2.4086327648609185E-3</v>
      </c>
      <c r="BV149" s="201">
        <f>(1+BV100)*('Pop Régions 2070'!CL37/'Pop Régions 2070'!CK37)-1</f>
        <v>2.3138137866176578E-3</v>
      </c>
      <c r="BW149" s="201">
        <f>(1+BW100)*('Pop Régions 2070'!CM37/'Pop Régions 2070'!CL37)-1</f>
        <v>2.104135796322959E-3</v>
      </c>
      <c r="BX149" s="201">
        <f>(1+BX100)*('Pop Régions 2070'!CN37/'Pop Régions 2070'!CM37)-1</f>
        <v>2.1795266996988971E-3</v>
      </c>
      <c r="BY149" s="201">
        <f>(1+BY100)*('Pop Régions 2070'!CO37/'Pop Régions 2070'!CN37)-1</f>
        <v>2.583903464836057E-3</v>
      </c>
      <c r="BZ149" s="201">
        <f>(1+BZ100)*('Pop Régions 2070'!CP37/'Pop Régions 2070'!CO37)-1</f>
        <v>2.3375590503409427E-3</v>
      </c>
      <c r="CA149" s="201">
        <f>(1+CA100)*('Pop Régions 2070'!CQ37/'Pop Régions 2070'!CP37)-1</f>
        <v>1.882242561151326E-3</v>
      </c>
      <c r="CB149" s="201">
        <f>(1+CB100)*('Pop Régions 2070'!CR37/'Pop Régions 2070'!CQ37)-1</f>
        <v>1.3188746315491162E-3</v>
      </c>
      <c r="CC149" s="201">
        <f>(1+CC100)*('Pop Régions 2070'!CS37/'Pop Régions 2070'!CR37)-1</f>
        <v>1.6947620985428014E-3</v>
      </c>
      <c r="CD149" s="201">
        <f>(1+CD100)*('Pop Régions 2070'!CT37/'Pop Régions 2070'!CS37)-1</f>
        <v>1.5250423445563044E-3</v>
      </c>
      <c r="CE149" s="201">
        <f>(1+CE100)*('Pop Régions 2070'!CU37/'Pop Régions 2070'!CT37)-1</f>
        <v>1.7043928749551629E-3</v>
      </c>
      <c r="CF149" s="201">
        <f>(1+CF100)*('Pop Régions 2070'!CV37/'Pop Régions 2070'!CU37)-1</f>
        <v>8.9360780559633035E-4</v>
      </c>
    </row>
    <row r="150" spans="1:84">
      <c r="A150" s="168" t="s">
        <v>330</v>
      </c>
      <c r="B150" s="304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54"/>
      <c r="AC150" s="88"/>
      <c r="AD150" s="88"/>
      <c r="AE150" s="88"/>
      <c r="AF150" s="88"/>
      <c r="AG150" s="88"/>
      <c r="AH150" s="88"/>
      <c r="AI150" s="201">
        <f>(1+AI101)*('Pop Régions 2070'!AY38/'Pop Régions 2070'!AX38)-1</f>
        <v>6.8448460484049622E-2</v>
      </c>
      <c r="AJ150" s="201">
        <f>(1+AJ101)*('Pop Régions 2070'!AZ38/'Pop Régions 2070'!AY38)-1</f>
        <v>2.5513723272556854E-2</v>
      </c>
      <c r="AK150" s="201">
        <f>(1+AK101)*('Pop Régions 2070'!BA38/'Pop Régions 2070'!AZ38)-1</f>
        <v>1.431211562747281E-2</v>
      </c>
      <c r="AL150" s="201">
        <f>(1+AL101)*('Pop Régions 2070'!BB38/'Pop Régions 2070'!BA38)-1</f>
        <v>1.6174568408276802E-2</v>
      </c>
      <c r="AM150" s="201">
        <f>(1+AM101)*('Pop Régions 2070'!BC38/'Pop Régions 2070'!BB38)-1</f>
        <v>1.7504885976443063E-2</v>
      </c>
      <c r="AN150" s="201">
        <f>(1+AN101)*('Pop Régions 2070'!BD38/'Pop Régions 2070'!BC38)-1</f>
        <v>1.7459681399768723E-2</v>
      </c>
      <c r="AO150" s="201">
        <f>(1+AO101)*('Pop Régions 2070'!BE38/'Pop Régions 2070'!BD38)-1</f>
        <v>1.8242500597785982E-2</v>
      </c>
      <c r="AP150" s="201">
        <f>(1+AP101)*('Pop Régions 2070'!BF38/'Pop Régions 2070'!BE38)-1</f>
        <v>6.726001646852664E-3</v>
      </c>
      <c r="AQ150" s="201">
        <f>(1+AQ101)*('Pop Régions 2070'!BG38/'Pop Régions 2070'!BF38)-1</f>
        <v>6.5574091305871107E-3</v>
      </c>
      <c r="AR150" s="201">
        <f>(1+AR101)*('Pop Régions 2070'!BH38/'Pop Régions 2070'!BG38)-1</f>
        <v>7.0469126477017419E-3</v>
      </c>
      <c r="AS150" s="201">
        <f>(1+AS101)*('Pop Régions 2070'!BI38/'Pop Régions 2070'!BH38)-1</f>
        <v>7.113000588178986E-3</v>
      </c>
      <c r="AT150" s="201">
        <f>(1+AT101)*('Pop Régions 2070'!BJ38/'Pop Régions 2070'!BI38)-1</f>
        <v>6.7417568421048735E-3</v>
      </c>
      <c r="AU150" s="201">
        <f>(1+AU101)*('Pop Régions 2070'!BK38/'Pop Régions 2070'!BJ38)-1</f>
        <v>1.0940201157108476E-2</v>
      </c>
      <c r="AV150" s="201">
        <f>(1+AV101)*('Pop Régions 2070'!BL38/'Pop Régions 2070'!BK38)-1</f>
        <v>1.1176549539104519E-2</v>
      </c>
      <c r="AW150" s="201">
        <f>(1+AW101)*('Pop Régions 2070'!BM38/'Pop Régions 2070'!BL38)-1</f>
        <v>1.135850400222016E-2</v>
      </c>
      <c r="AX150" s="201">
        <f>(1+AX101)*('Pop Régions 2070'!BN38/'Pop Régions 2070'!BM38)-1</f>
        <v>1.0965034150399733E-2</v>
      </c>
      <c r="AY150" s="201">
        <f>(1+AY101)*('Pop Régions 2070'!BO38/'Pop Régions 2070'!BN38)-1</f>
        <v>1.0257778771973314E-2</v>
      </c>
      <c r="AZ150" s="201">
        <f>(1+AZ101)*('Pop Régions 2070'!BP38/'Pop Régions 2070'!BO38)-1</f>
        <v>1.0372165051529603E-2</v>
      </c>
      <c r="BA150" s="201">
        <f>(1+BA101)*('Pop Régions 2070'!BQ38/'Pop Régions 2070'!BP38)-1</f>
        <v>9.7694557677563409E-3</v>
      </c>
      <c r="BB150" s="201">
        <f>(1+BB101)*('Pop Régions 2070'!BR38/'Pop Régions 2070'!BQ38)-1</f>
        <v>8.8232387168432069E-3</v>
      </c>
      <c r="BC150" s="201">
        <f>(1+BC101)*('Pop Régions 2070'!BS38/'Pop Régions 2070'!BR38)-1</f>
        <v>8.4299206474769406E-3</v>
      </c>
      <c r="BD150" s="201">
        <f>(1+BD101)*('Pop Régions 2070'!BT38/'Pop Régions 2070'!BS38)-1</f>
        <v>7.9158318989469567E-3</v>
      </c>
      <c r="BE150" s="201">
        <f>(1+BE101)*('Pop Régions 2070'!BU38/'Pop Régions 2070'!BT38)-1</f>
        <v>7.9105348262302755E-3</v>
      </c>
      <c r="BF150" s="201">
        <f>(1+BF101)*('Pop Régions 2070'!BV38/'Pop Régions 2070'!BU38)-1</f>
        <v>7.9407896176177939E-3</v>
      </c>
      <c r="BG150" s="201">
        <f>(1+BG101)*('Pop Régions 2070'!BW38/'Pop Régions 2070'!BV38)-1</f>
        <v>7.821142558183114E-3</v>
      </c>
      <c r="BH150" s="201">
        <f>(1+BH101)*('Pop Régions 2070'!BX38/'Pop Régions 2070'!BW38)-1</f>
        <v>6.7826467876881402E-3</v>
      </c>
      <c r="BI150" s="201">
        <f>(1+BI101)*('Pop Régions 2070'!BY38/'Pop Régions 2070'!BX38)-1</f>
        <v>7.112463672092062E-3</v>
      </c>
      <c r="BJ150" s="201">
        <f>(1+BJ101)*('Pop Régions 2070'!BZ38/'Pop Régions 2070'!BY38)-1</f>
        <v>7.0721847787444947E-3</v>
      </c>
      <c r="BK150" s="201">
        <f>(1+BK101)*('Pop Régions 2070'!CA38/'Pop Régions 2070'!BZ38)-1</f>
        <v>7.5454120017082182E-3</v>
      </c>
      <c r="BL150" s="201">
        <f>(1+BL101)*('Pop Régions 2070'!CB38/'Pop Régions 2070'!CA38)-1</f>
        <v>7.2199643771817534E-3</v>
      </c>
      <c r="BM150" s="201">
        <f>(1+BM101)*('Pop Régions 2070'!CC38/'Pop Régions 2070'!CB38)-1</f>
        <v>7.2403010774440002E-3</v>
      </c>
      <c r="BN150" s="201">
        <f>(1+BN101)*('Pop Régions 2070'!CD38/'Pop Régions 2070'!CC38)-1</f>
        <v>7.5625554514759941E-3</v>
      </c>
      <c r="BO150" s="201">
        <f>(1+BO101)*('Pop Régions 2070'!CE38/'Pop Régions 2070'!CD38)-1</f>
        <v>7.8405672683947714E-3</v>
      </c>
      <c r="BP150" s="201">
        <f>(1+BP101)*('Pop Régions 2070'!CF38/'Pop Régions 2070'!CE38)-1</f>
        <v>8.17018541129233E-3</v>
      </c>
      <c r="BQ150" s="201">
        <f>(1+BQ101)*('Pop Régions 2070'!CG38/'Pop Régions 2070'!CF38)-1</f>
        <v>8.5502833918631449E-3</v>
      </c>
      <c r="BR150" s="201">
        <f>(1+BR101)*('Pop Régions 2070'!CH38/'Pop Régions 2070'!CG38)-1</f>
        <v>7.9082128695535658E-3</v>
      </c>
      <c r="BS150" s="201">
        <f>(1+BS101)*('Pop Régions 2070'!CI38/'Pop Régions 2070'!CH38)-1</f>
        <v>8.26901562615312E-3</v>
      </c>
      <c r="BT150" s="201">
        <f>(1+BT101)*('Pop Régions 2070'!CJ38/'Pop Régions 2070'!CI38)-1</f>
        <v>8.416961202767359E-3</v>
      </c>
      <c r="BU150" s="201">
        <f>(1+BU101)*('Pop Régions 2070'!CK38/'Pop Régions 2070'!CJ38)-1</f>
        <v>8.493682977225081E-3</v>
      </c>
      <c r="BV150" s="201">
        <f>(1+BV101)*('Pop Régions 2070'!CL38/'Pop Régions 2070'!CK38)-1</f>
        <v>8.4120859510783408E-3</v>
      </c>
      <c r="BW150" s="201">
        <f>(1+BW101)*('Pop Régions 2070'!CM38/'Pop Régions 2070'!CL38)-1</f>
        <v>8.2153554795096895E-3</v>
      </c>
      <c r="BX150" s="201">
        <f>(1+BX101)*('Pop Régions 2070'!CN38/'Pop Régions 2070'!CM38)-1</f>
        <v>8.1477892426748966E-3</v>
      </c>
      <c r="BY150" s="201">
        <f>(1+BY101)*('Pop Régions 2070'!CO38/'Pop Régions 2070'!CN38)-1</f>
        <v>8.2240790878935766E-3</v>
      </c>
      <c r="BZ150" s="201">
        <f>(1+BZ101)*('Pop Régions 2070'!CP38/'Pop Régions 2070'!CO38)-1</f>
        <v>8.145454797174434E-3</v>
      </c>
      <c r="CA150" s="201">
        <f>(1+CA101)*('Pop Régions 2070'!CQ38/'Pop Régions 2070'!CP38)-1</f>
        <v>7.7003423870984911E-3</v>
      </c>
      <c r="CB150" s="201">
        <f>(1+CB101)*('Pop Régions 2070'!CR38/'Pop Régions 2070'!CQ38)-1</f>
        <v>7.146927279458648E-3</v>
      </c>
      <c r="CC150" s="201">
        <f>(1+CC101)*('Pop Régions 2070'!CS38/'Pop Régions 2070'!CR38)-1</f>
        <v>7.1883604348803587E-3</v>
      </c>
      <c r="CD150" s="201">
        <f>(1+CD101)*('Pop Régions 2070'!CT38/'Pop Régions 2070'!CS38)-1</f>
        <v>7.0276901521015844E-3</v>
      </c>
      <c r="CE150" s="201">
        <f>(1+CE101)*('Pop Régions 2070'!CU38/'Pop Régions 2070'!CT38)-1</f>
        <v>7.0251257963653835E-3</v>
      </c>
      <c r="CF150" s="201">
        <f>(1+CF101)*('Pop Régions 2070'!CV38/'Pop Régions 2070'!CU38)-1</f>
        <v>6.5699775307399566E-3</v>
      </c>
    </row>
    <row r="151" spans="1:84">
      <c r="A151" s="179" t="s">
        <v>296</v>
      </c>
      <c r="B151" s="304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54"/>
      <c r="AC151" s="88"/>
      <c r="AD151" s="88"/>
      <c r="AE151" s="88"/>
      <c r="AF151" s="88"/>
      <c r="AG151" s="88"/>
      <c r="AH151" s="88"/>
      <c r="AI151" s="201">
        <f>(1+AI102)*('Pop Régions 2070'!AY39/'Pop Régions 2070'!AX39)-1</f>
        <v>7.1813841346951124E-2</v>
      </c>
      <c r="AJ151" s="201">
        <f>(1+AJ102)*('Pop Régions 2070'!AZ39/'Pop Régions 2070'!AY39)-1</f>
        <v>2.8788265505179211E-2</v>
      </c>
      <c r="AK151" s="201">
        <f>(1+AK102)*('Pop Régions 2070'!BA39/'Pop Régions 2070'!AZ39)-1</f>
        <v>1.755939027722575E-2</v>
      </c>
      <c r="AL151" s="201">
        <f>(1+AL102)*('Pop Régions 2070'!BB39/'Pop Régions 2070'!BA39)-1</f>
        <v>1.9408566198707122E-2</v>
      </c>
      <c r="AM151" s="201">
        <f>(1+AM102)*('Pop Régions 2070'!BC39/'Pop Régions 2070'!BB39)-1</f>
        <v>2.0391110920209066E-2</v>
      </c>
      <c r="AN151" s="201">
        <f>(1+AN102)*('Pop Régions 2070'!BD39/'Pop Régions 2070'!BC39)-1</f>
        <v>2.0664749826345252E-2</v>
      </c>
      <c r="AO151" s="201">
        <f>(1+AO102)*('Pop Régions 2070'!BE39/'Pop Régions 2070'!BD39)-1</f>
        <v>2.1432692863654568E-2</v>
      </c>
      <c r="AP151" s="201">
        <f>(1+AP102)*('Pop Régions 2070'!BF39/'Pop Régions 2070'!BE39)-1</f>
        <v>9.7209526513175604E-3</v>
      </c>
      <c r="AQ151" s="201">
        <f>(1+AQ102)*('Pop Régions 2070'!BG39/'Pop Régions 2070'!BF39)-1</f>
        <v>9.5400914223393585E-3</v>
      </c>
      <c r="AR151" s="201">
        <f>(1+AR102)*('Pop Régions 2070'!BH39/'Pop Régions 2070'!BG39)-1</f>
        <v>1.0018869136138919E-2</v>
      </c>
      <c r="AS151" s="201">
        <f>(1+AS102)*('Pop Régions 2070'!BI39/'Pop Régions 2070'!BH39)-1</f>
        <v>1.0235207500759458E-2</v>
      </c>
      <c r="AT151" s="201">
        <f>(1+AT102)*('Pop Régions 2070'!BJ39/'Pop Régions 2070'!BI39)-1</f>
        <v>9.8524621179545413E-3</v>
      </c>
      <c r="AU151" s="201">
        <f>(1+AU102)*('Pop Régions 2070'!BK39/'Pop Régions 2070'!BJ39)-1</f>
        <v>1.3886676819583998E-2</v>
      </c>
      <c r="AV151" s="201">
        <f>(1+AV102)*('Pop Régions 2070'!BL39/'Pop Régions 2070'!BK39)-1</f>
        <v>1.3955757272405833E-2</v>
      </c>
      <c r="AW151" s="201">
        <f>(1+AW102)*('Pop Régions 2070'!BM39/'Pop Régions 2070'!BL39)-1</f>
        <v>1.4450034091731956E-2</v>
      </c>
      <c r="AX151" s="201">
        <f>(1+AX102)*('Pop Régions 2070'!BN39/'Pop Régions 2070'!BM39)-1</f>
        <v>1.3888651775912919E-2</v>
      </c>
      <c r="AY151" s="201">
        <f>(1+AY102)*('Pop Régions 2070'!BO39/'Pop Régions 2070'!BN39)-1</f>
        <v>1.3176013618225735E-2</v>
      </c>
      <c r="AZ151" s="201">
        <f>(1+AZ102)*('Pop Régions 2070'!BP39/'Pop Régions 2070'!BO39)-1</f>
        <v>1.3126532032662341E-2</v>
      </c>
      <c r="BA151" s="201">
        <f>(1+BA102)*('Pop Régions 2070'!BQ39/'Pop Régions 2070'!BP39)-1</f>
        <v>1.2677721668899578E-2</v>
      </c>
      <c r="BB151" s="201">
        <f>(1+BB102)*('Pop Régions 2070'!BR39/'Pop Régions 2070'!BQ39)-1</f>
        <v>1.172643347333846E-2</v>
      </c>
      <c r="BC151" s="201">
        <f>(1+BC102)*('Pop Régions 2070'!BS39/'Pop Régions 2070'!BR39)-1</f>
        <v>1.1171564613143392E-2</v>
      </c>
      <c r="BD151" s="201">
        <f>(1+BD102)*('Pop Régions 2070'!BT39/'Pop Régions 2070'!BS39)-1</f>
        <v>1.0812403672404658E-2</v>
      </c>
      <c r="BE151" s="201">
        <f>(1+BE102)*('Pop Régions 2070'!BU39/'Pop Régions 2070'!BT39)-1</f>
        <v>1.0493357970597694E-2</v>
      </c>
      <c r="BF151" s="201">
        <f>(1+BF102)*('Pop Régions 2070'!BV39/'Pop Régions 2070'!BU39)-1</f>
        <v>1.0831645802894974E-2</v>
      </c>
      <c r="BG151" s="201">
        <f>(1+BG102)*('Pop Régions 2070'!BW39/'Pop Régions 2070'!BV39)-1</f>
        <v>1.0399898674368746E-2</v>
      </c>
      <c r="BH151" s="201">
        <f>(1+BH102)*('Pop Régions 2070'!BX39/'Pop Régions 2070'!BW39)-1</f>
        <v>9.5176159830252516E-3</v>
      </c>
      <c r="BI151" s="201">
        <f>(1+BI102)*('Pop Régions 2070'!BY39/'Pop Régions 2070'!BX39)-1</f>
        <v>9.6880496677078654E-3</v>
      </c>
      <c r="BJ151" s="201">
        <f>(1+BJ102)*('Pop Régions 2070'!BZ39/'Pop Régions 2070'!BY39)-1</f>
        <v>9.9584172040552144E-3</v>
      </c>
      <c r="BK151" s="201">
        <f>(1+BK102)*('Pop Régions 2070'!CA39/'Pop Régions 2070'!BZ39)-1</f>
        <v>1.0123858890329629E-2</v>
      </c>
      <c r="BL151" s="201">
        <f>(1+BL102)*('Pop Régions 2070'!CB39/'Pop Régions 2070'!CA39)-1</f>
        <v>9.7959834070697749E-3</v>
      </c>
      <c r="BM151" s="201">
        <f>(1+BM102)*('Pop Régions 2070'!CC39/'Pop Régions 2070'!CB39)-1</f>
        <v>9.8186305965761722E-3</v>
      </c>
      <c r="BN151" s="201">
        <f>(1+BN102)*('Pop Régions 2070'!CD39/'Pop Régions 2070'!CC39)-1</f>
        <v>1.0143991846002676E-2</v>
      </c>
      <c r="BO151" s="201">
        <f>(1+BO102)*('Pop Régions 2070'!CE39/'Pop Régions 2070'!CD39)-1</f>
        <v>1.0420854968963278E-2</v>
      </c>
      <c r="BP151" s="201">
        <f>(1+BP102)*('Pop Régions 2070'!CF39/'Pop Régions 2070'!CE39)-1</f>
        <v>1.0754232642681716E-2</v>
      </c>
      <c r="BQ151" s="201">
        <f>(1+BQ102)*('Pop Régions 2070'!CG39/'Pop Régions 2070'!CF39)-1</f>
        <v>1.0981928051128964E-2</v>
      </c>
      <c r="BR151" s="201">
        <f>(1+BR102)*('Pop Régions 2070'!CH39/'Pop Régions 2070'!CG39)-1</f>
        <v>1.0500209050018361E-2</v>
      </c>
      <c r="BS151" s="201">
        <f>(1+BS102)*('Pop Régions 2070'!CI39/'Pop Régions 2070'!CH39)-1</f>
        <v>1.0709484030730909E-2</v>
      </c>
      <c r="BT151" s="201">
        <f>(1+BT102)*('Pop Régions 2070'!CJ39/'Pop Régions 2070'!CI39)-1</f>
        <v>1.0857298578864638E-2</v>
      </c>
      <c r="BU151" s="201">
        <f>(1+BU102)*('Pop Régions 2070'!CK39/'Pop Régions 2070'!CJ39)-1</f>
        <v>1.0939396415810876E-2</v>
      </c>
      <c r="BV151" s="201">
        <f>(1+BV102)*('Pop Régions 2070'!CL39/'Pop Régions 2070'!CK39)-1</f>
        <v>1.0857740288507944E-2</v>
      </c>
      <c r="BW151" s="201">
        <f>(1+BW102)*('Pop Régions 2070'!CM39/'Pop Régions 2070'!CL39)-1</f>
        <v>1.0509707511873856E-2</v>
      </c>
      <c r="BX151" s="201">
        <f>(1+BX102)*('Pop Régions 2070'!CN39/'Pop Régions 2070'!CM39)-1</f>
        <v>1.0599273689807287E-2</v>
      </c>
      <c r="BY151" s="201">
        <f>(1+BY102)*('Pop Régions 2070'!CO39/'Pop Régions 2070'!CN39)-1</f>
        <v>1.0675934752387706E-2</v>
      </c>
      <c r="BZ151" s="201">
        <f>(1+BZ102)*('Pop Régions 2070'!CP39/'Pop Régions 2070'!CO39)-1</f>
        <v>1.0591281259665575E-2</v>
      </c>
      <c r="CA151" s="201">
        <f>(1+CA102)*('Pop Régions 2070'!CQ39/'Pop Régions 2070'!CP39)-1</f>
        <v>9.994920470059121E-3</v>
      </c>
      <c r="CB151" s="201">
        <f>(1+CB102)*('Pop Régions 2070'!CR39/'Pop Régions 2070'!CQ39)-1</f>
        <v>9.4412114851609719E-3</v>
      </c>
      <c r="CC151" s="201">
        <f>(1+CC102)*('Pop Régions 2070'!CS39/'Pop Régions 2070'!CR39)-1</f>
        <v>9.6334986632680142E-3</v>
      </c>
      <c r="CD151" s="201">
        <f>(1+CD102)*('Pop Régions 2070'!CT39/'Pop Régions 2070'!CS39)-1</f>
        <v>9.4726996840612809E-3</v>
      </c>
      <c r="CE151" s="201">
        <f>(1+CE102)*('Pop Régions 2070'!CU39/'Pop Régions 2070'!CT39)-1</f>
        <v>9.3127338226062228E-3</v>
      </c>
      <c r="CF151" s="201">
        <f>(1+CF102)*('Pop Régions 2070'!CV39/'Pop Régions 2070'!CU39)-1</f>
        <v>8.8571359959384033E-3</v>
      </c>
    </row>
    <row r="152" spans="1:84">
      <c r="A152" s="179" t="s">
        <v>297</v>
      </c>
      <c r="B152" s="304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54"/>
      <c r="AC152" s="88"/>
      <c r="AD152" s="88"/>
      <c r="AE152" s="88"/>
      <c r="AF152" s="88"/>
      <c r="AG152" s="88"/>
      <c r="AH152" s="88"/>
      <c r="AI152" s="201">
        <f>(1+AI103)*('Pop Régions 2070'!AY40/'Pop Régions 2070'!AX40)-1</f>
        <v>7.0950512318365133E-2</v>
      </c>
      <c r="AJ152" s="201">
        <f>(1+AJ103)*('Pop Régions 2070'!AZ40/'Pop Régions 2070'!AY40)-1</f>
        <v>2.7855614223669889E-2</v>
      </c>
      <c r="AK152" s="201">
        <f>(1+AK103)*('Pop Régions 2070'!BA40/'Pop Régions 2070'!AZ40)-1</f>
        <v>1.6490862215789548E-2</v>
      </c>
      <c r="AL152" s="201">
        <f>(1+AL103)*('Pop Régions 2070'!BB40/'Pop Régions 2070'!BA40)-1</f>
        <v>1.8346414296480429E-2</v>
      </c>
      <c r="AM152" s="201">
        <f>(1+AM103)*('Pop Régions 2070'!BC40/'Pop Régions 2070'!BB40)-1</f>
        <v>1.9669407470970679E-2</v>
      </c>
      <c r="AN152" s="201">
        <f>(1+AN103)*('Pop Régions 2070'!BD40/'Pop Régions 2070'!BC40)-1</f>
        <v>1.9521509882703736E-2</v>
      </c>
      <c r="AO152" s="201">
        <f>(1+AO103)*('Pop Régions 2070'!BE40/'Pop Régions 2070'!BD40)-1</f>
        <v>2.0627274497225789E-2</v>
      </c>
      <c r="AP152" s="201">
        <f>(1+AP103)*('Pop Régions 2070'!BF40/'Pop Régions 2070'!BE40)-1</f>
        <v>8.8335958340974852E-3</v>
      </c>
      <c r="AQ152" s="201">
        <f>(1+AQ103)*('Pop Régions 2070'!BG40/'Pop Régions 2070'!BF40)-1</f>
        <v>8.8196391972479304E-3</v>
      </c>
      <c r="AR152" s="201">
        <f>(1+AR103)*('Pop Régions 2070'!BH40/'Pop Régions 2070'!BG40)-1</f>
        <v>9.0493493919461265E-3</v>
      </c>
      <c r="AS152" s="201">
        <f>(1+AS103)*('Pop Régions 2070'!BI40/'Pop Régions 2070'!BH40)-1</f>
        <v>9.4314281868246308E-3</v>
      </c>
      <c r="AT152" s="201">
        <f>(1+AT103)*('Pop Régions 2070'!BJ40/'Pop Régions 2070'!BI40)-1</f>
        <v>8.9621380672892936E-3</v>
      </c>
      <c r="AU152" s="201">
        <f>(1+AU103)*('Pop Régions 2070'!BK40/'Pop Régions 2070'!BJ40)-1</f>
        <v>1.3158238224349361E-2</v>
      </c>
      <c r="AV152" s="201">
        <f>(1+AV103)*('Pop Régions 2070'!BL40/'Pop Régions 2070'!BK40)-1</f>
        <v>1.3548547256562848E-2</v>
      </c>
      <c r="AW152" s="201">
        <f>(1+AW103)*('Pop Régions 2070'!BM40/'Pop Régions 2070'!BL40)-1</f>
        <v>1.3794496339083695E-2</v>
      </c>
      <c r="AX152" s="201">
        <f>(1+AX103)*('Pop Régions 2070'!BN40/'Pop Régions 2070'!BM40)-1</f>
        <v>1.314563391312551E-2</v>
      </c>
      <c r="AY152" s="201">
        <f>(1+AY103)*('Pop Régions 2070'!BO40/'Pop Régions 2070'!BN40)-1</f>
        <v>1.2750620533999113E-2</v>
      </c>
      <c r="AZ152" s="201">
        <f>(1+AZ103)*('Pop Régions 2070'!BP40/'Pop Régions 2070'!BO40)-1</f>
        <v>1.2612320419621126E-2</v>
      </c>
      <c r="BA152" s="201">
        <f>(1+BA103)*('Pop Régions 2070'!BQ40/'Pop Régions 2070'!BP40)-1</f>
        <v>1.2320976027829778E-2</v>
      </c>
      <c r="BB152" s="201">
        <f>(1+BB103)*('Pop Régions 2070'!BR40/'Pop Régions 2070'!BQ40)-1</f>
        <v>1.1281026292178753E-2</v>
      </c>
      <c r="BC152" s="201">
        <f>(1+BC103)*('Pop Régions 2070'!BS40/'Pop Régions 2070'!BR40)-1</f>
        <v>1.0638245527293089E-2</v>
      </c>
      <c r="BD152" s="201">
        <f>(1+BD103)*('Pop Régions 2070'!BT40/'Pop Régions 2070'!BS40)-1</f>
        <v>1.0434949151580497E-2</v>
      </c>
      <c r="BE152" s="201">
        <f>(1+BE103)*('Pop Régions 2070'!BU40/'Pop Régions 2070'!BT40)-1</f>
        <v>1.0182399841290435E-2</v>
      </c>
      <c r="BF152" s="201">
        <f>(1+BF103)*('Pop Régions 2070'!BV40/'Pop Régions 2070'!BU40)-1</f>
        <v>1.0124341822999483E-2</v>
      </c>
      <c r="BG152" s="201">
        <f>(1+BG103)*('Pop Régions 2070'!BW40/'Pop Régions 2070'!BV40)-1</f>
        <v>9.7601185444140537E-3</v>
      </c>
      <c r="BH152" s="201">
        <f>(1+BH103)*('Pop Régions 2070'!BX40/'Pop Régions 2070'!BW40)-1</f>
        <v>9.0325291336332825E-3</v>
      </c>
      <c r="BI152" s="201">
        <f>(1+BI103)*('Pop Régions 2070'!BY40/'Pop Régions 2070'!BX40)-1</f>
        <v>9.2034695462235305E-3</v>
      </c>
      <c r="BJ152" s="201">
        <f>(1+BJ103)*('Pop Régions 2070'!BZ40/'Pop Régions 2070'!BY40)-1</f>
        <v>8.9936241740047329E-3</v>
      </c>
      <c r="BK152" s="201">
        <f>(1+BK103)*('Pop Régions 2070'!CA40/'Pop Régions 2070'!BZ40)-1</f>
        <v>9.4659820161533403E-3</v>
      </c>
      <c r="BL152" s="201">
        <f>(1+BL103)*('Pop Régions 2070'!CB40/'Pop Régions 2070'!CA40)-1</f>
        <v>9.139089506097875E-3</v>
      </c>
      <c r="BM152" s="201">
        <f>(1+BM103)*('Pop Régions 2070'!CC40/'Pop Régions 2070'!CB40)-1</f>
        <v>9.0751558258845844E-3</v>
      </c>
      <c r="BN152" s="201">
        <f>(1+BN103)*('Pop Régions 2070'!CD40/'Pop Régions 2070'!CC40)-1</f>
        <v>9.3138507914767299E-3</v>
      </c>
      <c r="BO152" s="201">
        <f>(1+BO103)*('Pop Régions 2070'!CE40/'Pop Régions 2070'!CD40)-1</f>
        <v>9.5915302965243754E-3</v>
      </c>
      <c r="BP152" s="201">
        <f>(1+BP103)*('Pop Régions 2070'!CF40/'Pop Régions 2070'!CE40)-1</f>
        <v>9.8381094040380646E-3</v>
      </c>
      <c r="BQ152" s="201">
        <f>(1+BQ103)*('Pop Régions 2070'!CG40/'Pop Régions 2070'!CF40)-1</f>
        <v>9.9788859135936381E-3</v>
      </c>
      <c r="BR152" s="201">
        <f>(1+BR103)*('Pop Régions 2070'!CH40/'Pop Régions 2070'!CG40)-1</f>
        <v>9.6496471119187355E-3</v>
      </c>
      <c r="BS152" s="201">
        <f>(1+BS103)*('Pop Régions 2070'!CI40/'Pop Régions 2070'!CH40)-1</f>
        <v>1.0010688012003666E-2</v>
      </c>
      <c r="BT152" s="201">
        <f>(1+BT103)*('Pop Régions 2070'!CJ40/'Pop Régions 2070'!CI40)-1</f>
        <v>9.9196078604708582E-3</v>
      </c>
      <c r="BU152" s="201">
        <f>(1+BU103)*('Pop Régions 2070'!CK40/'Pop Régions 2070'!CJ40)-1</f>
        <v>1.0153244009081686E-2</v>
      </c>
      <c r="BV152" s="201">
        <f>(1+BV103)*('Pop Régions 2070'!CL40/'Pop Régions 2070'!CK40)-1</f>
        <v>9.8326447998782207E-3</v>
      </c>
      <c r="BW152" s="201">
        <f>(1+BW103)*('Pop Régions 2070'!CM40/'Pop Régions 2070'!CL40)-1</f>
        <v>9.8752255370826436E-3</v>
      </c>
      <c r="BX152" s="201">
        <f>(1+BX103)*('Pop Régions 2070'!CN40/'Pop Régions 2070'!CM40)-1</f>
        <v>9.7256405316765715E-3</v>
      </c>
      <c r="BY152" s="201">
        <f>(1+BY103)*('Pop Régions 2070'!CO40/'Pop Régions 2070'!CN40)-1</f>
        <v>9.8022941734055014E-3</v>
      </c>
      <c r="BZ152" s="201">
        <f>(1+BZ103)*('Pop Régions 2070'!CP40/'Pop Régions 2070'!CO40)-1</f>
        <v>9.5668082329569692E-3</v>
      </c>
      <c r="CA152" s="201">
        <f>(1+CA103)*('Pop Régions 2070'!CQ40/'Pop Régions 2070'!CP40)-1</f>
        <v>9.1217568607289135E-3</v>
      </c>
      <c r="CB152" s="201">
        <f>(1+CB103)*('Pop Régions 2070'!CR40/'Pop Régions 2070'!CQ40)-1</f>
        <v>8.8075451041393915E-3</v>
      </c>
      <c r="CC152" s="201">
        <f>(1+CC103)*('Pop Régions 2070'!CS40/'Pop Régions 2070'!CR40)-1</f>
        <v>8.6100411486298434E-3</v>
      </c>
      <c r="CD152" s="201">
        <f>(1+CD103)*('Pop Régions 2070'!CT40/'Pop Régions 2070'!CS40)-1</f>
        <v>8.6886936175585294E-3</v>
      </c>
      <c r="CE152" s="201">
        <f>(1+CE103)*('Pop Régions 2070'!CU40/'Pop Régions 2070'!CT40)-1</f>
        <v>8.2898435036899976E-3</v>
      </c>
      <c r="CF152" s="201">
        <f>(1+CF103)*('Pop Régions 2070'!CV40/'Pop Régions 2070'!CU40)-1</f>
        <v>8.0738092398366934E-3</v>
      </c>
    </row>
    <row r="153" spans="1:84">
      <c r="A153" s="179" t="s">
        <v>298</v>
      </c>
      <c r="B153" s="304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54"/>
      <c r="AC153" s="88"/>
      <c r="AD153" s="88"/>
      <c r="AE153" s="88"/>
      <c r="AF153" s="88"/>
      <c r="AG153" s="88"/>
      <c r="AH153" s="88"/>
      <c r="AI153" s="201">
        <f>(1+AI104)*('Pop Régions 2070'!AY41/'Pop Régions 2070'!AX41)-1</f>
        <v>6.8919427317652548E-2</v>
      </c>
      <c r="AJ153" s="201">
        <f>(1+AJ104)*('Pop Régions 2070'!AZ41/'Pop Régions 2070'!AY41)-1</f>
        <v>2.6226530922760949E-2</v>
      </c>
      <c r="AK153" s="201">
        <f>(1+AK104)*('Pop Régions 2070'!BA41/'Pop Régions 2070'!AZ41)-1</f>
        <v>1.4779260786645931E-2</v>
      </c>
      <c r="AL153" s="201">
        <f>(1+AL104)*('Pop Régions 2070'!BB41/'Pop Régions 2070'!BA41)-1</f>
        <v>1.6847361739047439E-2</v>
      </c>
      <c r="AM153" s="201">
        <f>(1+AM104)*('Pop Régions 2070'!BC41/'Pop Régions 2070'!BB41)-1</f>
        <v>1.7788422511266333E-2</v>
      </c>
      <c r="AN153" s="201">
        <f>(1+AN104)*('Pop Régions 2070'!BD41/'Pop Régions 2070'!BC41)-1</f>
        <v>1.7918881712579715E-2</v>
      </c>
      <c r="AO153" s="201">
        <f>(1+AO104)*('Pop Régions 2070'!BE41/'Pop Régions 2070'!BD41)-1</f>
        <v>1.8643348387640257E-2</v>
      </c>
      <c r="AP153" s="201">
        <f>(1+AP104)*('Pop Régions 2070'!BF41/'Pop Régions 2070'!BE41)-1</f>
        <v>7.1543799251134743E-3</v>
      </c>
      <c r="AQ153" s="201">
        <f>(1+AQ104)*('Pop Régions 2070'!BG41/'Pop Régions 2070'!BF41)-1</f>
        <v>6.9611547448362732E-3</v>
      </c>
      <c r="AR153" s="201">
        <f>(1+AR104)*('Pop Régions 2070'!BH41/'Pop Régions 2070'!BG41)-1</f>
        <v>7.4578020312476845E-3</v>
      </c>
      <c r="AS153" s="201">
        <f>(1+AS104)*('Pop Régions 2070'!BI41/'Pop Régions 2070'!BH41)-1</f>
        <v>7.4640483656212009E-3</v>
      </c>
      <c r="AT153" s="201">
        <f>(1+AT104)*('Pop Régions 2070'!BJ41/'Pop Régions 2070'!BI41)-1</f>
        <v>7.4544136833949448E-3</v>
      </c>
      <c r="AU153" s="201">
        <f>(1+AU104)*('Pop Régions 2070'!BK41/'Pop Régions 2070'!BJ41)-1</f>
        <v>1.1263531550003369E-2</v>
      </c>
      <c r="AV153" s="201">
        <f>(1+AV104)*('Pop Régions 2070'!BL41/'Pop Régions 2070'!BK41)-1</f>
        <v>1.1665730808832819E-2</v>
      </c>
      <c r="AW153" s="201">
        <f>(1+AW104)*('Pop Régions 2070'!BM41/'Pop Régions 2070'!BL41)-1</f>
        <v>1.2172039952841107E-2</v>
      </c>
      <c r="AX153" s="201">
        <f>(1+AX104)*('Pop Régions 2070'!BN41/'Pop Régions 2070'!BM41)-1</f>
        <v>1.1394819408941936E-2</v>
      </c>
      <c r="AY153" s="201">
        <f>(1+AY104)*('Pop Régions 2070'!BO41/'Pop Régions 2070'!BN41)-1</f>
        <v>1.1204660705788294E-2</v>
      </c>
      <c r="AZ153" s="201">
        <f>(1+AZ104)*('Pop Régions 2070'!BP41/'Pop Régions 2070'!BO41)-1</f>
        <v>1.0934293804102158E-2</v>
      </c>
      <c r="BA153" s="201">
        <f>(1+BA104)*('Pop Régions 2070'!BQ41/'Pop Régions 2070'!BP41)-1</f>
        <v>1.0845824897585787E-2</v>
      </c>
      <c r="BB153" s="201">
        <f>(1+BB104)*('Pop Régions 2070'!BR41/'Pop Régions 2070'!BQ41)-1</f>
        <v>9.8670863237957374E-3</v>
      </c>
      <c r="BC153" s="201">
        <f>(1+BC104)*('Pop Régions 2070'!BS41/'Pop Régions 2070'!BR41)-1</f>
        <v>9.2827497021354954E-3</v>
      </c>
      <c r="BD153" s="201">
        <f>(1+BD104)*('Pop Régions 2070'!BT41/'Pop Régions 2070'!BS41)-1</f>
        <v>9.2789364275907005E-3</v>
      </c>
      <c r="BE153" s="201">
        <f>(1+BE104)*('Pop Régions 2070'!BU41/'Pop Régions 2070'!BT41)-1</f>
        <v>9.0815736718317108E-3</v>
      </c>
      <c r="BF153" s="201">
        <f>(1+BF104)*('Pop Régions 2070'!BV41/'Pop Régions 2070'!BU41)-1</f>
        <v>9.269946670005913E-3</v>
      </c>
      <c r="BG153" s="201">
        <f>(1+BG104)*('Pop Régions 2070'!BW41/'Pop Régions 2070'!BV41)-1</f>
        <v>8.9581675857222098E-3</v>
      </c>
      <c r="BH153" s="201">
        <f>(1+BH104)*('Pop Régions 2070'!BX41/'Pop Régions 2070'!BW41)-1</f>
        <v>8.4275499323285263E-3</v>
      </c>
      <c r="BI153" s="201">
        <f>(1+BI104)*('Pop Régions 2070'!BY41/'Pop Régions 2070'!BX41)-1</f>
        <v>8.601018183819864E-3</v>
      </c>
      <c r="BJ153" s="201">
        <f>(1+BJ104)*('Pop Régions 2070'!BZ41/'Pop Régions 2070'!BY41)-1</f>
        <v>8.6813085483581354E-3</v>
      </c>
      <c r="BK153" s="201">
        <f>(1+BK104)*('Pop Régions 2070'!CA41/'Pop Régions 2070'!BZ41)-1</f>
        <v>9.1545341008423264E-3</v>
      </c>
      <c r="BL153" s="201">
        <f>(1+BL104)*('Pop Régions 2070'!CB41/'Pop Régions 2070'!CA41)-1</f>
        <v>8.8294569186744276E-3</v>
      </c>
      <c r="BM153" s="201">
        <f>(1+BM104)*('Pop Régions 2070'!CC41/'Pop Régions 2070'!CB41)-1</f>
        <v>8.8133089108539675E-3</v>
      </c>
      <c r="BN153" s="201">
        <f>(1+BN104)*('Pop Régions 2070'!CD41/'Pop Régions 2070'!CC41)-1</f>
        <v>9.2917885385017662E-3</v>
      </c>
      <c r="BO153" s="201">
        <f>(1+BO104)*('Pop Régions 2070'!CE41/'Pop Régions 2070'!CD41)-1</f>
        <v>9.5696913315921339E-3</v>
      </c>
      <c r="BP153" s="201">
        <f>(1+BP104)*('Pop Régions 2070'!CF41/'Pop Régions 2070'!CE41)-1</f>
        <v>9.8622545045883303E-3</v>
      </c>
      <c r="BQ153" s="201">
        <f>(1+BQ104)*('Pop Régions 2070'!CG41/'Pop Régions 2070'!CF41)-1</f>
        <v>1.02420588622818E-2</v>
      </c>
      <c r="BR153" s="201">
        <f>(1+BR104)*('Pop Régions 2070'!CH41/'Pop Régions 2070'!CG41)-1</f>
        <v>9.7194255599741819E-3</v>
      </c>
      <c r="BS153" s="201">
        <f>(1+BS104)*('Pop Régions 2070'!CI41/'Pop Régions 2070'!CH41)-1</f>
        <v>1.0079896275834832E-2</v>
      </c>
      <c r="BT153" s="201">
        <f>(1+BT104)*('Pop Régions 2070'!CJ41/'Pop Régions 2070'!CI41)-1</f>
        <v>1.022756567040406E-2</v>
      </c>
      <c r="BU153" s="201">
        <f>(1+BU104)*('Pop Régions 2070'!CK41/'Pop Régions 2070'!CJ41)-1</f>
        <v>1.0266749010664267E-2</v>
      </c>
      <c r="BV153" s="201">
        <f>(1+BV104)*('Pop Régions 2070'!CL41/'Pop Régions 2070'!CK41)-1</f>
        <v>1.0184799855051052E-2</v>
      </c>
      <c r="BW153" s="201">
        <f>(1+BW104)*('Pop Régions 2070'!CM41/'Pop Régions 2070'!CL41)-1</f>
        <v>9.9877514067865381E-3</v>
      </c>
      <c r="BX153" s="201">
        <f>(1+BX104)*('Pop Régions 2070'!CN41/'Pop Régions 2070'!CM41)-1</f>
        <v>1.0271109679032664E-2</v>
      </c>
      <c r="BY153" s="201">
        <f>(1+BY104)*('Pop Régions 2070'!CO41/'Pop Régions 2070'!CN41)-1</f>
        <v>1.0152935195475665E-2</v>
      </c>
      <c r="BZ153" s="201">
        <f>(1+BZ104)*('Pop Régions 2070'!CP41/'Pop Régions 2070'!CO41)-1</f>
        <v>9.917032206962384E-3</v>
      </c>
      <c r="CA153" s="201">
        <f>(1+CA104)*('Pop Régions 2070'!CQ41/'Pop Régions 2070'!CP41)-1</f>
        <v>9.6663658196276536E-3</v>
      </c>
      <c r="CB153" s="201">
        <f>(1+CB104)*('Pop Régions 2070'!CR41/'Pop Régions 2070'!CQ41)-1</f>
        <v>8.9181979071142337E-3</v>
      </c>
      <c r="CC153" s="201">
        <f>(1+CC104)*('Pop Régions 2070'!CS41/'Pop Régions 2070'!CR41)-1</f>
        <v>9.3489478047095176E-3</v>
      </c>
      <c r="CD153" s="201">
        <f>(1+CD104)*('Pop Régions 2070'!CT41/'Pop Régions 2070'!CS41)-1</f>
        <v>8.9934353816836232E-3</v>
      </c>
      <c r="CE153" s="201">
        <f>(1+CE104)*('Pop Régions 2070'!CU41/'Pop Régions 2070'!CT41)-1</f>
        <v>9.0284782639284966E-3</v>
      </c>
      <c r="CF153" s="201">
        <f>(1+CF104)*('Pop Régions 2070'!CV41/'Pop Régions 2070'!CU41)-1</f>
        <v>8.5733112770236541E-3</v>
      </c>
    </row>
    <row r="154" spans="1:84">
      <c r="A154" s="187" t="s">
        <v>310</v>
      </c>
      <c r="B154" s="304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54"/>
      <c r="AC154" s="88"/>
      <c r="AD154" s="88"/>
      <c r="AE154" s="88"/>
      <c r="AF154" s="88"/>
      <c r="AG154" s="88"/>
      <c r="AH154" s="88"/>
      <c r="AI154" s="201">
        <f>(1+AI105)*('Pop Régions 2070'!AY42/'Pop Régions 2070'!AX42)-1</f>
        <v>6.6348997404629184E-2</v>
      </c>
      <c r="AJ154" s="201">
        <f>(1+AJ105)*('Pop Régions 2070'!AZ42/'Pop Régions 2070'!AY42)-1</f>
        <v>2.4077093213920708E-2</v>
      </c>
      <c r="AK154" s="201">
        <f>(1+AK105)*('Pop Régions 2070'!BA42/'Pop Régions 2070'!AZ42)-1</f>
        <v>1.2268145243720552E-2</v>
      </c>
      <c r="AL154" s="201">
        <f>(1+AL105)*('Pop Régions 2070'!BB42/'Pop Régions 2070'!BA42)-1</f>
        <v>1.6791706266708895E-2</v>
      </c>
      <c r="AM154" s="201">
        <f>(1+AM105)*('Pop Régions 2070'!BC42/'Pop Régions 2070'!BB42)-1</f>
        <v>1.52321958422863E-2</v>
      </c>
      <c r="AN154" s="201">
        <f>(1+AN105)*('Pop Régions 2070'!BD42/'Pop Régions 2070'!BC42)-1</f>
        <v>1.524020287812089E-2</v>
      </c>
      <c r="AO154" s="201">
        <f>(1+AO105)*('Pop Régions 2070'!BE42/'Pop Régions 2070'!BD42)-1</f>
        <v>1.6221428798786741E-2</v>
      </c>
      <c r="AP154" s="201">
        <f>(1+AP105)*('Pop Régions 2070'!BF42/'Pop Régions 2070'!BE42)-1</f>
        <v>4.7546549986599018E-3</v>
      </c>
      <c r="AQ154" s="201">
        <f>(1+AQ105)*('Pop Régions 2070'!BG42/'Pop Régions 2070'!BF42)-1</f>
        <v>7.5468418387436564E-3</v>
      </c>
      <c r="AR154" s="201">
        <f>(1+AR105)*('Pop Régions 2070'!BH42/'Pop Régions 2070'!BG42)-1</f>
        <v>5.0173454931012884E-3</v>
      </c>
      <c r="AS154" s="201">
        <f>(1+AS105)*('Pop Régions 2070'!BI42/'Pop Régions 2070'!BH42)-1</f>
        <v>5.271049362782998E-3</v>
      </c>
      <c r="AT154" s="201">
        <f>(1+AT105)*('Pop Régions 2070'!BJ42/'Pop Régions 2070'!BI42)-1</f>
        <v>4.9297304442990075E-3</v>
      </c>
      <c r="AU154" s="201">
        <f>(1+AU105)*('Pop Régions 2070'!BK42/'Pop Régions 2070'!BJ42)-1</f>
        <v>8.9288128049582749E-3</v>
      </c>
      <c r="AV154" s="201">
        <f>(1+AV105)*('Pop Régions 2070'!BL42/'Pop Régions 2070'!BK42)-1</f>
        <v>9.1775258660786729E-3</v>
      </c>
      <c r="AW154" s="201">
        <f>(1+AW105)*('Pop Régions 2070'!BM42/'Pop Régions 2070'!BL42)-1</f>
        <v>9.525176053702733E-3</v>
      </c>
      <c r="AX154" s="201">
        <f>(1+AX105)*('Pop Régions 2070'!BN42/'Pop Régions 2070'!BM42)-1</f>
        <v>1.216850591084051E-2</v>
      </c>
      <c r="AY154" s="201">
        <f>(1+AY105)*('Pop Régions 2070'!BO42/'Pop Régions 2070'!BN42)-1</f>
        <v>8.4867575372753468E-3</v>
      </c>
      <c r="AZ154" s="201">
        <f>(1+AZ105)*('Pop Régions 2070'!BP42/'Pop Régions 2070'!BO42)-1</f>
        <v>8.4393677961194236E-3</v>
      </c>
      <c r="BA154" s="201">
        <f>(1+BA105)*('Pop Régions 2070'!BQ42/'Pop Régions 2070'!BP42)-1</f>
        <v>7.9932089383281113E-3</v>
      </c>
      <c r="BB154" s="201">
        <f>(1+BB105)*('Pop Régions 2070'!BR42/'Pop Régions 2070'!BQ42)-1</f>
        <v>7.0466944108957819E-3</v>
      </c>
      <c r="BC154" s="201">
        <f>(1+BC105)*('Pop Régions 2070'!BS42/'Pop Régions 2070'!BR42)-1</f>
        <v>9.8619039301715006E-3</v>
      </c>
      <c r="BD154" s="201">
        <f>(1+BD105)*('Pop Régions 2070'!BT42/'Pop Régions 2070'!BS42)-1</f>
        <v>6.1545846277573091E-3</v>
      </c>
      <c r="BE154" s="201">
        <f>(1+BE105)*('Pop Régions 2070'!BU42/'Pop Régions 2070'!BT42)-1</f>
        <v>5.965565688456298E-3</v>
      </c>
      <c r="BF154" s="201">
        <f>(1+BF105)*('Pop Régions 2070'!BV42/'Pop Régions 2070'!BU42)-1</f>
        <v>5.9612787125120636E-3</v>
      </c>
      <c r="BG154" s="201">
        <f>(1+BG105)*('Pop Régions 2070'!BW42/'Pop Régions 2070'!BV42)-1</f>
        <v>5.6488722963239368E-3</v>
      </c>
      <c r="BH154" s="201">
        <f>(1+BH105)*('Pop Régions 2070'!BX42/'Pop Régions 2070'!BW42)-1</f>
        <v>4.7346485106569691E-3</v>
      </c>
      <c r="BI154" s="201">
        <f>(1+BI105)*('Pop Régions 2070'!BY42/'Pop Régions 2070'!BX42)-1</f>
        <v>4.6991130317528551E-3</v>
      </c>
      <c r="BJ154" s="201">
        <f>(1+BJ105)*('Pop Régions 2070'!BZ42/'Pop Régions 2070'!BY42)-1</f>
        <v>8.4633737960821964E-3</v>
      </c>
      <c r="BK154" s="201">
        <f>(1+BK105)*('Pop Régions 2070'!CA42/'Pop Régions 2070'!BZ42)-1</f>
        <v>5.0584842485557058E-3</v>
      </c>
      <c r="BL154" s="201">
        <f>(1+BL105)*('Pop Régions 2070'!CB42/'Pop Régions 2070'!CA42)-1</f>
        <v>4.5143653392674121E-3</v>
      </c>
      <c r="BM154" s="201">
        <f>(1+BM105)*('Pop Régions 2070'!CC42/'Pop Régions 2070'!CB42)-1</f>
        <v>4.4579334237766499E-3</v>
      </c>
      <c r="BN154" s="201">
        <f>(1+BN105)*('Pop Régions 2070'!CD42/'Pop Régions 2070'!CC42)-1</f>
        <v>4.6914368152772834E-3</v>
      </c>
      <c r="BO154" s="201">
        <f>(1+BO105)*('Pop Régions 2070'!CE42/'Pop Régions 2070'!CD42)-1</f>
        <v>4.719800122933604E-3</v>
      </c>
      <c r="BP154" s="201">
        <f>(1+BP105)*('Pop Régions 2070'!CF42/'Pop Régions 2070'!CE42)-1</f>
        <v>4.944985624516729E-3</v>
      </c>
      <c r="BQ154" s="201">
        <f>(1+BQ105)*('Pop Régions 2070'!CG42/'Pop Régions 2070'!CF42)-1</f>
        <v>5.057520894260259E-3</v>
      </c>
      <c r="BR154" s="201">
        <f>(1+BR105)*('Pop Régions 2070'!CH42/'Pop Régions 2070'!CG42)-1</f>
        <v>4.4637077532854175E-3</v>
      </c>
      <c r="BS154" s="201">
        <f>(1+BS105)*('Pop Régions 2070'!CI42/'Pop Régions 2070'!CH42)-1</f>
        <v>4.5396852236192498E-3</v>
      </c>
      <c r="BT154" s="201">
        <f>(1+BT105)*('Pop Régions 2070'!CJ42/'Pop Régions 2070'!CI42)-1</f>
        <v>4.396686187437604E-3</v>
      </c>
      <c r="BU154" s="201">
        <f>(1+BU105)*('Pop Régions 2070'!CK42/'Pop Régions 2070'!CJ42)-1</f>
        <v>8.7326681334956024E-3</v>
      </c>
      <c r="BV154" s="201">
        <f>(1+BV105)*('Pop Régions 2070'!CL42/'Pop Régions 2070'!CK42)-1</f>
        <v>4.0169014897990518E-3</v>
      </c>
      <c r="BW154" s="201">
        <f>(1+BW105)*('Pop Régions 2070'!CM42/'Pop Régions 2070'!CL42)-1</f>
        <v>3.5064749867286249E-3</v>
      </c>
      <c r="BX154" s="201">
        <f>(1+BX105)*('Pop Régions 2070'!CN42/'Pop Régions 2070'!CM42)-1</f>
        <v>7.8890846214760835E-3</v>
      </c>
      <c r="BY154" s="201">
        <f>(1+BY105)*('Pop Régions 2070'!CO42/'Pop Régions 2070'!CN42)-1</f>
        <v>3.0865648030484749E-3</v>
      </c>
      <c r="BZ154" s="201">
        <f>(1+BZ105)*('Pop Régions 2070'!CP42/'Pop Régions 2070'!CO42)-1</f>
        <v>7.2788609565221929E-3</v>
      </c>
      <c r="CA154" s="201">
        <f>(1+CA105)*('Pop Régions 2070'!CQ42/'Pop Régions 2070'!CP42)-1</f>
        <v>1.7968676182669174E-3</v>
      </c>
      <c r="CB154" s="201">
        <f>(1+CB105)*('Pop Régions 2070'!CR42/'Pop Régions 2070'!CQ42)-1</f>
        <v>5.810477129692293E-3</v>
      </c>
      <c r="CC154" s="201">
        <f>(1+CC105)*('Pop Régions 2070'!CS42/'Pop Régions 2070'!CR42)-1</f>
        <v>5.6340179161402659E-3</v>
      </c>
      <c r="CD154" s="201">
        <f>(1+CD105)*('Pop Régions 2070'!CT42/'Pop Régions 2070'!CS42)-1</f>
        <v>5.251867290790857E-3</v>
      </c>
      <c r="CE154" s="201">
        <f>(1+CE105)*('Pop Régions 2070'!CU42/'Pop Régions 2070'!CT42)-1</f>
        <v>4.863820613730141E-3</v>
      </c>
      <c r="CF154" s="201">
        <f>(1+CF105)*('Pop Régions 2070'!CV42/'Pop Régions 2070'!CU42)-1</f>
        <v>4.1777937835465462E-3</v>
      </c>
    </row>
    <row r="155" spans="1:84">
      <c r="A155" s="187" t="s">
        <v>311</v>
      </c>
      <c r="B155" s="304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54"/>
      <c r="AC155" s="88"/>
      <c r="AD155" s="88"/>
      <c r="AE155" s="88"/>
      <c r="AF155" s="88"/>
      <c r="AG155" s="88"/>
      <c r="AH155" s="88"/>
      <c r="AI155" s="201">
        <f>(1+AI106)*('Pop Régions 2070'!AY43/'Pop Régions 2070'!AX43)-1</f>
        <v>6.1597294131905622E-2</v>
      </c>
      <c r="AJ155" s="201">
        <f>(1+AJ106)*('Pop Régions 2070'!AZ43/'Pop Régions 2070'!AY43)-1</f>
        <v>2.2294260617242045E-2</v>
      </c>
      <c r="AK155" s="201">
        <f>(1+AK106)*('Pop Régions 2070'!BA43/'Pop Régions 2070'!AZ43)-1</f>
        <v>1.0478851349481344E-2</v>
      </c>
      <c r="AL155" s="201">
        <f>(1+AL106)*('Pop Régions 2070'!BB43/'Pop Régions 2070'!BA43)-1</f>
        <v>1.2193829999553873E-2</v>
      </c>
      <c r="AM155" s="201">
        <f>(1+AM106)*('Pop Régions 2070'!BC43/'Pop Régions 2070'!BB43)-1</f>
        <v>1.3381234854484836E-2</v>
      </c>
      <c r="AN155" s="201">
        <f>(1+AN106)*('Pop Régions 2070'!BD43/'Pop Régions 2070'!BC43)-1</f>
        <v>1.3373397292556488E-2</v>
      </c>
      <c r="AO155" s="201">
        <f>(1+AO106)*('Pop Régions 2070'!BE43/'Pop Régions 2070'!BD43)-1</f>
        <v>1.4337526265158163E-2</v>
      </c>
      <c r="AP155" s="201">
        <f>(1+AP106)*('Pop Régions 2070'!BF43/'Pop Régions 2070'!BE43)-1</f>
        <v>5.9289712073653522E-3</v>
      </c>
      <c r="AQ155" s="201">
        <f>(1+AQ106)*('Pop Régions 2070'!BG43/'Pop Régions 2070'!BF43)-1</f>
        <v>2.754416556148831E-3</v>
      </c>
      <c r="AR155" s="201">
        <f>(1+AR106)*('Pop Régions 2070'!BH43/'Pop Régions 2070'!BG43)-1</f>
        <v>3.0937158036012935E-3</v>
      </c>
      <c r="AS155" s="201">
        <f>(1+AS106)*('Pop Régions 2070'!BI43/'Pop Régions 2070'!BH43)-1</f>
        <v>3.3286690363620863E-3</v>
      </c>
      <c r="AT155" s="201">
        <f>(1+AT106)*('Pop Régions 2070'!BJ43/'Pop Régions 2070'!BI43)-1</f>
        <v>2.9683715583561643E-3</v>
      </c>
      <c r="AU155" s="201">
        <f>(1+AU106)*('Pop Régions 2070'!BK43/'Pop Régions 2070'!BJ43)-1</f>
        <v>6.944208978457711E-3</v>
      </c>
      <c r="AV155" s="201">
        <f>(1+AV106)*('Pop Régions 2070'!BL43/'Pop Régions 2070'!BK43)-1</f>
        <v>7.1718925806592004E-3</v>
      </c>
      <c r="AW155" s="201">
        <f>(1+AW106)*('Pop Régions 2070'!BM43/'Pop Régions 2070'!BL43)-1</f>
        <v>1.085593491767467E-2</v>
      </c>
      <c r="AX155" s="201">
        <f>(1+AX106)*('Pop Régions 2070'!BN43/'Pop Régions 2070'!BM43)-1</f>
        <v>6.9812108772986381E-3</v>
      </c>
      <c r="AY155" s="201">
        <f>(1+AY106)*('Pop Régions 2070'!BO43/'Pop Régions 2070'!BN43)-1</f>
        <v>6.420179947389526E-3</v>
      </c>
      <c r="AZ155" s="201">
        <f>(1+AZ106)*('Pop Régions 2070'!BP43/'Pop Régions 2070'!BO43)-1</f>
        <v>6.3487679866771618E-3</v>
      </c>
      <c r="BA155" s="201">
        <f>(1+BA106)*('Pop Régions 2070'!BQ43/'Pop Régions 2070'!BP43)-1</f>
        <v>5.8779869594929313E-3</v>
      </c>
      <c r="BB155" s="201">
        <f>(1+BB106)*('Pop Régions 2070'!BR43/'Pop Régions 2070'!BQ43)-1</f>
        <v>8.4825059141906411E-3</v>
      </c>
      <c r="BC155" s="201">
        <f>(1+BC106)*('Pop Régions 2070'!BS43/'Pop Régions 2070'!BR43)-1</f>
        <v>4.3689281182390793E-3</v>
      </c>
      <c r="BD155" s="201">
        <f>(1+BD106)*('Pop Régions 2070'!BT43/'Pop Régions 2070'!BS43)-1</f>
        <v>3.966889698962861E-3</v>
      </c>
      <c r="BE155" s="201">
        <f>(1+BE106)*('Pop Régions 2070'!BU43/'Pop Régions 2070'!BT43)-1</f>
        <v>3.7488989865492872E-3</v>
      </c>
      <c r="BF155" s="201">
        <f>(1+BF106)*('Pop Régions 2070'!BV43/'Pop Régions 2070'!BU43)-1</f>
        <v>3.7141806279772371E-3</v>
      </c>
      <c r="BG155" s="201">
        <f>(1+BG106)*('Pop Régions 2070'!BW43/'Pop Régions 2070'!BV43)-1</f>
        <v>7.1999992441245109E-3</v>
      </c>
      <c r="BH155" s="201">
        <f>(1+BH106)*('Pop Régions 2070'!BX43/'Pop Régions 2070'!BW43)-1</f>
        <v>2.4830643967246324E-3</v>
      </c>
      <c r="BI155" s="201">
        <f>(1+BI106)*('Pop Régions 2070'!BY43/'Pop Régions 2070'!BX43)-1</f>
        <v>2.4147473987079504E-3</v>
      </c>
      <c r="BJ155" s="201">
        <f>(1+BJ106)*('Pop Régions 2070'!BZ43/'Pop Régions 2070'!BY43)-1</f>
        <v>2.437021604409173E-3</v>
      </c>
      <c r="BK155" s="201">
        <f>(1+BK106)*('Pop Régions 2070'!CA43/'Pop Régions 2070'!BZ43)-1</f>
        <v>2.648122574738121E-3</v>
      </c>
      <c r="BL155" s="201">
        <f>(1+BL106)*('Pop Régions 2070'!CB43/'Pop Régions 2070'!CA43)-1</f>
        <v>6.1890846818069001E-3</v>
      </c>
      <c r="BM155" s="201">
        <f>(1+BM106)*('Pop Régions 2070'!CC43/'Pop Régions 2070'!CB43)-1</f>
        <v>2.0365059538283159E-3</v>
      </c>
      <c r="BN155" s="201">
        <f>(1+BN106)*('Pop Régions 2070'!CD43/'Pop Régions 2070'!CC43)-1</f>
        <v>2.2287937940079772E-3</v>
      </c>
      <c r="BO155" s="201">
        <f>(1+BO106)*('Pop Régions 2070'!CE43/'Pop Régions 2070'!CD43)-1</f>
        <v>2.214160946014232E-3</v>
      </c>
      <c r="BP155" s="201">
        <f>(1+BP106)*('Pop Régions 2070'!CF43/'Pop Régions 2070'!CE43)-1</f>
        <v>6.7903642835380751E-3</v>
      </c>
      <c r="BQ155" s="201">
        <f>(1+BQ106)*('Pop Régions 2070'!CG43/'Pop Régions 2070'!CF43)-1</f>
        <v>2.5369761074274244E-3</v>
      </c>
      <c r="BR155" s="201">
        <f>(1+BR106)*('Pop Régions 2070'!CH43/'Pop Régions 2070'!CG43)-1</f>
        <v>1.8968715087310795E-3</v>
      </c>
      <c r="BS155" s="201">
        <f>(1+BS106)*('Pop Régions 2070'!CI43/'Pop Régions 2070'!CH43)-1</f>
        <v>1.9231343653161037E-3</v>
      </c>
      <c r="BT155" s="201">
        <f>(1+BT106)*('Pop Régions 2070'!CJ43/'Pop Régions 2070'!CI43)-1</f>
        <v>6.4310065329378219E-3</v>
      </c>
      <c r="BU155" s="201">
        <f>(1+BU106)*('Pop Régions 2070'!CK43/'Pop Régions 2070'!CJ43)-1</f>
        <v>1.6936102765425787E-3</v>
      </c>
      <c r="BV155" s="201">
        <f>(1+BV106)*('Pop Régions 2070'!CL43/'Pop Régions 2070'!CK43)-1</f>
        <v>6.1107575102472556E-3</v>
      </c>
      <c r="BW155" s="201">
        <f>(1+BW106)*('Pop Régions 2070'!CM43/'Pop Régions 2070'!CL43)-1</f>
        <v>7.7575086662640125E-4</v>
      </c>
      <c r="BX155" s="201">
        <f>(1+BX106)*('Pop Régions 2070'!CN43/'Pop Régions 2070'!CM43)-1</f>
        <v>5.5025614610328955E-3</v>
      </c>
      <c r="BY155" s="201">
        <f>(1+BY106)*('Pop Régions 2070'!CO43/'Pop Régions 2070'!CN43)-1</f>
        <v>5.3519009493920855E-3</v>
      </c>
      <c r="BZ155" s="201">
        <f>(1+BZ106)*('Pop Régions 2070'!CP43/'Pop Régions 2070'!CO43)-1</f>
        <v>-2.9297327982824584E-4</v>
      </c>
      <c r="CA155" s="201">
        <f>(1+CA106)*('Pop Régions 2070'!CQ43/'Pop Régions 2070'!CP43)-1</f>
        <v>4.1266124592556075E-3</v>
      </c>
      <c r="CB155" s="201">
        <f>(1+CB106)*('Pop Régions 2070'!CR43/'Pop Régions 2070'!CQ43)-1</f>
        <v>3.3315614047517705E-3</v>
      </c>
      <c r="CC155" s="201">
        <f>(1+CC106)*('Pop Régions 2070'!CS43/'Pop Régions 2070'!CR43)-1</f>
        <v>8.566046141929462E-3</v>
      </c>
      <c r="CD155" s="201">
        <f>(1+CD106)*('Pop Régions 2070'!CT43/'Pop Régions 2070'!CS43)-1</f>
        <v>2.7796040434173719E-3</v>
      </c>
      <c r="CE155" s="201">
        <f>(1+CE106)*('Pop Régions 2070'!CU43/'Pop Régions 2070'!CT43)-1</f>
        <v>2.3500825991362717E-3</v>
      </c>
      <c r="CF155" s="201">
        <f>(1+CF106)*('Pop Régions 2070'!CV43/'Pop Régions 2070'!CU43)-1</f>
        <v>7.3119973312594233E-3</v>
      </c>
    </row>
    <row r="156" spans="1:84">
      <c r="A156" s="187" t="s">
        <v>25</v>
      </c>
      <c r="B156" s="304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54"/>
      <c r="AC156" s="88"/>
      <c r="AD156" s="88"/>
      <c r="AE156" s="88"/>
      <c r="AF156" s="88"/>
      <c r="AG156" s="88"/>
      <c r="AH156" s="88"/>
      <c r="AI156" s="201">
        <f>(1+AI107)*('Pop Régions 2070'!AY44/'Pop Régions 2070'!AX44)-1</f>
        <v>7.6647442792091569E-2</v>
      </c>
      <c r="AJ156" s="201">
        <f>(1+AJ107)*('Pop Régions 2070'!AZ44/'Pop Régions 2070'!AY44)-1</f>
        <v>3.2997193007643588E-2</v>
      </c>
      <c r="AK156" s="201">
        <f>(1+AK107)*('Pop Régions 2070'!BA44/'Pop Régions 2070'!AZ44)-1</f>
        <v>2.068816341060864E-2</v>
      </c>
      <c r="AL156" s="201">
        <f>(1+AL107)*('Pop Régions 2070'!BB44/'Pop Régions 2070'!BA44)-1</f>
        <v>2.2310172703124964E-2</v>
      </c>
      <c r="AM156" s="201">
        <f>(1+AM107)*('Pop Régions 2070'!BC44/'Pop Régions 2070'!BB44)-1</f>
        <v>2.3401531338577364E-2</v>
      </c>
      <c r="AN156" s="201">
        <f>(1+AN107)*('Pop Régions 2070'!BD44/'Pop Régions 2070'!BC44)-1</f>
        <v>2.3275703693671268E-2</v>
      </c>
      <c r="AO156" s="201">
        <f>(1+AO107)*('Pop Régions 2070'!BE44/'Pop Régions 2070'!BD44)-1</f>
        <v>2.4160830261296118E-2</v>
      </c>
      <c r="AP156" s="201">
        <f>(1+AP107)*('Pop Régions 2070'!BF44/'Pop Régions 2070'!BE44)-1</f>
        <v>1.227000592465699E-2</v>
      </c>
      <c r="AQ156" s="201">
        <f>(1+AQ107)*('Pop Régions 2070'!BG44/'Pop Régions 2070'!BF44)-1</f>
        <v>8.9896594355003412E-3</v>
      </c>
      <c r="AR156" s="201">
        <f>(1+AR107)*('Pop Régions 2070'!BH44/'Pop Régions 2070'!BG44)-1</f>
        <v>1.2359592348810899E-2</v>
      </c>
      <c r="AS156" s="201">
        <f>(1+AS107)*('Pop Régions 2070'!BI44/'Pop Régions 2070'!BH44)-1</f>
        <v>1.2537959798076148E-2</v>
      </c>
      <c r="AT156" s="201">
        <f>(1+AT107)*('Pop Régions 2070'!BJ44/'Pop Régions 2070'!BI44)-1</f>
        <v>1.2115213020702731E-2</v>
      </c>
      <c r="AU156" s="201">
        <f>(1+AU107)*('Pop Régions 2070'!BK44/'Pop Régions 2070'!BJ44)-1</f>
        <v>1.6158935216538328E-2</v>
      </c>
      <c r="AV156" s="201">
        <f>(1+AV107)*('Pop Régions 2070'!BL44/'Pop Régions 2070'!BK44)-1</f>
        <v>1.350627353423195E-2</v>
      </c>
      <c r="AW156" s="201">
        <f>(1+AW107)*('Pop Régions 2070'!BM44/'Pop Régions 2070'!BL44)-1</f>
        <v>1.6714272791266582E-2</v>
      </c>
      <c r="AX156" s="201">
        <f>(1+AX107)*('Pop Régions 2070'!BN44/'Pop Régions 2070'!BM44)-1</f>
        <v>1.6125099510048813E-2</v>
      </c>
      <c r="AY156" s="201">
        <f>(1+AY107)*('Pop Régions 2070'!BO44/'Pop Régions 2070'!BN44)-1</f>
        <v>1.2800906414075941E-2</v>
      </c>
      <c r="AZ156" s="201">
        <f>(1+AZ107)*('Pop Régions 2070'!BP44/'Pop Régions 2070'!BO44)-1</f>
        <v>1.5516220935274161E-2</v>
      </c>
      <c r="BA156" s="201">
        <f>(1+BA107)*('Pop Régions 2070'!BQ44/'Pop Régions 2070'!BP44)-1</f>
        <v>1.2370821701061407E-2</v>
      </c>
      <c r="BB156" s="201">
        <f>(1+BB107)*('Pop Régions 2070'!BR44/'Pop Régions 2070'!BQ44)-1</f>
        <v>1.146462605148324E-2</v>
      </c>
      <c r="BC156" s="201">
        <f>(1+BC107)*('Pop Régions 2070'!BS44/'Pop Régions 2070'!BR44)-1</f>
        <v>1.3577931931453957E-2</v>
      </c>
      <c r="BD156" s="201">
        <f>(1+BD107)*('Pop Régions 2070'!BT44/'Pop Régions 2070'!BS44)-1</f>
        <v>1.0624540837992358E-2</v>
      </c>
      <c r="BE156" s="201">
        <f>(1+BE107)*('Pop Régions 2070'!BU44/'Pop Régions 2070'!BT44)-1</f>
        <v>1.0514642932395457E-2</v>
      </c>
      <c r="BF156" s="201">
        <f>(1+BF107)*('Pop Régions 2070'!BV44/'Pop Régions 2070'!BU44)-1</f>
        <v>1.0601298503108758E-2</v>
      </c>
      <c r="BG156" s="201">
        <f>(1+BG107)*('Pop Régions 2070'!BW44/'Pop Régions 2070'!BV44)-1</f>
        <v>1.0379887320588699E-2</v>
      </c>
      <c r="BH156" s="201">
        <f>(1+BH107)*('Pop Régions 2070'!BX44/'Pop Régions 2070'!BW44)-1</f>
        <v>9.5496221454625108E-3</v>
      </c>
      <c r="BI156" s="201">
        <f>(1+BI107)*('Pop Régions 2070'!BY44/'Pop Régions 2070'!BX44)-1</f>
        <v>7.1707727502372531E-3</v>
      </c>
      <c r="BJ156" s="201">
        <f>(1+BJ107)*('Pop Régions 2070'!BZ44/'Pop Régions 2070'!BY44)-1</f>
        <v>9.8312676355800654E-3</v>
      </c>
      <c r="BK156" s="201">
        <f>(1+BK107)*('Pop Régions 2070'!CA44/'Pop Régions 2070'!BZ44)-1</f>
        <v>1.0214796586234254E-2</v>
      </c>
      <c r="BL156" s="201">
        <f>(1+BL107)*('Pop Régions 2070'!CB44/'Pop Régions 2070'!CA44)-1</f>
        <v>7.4012232082458773E-3</v>
      </c>
      <c r="BM156" s="201">
        <f>(1+BM107)*('Pop Régions 2070'!CC44/'Pop Régions 2070'!CB44)-1</f>
        <v>7.5281817328158862E-3</v>
      </c>
      <c r="BN156" s="201">
        <f>(1+BN107)*('Pop Régions 2070'!CD44/'Pop Régions 2070'!CC44)-1</f>
        <v>1.0320298494222779E-2</v>
      </c>
      <c r="BO156" s="201">
        <f>(1+BO107)*('Pop Régions 2070'!CE44/'Pop Régions 2070'!CD44)-1</f>
        <v>8.1734945747589105E-3</v>
      </c>
      <c r="BP156" s="201">
        <f>(1+BP107)*('Pop Régions 2070'!CF44/'Pop Régions 2070'!CE44)-1</f>
        <v>8.6140746044354177E-3</v>
      </c>
      <c r="BQ156" s="201">
        <f>(1+BQ107)*('Pop Régions 2070'!CG44/'Pop Régions 2070'!CF44)-1</f>
        <v>8.9486065340138587E-3</v>
      </c>
      <c r="BR156" s="201">
        <f>(1+BR107)*('Pop Régions 2070'!CH44/'Pop Régions 2070'!CG44)-1</f>
        <v>8.5696932927381564E-3</v>
      </c>
      <c r="BS156" s="201">
        <f>(1+BS107)*('Pop Régions 2070'!CI44/'Pop Régions 2070'!CH44)-1</f>
        <v>8.886280784785594E-3</v>
      </c>
      <c r="BT156" s="201">
        <f>(1+BT107)*('Pop Régions 2070'!CJ44/'Pop Régions 2070'!CI44)-1</f>
        <v>8.9891048604380241E-3</v>
      </c>
      <c r="BU156" s="201">
        <f>(1+BU107)*('Pop Régions 2070'!CK44/'Pop Régions 2070'!CJ44)-1</f>
        <v>9.1786606093984258E-3</v>
      </c>
      <c r="BV156" s="201">
        <f>(1+BV107)*('Pop Régions 2070'!CL44/'Pop Régions 2070'!CK44)-1</f>
        <v>6.8192333511134517E-3</v>
      </c>
      <c r="BW156" s="201">
        <f>(1+BW107)*('Pop Régions 2070'!CM44/'Pop Régions 2070'!CL44)-1</f>
        <v>8.824038446561433E-3</v>
      </c>
      <c r="BX156" s="201">
        <f>(1+BX107)*('Pop Régions 2070'!CN44/'Pop Régions 2070'!CM44)-1</f>
        <v>8.8702104695435047E-3</v>
      </c>
      <c r="BY156" s="201">
        <f>(1+BY107)*('Pop Régions 2070'!CO44/'Pop Régions 2070'!CN44)-1</f>
        <v>6.7106975737882824E-3</v>
      </c>
      <c r="BZ156" s="201">
        <f>(1+BZ107)*('Pop Régions 2070'!CP44/'Pop Régions 2070'!CO44)-1</f>
        <v>8.6382727211695709E-3</v>
      </c>
      <c r="CA156" s="201">
        <f>(1+CA107)*('Pop Régions 2070'!CQ44/'Pop Régions 2070'!CP44)-1</f>
        <v>8.1477524418300806E-3</v>
      </c>
      <c r="CB156" s="201">
        <f>(1+CB107)*('Pop Régions 2070'!CR44/'Pop Régions 2070'!CQ44)-1</f>
        <v>5.3958838305514512E-3</v>
      </c>
      <c r="CC156" s="201">
        <f>(1+CC107)*('Pop Régions 2070'!CS44/'Pop Régions 2070'!CR44)-1</f>
        <v>7.5630465571616678E-3</v>
      </c>
      <c r="CD156" s="201">
        <f>(1+CD107)*('Pop Régions 2070'!CT44/'Pop Régions 2070'!CS44)-1</f>
        <v>5.2307205934269962E-3</v>
      </c>
      <c r="CE156" s="201">
        <f>(1+CE107)*('Pop Régions 2070'!CU44/'Pop Régions 2070'!CT44)-1</f>
        <v>5.0523032239968568E-3</v>
      </c>
      <c r="CF156" s="201">
        <f>(1+CF107)*('Pop Régions 2070'!CV44/'Pop Régions 2070'!CU44)-1</f>
        <v>6.6877535288503154E-3</v>
      </c>
    </row>
    <row r="157" spans="1:84">
      <c r="A157" s="187" t="s">
        <v>338</v>
      </c>
      <c r="B157" s="304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54"/>
      <c r="AC157" s="88"/>
      <c r="AD157" s="88"/>
      <c r="AE157" s="88"/>
      <c r="AF157" s="88"/>
      <c r="AG157" s="88"/>
      <c r="AH157" s="88"/>
      <c r="AI157" s="201">
        <f>(1+AI108)*('Pop Régions 2070'!AY45/'Pop Régions 2070'!AX45)-1</f>
        <v>7.7333130445575105E-2</v>
      </c>
      <c r="AJ157" s="201">
        <f>(1+AJ108)*('Pop Régions 2070'!AZ45/'Pop Régions 2070'!AY45)-1</f>
        <v>3.4567578167425062E-2</v>
      </c>
      <c r="AK157" s="201">
        <f>(1+AK108)*('Pop Régions 2070'!BA45/'Pop Régions 2070'!AZ45)-1</f>
        <v>2.26971368336506E-2</v>
      </c>
      <c r="AL157" s="201">
        <f>(1+AL108)*('Pop Régions 2070'!BB45/'Pop Régions 2070'!BA45)-1</f>
        <v>2.5733213818604606E-2</v>
      </c>
      <c r="AM157" s="201">
        <f>(1+AM108)*('Pop Régions 2070'!BC45/'Pop Régions 2070'!BB45)-1</f>
        <v>2.5891532684405361E-2</v>
      </c>
      <c r="AN157" s="201">
        <f>(1+AN108)*('Pop Régions 2070'!BD45/'Pop Régions 2070'!BC45)-1</f>
        <v>2.6014885539854316E-2</v>
      </c>
      <c r="AO157" s="201">
        <f>(1+AO108)*('Pop Régions 2070'!BE45/'Pop Régions 2070'!BD45)-1</f>
        <v>2.7128835063335632E-2</v>
      </c>
      <c r="AP157" s="201">
        <f>(1+AP108)*('Pop Régions 2070'!BF45/'Pop Régions 2070'!BE45)-1</f>
        <v>1.5612324618924145E-2</v>
      </c>
      <c r="AQ157" s="201">
        <f>(1+AQ108)*('Pop Régions 2070'!BG45/'Pop Régions 2070'!BF45)-1</f>
        <v>1.5605308037519583E-2</v>
      </c>
      <c r="AR157" s="201">
        <f>(1+AR108)*('Pop Régions 2070'!BH45/'Pop Régions 2070'!BG45)-1</f>
        <v>1.4957188485537731E-2</v>
      </c>
      <c r="AS157" s="201">
        <f>(1+AS108)*('Pop Régions 2070'!BI45/'Pop Régions 2070'!BH45)-1</f>
        <v>1.6484099352858994E-2</v>
      </c>
      <c r="AT157" s="201">
        <f>(1+AT108)*('Pop Régions 2070'!BJ45/'Pop Régions 2070'!BI45)-1</f>
        <v>1.5139490994090066E-2</v>
      </c>
      <c r="AU157" s="201">
        <f>(1+AU108)*('Pop Régions 2070'!BK45/'Pop Régions 2070'!BJ45)-1</f>
        <v>1.9338263473358097E-2</v>
      </c>
      <c r="AV157" s="201">
        <f>(1+AV108)*('Pop Régions 2070'!BL45/'Pop Régions 2070'!BK45)-1</f>
        <v>1.9736872526811E-2</v>
      </c>
      <c r="AW157" s="201">
        <f>(1+AW108)*('Pop Régions 2070'!BM45/'Pop Régions 2070'!BL45)-1</f>
        <v>2.0239739412920343E-2</v>
      </c>
      <c r="AX157" s="201">
        <f>(1+AX108)*('Pop Régions 2070'!BN45/'Pop Régions 2070'!BM45)-1</f>
        <v>1.9846224390711376E-2</v>
      </c>
      <c r="AY157" s="201">
        <f>(1+AY108)*('Pop Régions 2070'!BO45/'Pop Régions 2070'!BN45)-1</f>
        <v>1.9456865125877743E-2</v>
      </c>
      <c r="AZ157" s="201">
        <f>(1+AZ108)*('Pop Régions 2070'!BP45/'Pop Régions 2070'!BO45)-1</f>
        <v>1.9569944557382035E-2</v>
      </c>
      <c r="BA157" s="201">
        <f>(1+BA108)*('Pop Régions 2070'!BQ45/'Pop Régions 2070'!BP45)-1</f>
        <v>1.8164867898639248E-2</v>
      </c>
      <c r="BB157" s="201">
        <f>(1+BB108)*('Pop Régions 2070'!BR45/'Pop Régions 2070'!BQ45)-1</f>
        <v>1.849379670012441E-2</v>
      </c>
      <c r="BC157" s="201">
        <f>(1+BC108)*('Pop Régions 2070'!BS45/'Pop Régions 2070'!BR45)-1</f>
        <v>1.6984615070158471E-2</v>
      </c>
      <c r="BD157" s="201">
        <f>(1+BD108)*('Pop Régions 2070'!BT45/'Pop Régions 2070'!BS45)-1</f>
        <v>1.6786243274048873E-2</v>
      </c>
      <c r="BE157" s="201">
        <f>(1+BE108)*('Pop Régions 2070'!BU45/'Pop Régions 2070'!BT45)-1</f>
        <v>1.6780936736956686E-2</v>
      </c>
      <c r="BF157" s="201">
        <f>(1+BF108)*('Pop Régions 2070'!BV45/'Pop Régions 2070'!BU45)-1</f>
        <v>1.6968304477582574E-2</v>
      </c>
      <c r="BG157" s="201">
        <f>(1+BG108)*('Pop Régions 2070'!BW45/'Pop Régions 2070'!BV45)-1</f>
        <v>1.574063345418053E-2</v>
      </c>
      <c r="BH157" s="201">
        <f>(1+BH108)*('Pop Régions 2070'!BX45/'Pop Régions 2070'!BW45)-1</f>
        <v>1.612397802523069E-2</v>
      </c>
      <c r="BI157" s="201">
        <f>(1+BI108)*('Pop Régions 2070'!BY45/'Pop Régions 2070'!BX45)-1</f>
        <v>1.519056113372752E-2</v>
      </c>
      <c r="BJ157" s="201">
        <f>(1+BJ108)*('Pop Régions 2070'!BZ45/'Pop Régions 2070'!BY45)-1</f>
        <v>1.5463774416816456E-2</v>
      </c>
      <c r="BK157" s="201">
        <f>(1+BK108)*('Pop Régions 2070'!CA45/'Pop Régions 2070'!BZ45)-1</f>
        <v>1.5936999969300647E-2</v>
      </c>
      <c r="BL157" s="201">
        <f>(1+BL108)*('Pop Régions 2070'!CB45/'Pop Régions 2070'!CA45)-1</f>
        <v>1.5611922787132748E-2</v>
      </c>
      <c r="BM157" s="201">
        <f>(1+BM108)*('Pop Régions 2070'!CC45/'Pop Régions 2070'!CB45)-1</f>
        <v>1.5788775221039941E-2</v>
      </c>
      <c r="BN157" s="201">
        <f>(1+BN108)*('Pop Régions 2070'!CD45/'Pop Régions 2070'!CC45)-1</f>
        <v>1.6267383337028818E-2</v>
      </c>
      <c r="BO157" s="201">
        <f>(1+BO108)*('Pop Régions 2070'!CE45/'Pop Régions 2070'!CD45)-1</f>
        <v>1.5438028375287072E-2</v>
      </c>
      <c r="BP157" s="201">
        <f>(1+BP108)*('Pop Régions 2070'!CF45/'Pop Régions 2070'!CE45)-1</f>
        <v>1.5922333020349733E-2</v>
      </c>
      <c r="BQ157" s="201">
        <f>(1+BQ108)*('Pop Régions 2070'!CG45/'Pop Régions 2070'!CF45)-1</f>
        <v>1.6300805254744866E-2</v>
      </c>
      <c r="BR157" s="201">
        <f>(1+BR108)*('Pop Régions 2070'!CH45/'Pop Régions 2070'!CG45)-1</f>
        <v>1.7082412370686306E-2</v>
      </c>
      <c r="BS157" s="201">
        <f>(1+BS108)*('Pop Régions 2070'!CI45/'Pop Régions 2070'!CH45)-1</f>
        <v>1.6331464378182448E-2</v>
      </c>
      <c r="BT157" s="201">
        <f>(1+BT108)*('Pop Régions 2070'!CJ45/'Pop Régions 2070'!CI45)-1</f>
        <v>1.5364835981671821E-2</v>
      </c>
      <c r="BU157" s="201">
        <f>(1+BU108)*('Pop Régions 2070'!CK45/'Pop Régions 2070'!CJ45)-1</f>
        <v>1.6709113054143465E-2</v>
      </c>
      <c r="BV157" s="201">
        <f>(1+BV108)*('Pop Régions 2070'!CL45/'Pop Régions 2070'!CK45)-1</f>
        <v>1.6626561625388447E-2</v>
      </c>
      <c r="BW157" s="201">
        <f>(1+BW108)*('Pop Régions 2070'!CM45/'Pop Régions 2070'!CL45)-1</f>
        <v>1.6428947269810257E-2</v>
      </c>
      <c r="BX157" s="201">
        <f>(1+BX108)*('Pop Régions 2070'!CN45/'Pop Régions 2070'!CM45)-1</f>
        <v>1.6517248329568135E-2</v>
      </c>
      <c r="BY157" s="201">
        <f>(1+BY108)*('Pop Régions 2070'!CO45/'Pop Régions 2070'!CN45)-1</f>
        <v>1.6592659375733732E-2</v>
      </c>
      <c r="BZ157" s="201">
        <f>(1+BZ108)*('Pop Régions 2070'!CP45/'Pop Régions 2070'!CO45)-1</f>
        <v>1.5234392254197759E-2</v>
      </c>
      <c r="CA157" s="201">
        <f>(1+CA108)*('Pop Régions 2070'!CQ45/'Pop Régions 2070'!CP45)-1</f>
        <v>1.5909110752837297E-2</v>
      </c>
      <c r="CB157" s="201">
        <f>(1+CB108)*('Pop Régions 2070'!CR45/'Pop Régions 2070'!CQ45)-1</f>
        <v>1.5355026326325794E-2</v>
      </c>
      <c r="CC157" s="201">
        <f>(1+CC108)*('Pop Régions 2070'!CS45/'Pop Régions 2070'!CR45)-1</f>
        <v>1.5395408161512636E-2</v>
      </c>
      <c r="CD157" s="201">
        <f>(1+CD108)*('Pop Régions 2070'!CT45/'Pop Régions 2070'!CS45)-1</f>
        <v>1.5233813424162745E-2</v>
      </c>
      <c r="CE157" s="201">
        <f>(1+CE108)*('Pop Régions 2070'!CU45/'Pop Régions 2070'!CT45)-1</f>
        <v>1.5073047887203428E-2</v>
      </c>
      <c r="CF157" s="201">
        <f>(1+CF108)*('Pop Régions 2070'!CV45/'Pop Régions 2070'!CU45)-1</f>
        <v>1.5745714632927177E-2</v>
      </c>
    </row>
    <row r="158" spans="1:84">
      <c r="A158" s="187" t="s">
        <v>283</v>
      </c>
      <c r="B158" s="304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54"/>
      <c r="AC158" s="88"/>
      <c r="AD158" s="88"/>
      <c r="AE158" s="88"/>
      <c r="AF158" s="88"/>
      <c r="AG158" s="88"/>
      <c r="AH158" s="88"/>
      <c r="AI158" s="201">
        <f>(1+AI109)*('Pop Régions 2070'!AY46/'Pop Régions 2070'!AX46)-1</f>
        <v>9.9065957050450848E-2</v>
      </c>
      <c r="AJ158" s="201">
        <f>(1+AJ109)*('Pop Régions 2070'!AZ46/'Pop Régions 2070'!AY46)-1</f>
        <v>5.8375718483266059E-2</v>
      </c>
      <c r="AK158" s="201">
        <f>(1+AK109)*('Pop Régions 2070'!BA46/'Pop Régions 2070'!AZ46)-1</f>
        <v>4.5426985805537168E-2</v>
      </c>
      <c r="AL158" s="201">
        <f>(1+AL109)*('Pop Régions 2070'!BB46/'Pop Régions 2070'!BA46)-1</f>
        <v>4.6594599263991121E-2</v>
      </c>
      <c r="AM158" s="201">
        <f>(1+AM109)*('Pop Régions 2070'!BC46/'Pop Régions 2070'!BB46)-1</f>
        <v>5.0590207921799024E-2</v>
      </c>
      <c r="AN158" s="201">
        <f>(1+AN109)*('Pop Régions 2070'!BD46/'Pop Régions 2070'!BC46)-1</f>
        <v>4.6630935050692601E-2</v>
      </c>
      <c r="AO158" s="201">
        <f>(1+AO109)*('Pop Régions 2070'!BE46/'Pop Régions 2070'!BD46)-1</f>
        <v>5.3465800468728508E-2</v>
      </c>
      <c r="AP158" s="201">
        <f>(1+AP109)*('Pop Régions 2070'!BF46/'Pop Régions 2070'!BE46)-1</f>
        <v>3.7671494947436157E-2</v>
      </c>
      <c r="AQ158" s="201">
        <f>(1+AQ109)*('Pop Régions 2070'!BG46/'Pop Régions 2070'!BF46)-1</f>
        <v>3.9911860573216051E-2</v>
      </c>
      <c r="AR158" s="201">
        <f>(1+AR109)*('Pop Régions 2070'!BH46/'Pop Régions 2070'!BG46)-1</f>
        <v>3.9585014611935865E-2</v>
      </c>
      <c r="AS158" s="201">
        <f>(1+AS109)*('Pop Régions 2070'!BI46/'Pop Régions 2070'!BH46)-1</f>
        <v>3.9199306440025783E-2</v>
      </c>
      <c r="AT158" s="201">
        <f>(1+AT109)*('Pop Régions 2070'!BJ46/'Pop Régions 2070'!BI46)-1</f>
        <v>4.0958736924448846E-2</v>
      </c>
      <c r="AU158" s="201">
        <f>(1+AU109)*('Pop Régions 2070'!BK46/'Pop Régions 2070'!BJ46)-1</f>
        <v>4.4415010484194939E-2</v>
      </c>
      <c r="AV158" s="201">
        <f>(1+AV109)*('Pop Régions 2070'!BL46/'Pop Régions 2070'!BK46)-1</f>
        <v>4.4014924515495046E-2</v>
      </c>
      <c r="AW158" s="201">
        <f>(1+AW109)*('Pop Régions 2070'!BM46/'Pop Régions 2070'!BL46)-1</f>
        <v>4.6274334225328451E-2</v>
      </c>
      <c r="AX158" s="201">
        <f>(1+AX109)*('Pop Régions 2070'!BN46/'Pop Régions 2070'!BM46)-1</f>
        <v>4.5009079878399305E-2</v>
      </c>
      <c r="AY158" s="201">
        <f>(1+AY109)*('Pop Régions 2070'!BO46/'Pop Régions 2070'!BN46)-1</f>
        <v>4.3797157610397042E-2</v>
      </c>
      <c r="AZ158" s="201">
        <f>(1+AZ109)*('Pop Régions 2070'!BP46/'Pop Régions 2070'!BO46)-1</f>
        <v>4.5448016078579068E-2</v>
      </c>
      <c r="BA158" s="201">
        <f>(1+BA109)*('Pop Régions 2070'!BQ46/'Pop Régions 2070'!BP46)-1</f>
        <v>4.4300855512902526E-2</v>
      </c>
      <c r="BB158" s="201">
        <f>(1+BB109)*('Pop Régions 2070'!BR46/'Pop Régions 2070'!BQ46)-1</f>
        <v>4.2685244528037902E-2</v>
      </c>
      <c r="BC158" s="201">
        <f>(1+BC109)*('Pop Régions 2070'!BS46/'Pop Régions 2070'!BR46)-1</f>
        <v>4.1519080870029201E-2</v>
      </c>
      <c r="BD158" s="201">
        <f>(1+BD109)*('Pop Régions 2070'!BT46/'Pop Régions 2070'!BS46)-1</f>
        <v>4.2649253569934098E-2</v>
      </c>
      <c r="BE158" s="201">
        <f>(1+BE109)*('Pop Régions 2070'!BU46/'Pop Régions 2070'!BT46)-1</f>
        <v>4.1850032485966748E-2</v>
      </c>
      <c r="BF158" s="201">
        <f>(1+BF109)*('Pop Régions 2070'!BV46/'Pop Régions 2070'!BU46)-1</f>
        <v>4.1291177319532357E-2</v>
      </c>
      <c r="BG158" s="201">
        <f>(1+BG109)*('Pop Régions 2070'!BW46/'Pop Régions 2070'!BV46)-1</f>
        <v>4.2351551483020167E-2</v>
      </c>
      <c r="BH158" s="201">
        <f>(1+BH109)*('Pop Régions 2070'!BX46/'Pop Régions 2070'!BW46)-1</f>
        <v>3.8990789105845858E-2</v>
      </c>
      <c r="BI158" s="201">
        <f>(1+BI109)*('Pop Régions 2070'!BY46/'Pop Régions 2070'!BX46)-1</f>
        <v>4.0325138022854645E-2</v>
      </c>
      <c r="BJ158" s="201">
        <f>(1+BJ109)*('Pop Régions 2070'!BZ46/'Pop Régions 2070'!BY46)-1</f>
        <v>4.1657891367106181E-2</v>
      </c>
      <c r="BK158" s="201">
        <f>(1+BK109)*('Pop Régions 2070'!CA46/'Pop Régions 2070'!BZ46)-1</f>
        <v>3.9686202573892659E-2</v>
      </c>
      <c r="BL158" s="201">
        <f>(1+BL109)*('Pop Régions 2070'!CB46/'Pop Régions 2070'!CA46)-1</f>
        <v>4.038641736069648E-2</v>
      </c>
      <c r="BM158" s="201">
        <f>(1+BM109)*('Pop Régions 2070'!CC46/'Pop Régions 2070'!CB46)-1</f>
        <v>4.1507902421627163E-2</v>
      </c>
      <c r="BN158" s="201">
        <f>(1+BN109)*('Pop Régions 2070'!CD46/'Pop Régions 2070'!CC46)-1</f>
        <v>3.9693468807152188E-2</v>
      </c>
      <c r="BO158" s="201">
        <f>(1+BO109)*('Pop Régions 2070'!CE46/'Pop Régions 2070'!CD46)-1</f>
        <v>4.0905133099431001E-2</v>
      </c>
      <c r="BP158" s="201">
        <f>(1+BP109)*('Pop Régions 2070'!CF46/'Pop Régions 2070'!CE46)-1</f>
        <v>4.2246907520565813E-2</v>
      </c>
      <c r="BQ158" s="201">
        <f>(1+BQ109)*('Pop Régions 2070'!CG46/'Pop Régions 2070'!CF46)-1</f>
        <v>4.0472344073116728E-2</v>
      </c>
      <c r="BR158" s="201">
        <f>(1+BR109)*('Pop Régions 2070'!CH46/'Pop Régions 2070'!CG46)-1</f>
        <v>4.0968486403843762E-2</v>
      </c>
      <c r="BS158" s="201">
        <f>(1+BS109)*('Pop Régions 2070'!CI46/'Pop Régions 2070'!CH46)-1</f>
        <v>4.2096949917900695E-2</v>
      </c>
      <c r="BT158" s="201">
        <f>(1+BT109)*('Pop Régions 2070'!CJ46/'Pop Régions 2070'!CI46)-1</f>
        <v>4.1576424493604103E-2</v>
      </c>
      <c r="BU158" s="201">
        <f>(1+BU109)*('Pop Régions 2070'!CK46/'Pop Régions 2070'!CJ46)-1</f>
        <v>4.2501343421255111E-2</v>
      </c>
      <c r="BV158" s="201">
        <f>(1+BV109)*('Pop Régions 2070'!CL46/'Pop Régions 2070'!CK46)-1</f>
        <v>4.1744591951784482E-2</v>
      </c>
      <c r="BW158" s="201">
        <f>(1+BW109)*('Pop Régions 2070'!CM46/'Pop Régions 2070'!CL46)-1</f>
        <v>4.0903272666126034E-2</v>
      </c>
      <c r="BX158" s="201">
        <f>(1+BX109)*('Pop Régions 2070'!CN46/'Pop Régions 2070'!CM46)-1</f>
        <v>4.1614610602338509E-2</v>
      </c>
      <c r="BY158" s="201">
        <f>(1+BY109)*('Pop Régions 2070'!CO46/'Pop Régions 2070'!CN46)-1</f>
        <v>4.2252446648308517E-2</v>
      </c>
      <c r="BZ158" s="201">
        <f>(1+BZ109)*('Pop Régions 2070'!CP46/'Pop Régions 2070'!CO46)-1</f>
        <v>4.134453808211358E-2</v>
      </c>
      <c r="CA158" s="201">
        <f>(1+CA109)*('Pop Régions 2070'!CQ46/'Pop Régions 2070'!CP46)-1</f>
        <v>4.1393147982952128E-2</v>
      </c>
      <c r="CB158" s="201">
        <f>(1+CB109)*('Pop Régions 2070'!CR46/'Pop Régions 2070'!CQ46)-1</f>
        <v>4.0167779022818095E-2</v>
      </c>
      <c r="CC158" s="201">
        <f>(1+CC109)*('Pop Régions 2070'!CS46/'Pop Régions 2070'!CR46)-1</f>
        <v>4.0666854790459173E-2</v>
      </c>
      <c r="CD158" s="201">
        <f>(1+CD109)*('Pop Régions 2070'!CT46/'Pop Régions 2070'!CS46)-1</f>
        <v>3.9854610175922955E-2</v>
      </c>
      <c r="CE158" s="201">
        <f>(1+CE109)*('Pop Régions 2070'!CU46/'Pop Régions 2070'!CT46)-1</f>
        <v>4.0103732130054803E-2</v>
      </c>
      <c r="CF158" s="201">
        <f>(1+CF109)*('Pop Régions 2070'!CV46/'Pop Régions 2070'!CU46)-1</f>
        <v>4.0004184974948842E-2</v>
      </c>
    </row>
    <row r="159" spans="1:84">
      <c r="A159" s="190" t="s">
        <v>340</v>
      </c>
      <c r="B159" s="304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  <c r="BJ159" s="145"/>
      <c r="BK159" s="145"/>
      <c r="BL159" s="145"/>
      <c r="BM159" s="145"/>
      <c r="BN159" s="145"/>
      <c r="BO159" s="145"/>
      <c r="BP159" s="145"/>
      <c r="BQ159" s="145"/>
      <c r="BR159" s="145"/>
      <c r="BS159" s="145"/>
      <c r="BT159" s="145"/>
      <c r="BU159" s="145"/>
      <c r="BV159" s="145"/>
      <c r="BW159" s="145"/>
      <c r="BX159" s="145"/>
      <c r="BY159" s="145"/>
      <c r="BZ159" s="145"/>
      <c r="CA159" s="145"/>
      <c r="CB159" s="145"/>
      <c r="CC159" s="145"/>
      <c r="CD159" s="145"/>
      <c r="CE159" s="145"/>
      <c r="CF159" s="145"/>
    </row>
    <row r="160" spans="1:84">
      <c r="A160" s="192" t="s">
        <v>339</v>
      </c>
      <c r="B160" s="304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  <c r="BJ160" s="145"/>
      <c r="BK160" s="145"/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  <c r="BW160" s="145"/>
      <c r="BX160" s="145"/>
      <c r="BY160" s="145"/>
      <c r="BZ160" s="145"/>
      <c r="CA160" s="145"/>
      <c r="CB160" s="145"/>
      <c r="CC160" s="145"/>
      <c r="CD160" s="145"/>
      <c r="CE160" s="145"/>
      <c r="CF160" s="145"/>
    </row>
    <row r="161" spans="1:84">
      <c r="A161" s="195" t="s">
        <v>76</v>
      </c>
      <c r="B161" s="305"/>
      <c r="C161" s="290"/>
      <c r="D161" s="290"/>
      <c r="E161" s="290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331"/>
      <c r="AE161" s="290"/>
      <c r="AF161" s="290"/>
      <c r="AG161" s="290"/>
      <c r="AH161" s="330"/>
      <c r="AI161" s="201">
        <f>'PIB France 2070'!AT4</f>
        <v>6.8165798490550378E-2</v>
      </c>
      <c r="AJ161" s="201">
        <f>'PIB France 2070'!AU4</f>
        <v>2.53E-2</v>
      </c>
      <c r="AK161" s="201">
        <f>'PIB France 2070'!AV4</f>
        <v>1.4000000000000012E-2</v>
      </c>
      <c r="AL161" s="201">
        <f>'PIB France 2070'!AW4</f>
        <v>1.6000000000000014E-2</v>
      </c>
      <c r="AM161" s="201">
        <f>'PIB France 2070'!AX4</f>
        <v>1.7200000000000104E-2</v>
      </c>
      <c r="AN161" s="201">
        <f>'PIB France 2070'!AY4</f>
        <v>1.7200000000000104E-2</v>
      </c>
      <c r="AO161" s="201">
        <f>'PIB France 2070'!AZ4</f>
        <v>1.8199999999999994E-2</v>
      </c>
      <c r="AP161" s="201">
        <f>'PIB France 2070'!BA4</f>
        <v>6.6E-3</v>
      </c>
      <c r="AQ161" s="201">
        <f>'PIB France 2070'!BB4</f>
        <v>6.5000000000000006E-3</v>
      </c>
      <c r="AR161" s="201">
        <f>'PIB France 2070'!BC4</f>
        <v>6.8999999999999999E-3</v>
      </c>
      <c r="AS161" s="201">
        <f>'PIB France 2070'!BD4</f>
        <v>7.1999999999999998E-3</v>
      </c>
      <c r="AT161" s="201">
        <f>'PIB France 2070'!BE4</f>
        <v>6.8999999999999999E-3</v>
      </c>
      <c r="AU161" s="201">
        <f>'PIB France 2070'!BF4</f>
        <v>1.1000000000000001E-2</v>
      </c>
      <c r="AV161" s="201">
        <f>'PIB France 2070'!BG4</f>
        <v>1.1299999999999999E-2</v>
      </c>
      <c r="AW161" s="201">
        <f>'PIB France 2070'!BH4</f>
        <v>1.1699999999999999E-2</v>
      </c>
      <c r="AX161" s="201">
        <f>'PIB France 2070'!BI4</f>
        <v>1.1200000000000002E-2</v>
      </c>
      <c r="AY161" s="201">
        <f>'PIB France 2070'!BJ4</f>
        <v>1.0700000000000001E-2</v>
      </c>
      <c r="AZ161" s="201">
        <f>'PIB France 2070'!BK4</f>
        <v>1.0700000000000001E-2</v>
      </c>
      <c r="BA161" s="201">
        <f>'PIB France 2070'!BL4</f>
        <v>1.03E-2</v>
      </c>
      <c r="BB161" s="201">
        <f>'PIB France 2070'!BM4</f>
        <v>9.3999999999999986E-3</v>
      </c>
      <c r="BC161" s="201">
        <f>'PIB France 2070'!BN4</f>
        <v>8.8999999999999999E-3</v>
      </c>
      <c r="BD161" s="201">
        <f>'PIB France 2070'!BO4</f>
        <v>8.6E-3</v>
      </c>
      <c r="BE161" s="201">
        <f>'PIB France 2070'!BP4</f>
        <v>8.5000000000000006E-3</v>
      </c>
      <c r="BF161" s="201">
        <f>'PIB France 2070'!BQ4</f>
        <v>8.6E-3</v>
      </c>
      <c r="BG161" s="201">
        <f>'PIB France 2070'!BR4</f>
        <v>8.3999999999999995E-3</v>
      </c>
      <c r="BH161" s="201">
        <f>'PIB France 2070'!BS4</f>
        <v>7.6E-3</v>
      </c>
      <c r="BI161" s="201">
        <f>'PIB France 2070'!BT4</f>
        <v>7.7000000000000002E-3</v>
      </c>
      <c r="BJ161" s="201">
        <f>'PIB France 2070'!BU4</f>
        <v>7.9000000000000008E-3</v>
      </c>
      <c r="BK161" s="201">
        <f>'PIB France 2070'!BV4</f>
        <v>8.3000000000000001E-3</v>
      </c>
      <c r="BL161" s="201">
        <f>'PIB France 2070'!BW4</f>
        <v>7.9000000000000008E-3</v>
      </c>
      <c r="BM161" s="201">
        <f>'PIB France 2070'!BX4</f>
        <v>8.0000000000000002E-3</v>
      </c>
      <c r="BN161" s="201">
        <f>'PIB France 2070'!BY4</f>
        <v>8.3999999999999995E-3</v>
      </c>
      <c r="BO161" s="201">
        <f>'PIB France 2070'!BZ4</f>
        <v>8.6E-3</v>
      </c>
      <c r="BP161" s="201">
        <f>'PIB France 2070'!CA4</f>
        <v>9.0000000000000011E-3</v>
      </c>
      <c r="BQ161" s="201">
        <f>'PIB France 2070'!CB4</f>
        <v>9.300000000000001E-3</v>
      </c>
      <c r="BR161" s="201">
        <f>'PIB France 2070'!CC4</f>
        <v>8.8999999999999999E-3</v>
      </c>
      <c r="BS161" s="201">
        <f>'PIB France 2070'!CD4</f>
        <v>9.1999999999999998E-3</v>
      </c>
      <c r="BT161" s="201">
        <f>'PIB France 2070'!CE4</f>
        <v>9.300000000000001E-3</v>
      </c>
      <c r="BU161" s="201">
        <f>'PIB France 2070'!CF4</f>
        <v>9.4999999999999998E-3</v>
      </c>
      <c r="BV161" s="201">
        <f>'PIB France 2070'!CG4</f>
        <v>9.3999999999999986E-3</v>
      </c>
      <c r="BW161" s="201">
        <f>'PIB France 2070'!CH4</f>
        <v>9.1999999999999998E-3</v>
      </c>
      <c r="BX161" s="201">
        <f>'PIB France 2070'!CI4</f>
        <v>9.300000000000001E-3</v>
      </c>
      <c r="BY161" s="201">
        <f>'PIB France 2070'!CJ4</f>
        <v>9.3999999999999986E-3</v>
      </c>
      <c r="BZ161" s="201">
        <f>'PIB France 2070'!CK4</f>
        <v>9.1999999999999998E-3</v>
      </c>
      <c r="CA161" s="201">
        <f>'PIB France 2070'!CL4</f>
        <v>8.8000000000000005E-3</v>
      </c>
      <c r="CB161" s="201">
        <f>'PIB France 2070'!CM4</f>
        <v>8.3000000000000001E-3</v>
      </c>
      <c r="CC161" s="201">
        <f>'PIB France 2070'!CN4</f>
        <v>8.3999999999999995E-3</v>
      </c>
      <c r="CD161" s="201">
        <f>'PIB France 2070'!CO4</f>
        <v>8.3000000000000001E-3</v>
      </c>
      <c r="CE161" s="201">
        <f>'PIB France 2070'!CP4</f>
        <v>8.199999999999999E-3</v>
      </c>
      <c r="CF161" s="201">
        <f>'PIB France 2070'!CQ4</f>
        <v>7.8000000000000005E-3</v>
      </c>
    </row>
    <row r="162" spans="1:84">
      <c r="A162" s="278"/>
    </row>
    <row r="163" spans="1:84">
      <c r="A163" s="278"/>
    </row>
    <row r="164" spans="1:84">
      <c r="A164" s="284" t="s">
        <v>379</v>
      </c>
    </row>
    <row r="165" spans="1:84">
      <c r="A165" s="186" t="s">
        <v>325</v>
      </c>
      <c r="B165" s="145"/>
      <c r="C165" s="145"/>
      <c r="D165" s="281">
        <v>1990</v>
      </c>
      <c r="E165" s="281">
        <v>1991</v>
      </c>
      <c r="F165" s="282">
        <v>1992</v>
      </c>
      <c r="G165" s="282">
        <v>1993</v>
      </c>
      <c r="H165" s="281">
        <v>1994</v>
      </c>
      <c r="I165" s="281">
        <v>1995</v>
      </c>
      <c r="J165" s="281">
        <v>1996</v>
      </c>
      <c r="K165" s="281">
        <v>1997</v>
      </c>
      <c r="L165" s="281">
        <v>1998</v>
      </c>
      <c r="M165" s="281">
        <v>1999</v>
      </c>
      <c r="N165" s="281">
        <v>2000</v>
      </c>
      <c r="O165" s="281">
        <v>2001</v>
      </c>
      <c r="P165" s="281">
        <v>2002</v>
      </c>
      <c r="Q165" s="281">
        <v>2003</v>
      </c>
      <c r="R165" s="281">
        <v>2004</v>
      </c>
      <c r="S165" s="281">
        <v>2005</v>
      </c>
      <c r="T165" s="281">
        <v>2006</v>
      </c>
      <c r="U165" s="281">
        <v>2007</v>
      </c>
      <c r="V165" s="281">
        <v>2008</v>
      </c>
      <c r="W165" s="281">
        <v>2009</v>
      </c>
      <c r="X165" s="281">
        <v>2010</v>
      </c>
      <c r="Y165" s="281">
        <v>2011</v>
      </c>
      <c r="Z165" s="281">
        <v>2012</v>
      </c>
      <c r="AA165" s="281">
        <v>2013</v>
      </c>
      <c r="AB165" s="281">
        <v>2014</v>
      </c>
      <c r="AC165" s="283">
        <f>AB165+1</f>
        <v>2015</v>
      </c>
      <c r="AD165" s="283">
        <f t="shared" ref="AD165" si="417">AC165+1</f>
        <v>2016</v>
      </c>
      <c r="AE165" s="204">
        <f t="shared" ref="AE165" si="418">AD165+1</f>
        <v>2017</v>
      </c>
      <c r="AF165" s="145">
        <f t="shared" ref="AF165" si="419">AE165+1</f>
        <v>2018</v>
      </c>
      <c r="AG165" s="145">
        <f t="shared" ref="AG165" si="420">AF165+1</f>
        <v>2019</v>
      </c>
      <c r="AH165" s="145">
        <f t="shared" ref="AH165" si="421">AG165+1</f>
        <v>2020</v>
      </c>
      <c r="AI165" s="217">
        <f t="shared" ref="AI165" si="422">AH165+1</f>
        <v>2021</v>
      </c>
      <c r="AJ165" s="145">
        <f t="shared" ref="AJ165" si="423">AI165+1</f>
        <v>2022</v>
      </c>
      <c r="AK165" s="145">
        <f t="shared" ref="AK165" si="424">AJ165+1</f>
        <v>2023</v>
      </c>
      <c r="AL165" s="145">
        <f t="shared" ref="AL165" si="425">AK165+1</f>
        <v>2024</v>
      </c>
      <c r="AM165" s="145">
        <f t="shared" ref="AM165" si="426">AL165+1</f>
        <v>2025</v>
      </c>
      <c r="AN165" s="145">
        <f t="shared" ref="AN165" si="427">AM165+1</f>
        <v>2026</v>
      </c>
      <c r="AO165" s="145">
        <f t="shared" ref="AO165" si="428">AN165+1</f>
        <v>2027</v>
      </c>
      <c r="AP165" s="145">
        <f t="shared" ref="AP165" si="429">AO165+1</f>
        <v>2028</v>
      </c>
      <c r="AQ165" s="145">
        <f t="shared" ref="AQ165" si="430">AP165+1</f>
        <v>2029</v>
      </c>
      <c r="AR165" s="145">
        <f t="shared" ref="AR165" si="431">AQ165+1</f>
        <v>2030</v>
      </c>
      <c r="AS165" s="145">
        <f t="shared" ref="AS165" si="432">AR165+1</f>
        <v>2031</v>
      </c>
      <c r="AT165" s="145">
        <f t="shared" ref="AT165" si="433">AS165+1</f>
        <v>2032</v>
      </c>
      <c r="AU165" s="145">
        <f t="shared" ref="AU165" si="434">AT165+1</f>
        <v>2033</v>
      </c>
      <c r="AV165" s="145">
        <f t="shared" ref="AV165" si="435">AU165+1</f>
        <v>2034</v>
      </c>
      <c r="AW165" s="145">
        <f t="shared" ref="AW165" si="436">AV165+1</f>
        <v>2035</v>
      </c>
      <c r="AX165" s="145">
        <f t="shared" ref="AX165" si="437">AW165+1</f>
        <v>2036</v>
      </c>
      <c r="AY165" s="145">
        <f t="shared" ref="AY165" si="438">AX165+1</f>
        <v>2037</v>
      </c>
      <c r="AZ165" s="145">
        <f t="shared" ref="AZ165" si="439">AY165+1</f>
        <v>2038</v>
      </c>
      <c r="BA165" s="145">
        <f t="shared" ref="BA165" si="440">AZ165+1</f>
        <v>2039</v>
      </c>
      <c r="BB165" s="145">
        <f t="shared" ref="BB165" si="441">BA165+1</f>
        <v>2040</v>
      </c>
      <c r="BC165" s="145">
        <f t="shared" ref="BC165" si="442">BB165+1</f>
        <v>2041</v>
      </c>
      <c r="BD165" s="145">
        <f t="shared" ref="BD165" si="443">BC165+1</f>
        <v>2042</v>
      </c>
      <c r="BE165" s="145">
        <f t="shared" ref="BE165" si="444">BD165+1</f>
        <v>2043</v>
      </c>
      <c r="BF165" s="145">
        <f t="shared" ref="BF165" si="445">BE165+1</f>
        <v>2044</v>
      </c>
      <c r="BG165" s="145">
        <f t="shared" ref="BG165" si="446">BF165+1</f>
        <v>2045</v>
      </c>
      <c r="BH165" s="145">
        <f t="shared" ref="BH165" si="447">BG165+1</f>
        <v>2046</v>
      </c>
      <c r="BI165" s="145">
        <f t="shared" ref="BI165" si="448">BH165+1</f>
        <v>2047</v>
      </c>
      <c r="BJ165" s="145">
        <f t="shared" ref="BJ165" si="449">BI165+1</f>
        <v>2048</v>
      </c>
      <c r="BK165" s="145">
        <f t="shared" ref="BK165" si="450">BJ165+1</f>
        <v>2049</v>
      </c>
      <c r="BL165" s="145">
        <f t="shared" ref="BL165" si="451">BK165+1</f>
        <v>2050</v>
      </c>
      <c r="BM165" s="145">
        <f t="shared" ref="BM165" si="452">BL165+1</f>
        <v>2051</v>
      </c>
      <c r="BN165" s="145">
        <f t="shared" ref="BN165" si="453">BM165+1</f>
        <v>2052</v>
      </c>
      <c r="BO165" s="145">
        <f t="shared" ref="BO165" si="454">BN165+1</f>
        <v>2053</v>
      </c>
      <c r="BP165" s="145">
        <f t="shared" ref="BP165" si="455">BO165+1</f>
        <v>2054</v>
      </c>
      <c r="BQ165" s="145">
        <f t="shared" ref="BQ165" si="456">BP165+1</f>
        <v>2055</v>
      </c>
      <c r="BR165" s="145">
        <f t="shared" ref="BR165" si="457">BQ165+1</f>
        <v>2056</v>
      </c>
      <c r="BS165" s="145">
        <f t="shared" ref="BS165" si="458">BR165+1</f>
        <v>2057</v>
      </c>
      <c r="BT165" s="145">
        <f t="shared" ref="BT165" si="459">BS165+1</f>
        <v>2058</v>
      </c>
      <c r="BU165" s="145">
        <f t="shared" ref="BU165" si="460">BT165+1</f>
        <v>2059</v>
      </c>
      <c r="BV165" s="145">
        <f t="shared" ref="BV165" si="461">BU165+1</f>
        <v>2060</v>
      </c>
      <c r="BW165" s="145">
        <f t="shared" ref="BW165" si="462">BV165+1</f>
        <v>2061</v>
      </c>
      <c r="BX165" s="145">
        <f t="shared" ref="BX165" si="463">BW165+1</f>
        <v>2062</v>
      </c>
      <c r="BY165" s="145">
        <f t="shared" ref="BY165" si="464">BX165+1</f>
        <v>2063</v>
      </c>
      <c r="BZ165" s="145">
        <f t="shared" ref="BZ165" si="465">BY165+1</f>
        <v>2064</v>
      </c>
      <c r="CA165" s="145">
        <f t="shared" ref="CA165" si="466">BZ165+1</f>
        <v>2065</v>
      </c>
      <c r="CB165" s="145">
        <f t="shared" ref="CB165" si="467">CA165+1</f>
        <v>2066</v>
      </c>
      <c r="CC165" s="145">
        <f t="shared" ref="CC165" si="468">CB165+1</f>
        <v>2067</v>
      </c>
      <c r="CD165" s="145">
        <f t="shared" ref="CD165" si="469">CC165+1</f>
        <v>2068</v>
      </c>
      <c r="CE165" s="145">
        <f t="shared" ref="CE165" si="470">CD165+1</f>
        <v>2069</v>
      </c>
      <c r="CF165" s="145">
        <f t="shared" ref="CF165" si="471">CE165+1</f>
        <v>2070</v>
      </c>
    </row>
    <row r="166" spans="1:84">
      <c r="A166" s="168" t="s">
        <v>286</v>
      </c>
      <c r="B166" s="145"/>
      <c r="C166" s="145"/>
      <c r="D166" s="170">
        <f>D17</f>
        <v>166.66850196886</v>
      </c>
      <c r="E166" s="170">
        <f t="shared" ref="E166:AC166" si="472">E17</f>
        <v>167.69660581269198</v>
      </c>
      <c r="F166" s="170">
        <f t="shared" si="472"/>
        <v>168.73337167881201</v>
      </c>
      <c r="G166" s="170">
        <f t="shared" si="472"/>
        <v>166.10811021947598</v>
      </c>
      <c r="H166" s="170">
        <f t="shared" si="472"/>
        <v>169.52239162396899</v>
      </c>
      <c r="I166" s="170">
        <f t="shared" si="472"/>
        <v>175.64329691828701</v>
      </c>
      <c r="J166" s="170">
        <f t="shared" si="472"/>
        <v>179.38585732110499</v>
      </c>
      <c r="K166" s="170">
        <f t="shared" si="472"/>
        <v>185.67616691085698</v>
      </c>
      <c r="L166" s="170">
        <f t="shared" si="472"/>
        <v>193.04511349485401</v>
      </c>
      <c r="M166" s="170">
        <f t="shared" si="472"/>
        <v>197.37639060423299</v>
      </c>
      <c r="N166" s="170">
        <f t="shared" si="472"/>
        <v>205.233848987578</v>
      </c>
      <c r="O166" s="170">
        <f t="shared" si="472"/>
        <v>208.74576404920501</v>
      </c>
      <c r="P166" s="170">
        <f t="shared" si="472"/>
        <v>209.01283552743598</v>
      </c>
      <c r="Q166" s="170">
        <f t="shared" si="472"/>
        <v>210.57442268329299</v>
      </c>
      <c r="R166" s="170">
        <f t="shared" si="472"/>
        <v>219.901971532978</v>
      </c>
      <c r="S166" s="170">
        <f t="shared" si="472"/>
        <v>222.91808901228401</v>
      </c>
      <c r="T166" s="170">
        <f t="shared" si="472"/>
        <v>230.42820993362301</v>
      </c>
      <c r="U166" s="170">
        <f t="shared" si="472"/>
        <v>234.47693275275299</v>
      </c>
      <c r="V166" s="170">
        <f t="shared" si="472"/>
        <v>237.15570631907102</v>
      </c>
      <c r="W166" s="170">
        <f t="shared" si="472"/>
        <v>228.692219269194</v>
      </c>
      <c r="X166" s="170">
        <f t="shared" si="472"/>
        <v>232.23699809764099</v>
      </c>
      <c r="Y166" s="170">
        <f t="shared" si="472"/>
        <v>240.55544598327501</v>
      </c>
      <c r="Z166" s="170">
        <f t="shared" si="472"/>
        <v>240.23496234191299</v>
      </c>
      <c r="AA166" s="170">
        <f t="shared" si="472"/>
        <v>241.29765731191199</v>
      </c>
      <c r="AB166" s="170">
        <f t="shared" si="472"/>
        <v>243.946541046953</v>
      </c>
      <c r="AC166" s="170">
        <f t="shared" si="472"/>
        <v>247.06919724042601</v>
      </c>
      <c r="AD166" s="170">
        <f t="shared" ref="AD166:AH166" si="473">AD17</f>
        <v>251.617056811742</v>
      </c>
      <c r="AE166" s="170">
        <f t="shared" si="473"/>
        <v>258.58544311412402</v>
      </c>
      <c r="AF166" s="170">
        <f t="shared" si="473"/>
        <v>264.33495024121402</v>
      </c>
      <c r="AG166" s="170">
        <f t="shared" si="473"/>
        <v>270.29722482231699</v>
      </c>
      <c r="AH166" s="170">
        <f t="shared" si="473"/>
        <v>250.79102865610699</v>
      </c>
      <c r="AI166" s="171">
        <f t="shared" ref="AI166:BL173" si="474">AH166*(1+AI141)</f>
        <v>268.5034974394996</v>
      </c>
      <c r="AJ166" s="147">
        <f t="shared" si="474"/>
        <v>275.87578492831341</v>
      </c>
      <c r="AK166" s="147">
        <f t="shared" si="474"/>
        <v>280.31256207390419</v>
      </c>
      <c r="AL166" s="147">
        <f t="shared" si="474"/>
        <v>285.37740086342575</v>
      </c>
      <c r="AM166" s="147">
        <f t="shared" si="474"/>
        <v>290.84222101504713</v>
      </c>
      <c r="AN166" s="147">
        <f t="shared" si="474"/>
        <v>296.41067084636137</v>
      </c>
      <c r="AO166" s="147">
        <f t="shared" si="474"/>
        <v>302.37880467157402</v>
      </c>
      <c r="AP166" s="147">
        <f t="shared" si="474"/>
        <v>304.94680737788525</v>
      </c>
      <c r="AQ166" s="147">
        <f t="shared" si="474"/>
        <v>307.46055987152346</v>
      </c>
      <c r="AR166" s="147">
        <f t="shared" si="474"/>
        <v>310.10842688310203</v>
      </c>
      <c r="AS166" s="147">
        <f t="shared" si="474"/>
        <v>312.8621864029314</v>
      </c>
      <c r="AT166" s="147">
        <f t="shared" si="474"/>
        <v>315.49920758991425</v>
      </c>
      <c r="AU166" s="147">
        <f t="shared" si="474"/>
        <v>319.48304650290345</v>
      </c>
      <c r="AV166" s="147">
        <f t="shared" si="474"/>
        <v>323.56731497165634</v>
      </c>
      <c r="AW166" s="147">
        <f t="shared" si="474"/>
        <v>327.86615441113611</v>
      </c>
      <c r="AX166" s="147">
        <f t="shared" si="474"/>
        <v>332.01453273915178</v>
      </c>
      <c r="AY166" s="147">
        <f t="shared" si="474"/>
        <v>336.04664138135314</v>
      </c>
      <c r="AZ166" s="147">
        <f t="shared" si="474"/>
        <v>340.12600640726941</v>
      </c>
      <c r="BA166" s="147">
        <f t="shared" si="474"/>
        <v>344.15745445976</v>
      </c>
      <c r="BB166" s="147">
        <f t="shared" si="474"/>
        <v>347.88355723389981</v>
      </c>
      <c r="BC166" s="147">
        <f t="shared" si="474"/>
        <v>351.47178595011371</v>
      </c>
      <c r="BD166" s="147">
        <f t="shared" si="474"/>
        <v>354.98544246263305</v>
      </c>
      <c r="BE166" s="147">
        <f t="shared" si="474"/>
        <v>358.53195129547777</v>
      </c>
      <c r="BF166" s="147">
        <f t="shared" si="474"/>
        <v>362.09667312822069</v>
      </c>
      <c r="BG166" s="147">
        <f t="shared" si="474"/>
        <v>365.65322241621374</v>
      </c>
      <c r="BH166" s="147">
        <f t="shared" si="474"/>
        <v>368.93649495452513</v>
      </c>
      <c r="BI166" s="147">
        <f t="shared" si="474"/>
        <v>372.31282409288076</v>
      </c>
      <c r="BJ166" s="147">
        <f t="shared" si="474"/>
        <v>375.73458312246248</v>
      </c>
      <c r="BK166" s="147">
        <f t="shared" si="474"/>
        <v>379.36543769582363</v>
      </c>
      <c r="BL166" s="147">
        <f t="shared" si="474"/>
        <v>382.81931631437965</v>
      </c>
      <c r="BM166" s="147">
        <f t="shared" ref="BM166:CF178" si="475">BL166*(1+BM141)</f>
        <v>386.37220468758051</v>
      </c>
      <c r="BN166" s="147">
        <f t="shared" si="475"/>
        <v>390.05306554152679</v>
      </c>
      <c r="BO166" s="147">
        <f t="shared" si="475"/>
        <v>393.8773912955179</v>
      </c>
      <c r="BP166" s="147">
        <f t="shared" si="475"/>
        <v>397.8390638843436</v>
      </c>
      <c r="BQ166" s="147">
        <f t="shared" si="475"/>
        <v>401.9918148568492</v>
      </c>
      <c r="BR166" s="147">
        <f t="shared" si="475"/>
        <v>405.96212144232715</v>
      </c>
      <c r="BS166" s="147">
        <f t="shared" si="475"/>
        <v>410.07099861148862</v>
      </c>
      <c r="BT166" s="147">
        <f t="shared" si="475"/>
        <v>414.23448765090251</v>
      </c>
      <c r="BU166" s="147">
        <f t="shared" si="475"/>
        <v>418.53698466372003</v>
      </c>
      <c r="BV166" s="147">
        <f t="shared" si="475"/>
        <v>422.80137578418163</v>
      </c>
      <c r="BW166" s="147">
        <f t="shared" si="475"/>
        <v>427.02606975644858</v>
      </c>
      <c r="BX166" s="147">
        <f t="shared" si="475"/>
        <v>431.33118697732561</v>
      </c>
      <c r="BY166" s="147">
        <f t="shared" si="475"/>
        <v>435.66249499573172</v>
      </c>
      <c r="BZ166" s="147">
        <f t="shared" si="475"/>
        <v>439.98541823054273</v>
      </c>
      <c r="CA166" s="147">
        <f t="shared" si="475"/>
        <v>444.1041547039535</v>
      </c>
      <c r="CB166" s="147">
        <f t="shared" si="475"/>
        <v>448.06740781263829</v>
      </c>
      <c r="CC166" s="147">
        <f t="shared" si="475"/>
        <v>452.08464128948077</v>
      </c>
      <c r="CD166" s="147">
        <f t="shared" si="475"/>
        <v>456.06529167424708</v>
      </c>
      <c r="CE166" s="147">
        <f t="shared" si="475"/>
        <v>460.06129982699974</v>
      </c>
      <c r="CF166" s="147">
        <f t="shared" si="475"/>
        <v>463.88292798487311</v>
      </c>
    </row>
    <row r="167" spans="1:84">
      <c r="A167" s="179" t="s">
        <v>287</v>
      </c>
      <c r="B167" s="145"/>
      <c r="C167" s="145"/>
      <c r="D167" s="170">
        <f t="shared" ref="D167:AC167" si="476">D18</f>
        <v>60.151413844649198</v>
      </c>
      <c r="E167" s="170">
        <f t="shared" si="476"/>
        <v>60.275784210849899</v>
      </c>
      <c r="F167" s="170">
        <f t="shared" si="476"/>
        <v>60.724931500991502</v>
      </c>
      <c r="G167" s="170">
        <f t="shared" si="476"/>
        <v>59.436992236675202</v>
      </c>
      <c r="H167" s="170">
        <f t="shared" si="476"/>
        <v>60.7902435302858</v>
      </c>
      <c r="I167" s="170">
        <f t="shared" si="476"/>
        <v>62.788651003823396</v>
      </c>
      <c r="J167" s="170">
        <f t="shared" si="476"/>
        <v>63.435389283413095</v>
      </c>
      <c r="K167" s="170">
        <f t="shared" si="476"/>
        <v>64.599300637754595</v>
      </c>
      <c r="L167" s="170">
        <f t="shared" si="476"/>
        <v>67.060323569284506</v>
      </c>
      <c r="M167" s="170">
        <f t="shared" si="476"/>
        <v>68.391875078545297</v>
      </c>
      <c r="N167" s="170">
        <f t="shared" si="476"/>
        <v>71.439722862532093</v>
      </c>
      <c r="O167" s="170">
        <f t="shared" si="476"/>
        <v>72.1984449513117</v>
      </c>
      <c r="P167" s="170">
        <f t="shared" si="476"/>
        <v>72.385484220881494</v>
      </c>
      <c r="Q167" s="170">
        <f t="shared" si="476"/>
        <v>72.268942945766312</v>
      </c>
      <c r="R167" s="170">
        <f t="shared" si="476"/>
        <v>74.20541646343159</v>
      </c>
      <c r="S167" s="170">
        <f t="shared" si="476"/>
        <v>73.909563169732394</v>
      </c>
      <c r="T167" s="170">
        <f t="shared" si="476"/>
        <v>74.982983147184299</v>
      </c>
      <c r="U167" s="170">
        <f t="shared" si="476"/>
        <v>77.0060063258491</v>
      </c>
      <c r="V167" s="170">
        <f t="shared" si="476"/>
        <v>76.887069785376809</v>
      </c>
      <c r="W167" s="170">
        <f t="shared" si="476"/>
        <v>73.809289829840608</v>
      </c>
      <c r="X167" s="170">
        <f t="shared" si="476"/>
        <v>72.996903670518392</v>
      </c>
      <c r="Y167" s="170">
        <f t="shared" si="476"/>
        <v>74.693472775330306</v>
      </c>
      <c r="Z167" s="170">
        <f t="shared" si="476"/>
        <v>72.844355228515397</v>
      </c>
      <c r="AA167" s="170">
        <f t="shared" si="476"/>
        <v>72.590247189469508</v>
      </c>
      <c r="AB167" s="170">
        <f t="shared" si="476"/>
        <v>73.480009586699396</v>
      </c>
      <c r="AC167" s="170">
        <f t="shared" si="476"/>
        <v>73.509214062863308</v>
      </c>
      <c r="AD167" s="170">
        <f t="shared" ref="AD167:AH167" si="477">AD18</f>
        <v>73.224804467368202</v>
      </c>
      <c r="AE167" s="170">
        <f t="shared" si="477"/>
        <v>75.18620167023829</v>
      </c>
      <c r="AF167" s="170">
        <f t="shared" si="477"/>
        <v>75.8720698395814</v>
      </c>
      <c r="AG167" s="170">
        <f t="shared" si="477"/>
        <v>76.003803835487901</v>
      </c>
      <c r="AH167" s="170">
        <f t="shared" si="477"/>
        <v>70.474635357407607</v>
      </c>
      <c r="AI167" s="171">
        <f t="shared" ref="AI167:AS167" si="478">AH167*(1+AI142)</f>
        <v>74.621671463961476</v>
      </c>
      <c r="AJ167" s="147">
        <f t="shared" si="478"/>
        <v>75.840960465406553</v>
      </c>
      <c r="AK167" s="147">
        <f t="shared" si="478"/>
        <v>76.21315703540688</v>
      </c>
      <c r="AL167" s="147">
        <f t="shared" si="478"/>
        <v>76.756795154035217</v>
      </c>
      <c r="AM167" s="147">
        <f t="shared" si="478"/>
        <v>77.378796154100598</v>
      </c>
      <c r="AN167" s="147">
        <f t="shared" si="478"/>
        <v>78.015881558600327</v>
      </c>
      <c r="AO167" s="147">
        <f t="shared" si="478"/>
        <v>78.745184024072302</v>
      </c>
      <c r="AP167" s="147">
        <f t="shared" si="478"/>
        <v>78.580014621840263</v>
      </c>
      <c r="AQ167" s="147">
        <f t="shared" si="478"/>
        <v>78.415175081711382</v>
      </c>
      <c r="AR167" s="147">
        <f t="shared" si="478"/>
        <v>78.260669106151141</v>
      </c>
      <c r="AS167" s="147">
        <f t="shared" si="478"/>
        <v>78.165570812998695</v>
      </c>
      <c r="AT167" s="147">
        <f t="shared" si="474"/>
        <v>78.025773159489034</v>
      </c>
      <c r="AU167" s="147">
        <f t="shared" si="474"/>
        <v>78.212144578191257</v>
      </c>
      <c r="AV167" s="147">
        <f t="shared" si="474"/>
        <v>78.429858149025151</v>
      </c>
      <c r="AW167" s="147">
        <f t="shared" si="474"/>
        <v>78.68729392687348</v>
      </c>
      <c r="AX167" s="147">
        <f t="shared" si="474"/>
        <v>78.914618951830448</v>
      </c>
      <c r="AY167" s="147">
        <f t="shared" si="474"/>
        <v>79.082424106099779</v>
      </c>
      <c r="AZ167" s="147">
        <f t="shared" si="474"/>
        <v>79.28877547181979</v>
      </c>
      <c r="BA167" s="147">
        <f t="shared" si="474"/>
        <v>79.443075248677431</v>
      </c>
      <c r="BB167" s="147">
        <f t="shared" si="474"/>
        <v>79.534822013233892</v>
      </c>
      <c r="BC167" s="147">
        <f t="shared" si="474"/>
        <v>79.594969666145076</v>
      </c>
      <c r="BD167" s="147">
        <f t="shared" si="474"/>
        <v>79.608713137396805</v>
      </c>
      <c r="BE167" s="147">
        <f t="shared" si="474"/>
        <v>79.65141812739536</v>
      </c>
      <c r="BF167" s="147">
        <f t="shared" si="474"/>
        <v>79.708371279240339</v>
      </c>
      <c r="BG167" s="147">
        <f t="shared" si="474"/>
        <v>79.724768282929119</v>
      </c>
      <c r="BH167" s="147">
        <f t="shared" si="474"/>
        <v>79.682741464315484</v>
      </c>
      <c r="BI167" s="147">
        <f t="shared" si="474"/>
        <v>79.684178063525451</v>
      </c>
      <c r="BJ167" s="147">
        <f t="shared" si="474"/>
        <v>79.675850433032991</v>
      </c>
      <c r="BK167" s="147">
        <f t="shared" si="474"/>
        <v>79.734971808444982</v>
      </c>
      <c r="BL167" s="147">
        <f t="shared" si="474"/>
        <v>79.736591935385661</v>
      </c>
      <c r="BM167" s="147">
        <f t="shared" si="475"/>
        <v>79.751291882625608</v>
      </c>
      <c r="BN167" s="147">
        <f t="shared" si="475"/>
        <v>79.834235887483302</v>
      </c>
      <c r="BO167" s="147">
        <f t="shared" si="475"/>
        <v>79.907285808124527</v>
      </c>
      <c r="BP167" s="147">
        <f t="shared" si="475"/>
        <v>80.018108351044958</v>
      </c>
      <c r="BQ167" s="147">
        <f t="shared" si="475"/>
        <v>80.190032822302967</v>
      </c>
      <c r="BR167" s="147">
        <f t="shared" si="475"/>
        <v>80.303414822450961</v>
      </c>
      <c r="BS167" s="147">
        <f t="shared" si="475"/>
        <v>80.444822633695622</v>
      </c>
      <c r="BT167" s="147">
        <f t="shared" si="475"/>
        <v>80.597318660118262</v>
      </c>
      <c r="BU167" s="147">
        <f t="shared" si="475"/>
        <v>80.800158925359227</v>
      </c>
      <c r="BV167" s="147">
        <f t="shared" si="475"/>
        <v>80.963606691891314</v>
      </c>
      <c r="BW167" s="147">
        <f t="shared" si="475"/>
        <v>81.110465084901065</v>
      </c>
      <c r="BX167" s="147">
        <f t="shared" si="475"/>
        <v>81.296637804444146</v>
      </c>
      <c r="BY167" s="147">
        <f t="shared" si="475"/>
        <v>81.488602728193825</v>
      </c>
      <c r="BZ167" s="147">
        <f t="shared" si="475"/>
        <v>81.661033533390011</v>
      </c>
      <c r="CA167" s="147">
        <f t="shared" si="475"/>
        <v>81.830132700727262</v>
      </c>
      <c r="CB167" s="147">
        <f t="shared" si="475"/>
        <v>81.920206509525713</v>
      </c>
      <c r="CC167" s="147">
        <f t="shared" si="475"/>
        <v>82.04659670842787</v>
      </c>
      <c r="CD167" s="147">
        <f t="shared" si="475"/>
        <v>82.193208465311244</v>
      </c>
      <c r="CE167" s="147">
        <f t="shared" si="475"/>
        <v>82.292509517513707</v>
      </c>
      <c r="CF167" s="147">
        <f t="shared" si="475"/>
        <v>82.387992656167626</v>
      </c>
    </row>
    <row r="168" spans="1:84">
      <c r="A168" s="179" t="s">
        <v>288</v>
      </c>
      <c r="B168" s="145"/>
      <c r="C168" s="145"/>
      <c r="D168" s="170">
        <f t="shared" ref="D168:AC168" si="479">D19</f>
        <v>56.795100032333401</v>
      </c>
      <c r="E168" s="170">
        <f t="shared" si="479"/>
        <v>57.615187893511802</v>
      </c>
      <c r="F168" s="170">
        <f t="shared" si="479"/>
        <v>59.077998551485102</v>
      </c>
      <c r="G168" s="170">
        <f t="shared" si="479"/>
        <v>59.117394938781203</v>
      </c>
      <c r="H168" s="170">
        <f t="shared" si="479"/>
        <v>61.297659628788402</v>
      </c>
      <c r="I168" s="170">
        <f t="shared" si="479"/>
        <v>62.7599843186226</v>
      </c>
      <c r="J168" s="170">
        <f t="shared" si="479"/>
        <v>63.668420843181899</v>
      </c>
      <c r="K168" s="170">
        <f t="shared" si="479"/>
        <v>66.160615261049401</v>
      </c>
      <c r="L168" s="170">
        <f t="shared" si="479"/>
        <v>68.937181675578287</v>
      </c>
      <c r="M168" s="170">
        <f t="shared" si="479"/>
        <v>70.939734907901212</v>
      </c>
      <c r="N168" s="170">
        <f t="shared" si="479"/>
        <v>75.060514108393605</v>
      </c>
      <c r="O168" s="170">
        <f t="shared" si="479"/>
        <v>76.608093542722997</v>
      </c>
      <c r="P168" s="170">
        <f t="shared" si="479"/>
        <v>77.324025265374004</v>
      </c>
      <c r="Q168" s="170">
        <f t="shared" si="479"/>
        <v>78.604626249305596</v>
      </c>
      <c r="R168" s="170">
        <f t="shared" si="479"/>
        <v>82.82555225060689</v>
      </c>
      <c r="S168" s="170">
        <f t="shared" si="479"/>
        <v>84.764635422461097</v>
      </c>
      <c r="T168" s="170">
        <f t="shared" si="479"/>
        <v>86.876017783550708</v>
      </c>
      <c r="U168" s="170">
        <f t="shared" si="479"/>
        <v>87.955157385720199</v>
      </c>
      <c r="V168" s="170">
        <f t="shared" si="479"/>
        <v>86.201100178002704</v>
      </c>
      <c r="W168" s="170">
        <f t="shared" si="479"/>
        <v>83.456518134175312</v>
      </c>
      <c r="X168" s="170">
        <f t="shared" si="479"/>
        <v>83.506479513140903</v>
      </c>
      <c r="Y168" s="170">
        <f t="shared" si="479"/>
        <v>86.3764664773569</v>
      </c>
      <c r="Z168" s="170">
        <f t="shared" si="479"/>
        <v>86.6786015379802</v>
      </c>
      <c r="AA168" s="170">
        <f t="shared" si="479"/>
        <v>87.4138265570718</v>
      </c>
      <c r="AB168" s="170">
        <f t="shared" si="479"/>
        <v>88.974086632660701</v>
      </c>
      <c r="AC168" s="170">
        <f t="shared" si="479"/>
        <v>90.263021723897097</v>
      </c>
      <c r="AD168" s="170">
        <f t="shared" ref="AD168:AH168" si="480">AD19</f>
        <v>91.820674422652601</v>
      </c>
      <c r="AE168" s="170">
        <f t="shared" si="480"/>
        <v>94.696155117805489</v>
      </c>
      <c r="AF168" s="170">
        <f t="shared" si="480"/>
        <v>95.733266997682392</v>
      </c>
      <c r="AG168" s="170">
        <f t="shared" si="480"/>
        <v>97.6603491011942</v>
      </c>
      <c r="AH168" s="170">
        <f t="shared" si="480"/>
        <v>92.950839607931499</v>
      </c>
      <c r="AI168" s="171">
        <f t="shared" si="474"/>
        <v>99.602117854197118</v>
      </c>
      <c r="AJ168" s="147">
        <f t="shared" si="474"/>
        <v>102.40600112567729</v>
      </c>
      <c r="AK168" s="147">
        <f t="shared" si="474"/>
        <v>104.16477434778635</v>
      </c>
      <c r="AL168" s="147">
        <f t="shared" si="474"/>
        <v>106.14743107360147</v>
      </c>
      <c r="AM168" s="147">
        <f t="shared" si="474"/>
        <v>108.27716969950677</v>
      </c>
      <c r="AN168" s="147">
        <f t="shared" si="474"/>
        <v>110.46246555625325</v>
      </c>
      <c r="AO168" s="147">
        <f t="shared" si="474"/>
        <v>112.78188479383769</v>
      </c>
      <c r="AP168" s="147">
        <f t="shared" si="474"/>
        <v>113.85038945642633</v>
      </c>
      <c r="AQ168" s="147">
        <f t="shared" si="474"/>
        <v>114.89499067774595</v>
      </c>
      <c r="AR168" s="147">
        <f t="shared" si="474"/>
        <v>116.00525153614089</v>
      </c>
      <c r="AS168" s="147">
        <f t="shared" si="474"/>
        <v>117.13767188347231</v>
      </c>
      <c r="AT168" s="147">
        <f t="shared" si="474"/>
        <v>118.28981542526581</v>
      </c>
      <c r="AU168" s="147">
        <f t="shared" si="474"/>
        <v>119.88189388036768</v>
      </c>
      <c r="AV168" s="147">
        <f t="shared" si="474"/>
        <v>121.57715087254714</v>
      </c>
      <c r="AW168" s="147">
        <f t="shared" si="474"/>
        <v>123.322294466619</v>
      </c>
      <c r="AX168" s="147">
        <f t="shared" si="474"/>
        <v>125.00847058741324</v>
      </c>
      <c r="AY168" s="147">
        <f t="shared" si="474"/>
        <v>126.66882593437629</v>
      </c>
      <c r="AZ168" s="147">
        <f t="shared" si="474"/>
        <v>128.32952784353677</v>
      </c>
      <c r="BA168" s="147">
        <f t="shared" si="474"/>
        <v>129.93887168182675</v>
      </c>
      <c r="BB168" s="147">
        <f t="shared" si="474"/>
        <v>131.46575696690462</v>
      </c>
      <c r="BC168" s="147">
        <f t="shared" si="474"/>
        <v>132.95860770481488</v>
      </c>
      <c r="BD168" s="147">
        <f t="shared" si="474"/>
        <v>134.40440455334544</v>
      </c>
      <c r="BE168" s="147">
        <f t="shared" si="474"/>
        <v>135.8273923207357</v>
      </c>
      <c r="BF168" s="147">
        <f t="shared" si="474"/>
        <v>137.29080449625985</v>
      </c>
      <c r="BG168" s="147">
        <f t="shared" si="474"/>
        <v>138.75340571271801</v>
      </c>
      <c r="BH168" s="147">
        <f t="shared" si="474"/>
        <v>140.053517507328</v>
      </c>
      <c r="BI168" s="147">
        <f t="shared" si="474"/>
        <v>141.42900181694992</v>
      </c>
      <c r="BJ168" s="147">
        <f t="shared" si="474"/>
        <v>142.81718239100113</v>
      </c>
      <c r="BK168" s="147">
        <f t="shared" si="474"/>
        <v>144.28653066584528</v>
      </c>
      <c r="BL168" s="147">
        <f t="shared" si="474"/>
        <v>145.68389773852036</v>
      </c>
      <c r="BM168" s="147">
        <f t="shared" si="475"/>
        <v>147.08010325055025</v>
      </c>
      <c r="BN168" s="147">
        <f t="shared" si="475"/>
        <v>148.6009160073497</v>
      </c>
      <c r="BO168" s="147">
        <f t="shared" si="475"/>
        <v>150.09627091380059</v>
      </c>
      <c r="BP168" s="147">
        <f t="shared" si="475"/>
        <v>151.67962654483321</v>
      </c>
      <c r="BQ168" s="147">
        <f t="shared" si="475"/>
        <v>153.33733800940126</v>
      </c>
      <c r="BR168" s="147">
        <f t="shared" si="475"/>
        <v>154.96270270153732</v>
      </c>
      <c r="BS168" s="147">
        <f t="shared" si="475"/>
        <v>156.57516193822704</v>
      </c>
      <c r="BT168" s="147">
        <f t="shared" si="475"/>
        <v>158.27104296164535</v>
      </c>
      <c r="BU168" s="147">
        <f t="shared" si="475"/>
        <v>159.97823729564189</v>
      </c>
      <c r="BV168" s="147">
        <f t="shared" si="475"/>
        <v>161.73528592319735</v>
      </c>
      <c r="BW168" s="147">
        <f t="shared" si="475"/>
        <v>163.43483249044033</v>
      </c>
      <c r="BX168" s="147">
        <f t="shared" si="475"/>
        <v>165.16682871539385</v>
      </c>
      <c r="BY168" s="147">
        <f t="shared" si="475"/>
        <v>166.929795073283</v>
      </c>
      <c r="BZ168" s="147">
        <f t="shared" si="475"/>
        <v>168.67224000387338</v>
      </c>
      <c r="CA168" s="147">
        <f t="shared" si="475"/>
        <v>170.35778642464126</v>
      </c>
      <c r="CB168" s="147">
        <f t="shared" si="475"/>
        <v>172.01336923007156</v>
      </c>
      <c r="CC168" s="147">
        <f t="shared" si="475"/>
        <v>173.64423979579345</v>
      </c>
      <c r="CD168" s="147">
        <f t="shared" si="475"/>
        <v>175.31108896829008</v>
      </c>
      <c r="CE168" s="147">
        <f t="shared" si="475"/>
        <v>176.96593700885097</v>
      </c>
      <c r="CF168" s="147">
        <f t="shared" si="475"/>
        <v>178.60521317368392</v>
      </c>
    </row>
    <row r="169" spans="1:84">
      <c r="A169" s="179" t="s">
        <v>329</v>
      </c>
      <c r="B169" s="145"/>
      <c r="C169" s="145"/>
      <c r="D169" s="170">
        <f t="shared" ref="D169:AC169" si="481">D20</f>
        <v>55.4317544754755</v>
      </c>
      <c r="E169" s="170">
        <f t="shared" si="481"/>
        <v>55.921667590564297</v>
      </c>
      <c r="F169" s="170">
        <f t="shared" si="481"/>
        <v>56.730207401937797</v>
      </c>
      <c r="G169" s="170">
        <f t="shared" si="481"/>
        <v>56.072819670791603</v>
      </c>
      <c r="H169" s="170">
        <f t="shared" si="481"/>
        <v>57.238923868581701</v>
      </c>
      <c r="I169" s="170">
        <f t="shared" si="481"/>
        <v>58.776779541314497</v>
      </c>
      <c r="J169" s="170">
        <f t="shared" si="481"/>
        <v>59.111285543644996</v>
      </c>
      <c r="K169" s="170">
        <f t="shared" si="481"/>
        <v>59.7033999437284</v>
      </c>
      <c r="L169" s="170">
        <f t="shared" si="481"/>
        <v>62.000304013081795</v>
      </c>
      <c r="M169" s="170">
        <f t="shared" si="481"/>
        <v>63.496293688551205</v>
      </c>
      <c r="N169" s="170">
        <f t="shared" si="481"/>
        <v>65.421224376047903</v>
      </c>
      <c r="O169" s="170">
        <f t="shared" si="481"/>
        <v>66.669795101084901</v>
      </c>
      <c r="P169" s="170">
        <f t="shared" si="481"/>
        <v>66.931696205742298</v>
      </c>
      <c r="Q169" s="170">
        <f t="shared" si="481"/>
        <v>67.305600036348594</v>
      </c>
      <c r="R169" s="170">
        <f t="shared" si="481"/>
        <v>69.0736890403725</v>
      </c>
      <c r="S169" s="170">
        <f t="shared" si="481"/>
        <v>69.324526110478203</v>
      </c>
      <c r="T169" s="170">
        <f t="shared" si="481"/>
        <v>70.595160180434107</v>
      </c>
      <c r="U169" s="170">
        <f t="shared" si="481"/>
        <v>71.846595624799306</v>
      </c>
      <c r="V169" s="170">
        <f t="shared" si="481"/>
        <v>69.696942565548397</v>
      </c>
      <c r="W169" s="170">
        <f t="shared" si="481"/>
        <v>67.961459621636095</v>
      </c>
      <c r="X169" s="170">
        <f t="shared" si="481"/>
        <v>68.558326917051801</v>
      </c>
      <c r="Y169" s="170">
        <f t="shared" si="481"/>
        <v>69.7820873540701</v>
      </c>
      <c r="Z169" s="170">
        <f t="shared" si="481"/>
        <v>69.532870146050698</v>
      </c>
      <c r="AA169" s="170">
        <f t="shared" si="481"/>
        <v>69.488381754186193</v>
      </c>
      <c r="AB169" s="170">
        <f t="shared" si="481"/>
        <v>69.471714400070098</v>
      </c>
      <c r="AC169" s="170">
        <f t="shared" si="481"/>
        <v>69.923299541213595</v>
      </c>
      <c r="AD169" s="170">
        <f t="shared" ref="AD169:AH169" si="482">AD20</f>
        <v>69.874099284180801</v>
      </c>
      <c r="AE169" s="170">
        <f t="shared" si="482"/>
        <v>71.172651527886401</v>
      </c>
      <c r="AF169" s="170">
        <f t="shared" si="482"/>
        <v>72.005862063615595</v>
      </c>
      <c r="AG169" s="170">
        <f t="shared" si="482"/>
        <v>72.102592170672793</v>
      </c>
      <c r="AH169" s="170">
        <f t="shared" si="482"/>
        <v>66.758332626255097</v>
      </c>
      <c r="AI169" s="171">
        <f t="shared" si="474"/>
        <v>70.81949098828926</v>
      </c>
      <c r="AJ169" s="147">
        <f t="shared" si="474"/>
        <v>72.112740718118545</v>
      </c>
      <c r="AK169" s="147">
        <f t="shared" si="474"/>
        <v>72.606331433909091</v>
      </c>
      <c r="AL169" s="147">
        <f t="shared" si="474"/>
        <v>73.267611910191818</v>
      </c>
      <c r="AM169" s="147">
        <f t="shared" si="474"/>
        <v>74.033144750763697</v>
      </c>
      <c r="AN169" s="147">
        <f t="shared" si="474"/>
        <v>74.787513480304909</v>
      </c>
      <c r="AO169" s="147">
        <f t="shared" si="474"/>
        <v>75.63343660129965</v>
      </c>
      <c r="AP169" s="147">
        <f t="shared" si="474"/>
        <v>75.592559739243441</v>
      </c>
      <c r="AQ169" s="147">
        <f t="shared" si="474"/>
        <v>75.581504348077488</v>
      </c>
      <c r="AR169" s="147">
        <f t="shared" si="474"/>
        <v>75.578562730901737</v>
      </c>
      <c r="AS169" s="147">
        <f t="shared" si="474"/>
        <v>75.635086016476862</v>
      </c>
      <c r="AT169" s="147">
        <f t="shared" si="474"/>
        <v>75.646776588938508</v>
      </c>
      <c r="AU169" s="147">
        <f t="shared" si="474"/>
        <v>75.975472339848736</v>
      </c>
      <c r="AV169" s="147">
        <f t="shared" si="474"/>
        <v>76.336124567958876</v>
      </c>
      <c r="AW169" s="147">
        <f t="shared" si="474"/>
        <v>76.737095263289945</v>
      </c>
      <c r="AX169" s="147">
        <f t="shared" si="474"/>
        <v>77.110399863795848</v>
      </c>
      <c r="AY169" s="147">
        <f t="shared" si="474"/>
        <v>77.425510203290102</v>
      </c>
      <c r="AZ169" s="147">
        <f t="shared" si="474"/>
        <v>77.781482132165166</v>
      </c>
      <c r="BA169" s="147">
        <f t="shared" si="474"/>
        <v>78.086402605808743</v>
      </c>
      <c r="BB169" s="147">
        <f t="shared" si="474"/>
        <v>78.33122040126581</v>
      </c>
      <c r="BC169" s="147">
        <f t="shared" si="474"/>
        <v>78.546123156323659</v>
      </c>
      <c r="BD169" s="147">
        <f t="shared" si="474"/>
        <v>78.746054708027486</v>
      </c>
      <c r="BE169" s="147">
        <f t="shared" si="474"/>
        <v>78.914846521831649</v>
      </c>
      <c r="BF169" s="147">
        <f t="shared" si="474"/>
        <v>79.129982728686301</v>
      </c>
      <c r="BG169" s="147">
        <f t="shared" si="474"/>
        <v>79.304757810655417</v>
      </c>
      <c r="BH169" s="147">
        <f t="shared" si="474"/>
        <v>79.422429366002177</v>
      </c>
      <c r="BI169" s="147">
        <f t="shared" si="474"/>
        <v>79.553830309666992</v>
      </c>
      <c r="BJ169" s="147">
        <f t="shared" si="474"/>
        <v>79.706947327623212</v>
      </c>
      <c r="BK169" s="147">
        <f t="shared" si="474"/>
        <v>79.8978153006871</v>
      </c>
      <c r="BL169" s="147">
        <f t="shared" si="474"/>
        <v>80.063004636894348</v>
      </c>
      <c r="BM169" s="147">
        <f t="shared" si="475"/>
        <v>80.24246697381443</v>
      </c>
      <c r="BN169" s="147">
        <f t="shared" si="475"/>
        <v>80.428193820374702</v>
      </c>
      <c r="BO169" s="147">
        <f t="shared" si="475"/>
        <v>80.668762759676056</v>
      </c>
      <c r="BP169" s="147">
        <f t="shared" si="475"/>
        <v>80.916399364887496</v>
      </c>
      <c r="BQ169" s="147">
        <f t="shared" si="475"/>
        <v>81.195161270364153</v>
      </c>
      <c r="BR169" s="147">
        <f t="shared" si="475"/>
        <v>81.447884069086811</v>
      </c>
      <c r="BS169" s="147">
        <f t="shared" si="475"/>
        <v>81.730403712741207</v>
      </c>
      <c r="BT169" s="147">
        <f t="shared" si="475"/>
        <v>82.025645559953674</v>
      </c>
      <c r="BU169" s="147">
        <f t="shared" si="475"/>
        <v>82.340739931330958</v>
      </c>
      <c r="BV169" s="147">
        <f t="shared" si="475"/>
        <v>82.650012491869205</v>
      </c>
      <c r="BW169" s="147">
        <f t="shared" si="475"/>
        <v>82.943885905119913</v>
      </c>
      <c r="BX169" s="147">
        <f t="shared" si="475"/>
        <v>83.245876033382686</v>
      </c>
      <c r="BY169" s="147">
        <f t="shared" si="475"/>
        <v>83.554989961667687</v>
      </c>
      <c r="BZ169" s="147">
        <f t="shared" si="475"/>
        <v>83.845263374251275</v>
      </c>
      <c r="CA169" s="147">
        <f t="shared" si="475"/>
        <v>84.133584154340312</v>
      </c>
      <c r="CB169" s="147">
        <f t="shared" si="475"/>
        <v>84.376180100252569</v>
      </c>
      <c r="CC169" s="147">
        <f t="shared" si="475"/>
        <v>84.622755754613536</v>
      </c>
      <c r="CD169" s="147">
        <f t="shared" si="475"/>
        <v>84.856258710969072</v>
      </c>
      <c r="CE169" s="147">
        <f t="shared" si="475"/>
        <v>85.111902100328649</v>
      </c>
      <c r="CF169" s="147">
        <f t="shared" si="475"/>
        <v>85.329489685323409</v>
      </c>
    </row>
    <row r="170" spans="1:84">
      <c r="A170" s="179" t="s">
        <v>290</v>
      </c>
      <c r="B170" s="145"/>
      <c r="C170" s="145"/>
      <c r="D170" s="170">
        <f t="shared" ref="D170:AC170" si="483">D21</f>
        <v>4.78965687200012</v>
      </c>
      <c r="E170" s="170">
        <f t="shared" si="483"/>
        <v>4.8793578800053305</v>
      </c>
      <c r="F170" s="170">
        <f t="shared" si="483"/>
        <v>4.9709960075902497</v>
      </c>
      <c r="G170" s="170">
        <f t="shared" si="483"/>
        <v>4.9026854869275205</v>
      </c>
      <c r="H170" s="170">
        <f t="shared" si="483"/>
        <v>4.9649768472191402</v>
      </c>
      <c r="I170" s="170">
        <f t="shared" si="483"/>
        <v>4.9154376654135703</v>
      </c>
      <c r="J170" s="170">
        <f t="shared" si="483"/>
        <v>4.8963696936831704</v>
      </c>
      <c r="K170" s="170">
        <f t="shared" si="483"/>
        <v>5.1615641885388506</v>
      </c>
      <c r="L170" s="170">
        <f t="shared" si="483"/>
        <v>5.4055922994812802</v>
      </c>
      <c r="M170" s="170">
        <f t="shared" si="483"/>
        <v>5.6960522035259604</v>
      </c>
      <c r="N170" s="170">
        <f t="shared" si="483"/>
        <v>5.8372196843663593</v>
      </c>
      <c r="O170" s="170">
        <f t="shared" si="483"/>
        <v>6.0829819184264</v>
      </c>
      <c r="P170" s="170">
        <f t="shared" si="483"/>
        <v>6.1396403130098696</v>
      </c>
      <c r="Q170" s="170">
        <f t="shared" si="483"/>
        <v>6.3084235512644202</v>
      </c>
      <c r="R170" s="170">
        <f t="shared" si="483"/>
        <v>6.53475717516171</v>
      </c>
      <c r="S170" s="170">
        <f t="shared" si="483"/>
        <v>6.8146858758085997</v>
      </c>
      <c r="T170" s="170">
        <f t="shared" si="483"/>
        <v>7.1512068419494996</v>
      </c>
      <c r="U170" s="170">
        <f t="shared" si="483"/>
        <v>7.1480128069709901</v>
      </c>
      <c r="V170" s="170">
        <f t="shared" si="483"/>
        <v>7.6146999984263006</v>
      </c>
      <c r="W170" s="170">
        <f t="shared" si="483"/>
        <v>7.8297494672295294</v>
      </c>
      <c r="X170" s="170">
        <f t="shared" si="483"/>
        <v>7.8548009935995795</v>
      </c>
      <c r="Y170" s="170">
        <f t="shared" si="483"/>
        <v>8.1873406980696206</v>
      </c>
      <c r="Z170" s="170">
        <f t="shared" si="483"/>
        <v>8.2014344495620897</v>
      </c>
      <c r="AA170" s="170">
        <f t="shared" si="483"/>
        <v>8.264825064723091</v>
      </c>
      <c r="AB170" s="170">
        <f t="shared" si="483"/>
        <v>8.3430213588478086</v>
      </c>
      <c r="AC170" s="170">
        <f t="shared" si="483"/>
        <v>8.5191989674046908</v>
      </c>
      <c r="AD170" s="170">
        <f t="shared" ref="AD170:AH170" si="484">AD21</f>
        <v>8.5918216668911001</v>
      </c>
      <c r="AE170" s="170">
        <f t="shared" si="484"/>
        <v>8.8610332862781398</v>
      </c>
      <c r="AF170" s="170">
        <f t="shared" si="484"/>
        <v>9.0968428603369507</v>
      </c>
      <c r="AG170" s="170">
        <f t="shared" si="484"/>
        <v>8.9985116725288812</v>
      </c>
      <c r="AH170" s="170">
        <f t="shared" si="484"/>
        <v>8.2309205255027091</v>
      </c>
      <c r="AI170" s="171">
        <f t="shared" si="474"/>
        <v>8.8332102979900426</v>
      </c>
      <c r="AJ170" s="147">
        <f t="shared" si="474"/>
        <v>9.0745057064540244</v>
      </c>
      <c r="AK170" s="147">
        <f t="shared" si="474"/>
        <v>9.2413239762636685</v>
      </c>
      <c r="AL170" s="147">
        <f t="shared" si="474"/>
        <v>9.4282862374439276</v>
      </c>
      <c r="AM170" s="147">
        <f t="shared" si="474"/>
        <v>9.6314295580368636</v>
      </c>
      <c r="AN170" s="147">
        <f t="shared" si="474"/>
        <v>9.8399383108863478</v>
      </c>
      <c r="AO170" s="147">
        <f t="shared" si="474"/>
        <v>10.035474020293625</v>
      </c>
      <c r="AP170" s="147">
        <f t="shared" si="474"/>
        <v>10.147850210754083</v>
      </c>
      <c r="AQ170" s="147">
        <f t="shared" si="474"/>
        <v>10.232626494550967</v>
      </c>
      <c r="AR170" s="147">
        <f t="shared" si="474"/>
        <v>10.323143524333325</v>
      </c>
      <c r="AS170" s="147">
        <f t="shared" si="474"/>
        <v>10.418486479655808</v>
      </c>
      <c r="AT170" s="147">
        <f t="shared" si="474"/>
        <v>10.512517539478038</v>
      </c>
      <c r="AU170" s="147">
        <f t="shared" si="474"/>
        <v>10.651532416624569</v>
      </c>
      <c r="AV170" s="147">
        <f t="shared" si="474"/>
        <v>10.796604966480839</v>
      </c>
      <c r="AW170" s="147">
        <f t="shared" si="474"/>
        <v>10.949056658753646</v>
      </c>
      <c r="AX170" s="147">
        <f t="shared" si="474"/>
        <v>11.09932100457757</v>
      </c>
      <c r="AY170" s="147">
        <f t="shared" si="474"/>
        <v>11.247294387500581</v>
      </c>
      <c r="AZ170" s="147">
        <f t="shared" si="474"/>
        <v>11.367425062952108</v>
      </c>
      <c r="BA170" s="147">
        <f t="shared" si="474"/>
        <v>11.517015897515211</v>
      </c>
      <c r="BB170" s="147">
        <f t="shared" si="474"/>
        <v>11.659428596250203</v>
      </c>
      <c r="BC170" s="147">
        <f t="shared" si="474"/>
        <v>11.766971200708984</v>
      </c>
      <c r="BD170" s="147">
        <f t="shared" si="474"/>
        <v>11.905452465349619</v>
      </c>
      <c r="BE170" s="147">
        <f t="shared" si="474"/>
        <v>12.012870998203088</v>
      </c>
      <c r="BF170" s="147">
        <f t="shared" si="474"/>
        <v>12.156376712745072</v>
      </c>
      <c r="BG170" s="147">
        <f t="shared" si="474"/>
        <v>12.266906780494557</v>
      </c>
      <c r="BH170" s="147">
        <f t="shared" si="474"/>
        <v>12.402997436163279</v>
      </c>
      <c r="BI170" s="147">
        <f t="shared" si="474"/>
        <v>12.50894732099629</v>
      </c>
      <c r="BJ170" s="147">
        <f t="shared" si="474"/>
        <v>12.653233939775079</v>
      </c>
      <c r="BK170" s="147">
        <f t="shared" si="474"/>
        <v>12.770766280255668</v>
      </c>
      <c r="BL170" s="147">
        <f t="shared" si="474"/>
        <v>12.885238860959362</v>
      </c>
      <c r="BM170" s="147">
        <f t="shared" si="475"/>
        <v>13.037970663725481</v>
      </c>
      <c r="BN170" s="147">
        <f t="shared" si="475"/>
        <v>13.163384244361659</v>
      </c>
      <c r="BO170" s="147">
        <f t="shared" si="475"/>
        <v>13.29366351904949</v>
      </c>
      <c r="BP170" s="147">
        <f t="shared" si="475"/>
        <v>13.43169346241819</v>
      </c>
      <c r="BQ170" s="147">
        <f t="shared" si="475"/>
        <v>13.576261949303181</v>
      </c>
      <c r="BR170" s="147">
        <f t="shared" si="475"/>
        <v>13.717918456830299</v>
      </c>
      <c r="BS170" s="147">
        <f t="shared" si="475"/>
        <v>13.866005360684335</v>
      </c>
      <c r="BT170" s="147">
        <f t="shared" si="475"/>
        <v>14.017744284746332</v>
      </c>
      <c r="BU170" s="147">
        <f t="shared" si="475"/>
        <v>14.174418774959429</v>
      </c>
      <c r="BV170" s="147">
        <f t="shared" si="475"/>
        <v>14.331690374743728</v>
      </c>
      <c r="BW170" s="147">
        <f t="shared" si="475"/>
        <v>14.487889324588783</v>
      </c>
      <c r="BX170" s="147">
        <f t="shared" si="475"/>
        <v>14.647089209866349</v>
      </c>
      <c r="BY170" s="147">
        <f t="shared" si="475"/>
        <v>14.769459460989228</v>
      </c>
      <c r="BZ170" s="147">
        <f t="shared" si="475"/>
        <v>14.929408625758922</v>
      </c>
      <c r="CA170" s="147">
        <f t="shared" si="475"/>
        <v>15.084444913708856</v>
      </c>
      <c r="CB170" s="147">
        <f t="shared" si="475"/>
        <v>15.232742656010608</v>
      </c>
      <c r="CC170" s="147">
        <f t="shared" si="475"/>
        <v>15.383133135673415</v>
      </c>
      <c r="CD170" s="147">
        <f t="shared" si="475"/>
        <v>15.490784887258418</v>
      </c>
      <c r="CE170" s="147">
        <f t="shared" si="475"/>
        <v>15.638762566876309</v>
      </c>
      <c r="CF170" s="147">
        <f t="shared" si="475"/>
        <v>15.781035179291699</v>
      </c>
    </row>
    <row r="171" spans="1:84">
      <c r="A171" s="179" t="s">
        <v>291</v>
      </c>
      <c r="B171" s="145"/>
      <c r="C171" s="145"/>
      <c r="D171" s="170">
        <f t="shared" ref="D171:AC171" si="485">D22</f>
        <v>121.802882084218</v>
      </c>
      <c r="E171" s="170">
        <f t="shared" si="485"/>
        <v>122.313055622042</v>
      </c>
      <c r="F171" s="170">
        <f t="shared" si="485"/>
        <v>124.798882699236</v>
      </c>
      <c r="G171" s="170">
        <f t="shared" si="485"/>
        <v>123.98771708640001</v>
      </c>
      <c r="H171" s="170">
        <f t="shared" si="485"/>
        <v>126.64455544096801</v>
      </c>
      <c r="I171" s="170">
        <f t="shared" si="485"/>
        <v>130.77401314724901</v>
      </c>
      <c r="J171" s="170">
        <f t="shared" si="485"/>
        <v>131.75449401101199</v>
      </c>
      <c r="K171" s="170">
        <f t="shared" si="485"/>
        <v>133.21815377049299</v>
      </c>
      <c r="L171" s="170">
        <f t="shared" si="485"/>
        <v>138.98550441058501</v>
      </c>
      <c r="M171" s="170">
        <f t="shared" si="485"/>
        <v>140.791420436999</v>
      </c>
      <c r="N171" s="170">
        <f t="shared" si="485"/>
        <v>145.852237658235</v>
      </c>
      <c r="O171" s="170">
        <f t="shared" si="485"/>
        <v>146.499943721075</v>
      </c>
      <c r="P171" s="170">
        <f t="shared" si="485"/>
        <v>146.70030236661898</v>
      </c>
      <c r="Q171" s="170">
        <f t="shared" si="485"/>
        <v>146.688138616988</v>
      </c>
      <c r="R171" s="170">
        <f t="shared" si="485"/>
        <v>151.31550726780401</v>
      </c>
      <c r="S171" s="170">
        <f t="shared" si="485"/>
        <v>150.73722199776802</v>
      </c>
      <c r="T171" s="170">
        <f t="shared" si="485"/>
        <v>152.97249222424801</v>
      </c>
      <c r="U171" s="170">
        <f t="shared" si="485"/>
        <v>156.46906136522702</v>
      </c>
      <c r="V171" s="170">
        <f t="shared" si="485"/>
        <v>155.35172558514401</v>
      </c>
      <c r="W171" s="170">
        <f t="shared" si="485"/>
        <v>149.456174986842</v>
      </c>
      <c r="X171" s="170">
        <f t="shared" si="485"/>
        <v>148.14518164767199</v>
      </c>
      <c r="Y171" s="170">
        <f t="shared" si="485"/>
        <v>152.17820883240398</v>
      </c>
      <c r="Z171" s="170">
        <f t="shared" si="485"/>
        <v>149.186709414462</v>
      </c>
      <c r="AA171" s="170">
        <f t="shared" si="485"/>
        <v>149.73082348674299</v>
      </c>
      <c r="AB171" s="170">
        <f t="shared" si="485"/>
        <v>150.491001435095</v>
      </c>
      <c r="AC171" s="170">
        <f t="shared" si="485"/>
        <v>150.44068150799501</v>
      </c>
      <c r="AD171" s="170">
        <f t="shared" ref="AD171:AH171" si="486">AD22</f>
        <v>150.28168841021798</v>
      </c>
      <c r="AE171" s="170">
        <f t="shared" si="486"/>
        <v>153.86313754751998</v>
      </c>
      <c r="AF171" s="170">
        <f t="shared" si="486"/>
        <v>155.72830022238099</v>
      </c>
      <c r="AG171" s="170">
        <f t="shared" si="486"/>
        <v>155.44967250564102</v>
      </c>
      <c r="AH171" s="170">
        <f t="shared" si="486"/>
        <v>142.51186938982801</v>
      </c>
      <c r="AI171" s="171">
        <f t="shared" si="474"/>
        <v>151.00033507410583</v>
      </c>
      <c r="AJ171" s="147">
        <f t="shared" si="474"/>
        <v>153.51437801736066</v>
      </c>
      <c r="AK171" s="147">
        <f t="shared" si="474"/>
        <v>154.3709090811947</v>
      </c>
      <c r="AL171" s="147">
        <f t="shared" si="474"/>
        <v>155.52052083149158</v>
      </c>
      <c r="AM171" s="147">
        <f t="shared" si="474"/>
        <v>156.88678649887379</v>
      </c>
      <c r="AN171" s="147">
        <f t="shared" si="474"/>
        <v>158.25719848923114</v>
      </c>
      <c r="AO171" s="147">
        <f t="shared" si="474"/>
        <v>159.81666093844214</v>
      </c>
      <c r="AP171" s="147">
        <f t="shared" si="474"/>
        <v>159.53202097899751</v>
      </c>
      <c r="AQ171" s="147">
        <f t="shared" si="474"/>
        <v>159.21917254803083</v>
      </c>
      <c r="AR171" s="147">
        <f t="shared" si="474"/>
        <v>158.98571385776566</v>
      </c>
      <c r="AS171" s="147">
        <f t="shared" si="474"/>
        <v>158.78599902861379</v>
      </c>
      <c r="AT171" s="147">
        <f t="shared" si="474"/>
        <v>158.55397110800024</v>
      </c>
      <c r="AU171" s="147">
        <f t="shared" si="474"/>
        <v>158.9563064995464</v>
      </c>
      <c r="AV171" s="147">
        <f t="shared" si="474"/>
        <v>159.39348491322014</v>
      </c>
      <c r="AW171" s="147">
        <f t="shared" si="474"/>
        <v>159.91167677977884</v>
      </c>
      <c r="AX171" s="147">
        <f t="shared" si="474"/>
        <v>160.33918326682738</v>
      </c>
      <c r="AY171" s="147">
        <f t="shared" si="474"/>
        <v>160.70555009797869</v>
      </c>
      <c r="AZ171" s="147">
        <f t="shared" si="474"/>
        <v>161.06068443425644</v>
      </c>
      <c r="BA171" s="147">
        <f t="shared" si="474"/>
        <v>161.3702209745297</v>
      </c>
      <c r="BB171" s="147">
        <f t="shared" si="474"/>
        <v>161.52271886048933</v>
      </c>
      <c r="BC171" s="147">
        <f t="shared" si="474"/>
        <v>161.6111443788931</v>
      </c>
      <c r="BD171" s="147">
        <f t="shared" si="474"/>
        <v>161.63613926563062</v>
      </c>
      <c r="BE171" s="147">
        <f t="shared" si="474"/>
        <v>161.62845629808999</v>
      </c>
      <c r="BF171" s="147">
        <f t="shared" si="474"/>
        <v>161.64945333108335</v>
      </c>
      <c r="BG171" s="147">
        <f t="shared" si="474"/>
        <v>161.64965411960065</v>
      </c>
      <c r="BH171" s="147">
        <f t="shared" si="474"/>
        <v>161.50074892590183</v>
      </c>
      <c r="BI171" s="147">
        <f t="shared" si="474"/>
        <v>161.37799506743957</v>
      </c>
      <c r="BJ171" s="147">
        <f t="shared" si="474"/>
        <v>161.29735566355282</v>
      </c>
      <c r="BK171" s="147">
        <f t="shared" si="474"/>
        <v>161.29089221293651</v>
      </c>
      <c r="BL171" s="147">
        <f t="shared" si="474"/>
        <v>161.19902471130837</v>
      </c>
      <c r="BM171" s="147">
        <f t="shared" si="475"/>
        <v>161.13343297814021</v>
      </c>
      <c r="BN171" s="147">
        <f t="shared" si="475"/>
        <v>161.14250724434564</v>
      </c>
      <c r="BO171" s="147">
        <f t="shared" si="475"/>
        <v>161.19399931952006</v>
      </c>
      <c r="BP171" s="147">
        <f t="shared" si="475"/>
        <v>161.28963254681332</v>
      </c>
      <c r="BQ171" s="147">
        <f t="shared" si="475"/>
        <v>161.47574931882863</v>
      </c>
      <c r="BR171" s="147">
        <f t="shared" si="475"/>
        <v>161.57486506947546</v>
      </c>
      <c r="BS171" s="147">
        <f t="shared" si="475"/>
        <v>161.7296042523775</v>
      </c>
      <c r="BT171" s="147">
        <f t="shared" si="475"/>
        <v>161.93810934033129</v>
      </c>
      <c r="BU171" s="147">
        <f t="shared" si="475"/>
        <v>162.14974734619901</v>
      </c>
      <c r="BV171" s="147">
        <f t="shared" si="475"/>
        <v>162.37857027802787</v>
      </c>
      <c r="BW171" s="147">
        <f t="shared" si="475"/>
        <v>162.54070866185617</v>
      </c>
      <c r="BX171" s="147">
        <f t="shared" si="475"/>
        <v>162.78086025081069</v>
      </c>
      <c r="BY171" s="147">
        <f t="shared" si="475"/>
        <v>162.9984702563824</v>
      </c>
      <c r="BZ171" s="147">
        <f t="shared" si="475"/>
        <v>163.20903099599883</v>
      </c>
      <c r="CA171" s="147">
        <f t="shared" si="475"/>
        <v>163.37876370980209</v>
      </c>
      <c r="CB171" s="147">
        <f t="shared" si="475"/>
        <v>163.42296068304441</v>
      </c>
      <c r="CC171" s="147">
        <f t="shared" si="475"/>
        <v>163.53922177600685</v>
      </c>
      <c r="CD171" s="147">
        <f t="shared" si="475"/>
        <v>163.62761541751067</v>
      </c>
      <c r="CE171" s="147">
        <f t="shared" si="475"/>
        <v>163.68821607791</v>
      </c>
      <c r="CF171" s="147">
        <f t="shared" si="475"/>
        <v>163.70688748005495</v>
      </c>
    </row>
    <row r="172" spans="1:84">
      <c r="A172" s="179" t="s">
        <v>292</v>
      </c>
      <c r="B172" s="145"/>
      <c r="C172" s="145"/>
      <c r="D172" s="170">
        <f t="shared" ref="D172:AC172" si="487">D23</f>
        <v>117.817519568446</v>
      </c>
      <c r="E172" s="170">
        <f t="shared" si="487"/>
        <v>118.406856359199</v>
      </c>
      <c r="F172" s="170">
        <f t="shared" si="487"/>
        <v>120.311519443943</v>
      </c>
      <c r="G172" s="170">
        <f t="shared" si="487"/>
        <v>119.002633887651</v>
      </c>
      <c r="H172" s="170">
        <f t="shared" si="487"/>
        <v>121.63472919815401</v>
      </c>
      <c r="I172" s="170">
        <f t="shared" si="487"/>
        <v>124.993965422343</v>
      </c>
      <c r="J172" s="170">
        <f t="shared" si="487"/>
        <v>126.81856341750401</v>
      </c>
      <c r="K172" s="170">
        <f t="shared" si="487"/>
        <v>127.66867913692799</v>
      </c>
      <c r="L172" s="170">
        <f t="shared" si="487"/>
        <v>133.35706382013601</v>
      </c>
      <c r="M172" s="170">
        <f t="shared" si="487"/>
        <v>135.46251047408401</v>
      </c>
      <c r="N172" s="170">
        <f t="shared" si="487"/>
        <v>139.08466604434099</v>
      </c>
      <c r="O172" s="170">
        <f t="shared" si="487"/>
        <v>140.530014517419</v>
      </c>
      <c r="P172" s="170">
        <f t="shared" si="487"/>
        <v>142.143823060736</v>
      </c>
      <c r="Q172" s="170">
        <f t="shared" si="487"/>
        <v>143.71407670990101</v>
      </c>
      <c r="R172" s="170">
        <f t="shared" si="487"/>
        <v>146.085862821973</v>
      </c>
      <c r="S172" s="170">
        <f t="shared" si="487"/>
        <v>147.57922165479101</v>
      </c>
      <c r="T172" s="170">
        <f t="shared" si="487"/>
        <v>150.70884271787799</v>
      </c>
      <c r="U172" s="170">
        <f t="shared" si="487"/>
        <v>154.30841136340402</v>
      </c>
      <c r="V172" s="170">
        <f t="shared" si="487"/>
        <v>155.593256920627</v>
      </c>
      <c r="W172" s="170">
        <f t="shared" si="487"/>
        <v>150.29080050510598</v>
      </c>
      <c r="X172" s="170">
        <f t="shared" si="487"/>
        <v>150.81902551170501</v>
      </c>
      <c r="Y172" s="170">
        <f t="shared" si="487"/>
        <v>154.21825652399798</v>
      </c>
      <c r="Z172" s="170">
        <f t="shared" si="487"/>
        <v>152.95561065344802</v>
      </c>
      <c r="AA172" s="170">
        <f t="shared" si="487"/>
        <v>153.42446380619398</v>
      </c>
      <c r="AB172" s="170">
        <f t="shared" si="487"/>
        <v>153.92600233611</v>
      </c>
      <c r="AC172" s="170">
        <f t="shared" si="487"/>
        <v>155.65523775792201</v>
      </c>
      <c r="AD172" s="170">
        <f t="shared" ref="AD172:AH172" si="488">AD23</f>
        <v>155.554240846883</v>
      </c>
      <c r="AE172" s="170">
        <f t="shared" si="488"/>
        <v>159.69233698188498</v>
      </c>
      <c r="AF172" s="170">
        <f t="shared" si="488"/>
        <v>161.13712642142701</v>
      </c>
      <c r="AG172" s="170">
        <f t="shared" si="488"/>
        <v>165.46602901580499</v>
      </c>
      <c r="AH172" s="170">
        <f t="shared" si="488"/>
        <v>150.75759469574399</v>
      </c>
      <c r="AI172" s="171">
        <f t="shared" si="474"/>
        <v>160.52621730051993</v>
      </c>
      <c r="AJ172" s="147">
        <f t="shared" si="474"/>
        <v>164.0984929655383</v>
      </c>
      <c r="AK172" s="147">
        <f t="shared" si="474"/>
        <v>165.924792537722</v>
      </c>
      <c r="AL172" s="147">
        <f t="shared" si="474"/>
        <v>168.0814547265982</v>
      </c>
      <c r="AM172" s="147">
        <f t="shared" si="474"/>
        <v>170.49118636330192</v>
      </c>
      <c r="AN172" s="147">
        <f t="shared" si="474"/>
        <v>172.95831400634904</v>
      </c>
      <c r="AO172" s="147">
        <f t="shared" si="474"/>
        <v>175.62538904276352</v>
      </c>
      <c r="AP172" s="147">
        <f t="shared" si="474"/>
        <v>176.32174840120433</v>
      </c>
      <c r="AQ172" s="147">
        <f t="shared" si="474"/>
        <v>177.02149150235675</v>
      </c>
      <c r="AR172" s="147">
        <f t="shared" si="474"/>
        <v>177.78196311423505</v>
      </c>
      <c r="AS172" s="147">
        <f t="shared" si="474"/>
        <v>178.61588579828106</v>
      </c>
      <c r="AT172" s="147">
        <f t="shared" si="474"/>
        <v>179.41741534750921</v>
      </c>
      <c r="AU172" s="147">
        <f t="shared" si="474"/>
        <v>180.94332695576898</v>
      </c>
      <c r="AV172" s="147">
        <f t="shared" si="474"/>
        <v>182.55465728489349</v>
      </c>
      <c r="AW172" s="147">
        <f t="shared" si="474"/>
        <v>184.27238337169393</v>
      </c>
      <c r="AX172" s="147">
        <f t="shared" si="474"/>
        <v>185.90298507340589</v>
      </c>
      <c r="AY172" s="147">
        <f t="shared" si="474"/>
        <v>187.44446227400459</v>
      </c>
      <c r="AZ172" s="147">
        <f t="shared" si="474"/>
        <v>189.02021002242705</v>
      </c>
      <c r="BA172" s="147">
        <f t="shared" si="474"/>
        <v>190.55545606183099</v>
      </c>
      <c r="BB172" s="147">
        <f t="shared" si="474"/>
        <v>191.88765474072991</v>
      </c>
      <c r="BC172" s="147">
        <f t="shared" si="474"/>
        <v>193.18666484587436</v>
      </c>
      <c r="BD172" s="147">
        <f t="shared" si="474"/>
        <v>194.42237882622868</v>
      </c>
      <c r="BE172" s="147">
        <f t="shared" si="474"/>
        <v>195.63066507865798</v>
      </c>
      <c r="BF172" s="147">
        <f t="shared" si="474"/>
        <v>196.88224214681244</v>
      </c>
      <c r="BG172" s="147">
        <f t="shared" si="474"/>
        <v>198.08323111179581</v>
      </c>
      <c r="BH172" s="147">
        <f t="shared" si="474"/>
        <v>199.18195727695252</v>
      </c>
      <c r="BI172" s="147">
        <f t="shared" si="474"/>
        <v>200.25056911177072</v>
      </c>
      <c r="BJ172" s="147">
        <f t="shared" si="474"/>
        <v>201.41323187229261</v>
      </c>
      <c r="BK172" s="147">
        <f t="shared" si="474"/>
        <v>202.64109231294327</v>
      </c>
      <c r="BL172" s="147">
        <f t="shared" si="474"/>
        <v>203.84505947427752</v>
      </c>
      <c r="BM172" s="147">
        <f t="shared" si="475"/>
        <v>205.01884461182473</v>
      </c>
      <c r="BN172" s="147">
        <f t="shared" si="475"/>
        <v>206.33196405185598</v>
      </c>
      <c r="BO172" s="147">
        <f t="shared" si="475"/>
        <v>207.70925033284772</v>
      </c>
      <c r="BP172" s="147">
        <f t="shared" si="475"/>
        <v>209.15789103863932</v>
      </c>
      <c r="BQ172" s="147">
        <f t="shared" si="475"/>
        <v>210.69421759933135</v>
      </c>
      <c r="BR172" s="147">
        <f t="shared" si="475"/>
        <v>212.17097033227523</v>
      </c>
      <c r="BS172" s="147">
        <f t="shared" si="475"/>
        <v>213.732714802299</v>
      </c>
      <c r="BT172" s="147">
        <f t="shared" si="475"/>
        <v>215.33575575563881</v>
      </c>
      <c r="BU172" s="147">
        <f t="shared" si="475"/>
        <v>217.03820264613856</v>
      </c>
      <c r="BV172" s="147">
        <f t="shared" si="475"/>
        <v>218.69548540336407</v>
      </c>
      <c r="BW172" s="147">
        <f t="shared" si="475"/>
        <v>220.32071873475695</v>
      </c>
      <c r="BX172" s="147">
        <f t="shared" si="475"/>
        <v>222.01609900309725</v>
      </c>
      <c r="BY172" s="147">
        <f t="shared" si="475"/>
        <v>223.73986074271951</v>
      </c>
      <c r="BZ172" s="147">
        <f t="shared" si="475"/>
        <v>225.42278694279483</v>
      </c>
      <c r="CA172" s="147">
        <f t="shared" si="475"/>
        <v>227.01661359315088</v>
      </c>
      <c r="CB172" s="147">
        <f t="shared" si="475"/>
        <v>228.53655729488372</v>
      </c>
      <c r="CC172" s="147">
        <f t="shared" si="475"/>
        <v>230.074663739589</v>
      </c>
      <c r="CD172" s="147">
        <f t="shared" si="475"/>
        <v>231.62739434823067</v>
      </c>
      <c r="CE172" s="147">
        <f t="shared" si="475"/>
        <v>233.1523678773018</v>
      </c>
      <c r="CF172" s="147">
        <f t="shared" si="475"/>
        <v>234.58015625532374</v>
      </c>
    </row>
    <row r="173" spans="1:84">
      <c r="A173" s="179" t="s">
        <v>293</v>
      </c>
      <c r="B173" s="145"/>
      <c r="C173" s="145"/>
      <c r="D173" s="170">
        <f t="shared" ref="D173:AC173" si="489">D24</f>
        <v>434.94688739679202</v>
      </c>
      <c r="E173" s="170">
        <f t="shared" si="489"/>
        <v>439.50659241217897</v>
      </c>
      <c r="F173" s="170">
        <f t="shared" si="489"/>
        <v>445.99304518493699</v>
      </c>
      <c r="G173" s="170">
        <f t="shared" si="489"/>
        <v>445.50778244177297</v>
      </c>
      <c r="H173" s="170">
        <f t="shared" si="489"/>
        <v>454.96478006942101</v>
      </c>
      <c r="I173" s="170">
        <f t="shared" si="489"/>
        <v>455.50501090904197</v>
      </c>
      <c r="J173" s="170">
        <f t="shared" si="489"/>
        <v>462.69557575723502</v>
      </c>
      <c r="K173" s="170">
        <f t="shared" si="489"/>
        <v>474.78260109608902</v>
      </c>
      <c r="L173" s="170">
        <f t="shared" si="489"/>
        <v>487.57570813369597</v>
      </c>
      <c r="M173" s="170">
        <f t="shared" si="489"/>
        <v>517.44700617530202</v>
      </c>
      <c r="N173" s="170">
        <f t="shared" si="489"/>
        <v>536.30422474261593</v>
      </c>
      <c r="O173" s="170">
        <f t="shared" si="489"/>
        <v>544.37119003126998</v>
      </c>
      <c r="P173" s="170">
        <f t="shared" si="489"/>
        <v>553.13463183354509</v>
      </c>
      <c r="Q173" s="170">
        <f t="shared" si="489"/>
        <v>554.01257504717398</v>
      </c>
      <c r="R173" s="170">
        <f t="shared" si="489"/>
        <v>564.02311997754498</v>
      </c>
      <c r="S173" s="170">
        <f t="shared" si="489"/>
        <v>576.48139022941302</v>
      </c>
      <c r="T173" s="170">
        <f t="shared" si="489"/>
        <v>585.89471962061896</v>
      </c>
      <c r="U173" s="170">
        <f t="shared" si="489"/>
        <v>608.223157037448</v>
      </c>
      <c r="V173" s="170">
        <f t="shared" si="489"/>
        <v>616.4064591799231</v>
      </c>
      <c r="W173" s="170">
        <f t="shared" si="489"/>
        <v>597.8537823539981</v>
      </c>
      <c r="X173" s="170">
        <f t="shared" si="489"/>
        <v>626.62127926317305</v>
      </c>
      <c r="Y173" s="170">
        <f t="shared" si="489"/>
        <v>631.11001717371505</v>
      </c>
      <c r="Z173" s="170">
        <f t="shared" si="489"/>
        <v>639.180933127922</v>
      </c>
      <c r="AA173" s="170">
        <f t="shared" si="489"/>
        <v>648.40770845983593</v>
      </c>
      <c r="AB173" s="170">
        <f t="shared" si="489"/>
        <v>653.96901441707496</v>
      </c>
      <c r="AC173" s="170">
        <f t="shared" si="489"/>
        <v>662.97398767891002</v>
      </c>
      <c r="AD173" s="170">
        <f t="shared" ref="AD173:AH173" si="490">AD24</f>
        <v>674.47987775652803</v>
      </c>
      <c r="AE173" s="170">
        <f t="shared" si="490"/>
        <v>690.02793792406794</v>
      </c>
      <c r="AF173" s="170">
        <f t="shared" si="490"/>
        <v>706.93044042562292</v>
      </c>
      <c r="AG173" s="170">
        <f t="shared" si="490"/>
        <v>725.48006732796</v>
      </c>
      <c r="AH173" s="170">
        <f t="shared" si="490"/>
        <v>662.32538856201506</v>
      </c>
      <c r="AI173" s="171">
        <f t="shared" si="474"/>
        <v>709.03193944242548</v>
      </c>
      <c r="AJ173" s="147">
        <f t="shared" si="474"/>
        <v>728.53548654982001</v>
      </c>
      <c r="AK173" s="147">
        <f t="shared" si="474"/>
        <v>740.31451822423298</v>
      </c>
      <c r="AL173" s="147">
        <f t="shared" si="474"/>
        <v>753.79128004141774</v>
      </c>
      <c r="AM173" s="147">
        <f t="shared" si="474"/>
        <v>768.39867329904018</v>
      </c>
      <c r="AN173" s="147">
        <f t="shared" si="474"/>
        <v>783.26388377037176</v>
      </c>
      <c r="AO173" s="147">
        <f t="shared" si="474"/>
        <v>799.23035735949361</v>
      </c>
      <c r="AP173" s="147">
        <f t="shared" si="474"/>
        <v>806.27754146434529</v>
      </c>
      <c r="AQ173" s="147">
        <f t="shared" si="474"/>
        <v>813.32340840566371</v>
      </c>
      <c r="AR173" s="147">
        <f t="shared" si="474"/>
        <v>820.70325321369489</v>
      </c>
      <c r="AS173" s="147">
        <f t="shared" si="474"/>
        <v>828.47477745282981</v>
      </c>
      <c r="AT173" s="147">
        <f t="shared" si="474"/>
        <v>836.08403107847801</v>
      </c>
      <c r="AU173" s="147">
        <f t="shared" si="474"/>
        <v>847.20513059071732</v>
      </c>
      <c r="AV173" s="147">
        <f t="shared" si="474"/>
        <v>858.67739198693619</v>
      </c>
      <c r="AW173" s="147">
        <f t="shared" si="474"/>
        <v>870.73985214460242</v>
      </c>
      <c r="AX173" s="147">
        <f t="shared" si="474"/>
        <v>882.56273648292915</v>
      </c>
      <c r="AY173" s="147">
        <f t="shared" si="474"/>
        <v>894.0640794861464</v>
      </c>
      <c r="AZ173" s="147">
        <f t="shared" si="474"/>
        <v>905.74803599641132</v>
      </c>
      <c r="BA173" s="147">
        <f t="shared" si="474"/>
        <v>917.18264438305243</v>
      </c>
      <c r="BB173" s="147">
        <f t="shared" si="474"/>
        <v>927.9676404448503</v>
      </c>
      <c r="BC173" s="147">
        <f t="shared" si="474"/>
        <v>938.44183425347592</v>
      </c>
      <c r="BD173" s="147">
        <f t="shared" si="474"/>
        <v>948.77373307759478</v>
      </c>
      <c r="BE173" s="147">
        <f t="shared" si="474"/>
        <v>959.13905369015322</v>
      </c>
      <c r="BF173" s="147">
        <f t="shared" si="474"/>
        <v>969.64376287185689</v>
      </c>
      <c r="BG173" s="147">
        <f t="shared" si="474"/>
        <v>980.14847252789286</v>
      </c>
      <c r="BH173" s="147">
        <f t="shared" si="474"/>
        <v>989.97894721303987</v>
      </c>
      <c r="BI173" s="147">
        <f t="shared" si="474"/>
        <v>999.99997247556155</v>
      </c>
      <c r="BJ173" s="147">
        <f t="shared" si="474"/>
        <v>1010.3149515340275</v>
      </c>
      <c r="BK173" s="147">
        <f t="shared" ref="AI173:BL181" si="491">BJ173*(1+BK148)</f>
        <v>1021.1327108258438</v>
      </c>
      <c r="BL173" s="147">
        <f t="shared" si="491"/>
        <v>1031.6519728011651</v>
      </c>
      <c r="BM173" s="147">
        <f t="shared" si="475"/>
        <v>1042.3784729022448</v>
      </c>
      <c r="BN173" s="147">
        <f t="shared" si="475"/>
        <v>1053.7147834400837</v>
      </c>
      <c r="BO173" s="147">
        <f t="shared" si="475"/>
        <v>1065.2964300407175</v>
      </c>
      <c r="BP173" s="147">
        <f t="shared" si="475"/>
        <v>1077.4359926433874</v>
      </c>
      <c r="BQ173" s="147">
        <f t="shared" si="475"/>
        <v>1090.122396884869</v>
      </c>
      <c r="BR173" s="147">
        <f t="shared" si="475"/>
        <v>1102.4222253589826</v>
      </c>
      <c r="BS173" s="147">
        <f t="shared" si="475"/>
        <v>1115.2574054296429</v>
      </c>
      <c r="BT173" s="147">
        <f t="shared" si="475"/>
        <v>1128.3153312870645</v>
      </c>
      <c r="BU173" s="147">
        <f t="shared" si="475"/>
        <v>1141.788240034452</v>
      </c>
      <c r="BV173" s="147">
        <f t="shared" si="475"/>
        <v>1155.3279000032937</v>
      </c>
      <c r="BW173" s="147">
        <f t="shared" si="475"/>
        <v>1168.7057442650892</v>
      </c>
      <c r="BX173" s="147">
        <f t="shared" si="475"/>
        <v>1182.3416216718783</v>
      </c>
      <c r="BY173" s="147">
        <f t="shared" si="475"/>
        <v>1196.2256863215564</v>
      </c>
      <c r="BZ173" s="147">
        <f t="shared" si="475"/>
        <v>1209.9898670728933</v>
      </c>
      <c r="CA173" s="147">
        <f t="shared" si="475"/>
        <v>1223.3728975085937</v>
      </c>
      <c r="CB173" s="147">
        <f t="shared" si="475"/>
        <v>1236.226048664538</v>
      </c>
      <c r="CC173" s="147">
        <f t="shared" si="475"/>
        <v>1249.3654581723276</v>
      </c>
      <c r="CD173" s="147">
        <f t="shared" si="475"/>
        <v>1262.3402370425938</v>
      </c>
      <c r="CE173" s="147">
        <f t="shared" si="475"/>
        <v>1275.3504580650242</v>
      </c>
      <c r="CF173" s="147">
        <f t="shared" si="475"/>
        <v>1287.9134123143426</v>
      </c>
    </row>
    <row r="174" spans="1:84">
      <c r="A174" s="168" t="s">
        <v>294</v>
      </c>
      <c r="B174" s="145"/>
      <c r="C174" s="145"/>
      <c r="D174" s="170">
        <f t="shared" ref="D174:AC174" si="492">D25</f>
        <v>70.544342863076807</v>
      </c>
      <c r="E174" s="170">
        <f t="shared" si="492"/>
        <v>71.404872296424301</v>
      </c>
      <c r="F174" s="170">
        <f t="shared" si="492"/>
        <v>72.672696523315693</v>
      </c>
      <c r="G174" s="170">
        <f t="shared" si="492"/>
        <v>71.982396135706992</v>
      </c>
      <c r="H174" s="170">
        <f t="shared" si="492"/>
        <v>73.987959874004801</v>
      </c>
      <c r="I174" s="170">
        <f t="shared" si="492"/>
        <v>75.419688917633394</v>
      </c>
      <c r="J174" s="170">
        <f t="shared" si="492"/>
        <v>75.628396299578299</v>
      </c>
      <c r="K174" s="170">
        <f t="shared" si="492"/>
        <v>76.587799570087498</v>
      </c>
      <c r="L174" s="170">
        <f t="shared" si="492"/>
        <v>78.810131373692002</v>
      </c>
      <c r="M174" s="170">
        <f t="shared" si="492"/>
        <v>81.015686683142391</v>
      </c>
      <c r="N174" s="170">
        <f t="shared" si="492"/>
        <v>84.382500550556898</v>
      </c>
      <c r="O174" s="170">
        <f t="shared" si="492"/>
        <v>84.684014547474405</v>
      </c>
      <c r="P174" s="170">
        <f t="shared" si="492"/>
        <v>85.247748508965998</v>
      </c>
      <c r="Q174" s="170">
        <f t="shared" si="492"/>
        <v>86.346619968025593</v>
      </c>
      <c r="R174" s="170">
        <f t="shared" si="492"/>
        <v>88.591793378215002</v>
      </c>
      <c r="S174" s="170">
        <f t="shared" si="492"/>
        <v>88.912884824579905</v>
      </c>
      <c r="T174" s="170">
        <f t="shared" si="492"/>
        <v>90.378569164355497</v>
      </c>
      <c r="U174" s="170">
        <f t="shared" si="492"/>
        <v>92.523590112200708</v>
      </c>
      <c r="V174" s="170">
        <f t="shared" si="492"/>
        <v>92.0171877428279</v>
      </c>
      <c r="W174" s="170">
        <f t="shared" si="492"/>
        <v>88.629463091004695</v>
      </c>
      <c r="X174" s="170">
        <f t="shared" si="492"/>
        <v>89.988537842705</v>
      </c>
      <c r="Y174" s="170">
        <f t="shared" si="492"/>
        <v>91.9714761943128</v>
      </c>
      <c r="Z174" s="170">
        <f t="shared" si="492"/>
        <v>91.419775420478999</v>
      </c>
      <c r="AA174" s="170">
        <f t="shared" si="492"/>
        <v>91.579656441903808</v>
      </c>
      <c r="AB174" s="170">
        <f t="shared" si="492"/>
        <v>91.30069583827671</v>
      </c>
      <c r="AC174" s="170">
        <f t="shared" si="492"/>
        <v>92.016101697768903</v>
      </c>
      <c r="AD174" s="170">
        <f t="shared" ref="AD174:AH174" si="493">AD25</f>
        <v>91.160641450321506</v>
      </c>
      <c r="AE174" s="170">
        <f t="shared" si="493"/>
        <v>91.396129754085095</v>
      </c>
      <c r="AF174" s="170">
        <f t="shared" si="493"/>
        <v>91.790433991723688</v>
      </c>
      <c r="AG174" s="170">
        <f t="shared" si="493"/>
        <v>92.071185359007799</v>
      </c>
      <c r="AH174" s="170">
        <f t="shared" si="493"/>
        <v>84.038075010259689</v>
      </c>
      <c r="AI174" s="171">
        <f t="shared" si="491"/>
        <v>89.023973150058623</v>
      </c>
      <c r="AJ174" s="147">
        <f t="shared" si="491"/>
        <v>90.521431735935124</v>
      </c>
      <c r="AK174" s="147">
        <f t="shared" si="491"/>
        <v>91.031682091592685</v>
      </c>
      <c r="AL174" s="147">
        <f t="shared" si="491"/>
        <v>91.742392018045635</v>
      </c>
      <c r="AM174" s="147">
        <f t="shared" si="491"/>
        <v>92.581248640940601</v>
      </c>
      <c r="AN174" s="147">
        <f t="shared" si="491"/>
        <v>93.41152725425836</v>
      </c>
      <c r="AO174" s="147">
        <f t="shared" si="491"/>
        <v>94.353552344965152</v>
      </c>
      <c r="AP174" s="147">
        <f t="shared" si="491"/>
        <v>94.22489801851583</v>
      </c>
      <c r="AQ174" s="147">
        <f t="shared" si="491"/>
        <v>94.096530386750061</v>
      </c>
      <c r="AR174" s="147">
        <f t="shared" si="491"/>
        <v>93.985927990078565</v>
      </c>
      <c r="AS174" s="147">
        <f t="shared" si="491"/>
        <v>93.941151382013274</v>
      </c>
      <c r="AT174" s="147">
        <f t="shared" si="491"/>
        <v>93.848160379361161</v>
      </c>
      <c r="AU174" s="147">
        <f t="shared" si="491"/>
        <v>94.147616264222833</v>
      </c>
      <c r="AV174" s="147">
        <f t="shared" si="491"/>
        <v>94.485420549549104</v>
      </c>
      <c r="AW174" s="147">
        <f t="shared" si="491"/>
        <v>94.842295209089954</v>
      </c>
      <c r="AX174" s="147">
        <f t="shared" si="491"/>
        <v>95.192899799484707</v>
      </c>
      <c r="AY174" s="147">
        <f t="shared" si="491"/>
        <v>95.47810648375787</v>
      </c>
      <c r="AZ174" s="147">
        <f t="shared" si="491"/>
        <v>95.744809806625241</v>
      </c>
      <c r="BA174" s="147">
        <f t="shared" si="491"/>
        <v>96.014718032620237</v>
      </c>
      <c r="BB174" s="147">
        <f t="shared" si="491"/>
        <v>96.179369173173555</v>
      </c>
      <c r="BC174" s="147">
        <f t="shared" si="491"/>
        <v>96.306052564465546</v>
      </c>
      <c r="BD174" s="147">
        <f t="shared" si="491"/>
        <v>96.382691830271867</v>
      </c>
      <c r="BE174" s="147">
        <f t="shared" si="491"/>
        <v>96.458032149727643</v>
      </c>
      <c r="BF174" s="147">
        <f t="shared" si="491"/>
        <v>96.550569707150956</v>
      </c>
      <c r="BG174" s="147">
        <f t="shared" si="491"/>
        <v>96.630794961543117</v>
      </c>
      <c r="BH174" s="147">
        <f t="shared" si="491"/>
        <v>96.64040531182944</v>
      </c>
      <c r="BI174" s="147">
        <f t="shared" si="491"/>
        <v>96.634630877526916</v>
      </c>
      <c r="BJ174" s="147">
        <f t="shared" si="491"/>
        <v>96.653953997221677</v>
      </c>
      <c r="BK174" s="147">
        <f t="shared" si="491"/>
        <v>96.748988162146532</v>
      </c>
      <c r="BL174" s="147">
        <f t="shared" si="491"/>
        <v>96.780276626821006</v>
      </c>
      <c r="BM174" s="147">
        <f t="shared" si="475"/>
        <v>96.827390949729008</v>
      </c>
      <c r="BN174" s="147">
        <f t="shared" si="475"/>
        <v>96.919455628021097</v>
      </c>
      <c r="BO174" s="147">
        <f t="shared" si="475"/>
        <v>97.03719431535167</v>
      </c>
      <c r="BP174" s="147">
        <f t="shared" si="475"/>
        <v>97.20079928557702</v>
      </c>
      <c r="BQ174" s="147">
        <f t="shared" si="475"/>
        <v>97.367957739543741</v>
      </c>
      <c r="BR174" s="147">
        <f t="shared" si="475"/>
        <v>97.534370836037198</v>
      </c>
      <c r="BS174" s="147">
        <f t="shared" si="475"/>
        <v>97.734844110459662</v>
      </c>
      <c r="BT174" s="147">
        <f t="shared" si="475"/>
        <v>97.94883042929672</v>
      </c>
      <c r="BU174" s="147">
        <f t="shared" si="475"/>
        <v>98.184753191548523</v>
      </c>
      <c r="BV174" s="147">
        <f t="shared" si="475"/>
        <v>98.41193442711878</v>
      </c>
      <c r="BW174" s="147">
        <f t="shared" si="475"/>
        <v>98.619006501132262</v>
      </c>
      <c r="BX174" s="147">
        <f t="shared" si="475"/>
        <v>98.833949258899253</v>
      </c>
      <c r="BY174" s="147">
        <f t="shared" si="475"/>
        <v>99.089326642832759</v>
      </c>
      <c r="BZ174" s="147">
        <f t="shared" si="475"/>
        <v>99.320953795118896</v>
      </c>
      <c r="CA174" s="147">
        <f t="shared" si="475"/>
        <v>99.507899921566207</v>
      </c>
      <c r="CB174" s="147">
        <f t="shared" si="475"/>
        <v>99.639138366411487</v>
      </c>
      <c r="CC174" s="147">
        <f t="shared" si="475"/>
        <v>99.808003001646341</v>
      </c>
      <c r="CD174" s="147">
        <f t="shared" si="475"/>
        <v>99.960214432549449</v>
      </c>
      <c r="CE174" s="147">
        <f t="shared" si="475"/>
        <v>100.13058590980728</v>
      </c>
      <c r="CF174" s="147">
        <f t="shared" si="475"/>
        <v>100.22006338295522</v>
      </c>
    </row>
    <row r="175" spans="1:84">
      <c r="A175" s="168" t="s">
        <v>330</v>
      </c>
      <c r="B175" s="145"/>
      <c r="C175" s="145"/>
      <c r="D175" s="170">
        <f t="shared" ref="D175:AC175" si="494">D26</f>
        <v>108.96561963607699</v>
      </c>
      <c r="E175" s="170">
        <f t="shared" si="494"/>
        <v>110.135086586141</v>
      </c>
      <c r="F175" s="170">
        <f t="shared" si="494"/>
        <v>111.98734059396701</v>
      </c>
      <c r="G175" s="170">
        <f t="shared" si="494"/>
        <v>111.168562638544</v>
      </c>
      <c r="H175" s="170">
        <f t="shared" si="494"/>
        <v>114.392990518413</v>
      </c>
      <c r="I175" s="170">
        <f t="shared" si="494"/>
        <v>117.445392392391</v>
      </c>
      <c r="J175" s="170">
        <f t="shared" si="494"/>
        <v>119.31489782641</v>
      </c>
      <c r="K175" s="170">
        <f t="shared" si="494"/>
        <v>123.235838773187</v>
      </c>
      <c r="L175" s="170">
        <f t="shared" si="494"/>
        <v>128.08765591207799</v>
      </c>
      <c r="M175" s="170">
        <f t="shared" si="494"/>
        <v>128.75787499142399</v>
      </c>
      <c r="N175" s="170">
        <f t="shared" si="494"/>
        <v>135.21835267200001</v>
      </c>
      <c r="O175" s="170">
        <f t="shared" si="494"/>
        <v>139.75434115148698</v>
      </c>
      <c r="P175" s="170">
        <f t="shared" si="494"/>
        <v>142.72634790656099</v>
      </c>
      <c r="Q175" s="170">
        <f t="shared" si="494"/>
        <v>143.780737098987</v>
      </c>
      <c r="R175" s="170">
        <f t="shared" si="494"/>
        <v>146.905860639005</v>
      </c>
      <c r="S175" s="170">
        <f t="shared" si="494"/>
        <v>149.44604763867102</v>
      </c>
      <c r="T175" s="170">
        <f t="shared" si="494"/>
        <v>153.82835768315198</v>
      </c>
      <c r="U175" s="170">
        <f t="shared" si="494"/>
        <v>157.158255270567</v>
      </c>
      <c r="V175" s="170">
        <f t="shared" si="494"/>
        <v>154.35347169975</v>
      </c>
      <c r="W175" s="170">
        <f t="shared" si="494"/>
        <v>152.058807582627</v>
      </c>
      <c r="X175" s="170">
        <f t="shared" si="494"/>
        <v>153.474358363292</v>
      </c>
      <c r="Y175" s="170">
        <f t="shared" si="494"/>
        <v>158.335410953024</v>
      </c>
      <c r="Z175" s="170">
        <f t="shared" si="494"/>
        <v>158.97490675493398</v>
      </c>
      <c r="AA175" s="170">
        <f t="shared" si="494"/>
        <v>158.779056367583</v>
      </c>
      <c r="AB175" s="170">
        <f t="shared" si="494"/>
        <v>161.051574279611</v>
      </c>
      <c r="AC175" s="170">
        <f t="shared" si="494"/>
        <v>162.39632742842701</v>
      </c>
      <c r="AD175" s="170">
        <f t="shared" ref="AD175:AH175" si="495">AD26</f>
        <v>164.007942449821</v>
      </c>
      <c r="AE175" s="170">
        <f t="shared" si="495"/>
        <v>167.33765419548402</v>
      </c>
      <c r="AF175" s="170">
        <f t="shared" si="495"/>
        <v>171.07987707019802</v>
      </c>
      <c r="AG175" s="170">
        <f t="shared" si="495"/>
        <v>173.55463662357099</v>
      </c>
      <c r="AH175" s="170">
        <f t="shared" si="495"/>
        <v>160.52502241069502</v>
      </c>
      <c r="AI175" s="171">
        <f t="shared" si="491"/>
        <v>171.51271306387466</v>
      </c>
      <c r="AJ175" s="147">
        <f t="shared" si="491"/>
        <v>175.8886409627118</v>
      </c>
      <c r="AK175" s="147">
        <f t="shared" si="491"/>
        <v>178.40597952972919</v>
      </c>
      <c r="AL175" s="147">
        <f t="shared" si="491"/>
        <v>181.29161925007844</v>
      </c>
      <c r="AM175" s="147">
        <f t="shared" si="491"/>
        <v>184.4651083735358</v>
      </c>
      <c r="AN175" s="147">
        <f t="shared" si="491"/>
        <v>187.68581039511153</v>
      </c>
      <c r="AO175" s="147">
        <f t="shared" si="491"/>
        <v>191.10966890344031</v>
      </c>
      <c r="AP175" s="147">
        <f t="shared" si="491"/>
        <v>192.39507285121431</v>
      </c>
      <c r="AQ175" s="147">
        <f t="shared" si="491"/>
        <v>193.65668605860884</v>
      </c>
      <c r="AR175" s="147">
        <f t="shared" si="491"/>
        <v>195.02136780890726</v>
      </c>
      <c r="AS175" s="147">
        <f t="shared" si="491"/>
        <v>196.40855491283949</v>
      </c>
      <c r="AT175" s="147">
        <f t="shared" si="491"/>
        <v>197.73269363177107</v>
      </c>
      <c r="AU175" s="147">
        <f t="shared" si="491"/>
        <v>199.89592907543954</v>
      </c>
      <c r="AV175" s="147">
        <f t="shared" si="491"/>
        <v>202.13007582941651</v>
      </c>
      <c r="AW175" s="147">
        <f t="shared" si="491"/>
        <v>204.42597110469401</v>
      </c>
      <c r="AX175" s="147">
        <f t="shared" si="491"/>
        <v>206.66750885908561</v>
      </c>
      <c r="AY175" s="147">
        <f t="shared" si="491"/>
        <v>208.78745844431694</v>
      </c>
      <c r="AZ175" s="147">
        <f t="shared" si="491"/>
        <v>210.95303642399077</v>
      </c>
      <c r="BA175" s="147">
        <f t="shared" si="491"/>
        <v>213.01393278240883</v>
      </c>
      <c r="BB175" s="147">
        <f t="shared" si="491"/>
        <v>214.89340556136162</v>
      </c>
      <c r="BC175" s="147">
        <f t="shared" si="491"/>
        <v>216.70493991790997</v>
      </c>
      <c r="BD175" s="147">
        <f t="shared" si="491"/>
        <v>218.42033979397155</v>
      </c>
      <c r="BE175" s="147">
        <f t="shared" si="491"/>
        <v>220.1481614986688</v>
      </c>
      <c r="BF175" s="147">
        <f t="shared" si="491"/>
        <v>221.89631173383506</v>
      </c>
      <c r="BG175" s="147">
        <f t="shared" si="491"/>
        <v>223.63179442104044</v>
      </c>
      <c r="BH175" s="147">
        <f t="shared" si="491"/>
        <v>225.14860989309526</v>
      </c>
      <c r="BI175" s="147">
        <f t="shared" si="491"/>
        <v>226.74997120178193</v>
      </c>
      <c r="BJ175" s="147">
        <f t="shared" si="491"/>
        <v>228.35358889669592</v>
      </c>
      <c r="BK175" s="147">
        <f t="shared" si="491"/>
        <v>230.0766108069902</v>
      </c>
      <c r="BL175" s="147">
        <f t="shared" si="491"/>
        <v>231.73775574103939</v>
      </c>
      <c r="BM175" s="147">
        <f t="shared" si="475"/>
        <v>233.41560686361569</v>
      </c>
      <c r="BN175" s="147">
        <f t="shared" si="475"/>
        <v>235.1808253337617</v>
      </c>
      <c r="BO175" s="147">
        <f t="shared" si="475"/>
        <v>237.02477641502767</v>
      </c>
      <c r="BP175" s="147">
        <f t="shared" si="475"/>
        <v>238.96131278540855</v>
      </c>
      <c r="BQ175" s="147">
        <f t="shared" si="475"/>
        <v>241.00449972941544</v>
      </c>
      <c r="BR175" s="147">
        <f t="shared" si="475"/>
        <v>242.91041461579593</v>
      </c>
      <c r="BS175" s="147">
        <f t="shared" si="475"/>
        <v>244.91904463000927</v>
      </c>
      <c r="BT175" s="147">
        <f t="shared" si="475"/>
        <v>246.98051872647889</v>
      </c>
      <c r="BU175" s="147">
        <f t="shared" si="475"/>
        <v>249.07829295409221</v>
      </c>
      <c r="BV175" s="147">
        <f t="shared" si="475"/>
        <v>251.1735609629699</v>
      </c>
      <c r="BW175" s="147">
        <f t="shared" si="475"/>
        <v>253.23704105333499</v>
      </c>
      <c r="BX175" s="147">
        <f t="shared" si="475"/>
        <v>255.30036309227617</v>
      </c>
      <c r="BY175" s="147">
        <f t="shared" si="475"/>
        <v>257.39997346951498</v>
      </c>
      <c r="BZ175" s="147">
        <f t="shared" si="475"/>
        <v>259.49661331820482</v>
      </c>
      <c r="CA175" s="147">
        <f t="shared" si="475"/>
        <v>261.49482608904748</v>
      </c>
      <c r="CB175" s="147">
        <f t="shared" si="475"/>
        <v>263.36371059506058</v>
      </c>
      <c r="CC175" s="147">
        <f t="shared" si="475"/>
        <v>265.25686387228541</v>
      </c>
      <c r="CD175" s="147">
        <f t="shared" si="475"/>
        <v>267.12100692229802</v>
      </c>
      <c r="CE175" s="147">
        <f t="shared" si="475"/>
        <v>268.99756559877898</v>
      </c>
      <c r="CF175" s="147">
        <f t="shared" si="475"/>
        <v>270.76487356058669</v>
      </c>
    </row>
    <row r="176" spans="1:84">
      <c r="A176" s="179" t="s">
        <v>296</v>
      </c>
      <c r="B176" s="145"/>
      <c r="C176" s="145"/>
      <c r="D176" s="170">
        <f t="shared" ref="D176:AC176" si="496">D27</f>
        <v>94.930334998455209</v>
      </c>
      <c r="E176" s="170">
        <f t="shared" si="496"/>
        <v>96.246835415352493</v>
      </c>
      <c r="F176" s="170">
        <f t="shared" si="496"/>
        <v>97.842210567335897</v>
      </c>
      <c r="G176" s="170">
        <f t="shared" si="496"/>
        <v>97.4718063535814</v>
      </c>
      <c r="H176" s="170">
        <f t="shared" si="496"/>
        <v>99.913772132664903</v>
      </c>
      <c r="I176" s="170">
        <f t="shared" si="496"/>
        <v>103.057501824361</v>
      </c>
      <c r="J176" s="170">
        <f t="shared" si="496"/>
        <v>104.48027669859201</v>
      </c>
      <c r="K176" s="170">
        <f t="shared" si="496"/>
        <v>108.07537269780499</v>
      </c>
      <c r="L176" s="170">
        <f t="shared" si="496"/>
        <v>111.66615802845699</v>
      </c>
      <c r="M176" s="170">
        <f t="shared" si="496"/>
        <v>115.852526013324</v>
      </c>
      <c r="N176" s="170">
        <f t="shared" si="496"/>
        <v>119.58099153673599</v>
      </c>
      <c r="O176" s="170">
        <f t="shared" si="496"/>
        <v>124.96166071976299</v>
      </c>
      <c r="P176" s="170">
        <f t="shared" si="496"/>
        <v>127.105367312298</v>
      </c>
      <c r="Q176" s="170">
        <f t="shared" si="496"/>
        <v>129.80978755448498</v>
      </c>
      <c r="R176" s="170">
        <f t="shared" si="496"/>
        <v>134.336612836049</v>
      </c>
      <c r="S176" s="170">
        <f t="shared" si="496"/>
        <v>138.42080606547</v>
      </c>
      <c r="T176" s="170">
        <f t="shared" si="496"/>
        <v>144.89546830546001</v>
      </c>
      <c r="U176" s="170">
        <f t="shared" si="496"/>
        <v>145.822464717527</v>
      </c>
      <c r="V176" s="170">
        <f t="shared" si="496"/>
        <v>146.50551700477598</v>
      </c>
      <c r="W176" s="170">
        <f t="shared" si="496"/>
        <v>144.87489704915598</v>
      </c>
      <c r="X176" s="170">
        <f t="shared" si="496"/>
        <v>145.133534681686</v>
      </c>
      <c r="Y176" s="170">
        <f t="shared" si="496"/>
        <v>150.22149644115601</v>
      </c>
      <c r="Z176" s="170">
        <f t="shared" si="496"/>
        <v>151.91207647905497</v>
      </c>
      <c r="AA176" s="170">
        <f t="shared" si="496"/>
        <v>152.82490822571498</v>
      </c>
      <c r="AB176" s="170">
        <f t="shared" si="496"/>
        <v>155.596870291448</v>
      </c>
      <c r="AC176" s="170">
        <f t="shared" si="496"/>
        <v>157.703353096065</v>
      </c>
      <c r="AD176" s="170">
        <f t="shared" ref="AD176:AH176" si="497">AD27</f>
        <v>160.17109971620499</v>
      </c>
      <c r="AE176" s="170">
        <f t="shared" si="497"/>
        <v>163.29154508862899</v>
      </c>
      <c r="AF176" s="170">
        <f t="shared" si="497"/>
        <v>167.150455255834</v>
      </c>
      <c r="AG176" s="170">
        <f t="shared" si="497"/>
        <v>170.31116891995899</v>
      </c>
      <c r="AH176" s="170">
        <f t="shared" si="497"/>
        <v>157.38491275938998</v>
      </c>
      <c r="AI176" s="171">
        <f t="shared" si="491"/>
        <v>168.68732791469654</v>
      </c>
      <c r="AJ176" s="147">
        <f t="shared" si="491"/>
        <v>173.54354349806405</v>
      </c>
      <c r="AK176" s="147">
        <f t="shared" si="491"/>
        <v>176.59086230843926</v>
      </c>
      <c r="AL176" s="147">
        <f t="shared" si="491"/>
        <v>180.01823774963938</v>
      </c>
      <c r="AM176" s="147">
        <f t="shared" si="491"/>
        <v>183.68900960325286</v>
      </c>
      <c r="AN176" s="147">
        <f t="shared" si="491"/>
        <v>187.48489703255322</v>
      </c>
      <c r="AO176" s="147">
        <f t="shared" si="491"/>
        <v>191.50320324722583</v>
      </c>
      <c r="AP176" s="147">
        <f t="shared" si="491"/>
        <v>193.36479681856775</v>
      </c>
      <c r="AQ176" s="147">
        <f t="shared" si="491"/>
        <v>195.20951465807897</v>
      </c>
      <c r="AR176" s="147">
        <f t="shared" si="491"/>
        <v>197.16529323956746</v>
      </c>
      <c r="AS176" s="147">
        <f t="shared" si="491"/>
        <v>199.18332092782251</v>
      </c>
      <c r="AT176" s="147">
        <f t="shared" si="491"/>
        <v>201.14576705179226</v>
      </c>
      <c r="AU176" s="147">
        <f t="shared" si="491"/>
        <v>203.93901331246784</v>
      </c>
      <c r="AV176" s="147">
        <f t="shared" si="491"/>
        <v>206.78513668063059</v>
      </c>
      <c r="AW176" s="147">
        <f t="shared" si="491"/>
        <v>209.77318895532915</v>
      </c>
      <c r="AX176" s="147">
        <f t="shared" si="491"/>
        <v>212.68665572865248</v>
      </c>
      <c r="AY176" s="147">
        <f t="shared" si="491"/>
        <v>215.48901800094811</v>
      </c>
      <c r="AZ176" s="147">
        <f t="shared" si="491"/>
        <v>218.31764149842451</v>
      </c>
      <c r="BA176" s="147">
        <f t="shared" si="491"/>
        <v>221.08541179275213</v>
      </c>
      <c r="BB176" s="147">
        <f t="shared" si="491"/>
        <v>223.67795516606546</v>
      </c>
      <c r="BC176" s="147">
        <f t="shared" si="491"/>
        <v>226.17678789473894</v>
      </c>
      <c r="BD176" s="147">
        <f t="shared" si="491"/>
        <v>228.62230262678469</v>
      </c>
      <c r="BE176" s="147">
        <f t="shared" si="491"/>
        <v>231.02131828830986</v>
      </c>
      <c r="BF176" s="147">
        <f t="shared" si="491"/>
        <v>233.52365938092669</v>
      </c>
      <c r="BG176" s="147">
        <f t="shared" si="491"/>
        <v>235.95228177655613</v>
      </c>
      <c r="BH176" s="147">
        <f t="shared" si="491"/>
        <v>238.19798498482396</v>
      </c>
      <c r="BI176" s="147">
        <f t="shared" si="491"/>
        <v>240.50565889410487</v>
      </c>
      <c r="BJ176" s="147">
        <f t="shared" si="491"/>
        <v>242.90071458530855</v>
      </c>
      <c r="BK176" s="147">
        <f t="shared" si="491"/>
        <v>245.35980714413046</v>
      </c>
      <c r="BL176" s="147">
        <f t="shared" si="491"/>
        <v>247.76334774367621</v>
      </c>
      <c r="BM176" s="147">
        <f t="shared" si="475"/>
        <v>250.19604453054239</v>
      </c>
      <c r="BN176" s="147">
        <f t="shared" si="475"/>
        <v>252.73403116616234</v>
      </c>
      <c r="BO176" s="147">
        <f t="shared" si="475"/>
        <v>255.36773585066635</v>
      </c>
      <c r="BP176" s="147">
        <f t="shared" si="475"/>
        <v>258.11401989143928</v>
      </c>
      <c r="BQ176" s="147">
        <f t="shared" si="475"/>
        <v>260.94860948687472</v>
      </c>
      <c r="BR176" s="147">
        <f t="shared" si="475"/>
        <v>263.68862443779852</v>
      </c>
      <c r="BS176" s="147">
        <f t="shared" si="475"/>
        <v>266.51259355030055</v>
      </c>
      <c r="BT176" s="147">
        <f t="shared" si="475"/>
        <v>269.40620035350378</v>
      </c>
      <c r="BU176" s="147">
        <f t="shared" si="475"/>
        <v>272.35334157604814</v>
      </c>
      <c r="BV176" s="147">
        <f t="shared" si="475"/>
        <v>275.31048342558819</v>
      </c>
      <c r="BW176" s="147">
        <f t="shared" si="475"/>
        <v>278.20391608134372</v>
      </c>
      <c r="BX176" s="147">
        <f t="shared" si="475"/>
        <v>281.15267552946608</v>
      </c>
      <c r="BY176" s="147">
        <f t="shared" si="475"/>
        <v>284.15424314887787</v>
      </c>
      <c r="BZ176" s="147">
        <f t="shared" si="475"/>
        <v>287.16380065919503</v>
      </c>
      <c r="CA176" s="147">
        <f t="shared" si="475"/>
        <v>290.0339800086636</v>
      </c>
      <c r="CB176" s="147">
        <f t="shared" si="475"/>
        <v>292.77225215180835</v>
      </c>
      <c r="CC176" s="147">
        <f t="shared" si="475"/>
        <v>295.59267325155474</v>
      </c>
      <c r="CD176" s="147">
        <f t="shared" si="475"/>
        <v>298.39273387407559</v>
      </c>
      <c r="CE176" s="147">
        <f t="shared" si="475"/>
        <v>301.17158597924464</v>
      </c>
      <c r="CF176" s="147">
        <f t="shared" si="475"/>
        <v>303.83910367437528</v>
      </c>
    </row>
    <row r="177" spans="1:84">
      <c r="A177" s="179" t="s">
        <v>297</v>
      </c>
      <c r="B177" s="145"/>
      <c r="C177" s="145"/>
      <c r="D177" s="170">
        <f t="shared" ref="D177:AC177" si="498">D28</f>
        <v>64.788354763324008</v>
      </c>
      <c r="E177" s="170">
        <f t="shared" si="498"/>
        <v>65.9963133851778</v>
      </c>
      <c r="F177" s="170">
        <f t="shared" si="498"/>
        <v>67.686965705743006</v>
      </c>
      <c r="G177" s="170">
        <f t="shared" si="498"/>
        <v>67.502675221663793</v>
      </c>
      <c r="H177" s="170">
        <f t="shared" si="498"/>
        <v>69.66434646662951</v>
      </c>
      <c r="I177" s="170">
        <f t="shared" si="498"/>
        <v>72.465445987329701</v>
      </c>
      <c r="J177" s="170">
        <f t="shared" si="498"/>
        <v>74.087540894562693</v>
      </c>
      <c r="K177" s="170">
        <f t="shared" si="498"/>
        <v>75.148653834664202</v>
      </c>
      <c r="L177" s="170">
        <f t="shared" si="498"/>
        <v>78.757021587463399</v>
      </c>
      <c r="M177" s="170">
        <f t="shared" si="498"/>
        <v>81.687236805655601</v>
      </c>
      <c r="N177" s="170">
        <f t="shared" si="498"/>
        <v>86.546380526524089</v>
      </c>
      <c r="O177" s="170">
        <f t="shared" si="498"/>
        <v>89.313436442452598</v>
      </c>
      <c r="P177" s="170">
        <f t="shared" si="498"/>
        <v>90.55194880503511</v>
      </c>
      <c r="Q177" s="170">
        <f t="shared" si="498"/>
        <v>91.899160982023304</v>
      </c>
      <c r="R177" s="170">
        <f t="shared" si="498"/>
        <v>94.169060418486694</v>
      </c>
      <c r="S177" s="170">
        <f t="shared" si="498"/>
        <v>95.872360947169895</v>
      </c>
      <c r="T177" s="170">
        <f t="shared" si="498"/>
        <v>97.812630642251506</v>
      </c>
      <c r="U177" s="170">
        <f t="shared" si="498"/>
        <v>100.477818107244</v>
      </c>
      <c r="V177" s="170">
        <f t="shared" si="498"/>
        <v>102.29853482000401</v>
      </c>
      <c r="W177" s="170">
        <f t="shared" si="498"/>
        <v>99.048664039519807</v>
      </c>
      <c r="X177" s="170">
        <f t="shared" si="498"/>
        <v>98.994277540132501</v>
      </c>
      <c r="Y177" s="170">
        <f t="shared" si="498"/>
        <v>103.448207715443</v>
      </c>
      <c r="Z177" s="170">
        <f t="shared" si="498"/>
        <v>103.60059796621501</v>
      </c>
      <c r="AA177" s="170">
        <f t="shared" si="498"/>
        <v>104.530903563932</v>
      </c>
      <c r="AB177" s="170">
        <f t="shared" si="498"/>
        <v>105.995364768903</v>
      </c>
      <c r="AC177" s="170">
        <f t="shared" si="498"/>
        <v>107.70651077392701</v>
      </c>
      <c r="AD177" s="170">
        <f t="shared" ref="AD177:AH177" si="499">AD28</f>
        <v>109.138628585155</v>
      </c>
      <c r="AE177" s="170">
        <f t="shared" si="499"/>
        <v>111.83804901798901</v>
      </c>
      <c r="AF177" s="170">
        <f t="shared" si="499"/>
        <v>113.803868768809</v>
      </c>
      <c r="AG177" s="170">
        <f t="shared" si="499"/>
        <v>116.087908385273</v>
      </c>
      <c r="AH177" s="170">
        <f t="shared" si="499"/>
        <v>108.33966724339</v>
      </c>
      <c r="AI177" s="171">
        <f t="shared" si="491"/>
        <v>116.02642213870972</v>
      </c>
      <c r="AJ177" s="147">
        <f t="shared" si="491"/>
        <v>119.2584093935583</v>
      </c>
      <c r="AK177" s="147">
        <f t="shared" si="491"/>
        <v>121.22508339094169</v>
      </c>
      <c r="AL177" s="147">
        <f t="shared" si="491"/>
        <v>123.4491289939573</v>
      </c>
      <c r="AM177" s="147">
        <f t="shared" si="491"/>
        <v>125.87730021407587</v>
      </c>
      <c r="AN177" s="147">
        <f t="shared" si="491"/>
        <v>128.33461517421301</v>
      </c>
      <c r="AO177" s="147">
        <f t="shared" si="491"/>
        <v>130.98180850890733</v>
      </c>
      <c r="AP177" s="147">
        <f t="shared" si="491"/>
        <v>132.13884886689416</v>
      </c>
      <c r="AQ177" s="147">
        <f t="shared" si="491"/>
        <v>133.30426583783984</v>
      </c>
      <c r="AR177" s="147">
        <f t="shared" si="491"/>
        <v>134.51058271484331</v>
      </c>
      <c r="AS177" s="147">
        <f t="shared" si="491"/>
        <v>135.77920961608629</v>
      </c>
      <c r="AT177" s="147">
        <f t="shared" si="491"/>
        <v>136.99608163933308</v>
      </c>
      <c r="AU177" s="147">
        <f t="shared" si="491"/>
        <v>138.79870871734585</v>
      </c>
      <c r="AV177" s="147">
        <f t="shared" si="491"/>
        <v>140.6792295815527</v>
      </c>
      <c r="AW177" s="147">
        <f t="shared" si="491"/>
        <v>142.61982869900055</v>
      </c>
      <c r="AX177" s="147">
        <f t="shared" si="491"/>
        <v>144.49465675583028</v>
      </c>
      <c r="AY177" s="147">
        <f t="shared" si="491"/>
        <v>146.33705329331431</v>
      </c>
      <c r="AZ177" s="147">
        <f t="shared" si="491"/>
        <v>148.18270309871278</v>
      </c>
      <c r="BA177" s="147">
        <f t="shared" si="491"/>
        <v>150.00845863133102</v>
      </c>
      <c r="BB177" s="147">
        <f t="shared" si="491"/>
        <v>151.70070799720028</v>
      </c>
      <c r="BC177" s="147">
        <f t="shared" si="491"/>
        <v>153.31453737553869</v>
      </c>
      <c r="BD177" s="147">
        <f t="shared" si="491"/>
        <v>154.91436677725054</v>
      </c>
      <c r="BE177" s="147">
        <f t="shared" si="491"/>
        <v>156.49176680093683</v>
      </c>
      <c r="BF177" s="147">
        <f t="shared" si="491"/>
        <v>158.07614294051464</v>
      </c>
      <c r="BG177" s="147">
        <f t="shared" si="491"/>
        <v>159.61898483465779</v>
      </c>
      <c r="BH177" s="147">
        <f t="shared" si="491"/>
        <v>161.06074796545781</v>
      </c>
      <c r="BI177" s="147">
        <f t="shared" si="491"/>
        <v>162.54306565444989</v>
      </c>
      <c r="BJ177" s="147">
        <f t="shared" si="491"/>
        <v>164.0049168990366</v>
      </c>
      <c r="BK177" s="147">
        <f t="shared" si="491"/>
        <v>165.55738449296359</v>
      </c>
      <c r="BL177" s="147">
        <f t="shared" si="491"/>
        <v>167.07042824824023</v>
      </c>
      <c r="BM177" s="147">
        <f t="shared" si="475"/>
        <v>168.58661841849027</v>
      </c>
      <c r="BN177" s="147">
        <f t="shared" si="475"/>
        <v>170.15680902787972</v>
      </c>
      <c r="BO177" s="147">
        <f t="shared" si="475"/>
        <v>171.78887321683052</v>
      </c>
      <c r="BP177" s="147">
        <f t="shared" si="475"/>
        <v>173.47895094593412</v>
      </c>
      <c r="BQ177" s="147">
        <f t="shared" si="475"/>
        <v>175.2100776058335</v>
      </c>
      <c r="BR177" s="147">
        <f t="shared" si="475"/>
        <v>176.90079302518168</v>
      </c>
      <c r="BS177" s="147">
        <f t="shared" si="475"/>
        <v>178.6716916732328</v>
      </c>
      <c r="BT177" s="147">
        <f t="shared" si="475"/>
        <v>180.44404479039824</v>
      </c>
      <c r="BU177" s="147">
        <f t="shared" si="475"/>
        <v>182.27613720714081</v>
      </c>
      <c r="BV177" s="147">
        <f t="shared" si="475"/>
        <v>184.06839371979248</v>
      </c>
      <c r="BW177" s="147">
        <f t="shared" si="475"/>
        <v>185.88611062202395</v>
      </c>
      <c r="BX177" s="147">
        <f t="shared" si="475"/>
        <v>187.69397211376523</v>
      </c>
      <c r="BY177" s="147">
        <f t="shared" si="475"/>
        <v>189.53380364299932</v>
      </c>
      <c r="BZ177" s="147">
        <f t="shared" si="475"/>
        <v>191.34703719611483</v>
      </c>
      <c r="CA177" s="147">
        <f t="shared" si="475"/>
        <v>193.09245834543864</v>
      </c>
      <c r="CB177" s="147">
        <f t="shared" si="475"/>
        <v>194.79312888158526</v>
      </c>
      <c r="CC177" s="147">
        <f t="shared" si="475"/>
        <v>196.47030573672606</v>
      </c>
      <c r="CD177" s="147">
        <f t="shared" si="475"/>
        <v>198.17737602822052</v>
      </c>
      <c r="CE177" s="147">
        <f t="shared" si="475"/>
        <v>199.82023546146638</v>
      </c>
      <c r="CF177" s="147">
        <f t="shared" si="475"/>
        <v>201.43354592484152</v>
      </c>
    </row>
    <row r="178" spans="1:84">
      <c r="A178" s="179" t="s">
        <v>298</v>
      </c>
      <c r="B178" s="145"/>
      <c r="C178" s="145"/>
      <c r="D178" s="170">
        <f t="shared" ref="D178:AC178" si="500">D29</f>
        <v>99.687407043913211</v>
      </c>
      <c r="E178" s="170">
        <f t="shared" si="500"/>
        <v>102.50772869678499</v>
      </c>
      <c r="F178" s="170">
        <f t="shared" si="500"/>
        <v>105.045099311627</v>
      </c>
      <c r="G178" s="170">
        <f t="shared" si="500"/>
        <v>104.11973104132899</v>
      </c>
      <c r="H178" s="170">
        <f t="shared" si="500"/>
        <v>106.60384508199401</v>
      </c>
      <c r="I178" s="170">
        <f t="shared" si="500"/>
        <v>108.55000013110499</v>
      </c>
      <c r="J178" s="170">
        <f t="shared" si="500"/>
        <v>109.443467164035</v>
      </c>
      <c r="K178" s="170">
        <f t="shared" si="500"/>
        <v>110.9994471693</v>
      </c>
      <c r="L178" s="170">
        <f t="shared" si="500"/>
        <v>114.988317764564</v>
      </c>
      <c r="M178" s="170">
        <f t="shared" si="500"/>
        <v>118.32514935584699</v>
      </c>
      <c r="N178" s="170">
        <f t="shared" si="500"/>
        <v>123.8623459584</v>
      </c>
      <c r="O178" s="170">
        <f t="shared" si="500"/>
        <v>127.89015979781401</v>
      </c>
      <c r="P178" s="170">
        <f t="shared" si="500"/>
        <v>129.01298668228799</v>
      </c>
      <c r="Q178" s="170">
        <f t="shared" si="500"/>
        <v>131.408490131039</v>
      </c>
      <c r="R178" s="170">
        <f t="shared" si="500"/>
        <v>136.97863061494499</v>
      </c>
      <c r="S178" s="170">
        <f t="shared" si="500"/>
        <v>140.94550777407298</v>
      </c>
      <c r="T178" s="170">
        <f t="shared" si="500"/>
        <v>145.16738783500398</v>
      </c>
      <c r="U178" s="170">
        <f t="shared" si="500"/>
        <v>146.635177942768</v>
      </c>
      <c r="V178" s="170">
        <f t="shared" si="500"/>
        <v>145.673169493524</v>
      </c>
      <c r="W178" s="170">
        <f t="shared" si="500"/>
        <v>143.157862532754</v>
      </c>
      <c r="X178" s="170">
        <f t="shared" si="500"/>
        <v>148.06627473086101</v>
      </c>
      <c r="Y178" s="170">
        <f t="shared" si="500"/>
        <v>149.64949351970199</v>
      </c>
      <c r="Z178" s="170">
        <f t="shared" si="500"/>
        <v>152.22609632263502</v>
      </c>
      <c r="AA178" s="170">
        <f t="shared" si="500"/>
        <v>150.745025647517</v>
      </c>
      <c r="AB178" s="170">
        <f t="shared" si="500"/>
        <v>152.003956147629</v>
      </c>
      <c r="AC178" s="170">
        <f t="shared" si="500"/>
        <v>153.26015627230001</v>
      </c>
      <c r="AD178" s="170">
        <f t="shared" ref="AD178:AH178" si="501">AD29</f>
        <v>154.53870442503901</v>
      </c>
      <c r="AE178" s="170">
        <f t="shared" si="501"/>
        <v>158.13754136723</v>
      </c>
      <c r="AF178" s="170">
        <f t="shared" si="501"/>
        <v>160.771212097312</v>
      </c>
      <c r="AG178" s="170">
        <f t="shared" si="501"/>
        <v>163.47200269436101</v>
      </c>
      <c r="AH178" s="170">
        <f t="shared" si="501"/>
        <v>150.440847184338</v>
      </c>
      <c r="AI178" s="171">
        <f t="shared" si="491"/>
        <v>160.80914421746505</v>
      </c>
      <c r="AJ178" s="147">
        <f t="shared" si="491"/>
        <v>165.02661021094713</v>
      </c>
      <c r="AK178" s="147">
        <f t="shared" si="491"/>
        <v>167.46558151999088</v>
      </c>
      <c r="AL178" s="147">
        <f t="shared" si="491"/>
        <v>170.28693475069809</v>
      </c>
      <c r="AM178" s="147">
        <f t="shared" si="491"/>
        <v>173.31607069419195</v>
      </c>
      <c r="AN178" s="147">
        <f t="shared" si="491"/>
        <v>176.42170086385028</v>
      </c>
      <c r="AO178" s="147">
        <f t="shared" si="491"/>
        <v>179.71079209619509</v>
      </c>
      <c r="AP178" s="147">
        <f t="shared" si="491"/>
        <v>180.99651137949436</v>
      </c>
      <c r="AQ178" s="147">
        <f t="shared" si="491"/>
        <v>182.25645610348255</v>
      </c>
      <c r="AR178" s="147">
        <f t="shared" si="491"/>
        <v>183.6156886720191</v>
      </c>
      <c r="AS178" s="147">
        <f t="shared" si="491"/>
        <v>184.98620505295389</v>
      </c>
      <c r="AT178" s="147">
        <f t="shared" si="491"/>
        <v>186.36516875113995</v>
      </c>
      <c r="AU178" s="147">
        <f t="shared" si="491"/>
        <v>188.4642987091901</v>
      </c>
      <c r="AV178" s="147">
        <f t="shared" si="491"/>
        <v>190.66287248500697</v>
      </c>
      <c r="AW178" s="147">
        <f t="shared" si="491"/>
        <v>192.98362858641792</v>
      </c>
      <c r="AX178" s="147">
        <f t="shared" si="491"/>
        <v>195.18264218304247</v>
      </c>
      <c r="AY178" s="147">
        <f t="shared" si="491"/>
        <v>197.36959746436276</v>
      </c>
      <c r="AZ178" s="147">
        <f t="shared" si="491"/>
        <v>199.52769463103547</v>
      </c>
      <c r="BA178" s="147">
        <f t="shared" si="491"/>
        <v>201.69173706922265</v>
      </c>
      <c r="BB178" s="147">
        <f t="shared" si="491"/>
        <v>203.68184684968099</v>
      </c>
      <c r="BC178" s="147">
        <f t="shared" si="491"/>
        <v>205.57257445285526</v>
      </c>
      <c r="BD178" s="147">
        <f t="shared" si="491"/>
        <v>207.48006930245947</v>
      </c>
      <c r="BE178" s="147">
        <f t="shared" si="491"/>
        <v>209.36431483726651</v>
      </c>
      <c r="BF178" s="147">
        <f t="shared" si="491"/>
        <v>211.30511087041029</v>
      </c>
      <c r="BG178" s="147">
        <f t="shared" si="491"/>
        <v>213.19801746530703</v>
      </c>
      <c r="BH178" s="147">
        <f t="shared" si="491"/>
        <v>214.99475440296936</v>
      </c>
      <c r="BI178" s="147">
        <f t="shared" si="491"/>
        <v>216.8439281950152</v>
      </c>
      <c r="BJ178" s="147">
        <f t="shared" si="491"/>
        <v>218.72641724251415</v>
      </c>
      <c r="BK178" s="147">
        <f t="shared" si="491"/>
        <v>220.72875568791582</v>
      </c>
      <c r="BL178" s="147">
        <f t="shared" si="491"/>
        <v>222.6776707269749</v>
      </c>
      <c r="BM178" s="147">
        <f t="shared" si="475"/>
        <v>224.64019782664116</v>
      </c>
      <c r="BN178" s="147">
        <f t="shared" si="475"/>
        <v>226.72750704209352</v>
      </c>
      <c r="BO178" s="147">
        <f t="shared" si="475"/>
        <v>228.89721930086773</v>
      </c>
      <c r="BP178" s="147">
        <f t="shared" si="475"/>
        <v>231.15466193300546</v>
      </c>
      <c r="BQ178" s="147">
        <f t="shared" si="475"/>
        <v>233.52216158681415</v>
      </c>
      <c r="BR178" s="147">
        <f t="shared" si="475"/>
        <v>235.79186285296146</v>
      </c>
      <c r="BS178" s="147">
        <f t="shared" si="475"/>
        <v>238.16862037320519</v>
      </c>
      <c r="BT178" s="147">
        <f t="shared" si="475"/>
        <v>240.60450557870169</v>
      </c>
      <c r="BU178" s="147">
        <f t="shared" si="475"/>
        <v>243.07473164831319</v>
      </c>
      <c r="BV178" s="147">
        <f t="shared" si="475"/>
        <v>245.55039913997149</v>
      </c>
      <c r="BW178" s="147">
        <f t="shared" si="475"/>
        <v>248.00289548441873</v>
      </c>
      <c r="BX178" s="147">
        <f t="shared" si="475"/>
        <v>250.55016042465687</v>
      </c>
      <c r="BY178" s="147">
        <f t="shared" si="475"/>
        <v>253.09397996666445</v>
      </c>
      <c r="BZ178" s="147">
        <f t="shared" si="475"/>
        <v>255.60392111738216</v>
      </c>
      <c r="CA178" s="147">
        <f t="shared" si="475"/>
        <v>258.07468212383401</v>
      </c>
      <c r="CB178" s="147">
        <f t="shared" ref="BM178:CF183" si="502">CA178*(1+CB153)</f>
        <v>260.37624321382998</v>
      </c>
      <c r="CC178" s="147">
        <f t="shared" si="502"/>
        <v>262.81048712122242</v>
      </c>
      <c r="CD178" s="147">
        <f t="shared" si="502"/>
        <v>265.17405625477591</v>
      </c>
      <c r="CE178" s="147">
        <f t="shared" si="502"/>
        <v>267.56817445782991</v>
      </c>
      <c r="CF178" s="147">
        <f t="shared" si="502"/>
        <v>269.86211970528188</v>
      </c>
    </row>
    <row r="179" spans="1:84">
      <c r="A179" s="187" t="s">
        <v>310</v>
      </c>
      <c r="B179" s="145"/>
      <c r="C179" s="145"/>
      <c r="D179" s="170">
        <f t="shared" ref="D179:AC179" si="503">D30</f>
        <v>0</v>
      </c>
      <c r="E179" s="170">
        <f t="shared" si="503"/>
        <v>0</v>
      </c>
      <c r="F179" s="170">
        <f t="shared" si="503"/>
        <v>0</v>
      </c>
      <c r="G179" s="170">
        <f t="shared" si="503"/>
        <v>0</v>
      </c>
      <c r="H179" s="170">
        <f t="shared" si="503"/>
        <v>0</v>
      </c>
      <c r="I179" s="170">
        <f t="shared" si="503"/>
        <v>0</v>
      </c>
      <c r="J179" s="170">
        <f t="shared" si="503"/>
        <v>0</v>
      </c>
      <c r="K179" s="170">
        <f t="shared" si="503"/>
        <v>0</v>
      </c>
      <c r="L179" s="170">
        <f t="shared" si="503"/>
        <v>0</v>
      </c>
      <c r="M179" s="170">
        <f t="shared" si="503"/>
        <v>0</v>
      </c>
      <c r="N179" s="170">
        <f t="shared" si="503"/>
        <v>6.4027231502987494</v>
      </c>
      <c r="O179" s="170">
        <f t="shared" si="503"/>
        <v>6.6788910022058898</v>
      </c>
      <c r="P179" s="170">
        <f t="shared" si="503"/>
        <v>6.8160293225061794</v>
      </c>
      <c r="Q179" s="170">
        <f t="shared" si="503"/>
        <v>7.1725686930012902</v>
      </c>
      <c r="R179" s="170">
        <f t="shared" si="503"/>
        <v>7.4520740921705704</v>
      </c>
      <c r="S179" s="170">
        <f t="shared" si="503"/>
        <v>7.6836980199157194</v>
      </c>
      <c r="T179" s="170">
        <f t="shared" si="503"/>
        <v>7.9678214728202201</v>
      </c>
      <c r="U179" s="170">
        <f t="shared" si="503"/>
        <v>8.1081601854279093</v>
      </c>
      <c r="V179" s="170">
        <f t="shared" si="503"/>
        <v>8.3339505313688598</v>
      </c>
      <c r="W179" s="170">
        <f t="shared" si="503"/>
        <v>7.9638047167133701</v>
      </c>
      <c r="X179" s="170">
        <f t="shared" si="503"/>
        <v>8.1037396535611794</v>
      </c>
      <c r="Y179" s="170">
        <f t="shared" si="503"/>
        <v>8.205656117904649</v>
      </c>
      <c r="Z179" s="170">
        <f t="shared" si="503"/>
        <v>8.2961155550867893</v>
      </c>
      <c r="AA179" s="170">
        <f t="shared" si="503"/>
        <v>8.2713431921937293</v>
      </c>
      <c r="AB179" s="170">
        <f t="shared" si="503"/>
        <v>8.4157729999999997</v>
      </c>
      <c r="AC179" s="170">
        <f t="shared" si="503"/>
        <v>8.51520855657742</v>
      </c>
      <c r="AD179" s="170">
        <f t="shared" ref="AD179:AH179" si="504">AD30</f>
        <v>8.6335055131198803</v>
      </c>
      <c r="AE179" s="170">
        <f t="shared" si="504"/>
        <v>8.6972712725461001</v>
      </c>
      <c r="AF179" s="170">
        <f t="shared" si="504"/>
        <v>8.8460614398981203</v>
      </c>
      <c r="AG179" s="170">
        <f t="shared" si="504"/>
        <v>8.8901372802166208</v>
      </c>
      <c r="AH179" s="170">
        <f t="shared" si="504"/>
        <v>8.4579767704607089</v>
      </c>
      <c r="AI179" s="171">
        <f t="shared" si="491"/>
        <v>9.0191550492524204</v>
      </c>
      <c r="AJ179" s="147">
        <f t="shared" si="491"/>
        <v>9.2363100860840746</v>
      </c>
      <c r="AK179" s="147">
        <f t="shared" si="491"/>
        <v>9.3496224797361958</v>
      </c>
      <c r="AL179" s="147">
        <f t="shared" si="491"/>
        <v>9.5066185941205443</v>
      </c>
      <c r="AM179" s="147">
        <f t="shared" si="491"/>
        <v>9.6514252703441095</v>
      </c>
      <c r="AN179" s="147">
        <f t="shared" si="491"/>
        <v>9.7985149495271759</v>
      </c>
      <c r="AO179" s="147">
        <f t="shared" si="491"/>
        <v>9.9574608621147789</v>
      </c>
      <c r="AP179" s="147">
        <f t="shared" si="491"/>
        <v>10.004805153176793</v>
      </c>
      <c r="AQ179" s="147">
        <f t="shared" si="491"/>
        <v>10.080309835295266</v>
      </c>
      <c r="AR179" s="147">
        <f t="shared" si="491"/>
        <v>10.130886232416449</v>
      </c>
      <c r="AS179" s="147">
        <f t="shared" si="491"/>
        <v>10.184286633836255</v>
      </c>
      <c r="AT179" s="147">
        <f t="shared" si="491"/>
        <v>10.234492421708545</v>
      </c>
      <c r="AU179" s="147">
        <f t="shared" si="491"/>
        <v>10.325874288695745</v>
      </c>
      <c r="AV179" s="147">
        <f t="shared" si="491"/>
        <v>10.420640267070127</v>
      </c>
      <c r="AW179" s="147">
        <f t="shared" si="491"/>
        <v>10.519898700206273</v>
      </c>
      <c r="AX179" s="147">
        <f t="shared" si="491"/>
        <v>10.647910149721177</v>
      </c>
      <c r="AY179" s="147">
        <f t="shared" si="491"/>
        <v>10.738276381440555</v>
      </c>
      <c r="AZ179" s="147">
        <f t="shared" si="491"/>
        <v>10.828900645319914</v>
      </c>
      <c r="BA179" s="147">
        <f t="shared" si="491"/>
        <v>10.915458310750353</v>
      </c>
      <c r="BB179" s="147">
        <f t="shared" si="491"/>
        <v>10.992376209821083</v>
      </c>
      <c r="BC179" s="147">
        <f t="shared" si="491"/>
        <v>11.100781967966642</v>
      </c>
      <c r="BD179" s="147">
        <f t="shared" si="491"/>
        <v>11.169102670022774</v>
      </c>
      <c r="BE179" s="147">
        <f t="shared" si="491"/>
        <v>11.235732685681906</v>
      </c>
      <c r="BF179" s="147">
        <f t="shared" si="491"/>
        <v>11.302712019760538</v>
      </c>
      <c r="BG179" s="147">
        <f t="shared" si="491"/>
        <v>11.36655959656229</v>
      </c>
      <c r="BH179" s="147">
        <f t="shared" si="491"/>
        <v>11.420376261027448</v>
      </c>
      <c r="BI179" s="147">
        <f t="shared" si="491"/>
        <v>11.474041899943163</v>
      </c>
      <c r="BJ179" s="147">
        <f t="shared" si="491"/>
        <v>11.571151005494292</v>
      </c>
      <c r="BK179" s="147">
        <f t="shared" si="491"/>
        <v>11.629683490593244</v>
      </c>
      <c r="BL179" s="147">
        <f t="shared" si="491"/>
        <v>11.682184130649828</v>
      </c>
      <c r="BM179" s="147">
        <f t="shared" si="502"/>
        <v>11.734262529748566</v>
      </c>
      <c r="BN179" s="147">
        <f t="shared" si="502"/>
        <v>11.789313080980758</v>
      </c>
      <c r="BO179" s="147">
        <f t="shared" si="502"/>
        <v>11.844956282309674</v>
      </c>
      <c r="BP179" s="147">
        <f t="shared" si="502"/>
        <v>11.903529420848725</v>
      </c>
      <c r="BQ179" s="147">
        <f t="shared" si="502"/>
        <v>11.96373176961011</v>
      </c>
      <c r="BR179" s="147">
        <f t="shared" si="502"/>
        <v>12.017134371868346</v>
      </c>
      <c r="BS179" s="147">
        <f t="shared" si="502"/>
        <v>12.071688379206565</v>
      </c>
      <c r="BT179" s="147">
        <f t="shared" si="502"/>
        <v>12.124763804762473</v>
      </c>
      <c r="BU179" s="147">
        <f t="shared" si="502"/>
        <v>12.230645343266483</v>
      </c>
      <c r="BV179" s="147">
        <f t="shared" si="502"/>
        <v>12.279774640767053</v>
      </c>
      <c r="BW179" s="147">
        <f t="shared" si="502"/>
        <v>12.322833363387568</v>
      </c>
      <c r="BX179" s="147">
        <f t="shared" si="502"/>
        <v>12.420049238567682</v>
      </c>
      <c r="BY179" s="147">
        <f t="shared" si="502"/>
        <v>12.458384525399573</v>
      </c>
      <c r="BZ179" s="147">
        <f t="shared" si="502"/>
        <v>12.549067374102844</v>
      </c>
      <c r="CA179" s="147">
        <f t="shared" si="502"/>
        <v>12.571616386906818</v>
      </c>
      <c r="CB179" s="147">
        <f t="shared" si="502"/>
        <v>12.644663476406205</v>
      </c>
      <c r="CC179" s="147">
        <f t="shared" si="502"/>
        <v>12.715903736975841</v>
      </c>
      <c r="CD179" s="147">
        <f t="shared" si="502"/>
        <v>12.78268597588491</v>
      </c>
      <c r="CE179" s="147">
        <f t="shared" si="502"/>
        <v>12.844858667433257</v>
      </c>
      <c r="CF179" s="147">
        <f t="shared" si="502"/>
        <v>12.898521838124594</v>
      </c>
    </row>
    <row r="180" spans="1:84">
      <c r="A180" s="187" t="s">
        <v>311</v>
      </c>
      <c r="B180" s="145"/>
      <c r="C180" s="145"/>
      <c r="D180" s="170">
        <f t="shared" ref="D180:AC180" si="505">D31</f>
        <v>0</v>
      </c>
      <c r="E180" s="170">
        <f t="shared" si="505"/>
        <v>0</v>
      </c>
      <c r="F180" s="170">
        <f t="shared" si="505"/>
        <v>0</v>
      </c>
      <c r="G180" s="170">
        <f t="shared" si="505"/>
        <v>0</v>
      </c>
      <c r="H180" s="170">
        <f t="shared" si="505"/>
        <v>0</v>
      </c>
      <c r="I180" s="170">
        <f t="shared" si="505"/>
        <v>0</v>
      </c>
      <c r="J180" s="170">
        <f t="shared" si="505"/>
        <v>0</v>
      </c>
      <c r="K180" s="170">
        <f t="shared" si="505"/>
        <v>0</v>
      </c>
      <c r="L180" s="170">
        <f t="shared" si="505"/>
        <v>0</v>
      </c>
      <c r="M180" s="170">
        <f t="shared" si="505"/>
        <v>0</v>
      </c>
      <c r="N180" s="170">
        <f t="shared" si="505"/>
        <v>6.6662550494046195</v>
      </c>
      <c r="O180" s="170">
        <f t="shared" si="505"/>
        <v>6.98036410815173</v>
      </c>
      <c r="P180" s="170">
        <f t="shared" si="505"/>
        <v>7.0963507856722998</v>
      </c>
      <c r="Q180" s="170">
        <f t="shared" si="505"/>
        <v>7.3419475566876997</v>
      </c>
      <c r="R180" s="170">
        <f t="shared" si="505"/>
        <v>7.60914389271327</v>
      </c>
      <c r="S180" s="170">
        <f t="shared" si="505"/>
        <v>7.8522168433337303</v>
      </c>
      <c r="T180" s="170">
        <f t="shared" si="505"/>
        <v>8.0719054664165402</v>
      </c>
      <c r="U180" s="170">
        <f t="shared" si="505"/>
        <v>8.1463544634148608</v>
      </c>
      <c r="V180" s="170">
        <f t="shared" si="505"/>
        <v>8.2775523368506896</v>
      </c>
      <c r="W180" s="170">
        <f t="shared" si="505"/>
        <v>8.0120007707481502</v>
      </c>
      <c r="X180" s="170">
        <f t="shared" si="505"/>
        <v>8.1883874548212496</v>
      </c>
      <c r="Y180" s="170">
        <f t="shared" si="505"/>
        <v>8.3990447308956906</v>
      </c>
      <c r="Z180" s="170">
        <f t="shared" si="505"/>
        <v>8.4149734180438003</v>
      </c>
      <c r="AA180" s="170">
        <f t="shared" si="505"/>
        <v>8.3259414668431884</v>
      </c>
      <c r="AB180" s="170">
        <f t="shared" si="505"/>
        <v>8.5061299999999989</v>
      </c>
      <c r="AC180" s="170">
        <f t="shared" si="505"/>
        <v>8.5730853697265701</v>
      </c>
      <c r="AD180" s="170">
        <f t="shared" ref="AD180:AH180" si="506">AD31</f>
        <v>8.4455333254938392</v>
      </c>
      <c r="AE180" s="170">
        <f t="shared" si="506"/>
        <v>8.5284218630070985</v>
      </c>
      <c r="AF180" s="170">
        <f t="shared" si="506"/>
        <v>8.5313370875728793</v>
      </c>
      <c r="AG180" s="170">
        <f t="shared" si="506"/>
        <v>8.6038780837582003</v>
      </c>
      <c r="AH180" s="170">
        <f t="shared" si="506"/>
        <v>8.2664422037636598</v>
      </c>
      <c r="AI180" s="171">
        <f t="shared" si="491"/>
        <v>8.7756326756132879</v>
      </c>
      <c r="AJ180" s="147">
        <f t="shared" si="491"/>
        <v>8.9712789175645948</v>
      </c>
      <c r="AK180" s="147">
        <f t="shared" si="491"/>
        <v>9.0652876157564908</v>
      </c>
      <c r="AL180" s="147">
        <f t="shared" si="491"/>
        <v>9.1758281918400861</v>
      </c>
      <c r="AM180" s="147">
        <f t="shared" si="491"/>
        <v>9.2986121038595009</v>
      </c>
      <c r="AN180" s="147">
        <f t="shared" si="491"/>
        <v>9.4229661377937877</v>
      </c>
      <c r="AO180" s="147">
        <f t="shared" si="491"/>
        <v>9.5580681622901018</v>
      </c>
      <c r="AP180" s="147">
        <f t="shared" si="491"/>
        <v>9.614737673222356</v>
      </c>
      <c r="AQ180" s="147">
        <f t="shared" si="491"/>
        <v>9.6412206658525079</v>
      </c>
      <c r="AR180" s="147">
        <f t="shared" si="491"/>
        <v>9.671047862592463</v>
      </c>
      <c r="AS180" s="147">
        <f t="shared" si="491"/>
        <v>9.703239580161851</v>
      </c>
      <c r="AT180" s="147">
        <f t="shared" si="491"/>
        <v>9.7320424005555193</v>
      </c>
      <c r="AU180" s="147">
        <f t="shared" si="491"/>
        <v>9.7996237367721886</v>
      </c>
      <c r="AV180" s="147">
        <f t="shared" si="491"/>
        <v>9.8699055855431972</v>
      </c>
      <c r="AW180" s="147">
        <f t="shared" si="491"/>
        <v>9.9770526382234479</v>
      </c>
      <c r="AX180" s="147">
        <f t="shared" si="491"/>
        <v>10.046704546624795</v>
      </c>
      <c r="AY180" s="147">
        <f t="shared" si="491"/>
        <v>10.111206197692383</v>
      </c>
      <c r="AZ180" s="147">
        <f t="shared" si="491"/>
        <v>10.175399899906983</v>
      </c>
      <c r="BA180" s="147">
        <f t="shared" si="491"/>
        <v>10.235210767826262</v>
      </c>
      <c r="BB180" s="147">
        <f t="shared" si="491"/>
        <v>10.322031003697335</v>
      </c>
      <c r="BC180" s="147">
        <f t="shared" si="491"/>
        <v>10.367127215186724</v>
      </c>
      <c r="BD180" s="147">
        <f t="shared" si="491"/>
        <v>10.408252465344486</v>
      </c>
      <c r="BE180" s="147">
        <f t="shared" si="491"/>
        <v>10.447271952463565</v>
      </c>
      <c r="BF180" s="147">
        <f t="shared" si="491"/>
        <v>10.486075007564615</v>
      </c>
      <c r="BG180" s="147">
        <f t="shared" si="491"/>
        <v>10.561574739692913</v>
      </c>
      <c r="BH180" s="147">
        <f t="shared" si="491"/>
        <v>10.587799809902391</v>
      </c>
      <c r="BI180" s="147">
        <f t="shared" si="491"/>
        <v>10.613366671951393</v>
      </c>
      <c r="BJ180" s="147">
        <f t="shared" si="491"/>
        <v>10.639231675826455</v>
      </c>
      <c r="BK180" s="147">
        <f t="shared" si="491"/>
        <v>10.667405665405079</v>
      </c>
      <c r="BL180" s="147">
        <f t="shared" si="491"/>
        <v>10.733427142403459</v>
      </c>
      <c r="BM180" s="147">
        <f t="shared" si="502"/>
        <v>10.755285830683945</v>
      </c>
      <c r="BN180" s="147">
        <f t="shared" si="502"/>
        <v>10.779257144996155</v>
      </c>
      <c r="BO180" s="147">
        <f t="shared" si="502"/>
        <v>10.80312415519365</v>
      </c>
      <c r="BP180" s="147">
        <f t="shared" si="502"/>
        <v>10.876481303607704</v>
      </c>
      <c r="BQ180" s="147">
        <f t="shared" si="502"/>
        <v>10.904074676807838</v>
      </c>
      <c r="BR180" s="147">
        <f t="shared" si="502"/>
        <v>10.92475830539135</v>
      </c>
      <c r="BS180" s="147">
        <f t="shared" si="502"/>
        <v>10.945768083521221</v>
      </c>
      <c r="BT180" s="147">
        <f t="shared" si="502"/>
        <v>11.016160389574368</v>
      </c>
      <c r="BU180" s="147">
        <f t="shared" si="502"/>
        <v>11.034817472018194</v>
      </c>
      <c r="BV180" s="147">
        <f t="shared" si="502"/>
        <v>11.102248565759536</v>
      </c>
      <c r="BW180" s="147">
        <f t="shared" si="502"/>
        <v>11.110861144705925</v>
      </c>
      <c r="BX180" s="147">
        <f t="shared" si="502"/>
        <v>11.171999341039673</v>
      </c>
      <c r="BY180" s="147">
        <f t="shared" si="502"/>
        <v>11.23179077491959</v>
      </c>
      <c r="BZ180" s="147">
        <f t="shared" si="502"/>
        <v>11.228500160337918</v>
      </c>
      <c r="CA180" s="147">
        <f t="shared" si="502"/>
        <v>11.274835828998322</v>
      </c>
      <c r="CB180" s="147">
        <f t="shared" si="502"/>
        <v>11.312398636891125</v>
      </c>
      <c r="CC180" s="147">
        <f t="shared" si="502"/>
        <v>11.409301165590634</v>
      </c>
      <c r="CD180" s="147">
        <f t="shared" si="502"/>
        <v>11.441014505243077</v>
      </c>
      <c r="CE180" s="147">
        <f t="shared" si="502"/>
        <v>11.467901834348314</v>
      </c>
      <c r="CF180" s="147">
        <f t="shared" si="502"/>
        <v>11.551755101956214</v>
      </c>
    </row>
    <row r="181" spans="1:84">
      <c r="A181" s="187" t="s">
        <v>25</v>
      </c>
      <c r="B181" s="145"/>
      <c r="C181" s="145"/>
      <c r="D181" s="170">
        <f t="shared" ref="D181:AC181" si="507">D32</f>
        <v>0</v>
      </c>
      <c r="E181" s="170">
        <f t="shared" si="507"/>
        <v>0</v>
      </c>
      <c r="F181" s="170">
        <f t="shared" si="507"/>
        <v>0</v>
      </c>
      <c r="G181" s="170">
        <f t="shared" si="507"/>
        <v>0</v>
      </c>
      <c r="H181" s="170">
        <f t="shared" si="507"/>
        <v>0</v>
      </c>
      <c r="I181" s="170">
        <f t="shared" si="507"/>
        <v>0</v>
      </c>
      <c r="J181" s="170">
        <f t="shared" si="507"/>
        <v>0</v>
      </c>
      <c r="K181" s="170">
        <f t="shared" si="507"/>
        <v>0</v>
      </c>
      <c r="L181" s="170">
        <f t="shared" si="507"/>
        <v>0</v>
      </c>
      <c r="M181" s="170">
        <f t="shared" si="507"/>
        <v>0</v>
      </c>
      <c r="N181" s="170">
        <f t="shared" si="507"/>
        <v>2.3712258939728299</v>
      </c>
      <c r="O181" s="170">
        <f t="shared" si="507"/>
        <v>2.7185476659146204</v>
      </c>
      <c r="P181" s="170">
        <f t="shared" si="507"/>
        <v>2.88281501447972</v>
      </c>
      <c r="Q181" s="170">
        <f t="shared" si="507"/>
        <v>2.79319784445648</v>
      </c>
      <c r="R181" s="170">
        <f t="shared" si="507"/>
        <v>2.9555612585284896</v>
      </c>
      <c r="S181" s="170">
        <f t="shared" si="507"/>
        <v>3.0487120603676701</v>
      </c>
      <c r="T181" s="170">
        <f t="shared" si="507"/>
        <v>3.2282660857577197</v>
      </c>
      <c r="U181" s="170">
        <f t="shared" si="507"/>
        <v>3.20957399452131</v>
      </c>
      <c r="V181" s="170">
        <f t="shared" si="507"/>
        <v>3.26769226934409</v>
      </c>
      <c r="W181" s="170">
        <f t="shared" si="507"/>
        <v>3.3683568973542402</v>
      </c>
      <c r="X181" s="170">
        <f t="shared" si="507"/>
        <v>3.50060823175646</v>
      </c>
      <c r="Y181" s="170">
        <f t="shared" si="507"/>
        <v>3.6959005444609803</v>
      </c>
      <c r="Z181" s="170">
        <f t="shared" si="507"/>
        <v>3.9116173569234403</v>
      </c>
      <c r="AA181" s="170">
        <f t="shared" si="507"/>
        <v>3.9983129985885699</v>
      </c>
      <c r="AB181" s="170">
        <f t="shared" si="507"/>
        <v>3.9644560000000002</v>
      </c>
      <c r="AC181" s="170">
        <f t="shared" si="507"/>
        <v>3.9979907224005902</v>
      </c>
      <c r="AD181" s="170">
        <f t="shared" ref="AD181:AH181" si="508">AD32</f>
        <v>4.1183654359093396</v>
      </c>
      <c r="AE181" s="170">
        <f t="shared" si="508"/>
        <v>4.1245454956598397</v>
      </c>
      <c r="AF181" s="170">
        <f t="shared" si="508"/>
        <v>4.2471860407552402</v>
      </c>
      <c r="AG181" s="170">
        <f t="shared" si="508"/>
        <v>4.2569288965873504</v>
      </c>
      <c r="AH181" s="170">
        <f t="shared" si="508"/>
        <v>4.14062309995892</v>
      </c>
      <c r="AI181" s="171">
        <f t="shared" si="491"/>
        <v>4.4579912721366339</v>
      </c>
      <c r="AJ181" s="147">
        <f t="shared" si="491"/>
        <v>4.6050924705697174</v>
      </c>
      <c r="AK181" s="147">
        <f t="shared" si="491"/>
        <v>4.7003633761218273</v>
      </c>
      <c r="AL181" s="147">
        <f t="shared" si="491"/>
        <v>4.8052292948105491</v>
      </c>
      <c r="AM181" s="147">
        <f t="shared" si="491"/>
        <v>4.917679018742108</v>
      </c>
      <c r="AN181" s="147">
        <f t="shared" si="491"/>
        <v>5.0321414584429336</v>
      </c>
      <c r="AO181" s="147">
        <f t="shared" si="491"/>
        <v>5.1537221740712047</v>
      </c>
      <c r="AP181" s="147">
        <f t="shared" si="491"/>
        <v>5.2169583756810942</v>
      </c>
      <c r="AQ181" s="147">
        <f t="shared" si="491"/>
        <v>5.263857054767648</v>
      </c>
      <c r="AR181" s="147">
        <f t="shared" si="491"/>
        <v>5.3289161821469886</v>
      </c>
      <c r="AS181" s="147">
        <f t="shared" si="491"/>
        <v>5.3957299190060652</v>
      </c>
      <c r="AT181" s="147">
        <f t="shared" ref="AI181:BL183" si="509">AS181*(1+AT156)</f>
        <v>5.4611003363770028</v>
      </c>
      <c r="AU181" s="147">
        <f t="shared" si="509"/>
        <v>5.5493459029235348</v>
      </c>
      <c r="AV181" s="147">
        <f t="shared" si="509"/>
        <v>5.6242968866244896</v>
      </c>
      <c r="AW181" s="147">
        <f t="shared" si="509"/>
        <v>5.7183029190466028</v>
      </c>
      <c r="AX181" s="147">
        <f t="shared" si="509"/>
        <v>5.810511122644832</v>
      </c>
      <c r="AY181" s="147">
        <f t="shared" si="509"/>
        <v>5.8848909317437554</v>
      </c>
      <c r="AZ181" s="147">
        <f t="shared" si="509"/>
        <v>5.9762021996206833</v>
      </c>
      <c r="BA181" s="147">
        <f t="shared" si="509"/>
        <v>6.050132731481682</v>
      </c>
      <c r="BB181" s="147">
        <f t="shared" si="509"/>
        <v>6.1194952408099583</v>
      </c>
      <c r="BC181" s="147">
        <f t="shared" si="509"/>
        <v>6.2025853306445322</v>
      </c>
      <c r="BD181" s="147">
        <f t="shared" si="509"/>
        <v>6.2684849517910974</v>
      </c>
      <c r="BE181" s="147">
        <f t="shared" si="509"/>
        <v>6.3343958327862753</v>
      </c>
      <c r="BF181" s="147">
        <f t="shared" si="509"/>
        <v>6.4015486538464907</v>
      </c>
      <c r="BG181" s="147">
        <f t="shared" si="509"/>
        <v>6.4679960075506839</v>
      </c>
      <c r="BH181" s="147">
        <f t="shared" si="509"/>
        <v>6.5297629254611529</v>
      </c>
      <c r="BI181" s="147">
        <f t="shared" si="509"/>
        <v>6.5765863715125592</v>
      </c>
      <c r="BJ181" s="147">
        <f t="shared" si="509"/>
        <v>6.6412425522594072</v>
      </c>
      <c r="BK181" s="147">
        <f t="shared" si="509"/>
        <v>6.7090814940105803</v>
      </c>
      <c r="BL181" s="147">
        <f t="shared" si="509"/>
        <v>6.758736903670064</v>
      </c>
      <c r="BM181" s="147">
        <f t="shared" si="502"/>
        <v>6.8096179033651811</v>
      </c>
      <c r="BN181" s="147">
        <f t="shared" si="502"/>
        <v>6.8798951927595136</v>
      </c>
      <c r="BO181" s="147">
        <f t="shared" si="502"/>
        <v>6.9361279787924435</v>
      </c>
      <c r="BP181" s="147">
        <f t="shared" si="502"/>
        <v>6.9958763026676731</v>
      </c>
      <c r="BQ181" s="147">
        <f t="shared" si="502"/>
        <v>7.0584796470608779</v>
      </c>
      <c r="BR181" s="147">
        <f t="shared" si="502"/>
        <v>7.1189686527492242</v>
      </c>
      <c r="BS181" s="147">
        <f t="shared" si="502"/>
        <v>7.1822298070956405</v>
      </c>
      <c r="BT181" s="147">
        <f t="shared" si="502"/>
        <v>7.2467916239633867</v>
      </c>
      <c r="BU181" s="147">
        <f t="shared" si="502"/>
        <v>7.313307464786778</v>
      </c>
      <c r="BV181" s="147">
        <f t="shared" si="502"/>
        <v>7.3631786149575991</v>
      </c>
      <c r="BW181" s="147">
        <f t="shared" si="502"/>
        <v>7.4281515861448835</v>
      </c>
      <c r="BX181" s="147">
        <f t="shared" si="502"/>
        <v>7.4940408541136616</v>
      </c>
      <c r="BY181" s="147">
        <f t="shared" si="502"/>
        <v>7.5443310958912324</v>
      </c>
      <c r="BZ181" s="147">
        <f t="shared" si="502"/>
        <v>7.6095010853963414</v>
      </c>
      <c r="CA181" s="147">
        <f t="shared" si="502"/>
        <v>7.671501416445988</v>
      </c>
      <c r="CB181" s="147">
        <f t="shared" si="502"/>
        <v>7.7128959468950411</v>
      </c>
      <c r="CC181" s="147">
        <f t="shared" si="502"/>
        <v>7.7712289380319515</v>
      </c>
      <c r="CD181" s="147">
        <f t="shared" si="502"/>
        <v>7.8118780652743514</v>
      </c>
      <c r="CE181" s="147">
        <f t="shared" si="502"/>
        <v>7.8513460420090073</v>
      </c>
      <c r="CF181" s="147">
        <f t="shared" si="502"/>
        <v>7.9038539092076778</v>
      </c>
    </row>
    <row r="182" spans="1:84">
      <c r="A182" s="187" t="s">
        <v>338</v>
      </c>
      <c r="B182" s="145"/>
      <c r="C182" s="145"/>
      <c r="D182" s="170">
        <f t="shared" ref="D182:AC182" si="510">D33</f>
        <v>0</v>
      </c>
      <c r="E182" s="170">
        <f t="shared" si="510"/>
        <v>0</v>
      </c>
      <c r="F182" s="170">
        <f t="shared" si="510"/>
        <v>0</v>
      </c>
      <c r="G182" s="170">
        <f t="shared" si="510"/>
        <v>0</v>
      </c>
      <c r="H182" s="170">
        <f t="shared" si="510"/>
        <v>0</v>
      </c>
      <c r="I182" s="170">
        <f t="shared" si="510"/>
        <v>0</v>
      </c>
      <c r="J182" s="170">
        <f t="shared" si="510"/>
        <v>0</v>
      </c>
      <c r="K182" s="170">
        <f t="shared" si="510"/>
        <v>0</v>
      </c>
      <c r="L182" s="170">
        <f t="shared" si="510"/>
        <v>0</v>
      </c>
      <c r="M182" s="170">
        <f t="shared" si="510"/>
        <v>0</v>
      </c>
      <c r="N182" s="170">
        <f t="shared" si="510"/>
        <v>12.324643696747501</v>
      </c>
      <c r="O182" s="170">
        <f t="shared" si="510"/>
        <v>12.971576292299799</v>
      </c>
      <c r="P182" s="170">
        <f t="shared" si="510"/>
        <v>13.503344897246899</v>
      </c>
      <c r="Q182" s="170">
        <f t="shared" si="510"/>
        <v>14.121115295539798</v>
      </c>
      <c r="R182" s="170">
        <f t="shared" si="510"/>
        <v>14.849146686971801</v>
      </c>
      <c r="S182" s="170">
        <f t="shared" si="510"/>
        <v>15.495430926869799</v>
      </c>
      <c r="T182" s="170">
        <f t="shared" si="510"/>
        <v>16.1378059245827</v>
      </c>
      <c r="U182" s="170">
        <f t="shared" si="510"/>
        <v>16.873369341912301</v>
      </c>
      <c r="V182" s="170">
        <f t="shared" si="510"/>
        <v>17.011702860558302</v>
      </c>
      <c r="W182" s="170">
        <f t="shared" si="510"/>
        <v>16.332439713494299</v>
      </c>
      <c r="X182" s="170">
        <f t="shared" si="510"/>
        <v>16.048816342601398</v>
      </c>
      <c r="Y182" s="170">
        <f t="shared" si="510"/>
        <v>16.4719473323497</v>
      </c>
      <c r="Z182" s="170">
        <f t="shared" si="510"/>
        <v>16.501836335272401</v>
      </c>
      <c r="AA182" s="170">
        <f t="shared" si="510"/>
        <v>16.5015633126254</v>
      </c>
      <c r="AB182" s="170">
        <f t="shared" si="510"/>
        <v>16.973353659676398</v>
      </c>
      <c r="AC182" s="170">
        <f t="shared" si="510"/>
        <v>17.580628665963598</v>
      </c>
      <c r="AD182" s="170">
        <f t="shared" ref="AD182:AH182" si="511">AD33</f>
        <v>18.1149772019116</v>
      </c>
      <c r="AE182" s="170">
        <f t="shared" si="511"/>
        <v>18.531073938535702</v>
      </c>
      <c r="AF182" s="170">
        <f t="shared" si="511"/>
        <v>18.851191681561598</v>
      </c>
      <c r="AG182" s="170">
        <f t="shared" si="511"/>
        <v>19.262641824981898</v>
      </c>
      <c r="AH182" s="170">
        <f t="shared" si="511"/>
        <v>18.463219672668501</v>
      </c>
      <c r="AI182" s="171">
        <f t="shared" si="509"/>
        <v>19.891038248060283</v>
      </c>
      <c r="AJ182" s="147">
        <f t="shared" si="509"/>
        <v>20.578623267531349</v>
      </c>
      <c r="AK182" s="147">
        <f t="shared" si="509"/>
        <v>21.045699095682654</v>
      </c>
      <c r="AL182" s="147">
        <f t="shared" si="509"/>
        <v>21.587272570473868</v>
      </c>
      <c r="AM182" s="147">
        <f t="shared" si="509"/>
        <v>22.146200143799458</v>
      </c>
      <c r="AN182" s="147">
        <f t="shared" si="509"/>
        <v>22.722331005683106</v>
      </c>
      <c r="AO182" s="147">
        <f t="shared" si="509"/>
        <v>23.338761375790799</v>
      </c>
      <c r="AP182" s="147">
        <f t="shared" si="509"/>
        <v>23.703133694593255</v>
      </c>
      <c r="AQ182" s="147">
        <f t="shared" si="509"/>
        <v>24.073028397351891</v>
      </c>
      <c r="AR182" s="147">
        <f t="shared" si="509"/>
        <v>24.433093220508784</v>
      </c>
      <c r="AS182" s="147">
        <f t="shared" si="509"/>
        <v>24.835850756653315</v>
      </c>
      <c r="AT182" s="147">
        <f t="shared" si="509"/>
        <v>25.211852895514234</v>
      </c>
      <c r="AU182" s="147">
        <f t="shared" si="509"/>
        <v>25.699406349459235</v>
      </c>
      <c r="AV182" s="147">
        <f t="shared" si="509"/>
        <v>26.206632256593227</v>
      </c>
      <c r="AW182" s="147">
        <f t="shared" si="509"/>
        <v>26.737047664356908</v>
      </c>
      <c r="AX182" s="147">
        <f t="shared" si="509"/>
        <v>27.267677111848879</v>
      </c>
      <c r="AY182" s="147">
        <f t="shared" si="509"/>
        <v>27.798220627710105</v>
      </c>
      <c r="AZ182" s="147">
        <f t="shared" si="509"/>
        <v>28.342230264188267</v>
      </c>
      <c r="BA182" s="147">
        <f t="shared" si="509"/>
        <v>28.857063132890062</v>
      </c>
      <c r="BB182" s="147">
        <f t="shared" si="509"/>
        <v>29.390739791832384</v>
      </c>
      <c r="BC182" s="147">
        <f t="shared" si="509"/>
        <v>29.889930193823847</v>
      </c>
      <c r="BD182" s="147">
        <f t="shared" si="509"/>
        <v>30.391669833501712</v>
      </c>
      <c r="BE182" s="147">
        <f t="shared" si="509"/>
        <v>30.90167052230818</v>
      </c>
      <c r="BF182" s="147">
        <f t="shared" si="509"/>
        <v>31.426019476596643</v>
      </c>
      <c r="BG182" s="147">
        <f t="shared" si="509"/>
        <v>31.92068493010169</v>
      </c>
      <c r="BH182" s="147">
        <f t="shared" si="509"/>
        <v>32.435373352464964</v>
      </c>
      <c r="BI182" s="147">
        <f t="shared" si="509"/>
        <v>32.928084874270859</v>
      </c>
      <c r="BJ182" s="147">
        <f t="shared" si="509"/>
        <v>33.437277350744367</v>
      </c>
      <c r="BK182" s="147">
        <f t="shared" si="509"/>
        <v>33.970167238856675</v>
      </c>
      <c r="BL182" s="147">
        <f t="shared" si="509"/>
        <v>34.500506866855694</v>
      </c>
      <c r="BM182" s="147">
        <f t="shared" si="502"/>
        <v>35.045227614788423</v>
      </c>
      <c r="BN182" s="147">
        <f t="shared" si="502"/>
        <v>35.615321766531615</v>
      </c>
      <c r="BO182" s="147">
        <f t="shared" si="502"/>
        <v>36.16515211455831</v>
      </c>
      <c r="BP182" s="147">
        <f t="shared" si="502"/>
        <v>36.74098571025791</v>
      </c>
      <c r="BQ182" s="147">
        <f t="shared" si="502"/>
        <v>37.339893363188189</v>
      </c>
      <c r="BR182" s="147">
        <f t="shared" si="502"/>
        <v>37.977748819495623</v>
      </c>
      <c r="BS182" s="147">
        <f t="shared" si="502"/>
        <v>38.597981071504776</v>
      </c>
      <c r="BT182" s="147">
        <f t="shared" si="502"/>
        <v>39.191032719892121</v>
      </c>
      <c r="BU182" s="147">
        <f t="shared" si="502"/>
        <v>39.845880116317431</v>
      </c>
      <c r="BV182" s="147">
        <f t="shared" si="502"/>
        <v>40.508380097589225</v>
      </c>
      <c r="BW182" s="147">
        <f t="shared" si="502"/>
        <v>41.173890138197947</v>
      </c>
      <c r="BX182" s="147">
        <f t="shared" si="502"/>
        <v>41.853969506304921</v>
      </c>
      <c r="BY182" s="147">
        <f t="shared" si="502"/>
        <v>42.548438165845383</v>
      </c>
      <c r="BZ182" s="147">
        <f t="shared" si="502"/>
        <v>43.196637762667351</v>
      </c>
      <c r="CA182" s="147">
        <f t="shared" si="502"/>
        <v>43.883857856983816</v>
      </c>
      <c r="CB182" s="147">
        <f t="shared" si="502"/>
        <v>44.557695649678543</v>
      </c>
      <c r="CC182" s="147">
        <f t="shared" si="502"/>
        <v>45.2436795609418</v>
      </c>
      <c r="CD182" s="147">
        <f t="shared" si="502"/>
        <v>45.932913333995792</v>
      </c>
      <c r="CE182" s="147">
        <f t="shared" si="502"/>
        <v>46.625262336277878</v>
      </c>
      <c r="CF182" s="147">
        <f t="shared" si="502"/>
        <v>47.359410411710279</v>
      </c>
    </row>
    <row r="183" spans="1:84">
      <c r="A183" s="187" t="s">
        <v>283</v>
      </c>
      <c r="B183" s="145"/>
      <c r="C183" s="145"/>
      <c r="D183" s="170">
        <f t="shared" ref="D183:AC183" si="512">D34</f>
        <v>0</v>
      </c>
      <c r="E183" s="170">
        <f t="shared" si="512"/>
        <v>0</v>
      </c>
      <c r="F183" s="170">
        <f t="shared" si="512"/>
        <v>0</v>
      </c>
      <c r="G183" s="170">
        <f t="shared" si="512"/>
        <v>0</v>
      </c>
      <c r="H183" s="170">
        <f t="shared" si="512"/>
        <v>0</v>
      </c>
      <c r="I183" s="170">
        <f t="shared" si="512"/>
        <v>0</v>
      </c>
      <c r="J183" s="170">
        <f t="shared" si="512"/>
        <v>0</v>
      </c>
      <c r="K183" s="170">
        <f t="shared" si="512"/>
        <v>0</v>
      </c>
      <c r="L183" s="170">
        <f t="shared" si="512"/>
        <v>0</v>
      </c>
      <c r="M183" s="170">
        <f t="shared" si="512"/>
        <v>0</v>
      </c>
      <c r="N183" s="170">
        <f t="shared" si="512"/>
        <v>0.68719628031788005</v>
      </c>
      <c r="O183" s="170">
        <f t="shared" si="512"/>
        <v>0.72781166229725103</v>
      </c>
      <c r="P183" s="170">
        <f t="shared" si="512"/>
        <v>0.754815006002716</v>
      </c>
      <c r="Q183" s="170">
        <f t="shared" si="512"/>
        <v>0.83933210087042009</v>
      </c>
      <c r="R183" s="170">
        <f t="shared" si="512"/>
        <v>0.939665895903397</v>
      </c>
      <c r="S183" s="170">
        <f t="shared" si="512"/>
        <v>1.0327910649396499</v>
      </c>
      <c r="T183" s="170">
        <f t="shared" si="512"/>
        <v>1.1657428132534</v>
      </c>
      <c r="U183" s="170">
        <f t="shared" si="512"/>
        <v>1.2236935379474301</v>
      </c>
      <c r="V183" s="170">
        <f t="shared" si="512"/>
        <v>1.39682814339669</v>
      </c>
      <c r="W183" s="170">
        <f t="shared" si="512"/>
        <v>1.3915263331694101</v>
      </c>
      <c r="X183" s="170">
        <f t="shared" si="512"/>
        <v>1.4822224902714098</v>
      </c>
      <c r="Y183" s="170">
        <f t="shared" si="512"/>
        <v>1.5335085033242599</v>
      </c>
      <c r="Z183" s="170">
        <f t="shared" si="512"/>
        <v>1.6040419850010101</v>
      </c>
      <c r="AA183" s="170">
        <f t="shared" si="512"/>
        <v>1.71175791940543</v>
      </c>
      <c r="AB183" s="170">
        <f t="shared" si="512"/>
        <v>1.85491657348965</v>
      </c>
      <c r="AC183" s="170">
        <f t="shared" si="512"/>
        <v>2.0560065306591202</v>
      </c>
      <c r="AD183" s="170">
        <f t="shared" ref="AD183:AH183" si="513">AD34</f>
        <v>2.1719695245640502</v>
      </c>
      <c r="AE183" s="170">
        <f t="shared" si="513"/>
        <v>2.3677975145969099</v>
      </c>
      <c r="AF183" s="170">
        <f t="shared" si="513"/>
        <v>2.4185067766782398</v>
      </c>
      <c r="AG183" s="170">
        <f t="shared" si="513"/>
        <v>2.5446383225468296</v>
      </c>
      <c r="AH183" s="170">
        <f t="shared" si="513"/>
        <v>2.5728174980561098</v>
      </c>
      <c r="AI183" s="171">
        <f t="shared" si="509"/>
        <v>2.8276961258171847</v>
      </c>
      <c r="AJ183" s="147">
        <f t="shared" si="509"/>
        <v>2.9927649188141108</v>
      </c>
      <c r="AK183" s="147">
        <f t="shared" si="509"/>
        <v>3.1287172083003889</v>
      </c>
      <c r="AL183" s="147">
        <f t="shared" si="509"/>
        <v>3.2744985328314984</v>
      </c>
      <c r="AM183" s="147">
        <f t="shared" si="509"/>
        <v>3.4401560944470697</v>
      </c>
      <c r="AN183" s="147">
        <f t="shared" si="509"/>
        <v>3.6005737898514751</v>
      </c>
      <c r="AO183" s="147">
        <f t="shared" si="509"/>
        <v>3.7930813496726077</v>
      </c>
      <c r="AP183" s="147">
        <f t="shared" si="509"/>
        <v>3.9359723945720138</v>
      </c>
      <c r="AQ183" s="147">
        <f t="shared" si="509"/>
        <v>4.0930643760041994</v>
      </c>
      <c r="AR183" s="147">
        <f t="shared" si="509"/>
        <v>4.2550883891359197</v>
      </c>
      <c r="AS183" s="147">
        <f t="shared" si="509"/>
        <v>4.4218849028310538</v>
      </c>
      <c r="AT183" s="147">
        <f t="shared" si="509"/>
        <v>4.6029997232763034</v>
      </c>
      <c r="AU183" s="147">
        <f t="shared" si="509"/>
        <v>4.8074420042443666</v>
      </c>
      <c r="AV183" s="147">
        <f t="shared" si="509"/>
        <v>5.0190412011738026</v>
      </c>
      <c r="AW183" s="147">
        <f t="shared" si="509"/>
        <v>5.2512939912076133</v>
      </c>
      <c r="AX183" s="147">
        <f t="shared" si="509"/>
        <v>5.4876499019228353</v>
      </c>
      <c r="AY183" s="147">
        <f t="shared" si="509"/>
        <v>5.7279933695880292</v>
      </c>
      <c r="AZ183" s="147">
        <f t="shared" si="509"/>
        <v>5.9883193043470602</v>
      </c>
      <c r="BA183" s="147">
        <f t="shared" si="509"/>
        <v>6.2536069726140644</v>
      </c>
      <c r="BB183" s="147">
        <f t="shared" si="509"/>
        <v>6.5205437154223382</v>
      </c>
      <c r="BC183" s="147">
        <f t="shared" si="509"/>
        <v>6.7912706972595194</v>
      </c>
      <c r="BD183" s="147">
        <f t="shared" si="509"/>
        <v>7.0809133232890034</v>
      </c>
      <c r="BE183" s="147">
        <f t="shared" si="509"/>
        <v>7.3772497758989628</v>
      </c>
      <c r="BF183" s="147">
        <f t="shared" si="509"/>
        <v>7.6818651045260875</v>
      </c>
      <c r="BG183" s="147">
        <f t="shared" si="509"/>
        <v>8.0072040099860402</v>
      </c>
      <c r="BH183" s="147">
        <f t="shared" si="509"/>
        <v>8.3194112128668891</v>
      </c>
      <c r="BI183" s="147">
        <f t="shared" si="509"/>
        <v>8.6548926182946317</v>
      </c>
      <c r="BJ183" s="147">
        <f t="shared" si="509"/>
        <v>9.0154371947815193</v>
      </c>
      <c r="BK183" s="147">
        <f t="shared" si="509"/>
        <v>9.3732256615858258</v>
      </c>
      <c r="BL183" s="147">
        <f t="shared" si="509"/>
        <v>9.7517766651706221</v>
      </c>
      <c r="BM183" s="147">
        <f t="shared" si="502"/>
        <v>10.156552459426026</v>
      </c>
      <c r="BN183" s="147">
        <f t="shared" si="502"/>
        <v>10.559701257662457</v>
      </c>
      <c r="BO183" s="147">
        <f t="shared" si="502"/>
        <v>10.991647243097368</v>
      </c>
      <c r="BP183" s="147">
        <f t="shared" si="502"/>
        <v>11.456010347675186</v>
      </c>
      <c r="BQ183" s="147">
        <f t="shared" si="502"/>
        <v>11.919661940171482</v>
      </c>
      <c r="BR183" s="147">
        <f t="shared" si="502"/>
        <v>12.40799244830581</v>
      </c>
      <c r="BS183" s="147">
        <f t="shared" si="502"/>
        <v>12.93033108498383</v>
      </c>
      <c r="BT183" s="147">
        <f t="shared" si="502"/>
        <v>13.467928019015963</v>
      </c>
      <c r="BU183" s="147">
        <f t="shared" si="502"/>
        <v>14.040333052924904</v>
      </c>
      <c r="BV183" s="147">
        <f t="shared" si="502"/>
        <v>14.626441027086406</v>
      </c>
      <c r="BW183" s="147">
        <f t="shared" si="502"/>
        <v>15.224710332552334</v>
      </c>
      <c r="BX183" s="147">
        <f t="shared" si="502"/>
        <v>15.858280724574898</v>
      </c>
      <c r="BY183" s="147">
        <f t="shared" si="502"/>
        <v>16.528331884823899</v>
      </c>
      <c r="BZ183" s="147">
        <f t="shared" si="502"/>
        <v>17.211688131869813</v>
      </c>
      <c r="CA183" s="147">
        <f t="shared" si="502"/>
        <v>17.924134085748722</v>
      </c>
      <c r="CB183" s="147">
        <f t="shared" si="502"/>
        <v>18.644106742880439</v>
      </c>
      <c r="CC183" s="147">
        <f t="shared" si="502"/>
        <v>19.40230392449098</v>
      </c>
      <c r="CD183" s="147">
        <f t="shared" si="502"/>
        <v>20.175575183916347</v>
      </c>
      <c r="CE183" s="147">
        <f t="shared" si="502"/>
        <v>20.984691046661911</v>
      </c>
      <c r="CF183" s="147">
        <f t="shared" si="502"/>
        <v>21.824166508934727</v>
      </c>
    </row>
    <row r="184" spans="1:84">
      <c r="A184" s="190" t="s">
        <v>340</v>
      </c>
      <c r="B184" s="145"/>
      <c r="C184" s="145"/>
      <c r="D184" s="170">
        <f t="shared" ref="D184:AC184" si="514">D35</f>
        <v>1457.3197755476203</v>
      </c>
      <c r="E184" s="170">
        <f t="shared" si="514"/>
        <v>1472.9059441609238</v>
      </c>
      <c r="F184" s="170">
        <f t="shared" si="514"/>
        <v>1496.5752651709213</v>
      </c>
      <c r="G184" s="170">
        <f t="shared" si="514"/>
        <v>1486.3813073593005</v>
      </c>
      <c r="H184" s="170">
        <f t="shared" si="514"/>
        <v>1521.6211742810933</v>
      </c>
      <c r="I184" s="170">
        <f t="shared" si="514"/>
        <v>1553.0951681789149</v>
      </c>
      <c r="J184" s="170">
        <f t="shared" si="514"/>
        <v>1574.7205347539571</v>
      </c>
      <c r="K184" s="170">
        <f t="shared" si="514"/>
        <v>1611.0175929904822</v>
      </c>
      <c r="L184" s="170">
        <f t="shared" si="514"/>
        <v>1668.6760760829511</v>
      </c>
      <c r="M184" s="170">
        <f t="shared" si="514"/>
        <v>1725.2397574185347</v>
      </c>
      <c r="N184" s="170">
        <f t="shared" si="514"/>
        <v>1793.8242297083268</v>
      </c>
      <c r="O184" s="170">
        <f t="shared" si="514"/>
        <v>1828.3098404915056</v>
      </c>
      <c r="P184" s="170">
        <f t="shared" si="514"/>
        <v>1848.4168380084916</v>
      </c>
      <c r="Q184" s="170">
        <f t="shared" si="514"/>
        <v>1862.7216015746008</v>
      </c>
      <c r="R184" s="170">
        <f t="shared" si="514"/>
        <v>1914.9478344165732</v>
      </c>
      <c r="S184" s="170">
        <f t="shared" si="514"/>
        <v>1946.1269407227001</v>
      </c>
      <c r="T184" s="170">
        <f t="shared" si="514"/>
        <v>1991.6920460797096</v>
      </c>
      <c r="U184" s="170">
        <f t="shared" si="514"/>
        <v>2040.0506408124784</v>
      </c>
      <c r="V184" s="170">
        <f t="shared" si="514"/>
        <v>2045.7548412930014</v>
      </c>
      <c r="W184" s="170">
        <f t="shared" si="514"/>
        <v>1987.1196884630831</v>
      </c>
      <c r="X184" s="170">
        <f t="shared" si="514"/>
        <v>2026.3959787731781</v>
      </c>
      <c r="Y184" s="170">
        <f t="shared" si="514"/>
        <v>2070.7273806418566</v>
      </c>
      <c r="Z184" s="170">
        <f t="shared" si="514"/>
        <v>2076.9489298431713</v>
      </c>
      <c r="AA184" s="170">
        <f t="shared" si="514"/>
        <v>2089.0774838767866</v>
      </c>
      <c r="AB184" s="170">
        <f t="shared" si="514"/>
        <v>2108.5498525393787</v>
      </c>
      <c r="AC184" s="170">
        <f t="shared" si="514"/>
        <v>2131.4362877491194</v>
      </c>
      <c r="AD184" s="170">
        <f t="shared" ref="AD184:AH184" si="515">AD35</f>
        <v>2154.4612802930051</v>
      </c>
      <c r="AE184" s="170">
        <f t="shared" si="515"/>
        <v>2204.0858165932223</v>
      </c>
      <c r="AF184" s="170">
        <f t="shared" si="515"/>
        <v>2245.4347062557381</v>
      </c>
      <c r="AG184" s="170">
        <f t="shared" si="515"/>
        <v>2286.9551524337789</v>
      </c>
      <c r="AH184" s="170">
        <f t="shared" si="515"/>
        <v>2105.5291340288636</v>
      </c>
      <c r="AI184" s="171">
        <f t="shared" ref="AI184:BL184" si="516">SUM(AI166:AI178)</f>
        <v>2248.998060345793</v>
      </c>
      <c r="AJ184" s="147">
        <f t="shared" si="516"/>
        <v>2305.6969862779051</v>
      </c>
      <c r="AK184" s="147">
        <f t="shared" si="516"/>
        <v>2337.8675575511134</v>
      </c>
      <c r="AL184" s="147">
        <f t="shared" si="516"/>
        <v>2375.1590936006241</v>
      </c>
      <c r="AM184" s="147">
        <f t="shared" si="516"/>
        <v>2415.8681448646685</v>
      </c>
      <c r="AN184" s="147">
        <f t="shared" si="516"/>
        <v>2457.3344167383443</v>
      </c>
      <c r="AO184" s="147">
        <f t="shared" si="516"/>
        <v>2501.9062165525102</v>
      </c>
      <c r="AP184" s="147">
        <f t="shared" si="516"/>
        <v>2518.3690601853828</v>
      </c>
      <c r="AQ184" s="147">
        <f t="shared" si="516"/>
        <v>2534.6723819744207</v>
      </c>
      <c r="AR184" s="147">
        <f t="shared" si="516"/>
        <v>2552.04584439174</v>
      </c>
      <c r="AS184" s="147">
        <f t="shared" si="516"/>
        <v>2570.3941057669754</v>
      </c>
      <c r="AT184" s="147">
        <f t="shared" si="516"/>
        <v>2588.1173792904706</v>
      </c>
      <c r="AU184" s="147">
        <f t="shared" si="516"/>
        <v>2616.5544198426346</v>
      </c>
      <c r="AV184" s="147">
        <f t="shared" si="516"/>
        <v>2646.0753228388744</v>
      </c>
      <c r="AW184" s="147">
        <f t="shared" si="516"/>
        <v>2677.1307195772793</v>
      </c>
      <c r="AX184" s="147">
        <f t="shared" si="516"/>
        <v>2707.1766112960267</v>
      </c>
      <c r="AY184" s="147">
        <f t="shared" si="516"/>
        <v>2736.1460215574498</v>
      </c>
      <c r="AZ184" s="147">
        <f t="shared" si="516"/>
        <v>2765.4480328296268</v>
      </c>
      <c r="BA184" s="147">
        <f t="shared" si="516"/>
        <v>2794.0653996213364</v>
      </c>
      <c r="BB184" s="147">
        <f t="shared" si="516"/>
        <v>2820.3860840051061</v>
      </c>
      <c r="BC184" s="147">
        <f t="shared" si="516"/>
        <v>2845.6529933618581</v>
      </c>
      <c r="BD184" s="147">
        <f t="shared" si="516"/>
        <v>2870.3020888269448</v>
      </c>
      <c r="BE184" s="147">
        <f t="shared" si="516"/>
        <v>2894.8202479054544</v>
      </c>
      <c r="BF184" s="147">
        <f t="shared" si="516"/>
        <v>2919.9094613277425</v>
      </c>
      <c r="BG184" s="147">
        <f t="shared" si="516"/>
        <v>2944.6162922214044</v>
      </c>
      <c r="BH184" s="147">
        <f t="shared" si="516"/>
        <v>2967.202336702404</v>
      </c>
      <c r="BI184" s="147">
        <f t="shared" si="516"/>
        <v>2990.3945730816699</v>
      </c>
      <c r="BJ184" s="147">
        <f t="shared" si="516"/>
        <v>3014.2529279045448</v>
      </c>
      <c r="BK184" s="147">
        <f t="shared" si="516"/>
        <v>3039.591763396927</v>
      </c>
      <c r="BL184" s="147">
        <f t="shared" si="516"/>
        <v>3063.9135855596423</v>
      </c>
      <c r="BM184" s="147">
        <f t="shared" ref="BM184:CF184" si="517">SUM(BM166:BM178)</f>
        <v>3088.6806465395243</v>
      </c>
      <c r="BN184" s="147">
        <f t="shared" si="517"/>
        <v>3114.9876784353</v>
      </c>
      <c r="BO184" s="147">
        <f t="shared" si="517"/>
        <v>3142.1588530879972</v>
      </c>
      <c r="BP184" s="147">
        <f t="shared" si="517"/>
        <v>3170.6781526777322</v>
      </c>
      <c r="BQ184" s="147">
        <f t="shared" si="517"/>
        <v>3200.6362788597312</v>
      </c>
      <c r="BR184" s="147">
        <f t="shared" si="517"/>
        <v>3229.388168020741</v>
      </c>
      <c r="BS184" s="147">
        <f t="shared" si="517"/>
        <v>3259.413911078364</v>
      </c>
      <c r="BT184" s="147">
        <f t="shared" si="517"/>
        <v>3290.1195353787798</v>
      </c>
      <c r="BU184" s="147">
        <f t="shared" si="517"/>
        <v>3321.773986194944</v>
      </c>
      <c r="BV184" s="147">
        <f t="shared" si="517"/>
        <v>3353.3986986260097</v>
      </c>
      <c r="BW184" s="147">
        <f t="shared" si="517"/>
        <v>3384.5192839654551</v>
      </c>
      <c r="BX184" s="147">
        <f t="shared" si="517"/>
        <v>3416.3573200852625</v>
      </c>
      <c r="BY184" s="147">
        <f t="shared" si="517"/>
        <v>3448.6406864114133</v>
      </c>
      <c r="BZ184" s="147">
        <f t="shared" si="517"/>
        <v>3480.6473748655189</v>
      </c>
      <c r="CA184" s="147">
        <f t="shared" si="517"/>
        <v>3511.4822241974675</v>
      </c>
      <c r="CB184" s="147">
        <f t="shared" si="517"/>
        <v>3540.7399461596606</v>
      </c>
      <c r="CC184" s="147">
        <f t="shared" si="517"/>
        <v>3570.6990433553474</v>
      </c>
      <c r="CD184" s="147">
        <f t="shared" si="517"/>
        <v>3600.3372670263298</v>
      </c>
      <c r="CE184" s="147">
        <f t="shared" si="517"/>
        <v>3629.9496004479333</v>
      </c>
      <c r="CF184" s="147">
        <f t="shared" si="517"/>
        <v>3658.3068209771018</v>
      </c>
    </row>
    <row r="185" spans="1:84">
      <c r="A185" s="192" t="s">
        <v>339</v>
      </c>
      <c r="B185" s="145"/>
      <c r="C185" s="145"/>
      <c r="D185" s="170">
        <f t="shared" ref="D185:AC185" si="518">D36</f>
        <v>20.109111878700194</v>
      </c>
      <c r="E185" s="170">
        <f t="shared" si="518"/>
        <v>19.905617623664231</v>
      </c>
      <c r="F185" s="170">
        <f t="shared" si="518"/>
        <v>20.178877637129855</v>
      </c>
      <c r="G185" s="170">
        <f t="shared" si="518"/>
        <v>20.770506418097238</v>
      </c>
      <c r="H185" s="170">
        <f t="shared" si="518"/>
        <v>21.226905636425144</v>
      </c>
      <c r="I185" s="170">
        <f t="shared" si="518"/>
        <v>22.25396448806962</v>
      </c>
      <c r="J185" s="170">
        <f t="shared" si="518"/>
        <v>22.9051487215336</v>
      </c>
      <c r="K185" s="170">
        <f t="shared" si="518"/>
        <v>23.881494423804504</v>
      </c>
      <c r="L185" s="170">
        <f t="shared" si="518"/>
        <v>24.973334432568972</v>
      </c>
      <c r="M185" s="170">
        <f t="shared" si="518"/>
        <v>26.414322123249402</v>
      </c>
      <c r="N185" s="170">
        <f t="shared" si="518"/>
        <v>28.452044070741582</v>
      </c>
      <c r="O185" s="170">
        <f t="shared" si="518"/>
        <v>30.077190730869294</v>
      </c>
      <c r="P185" s="170">
        <f t="shared" si="518"/>
        <v>31.053355025907813</v>
      </c>
      <c r="Q185" s="170">
        <f t="shared" si="518"/>
        <v>32.268161490555691</v>
      </c>
      <c r="R185" s="170">
        <f t="shared" si="518"/>
        <v>33.805591826287525</v>
      </c>
      <c r="S185" s="170">
        <f t="shared" si="518"/>
        <v>35.112848915426568</v>
      </c>
      <c r="T185" s="170">
        <f t="shared" si="518"/>
        <v>36.571541762830584</v>
      </c>
      <c r="U185" s="170">
        <f t="shared" si="518"/>
        <v>37.56115152322382</v>
      </c>
      <c r="V185" s="170">
        <f t="shared" si="518"/>
        <v>38.287726141518633</v>
      </c>
      <c r="W185" s="170">
        <f t="shared" si="518"/>
        <v>37.068128431479465</v>
      </c>
      <c r="X185" s="170">
        <f t="shared" si="518"/>
        <v>37.323774173011699</v>
      </c>
      <c r="Y185" s="170">
        <f t="shared" si="518"/>
        <v>38.306057228935273</v>
      </c>
      <c r="Z185" s="170">
        <f t="shared" si="518"/>
        <v>38.728584650327441</v>
      </c>
      <c r="AA185" s="170">
        <f t="shared" si="518"/>
        <v>38.808918889656312</v>
      </c>
      <c r="AB185" s="170">
        <f t="shared" si="518"/>
        <v>39.71462923316605</v>
      </c>
      <c r="AC185" s="170">
        <f t="shared" si="518"/>
        <v>40.722919845327297</v>
      </c>
      <c r="AD185" s="170">
        <f t="shared" ref="AD185:AH185" si="519">AD36</f>
        <v>41.484351000998707</v>
      </c>
      <c r="AE185" s="170">
        <f t="shared" si="519"/>
        <v>42.249110084345652</v>
      </c>
      <c r="AF185" s="170">
        <f t="shared" si="519"/>
        <v>42.894283026466084</v>
      </c>
      <c r="AG185" s="170">
        <f t="shared" si="519"/>
        <v>43.558224408090901</v>
      </c>
      <c r="AH185" s="170">
        <f t="shared" si="519"/>
        <v>41.901079244907905</v>
      </c>
      <c r="AI185" s="171">
        <f t="shared" ref="AI185:BL185" si="520">SUM(AI179:AI183)</f>
        <v>44.971513370879805</v>
      </c>
      <c r="AJ185" s="147">
        <f t="shared" si="520"/>
        <v>46.384069660563846</v>
      </c>
      <c r="AK185" s="147">
        <f t="shared" si="520"/>
        <v>47.289689775597552</v>
      </c>
      <c r="AL185" s="147">
        <f t="shared" si="520"/>
        <v>48.349447184076546</v>
      </c>
      <c r="AM185" s="147">
        <f t="shared" si="520"/>
        <v>49.45407263119224</v>
      </c>
      <c r="AN185" s="147">
        <f t="shared" si="520"/>
        <v>50.57652734129848</v>
      </c>
      <c r="AO185" s="147">
        <f t="shared" si="520"/>
        <v>51.80109392393949</v>
      </c>
      <c r="AP185" s="147">
        <f t="shared" si="520"/>
        <v>52.47560729124551</v>
      </c>
      <c r="AQ185" s="147">
        <f t="shared" si="520"/>
        <v>53.151480329271514</v>
      </c>
      <c r="AR185" s="147">
        <f t="shared" si="520"/>
        <v>53.819031886800602</v>
      </c>
      <c r="AS185" s="147">
        <f t="shared" si="520"/>
        <v>54.540991792488541</v>
      </c>
      <c r="AT185" s="147">
        <f t="shared" si="520"/>
        <v>55.242487777431606</v>
      </c>
      <c r="AU185" s="147">
        <f t="shared" si="520"/>
        <v>56.181692282095071</v>
      </c>
      <c r="AV185" s="147">
        <f t="shared" si="520"/>
        <v>57.140516197004843</v>
      </c>
      <c r="AW185" s="147">
        <f t="shared" si="520"/>
        <v>58.203595913040843</v>
      </c>
      <c r="AX185" s="147">
        <f t="shared" si="520"/>
        <v>59.260452832762525</v>
      </c>
      <c r="AY185" s="147">
        <f t="shared" si="520"/>
        <v>60.260587508174829</v>
      </c>
      <c r="AZ185" s="147">
        <f t="shared" si="520"/>
        <v>61.311052313382902</v>
      </c>
      <c r="BA185" s="147">
        <f t="shared" si="520"/>
        <v>62.311471915562421</v>
      </c>
      <c r="BB185" s="147">
        <f t="shared" si="520"/>
        <v>63.345185961583098</v>
      </c>
      <c r="BC185" s="147">
        <f t="shared" si="520"/>
        <v>64.351695404881269</v>
      </c>
      <c r="BD185" s="147">
        <f t="shared" si="520"/>
        <v>65.31842324394907</v>
      </c>
      <c r="BE185" s="147">
        <f t="shared" si="520"/>
        <v>66.296320769138887</v>
      </c>
      <c r="BF185" s="147">
        <f t="shared" si="520"/>
        <v>67.298220262294365</v>
      </c>
      <c r="BG185" s="147">
        <f t="shared" si="520"/>
        <v>68.32401928389362</v>
      </c>
      <c r="BH185" s="147">
        <f t="shared" si="520"/>
        <v>69.292723561722852</v>
      </c>
      <c r="BI185" s="147">
        <f t="shared" si="520"/>
        <v>70.246972435972594</v>
      </c>
      <c r="BJ185" s="147">
        <f t="shared" si="520"/>
        <v>71.304339779106044</v>
      </c>
      <c r="BK185" s="147">
        <f t="shared" si="520"/>
        <v>72.349563550451393</v>
      </c>
      <c r="BL185" s="147">
        <f t="shared" si="520"/>
        <v>73.426631708749667</v>
      </c>
      <c r="BM185" s="147">
        <f t="shared" ref="BM185:CF185" si="521">SUM(BM179:BM183)</f>
        <v>74.500946338012142</v>
      </c>
      <c r="BN185" s="147">
        <f t="shared" si="521"/>
        <v>75.623488442930494</v>
      </c>
      <c r="BO185" s="147">
        <f t="shared" si="521"/>
        <v>76.741007773951452</v>
      </c>
      <c r="BP185" s="147">
        <f t="shared" si="521"/>
        <v>77.972883085057205</v>
      </c>
      <c r="BQ185" s="147">
        <f t="shared" si="521"/>
        <v>79.185841396838498</v>
      </c>
      <c r="BR185" s="147">
        <f t="shared" si="521"/>
        <v>80.44660259781034</v>
      </c>
      <c r="BS185" s="147">
        <f t="shared" si="521"/>
        <v>81.727998426312041</v>
      </c>
      <c r="BT185" s="147">
        <f t="shared" si="521"/>
        <v>83.046676557208301</v>
      </c>
      <c r="BU185" s="147">
        <f t="shared" si="521"/>
        <v>84.464983449313792</v>
      </c>
      <c r="BV185" s="147">
        <f t="shared" si="521"/>
        <v>85.880022946159812</v>
      </c>
      <c r="BW185" s="147">
        <f t="shared" si="521"/>
        <v>87.260446564988669</v>
      </c>
      <c r="BX185" s="147">
        <f t="shared" si="521"/>
        <v>88.798339664600832</v>
      </c>
      <c r="BY185" s="147">
        <f t="shared" si="521"/>
        <v>90.311276446879674</v>
      </c>
      <c r="BZ185" s="147">
        <f t="shared" si="521"/>
        <v>91.795394514374266</v>
      </c>
      <c r="CA185" s="147">
        <f t="shared" si="521"/>
        <v>93.325945575083665</v>
      </c>
      <c r="CB185" s="147">
        <f t="shared" si="521"/>
        <v>94.871760452751346</v>
      </c>
      <c r="CC185" s="147">
        <f t="shared" si="521"/>
        <v>96.542417326031199</v>
      </c>
      <c r="CD185" s="147">
        <f t="shared" si="521"/>
        <v>98.14406706431447</v>
      </c>
      <c r="CE185" s="147">
        <f t="shared" si="521"/>
        <v>99.774059926730359</v>
      </c>
      <c r="CF185" s="147">
        <f t="shared" si="521"/>
        <v>101.53770776993349</v>
      </c>
    </row>
    <row r="186" spans="1:84">
      <c r="A186" s="195" t="s">
        <v>76</v>
      </c>
      <c r="B186" s="57" t="s">
        <v>377</v>
      </c>
      <c r="C186" s="285"/>
      <c r="D186" s="286">
        <f t="shared" ref="D186:AC186" si="522">D37</f>
        <v>1477.4288874263204</v>
      </c>
      <c r="E186" s="286">
        <f t="shared" si="522"/>
        <v>1492.8115617845881</v>
      </c>
      <c r="F186" s="286">
        <f t="shared" si="522"/>
        <v>1516.754142808051</v>
      </c>
      <c r="G186" s="286">
        <f t="shared" si="522"/>
        <v>1507.1518137773978</v>
      </c>
      <c r="H186" s="286">
        <f t="shared" si="522"/>
        <v>1542.8480799175184</v>
      </c>
      <c r="I186" s="286">
        <f t="shared" si="522"/>
        <v>1575.3491326669846</v>
      </c>
      <c r="J186" s="286">
        <f t="shared" si="522"/>
        <v>1597.6256834754906</v>
      </c>
      <c r="K186" s="286">
        <f t="shared" si="522"/>
        <v>1634.8990874142867</v>
      </c>
      <c r="L186" s="286">
        <f t="shared" si="522"/>
        <v>1693.64941051552</v>
      </c>
      <c r="M186" s="286">
        <f t="shared" si="522"/>
        <v>1751.6540795417841</v>
      </c>
      <c r="N186" s="286">
        <f t="shared" si="522"/>
        <v>1822.2762737790683</v>
      </c>
      <c r="O186" s="286">
        <f t="shared" si="522"/>
        <v>1858.3870312223748</v>
      </c>
      <c r="P186" s="286">
        <f t="shared" si="522"/>
        <v>1879.4701930343995</v>
      </c>
      <c r="Q186" s="286">
        <f t="shared" si="522"/>
        <v>1894.9897630651565</v>
      </c>
      <c r="R186" s="286">
        <f t="shared" si="522"/>
        <v>1948.7534262428608</v>
      </c>
      <c r="S186" s="286">
        <f t="shared" si="522"/>
        <v>1981.2397896381267</v>
      </c>
      <c r="T186" s="286">
        <f t="shared" si="522"/>
        <v>2028.2635878425401</v>
      </c>
      <c r="U186" s="286">
        <f t="shared" si="522"/>
        <v>2077.6117923357024</v>
      </c>
      <c r="V186" s="286">
        <f t="shared" si="522"/>
        <v>2084.0425674345202</v>
      </c>
      <c r="W186" s="286">
        <f t="shared" si="522"/>
        <v>2024.1878168945625</v>
      </c>
      <c r="X186" s="286">
        <f t="shared" si="522"/>
        <v>2063.7197529461896</v>
      </c>
      <c r="Y186" s="286">
        <f t="shared" si="522"/>
        <v>2109.0334378707917</v>
      </c>
      <c r="Z186" s="286">
        <f t="shared" si="522"/>
        <v>2115.6775144934986</v>
      </c>
      <c r="AA186" s="286">
        <f t="shared" si="522"/>
        <v>2127.8864027664431</v>
      </c>
      <c r="AB186" s="286">
        <f t="shared" si="522"/>
        <v>2148.2644817725445</v>
      </c>
      <c r="AC186" s="286">
        <f t="shared" si="522"/>
        <v>2172.1592075944468</v>
      </c>
      <c r="AD186" s="286">
        <f t="shared" ref="AD186:AH186" si="523">AD37</f>
        <v>2195.9456312940038</v>
      </c>
      <c r="AE186" s="286">
        <f t="shared" si="523"/>
        <v>2246.3349266775681</v>
      </c>
      <c r="AF186" s="286">
        <f t="shared" si="523"/>
        <v>2288.328989282204</v>
      </c>
      <c r="AG186" s="286">
        <f t="shared" si="523"/>
        <v>2330.51337684187</v>
      </c>
      <c r="AH186" s="286">
        <f t="shared" si="523"/>
        <v>2147.4302132737716</v>
      </c>
      <c r="AI186" s="171">
        <f t="shared" ref="AI186:BL186" si="524">AI184+AI185</f>
        <v>2293.9695737166726</v>
      </c>
      <c r="AJ186" s="147">
        <f t="shared" si="524"/>
        <v>2352.081055938469</v>
      </c>
      <c r="AK186" s="147">
        <f t="shared" si="524"/>
        <v>2385.1572473267111</v>
      </c>
      <c r="AL186" s="147">
        <f t="shared" si="524"/>
        <v>2423.5085407847005</v>
      </c>
      <c r="AM186" s="147">
        <f t="shared" si="524"/>
        <v>2465.3222174958605</v>
      </c>
      <c r="AN186" s="147">
        <f t="shared" si="524"/>
        <v>2507.9109440796428</v>
      </c>
      <c r="AO186" s="147">
        <f t="shared" si="524"/>
        <v>2553.7073104764495</v>
      </c>
      <c r="AP186" s="147">
        <f t="shared" si="524"/>
        <v>2570.8446674766283</v>
      </c>
      <c r="AQ186" s="147">
        <f t="shared" si="524"/>
        <v>2587.8238623036923</v>
      </c>
      <c r="AR186" s="147">
        <f t="shared" si="524"/>
        <v>2605.8648762785406</v>
      </c>
      <c r="AS186" s="147">
        <f t="shared" si="524"/>
        <v>2624.9350975594639</v>
      </c>
      <c r="AT186" s="147">
        <f t="shared" si="524"/>
        <v>2643.3598670679021</v>
      </c>
      <c r="AU186" s="147">
        <f t="shared" si="524"/>
        <v>2672.7361121247295</v>
      </c>
      <c r="AV186" s="147">
        <f t="shared" si="524"/>
        <v>2703.2158390358791</v>
      </c>
      <c r="AW186" s="147">
        <f t="shared" si="524"/>
        <v>2735.33431549032</v>
      </c>
      <c r="AX186" s="147">
        <f t="shared" si="524"/>
        <v>2766.4370641287892</v>
      </c>
      <c r="AY186" s="147">
        <f t="shared" si="524"/>
        <v>2796.4066090656247</v>
      </c>
      <c r="AZ186" s="147">
        <f t="shared" si="524"/>
        <v>2826.7590851430095</v>
      </c>
      <c r="BA186" s="147">
        <f t="shared" si="524"/>
        <v>2856.3768715368988</v>
      </c>
      <c r="BB186" s="147">
        <f t="shared" si="524"/>
        <v>2883.7312699666891</v>
      </c>
      <c r="BC186" s="147">
        <f t="shared" si="524"/>
        <v>2910.0046887667395</v>
      </c>
      <c r="BD186" s="147">
        <f t="shared" si="524"/>
        <v>2935.6205120708937</v>
      </c>
      <c r="BE186" s="147">
        <f t="shared" si="524"/>
        <v>2961.1165686745931</v>
      </c>
      <c r="BF186" s="147">
        <f t="shared" si="524"/>
        <v>2987.2076815900368</v>
      </c>
      <c r="BG186" s="147">
        <f t="shared" si="524"/>
        <v>3012.9403115052978</v>
      </c>
      <c r="BH186" s="147">
        <f t="shared" si="524"/>
        <v>3036.495060264127</v>
      </c>
      <c r="BI186" s="147">
        <f t="shared" si="524"/>
        <v>3060.6415455176425</v>
      </c>
      <c r="BJ186" s="147">
        <f t="shared" si="524"/>
        <v>3085.5572676836509</v>
      </c>
      <c r="BK186" s="147">
        <f t="shared" si="524"/>
        <v>3111.9413269473785</v>
      </c>
      <c r="BL186" s="147">
        <f t="shared" si="524"/>
        <v>3137.3402172683918</v>
      </c>
      <c r="BM186" s="147">
        <f t="shared" ref="BM186:CF186" si="525">BM184+BM185</f>
        <v>3163.1815928775363</v>
      </c>
      <c r="BN186" s="147">
        <f t="shared" si="525"/>
        <v>3190.6111668782305</v>
      </c>
      <c r="BO186" s="147">
        <f t="shared" si="525"/>
        <v>3218.8998608619486</v>
      </c>
      <c r="BP186" s="147">
        <f t="shared" si="525"/>
        <v>3248.6510357627894</v>
      </c>
      <c r="BQ186" s="147">
        <f t="shared" si="525"/>
        <v>3279.8221202565696</v>
      </c>
      <c r="BR186" s="147">
        <f t="shared" si="525"/>
        <v>3309.8347706185514</v>
      </c>
      <c r="BS186" s="147">
        <f t="shared" si="525"/>
        <v>3341.1419095046758</v>
      </c>
      <c r="BT186" s="147">
        <f t="shared" si="525"/>
        <v>3373.166211935988</v>
      </c>
      <c r="BU186" s="147">
        <f t="shared" si="525"/>
        <v>3406.2389696442578</v>
      </c>
      <c r="BV186" s="147">
        <f t="shared" si="525"/>
        <v>3439.2787215721696</v>
      </c>
      <c r="BW186" s="147">
        <f t="shared" si="525"/>
        <v>3471.7797305304439</v>
      </c>
      <c r="BX186" s="147">
        <f t="shared" si="525"/>
        <v>3505.1556597498634</v>
      </c>
      <c r="BY186" s="147">
        <f t="shared" si="525"/>
        <v>3538.951962858293</v>
      </c>
      <c r="BZ186" s="147">
        <f t="shared" si="525"/>
        <v>3572.4427693798934</v>
      </c>
      <c r="CA186" s="147">
        <f t="shared" si="525"/>
        <v>3604.8081697725511</v>
      </c>
      <c r="CB186" s="147">
        <f t="shared" si="525"/>
        <v>3635.611706612412</v>
      </c>
      <c r="CC186" s="147">
        <f t="shared" si="525"/>
        <v>3667.2414606813786</v>
      </c>
      <c r="CD186" s="147">
        <f t="shared" si="525"/>
        <v>3698.4813340906444</v>
      </c>
      <c r="CE186" s="147">
        <f t="shared" si="525"/>
        <v>3729.7236603746637</v>
      </c>
      <c r="CF186" s="147">
        <f t="shared" si="525"/>
        <v>3759.8445287470354</v>
      </c>
    </row>
    <row r="187" spans="1:84">
      <c r="A187" s="195" t="s">
        <v>76</v>
      </c>
      <c r="B187" s="145" t="s">
        <v>386</v>
      </c>
      <c r="C187" s="145"/>
      <c r="D187" s="170">
        <f t="shared" ref="D187:AA187" si="526">+D186</f>
        <v>1477.4288874263204</v>
      </c>
      <c r="E187" s="170">
        <f t="shared" si="526"/>
        <v>1492.8115617845881</v>
      </c>
      <c r="F187" s="170">
        <f t="shared" si="526"/>
        <v>1516.754142808051</v>
      </c>
      <c r="G187" s="170">
        <f t="shared" si="526"/>
        <v>1507.1518137773978</v>
      </c>
      <c r="H187" s="170">
        <f t="shared" si="526"/>
        <v>1542.8480799175184</v>
      </c>
      <c r="I187" s="170">
        <f t="shared" si="526"/>
        <v>1575.3491326669846</v>
      </c>
      <c r="J187" s="170">
        <f t="shared" si="526"/>
        <v>1597.6256834754906</v>
      </c>
      <c r="K187" s="170">
        <f t="shared" si="526"/>
        <v>1634.8990874142867</v>
      </c>
      <c r="L187" s="170">
        <f t="shared" si="526"/>
        <v>1693.64941051552</v>
      </c>
      <c r="M187" s="170">
        <f t="shared" si="526"/>
        <v>1751.6540795417841</v>
      </c>
      <c r="N187" s="170">
        <f t="shared" si="526"/>
        <v>1822.2762737790683</v>
      </c>
      <c r="O187" s="170">
        <f t="shared" si="526"/>
        <v>1858.3870312223748</v>
      </c>
      <c r="P187" s="170">
        <f t="shared" si="526"/>
        <v>1879.4701930343995</v>
      </c>
      <c r="Q187" s="170">
        <f t="shared" si="526"/>
        <v>1894.9897630651565</v>
      </c>
      <c r="R187" s="170">
        <f t="shared" si="526"/>
        <v>1948.7534262428608</v>
      </c>
      <c r="S187" s="170">
        <f t="shared" si="526"/>
        <v>1981.2397896381267</v>
      </c>
      <c r="T187" s="170">
        <f t="shared" si="526"/>
        <v>2028.2635878425401</v>
      </c>
      <c r="U187" s="170">
        <f t="shared" si="526"/>
        <v>2077.6117923357024</v>
      </c>
      <c r="V187" s="170">
        <f t="shared" si="526"/>
        <v>2084.0425674345202</v>
      </c>
      <c r="W187" s="170">
        <f t="shared" si="526"/>
        <v>2024.1878168945625</v>
      </c>
      <c r="X187" s="170">
        <f t="shared" si="526"/>
        <v>2063.7197529461896</v>
      </c>
      <c r="Y187" s="170">
        <f t="shared" si="526"/>
        <v>2109.0334378707917</v>
      </c>
      <c r="Z187" s="170">
        <f t="shared" si="526"/>
        <v>2115.6775144934986</v>
      </c>
      <c r="AA187" s="170">
        <f t="shared" si="526"/>
        <v>2127.8864027664431</v>
      </c>
      <c r="AB187" s="170">
        <f>+AB186</f>
        <v>2148.2644817725445</v>
      </c>
      <c r="AC187" s="170">
        <f t="shared" ref="AC187:AH187" si="527">AC186</f>
        <v>2172.1592075944468</v>
      </c>
      <c r="AD187" s="170">
        <f t="shared" si="527"/>
        <v>2195.9456312940038</v>
      </c>
      <c r="AE187" s="170">
        <f t="shared" si="527"/>
        <v>2246.3349266775681</v>
      </c>
      <c r="AF187" s="170">
        <f t="shared" si="527"/>
        <v>2288.328989282204</v>
      </c>
      <c r="AG187" s="170">
        <f t="shared" si="527"/>
        <v>2330.51337684187</v>
      </c>
      <c r="AH187" s="170">
        <f t="shared" si="527"/>
        <v>2147.4302132737716</v>
      </c>
      <c r="AI187" s="171">
        <f t="shared" ref="AI187:BL187" si="528">AH187*(1+AI161)</f>
        <v>2293.8115084643114</v>
      </c>
      <c r="AJ187" s="147">
        <f t="shared" si="528"/>
        <v>2351.8449396284586</v>
      </c>
      <c r="AK187" s="147">
        <f t="shared" si="528"/>
        <v>2384.7707687832572</v>
      </c>
      <c r="AL187" s="147">
        <f t="shared" si="528"/>
        <v>2422.9271010837892</v>
      </c>
      <c r="AM187" s="147">
        <f t="shared" si="528"/>
        <v>2464.6014472224306</v>
      </c>
      <c r="AN187" s="147">
        <f t="shared" si="528"/>
        <v>2506.9925921146564</v>
      </c>
      <c r="AO187" s="147">
        <f t="shared" si="528"/>
        <v>2552.619857291143</v>
      </c>
      <c r="AP187" s="147">
        <f t="shared" si="528"/>
        <v>2569.4671483492643</v>
      </c>
      <c r="AQ187" s="147">
        <f t="shared" si="528"/>
        <v>2586.1686848135346</v>
      </c>
      <c r="AR187" s="147">
        <f t="shared" si="528"/>
        <v>2604.0132487387477</v>
      </c>
      <c r="AS187" s="147">
        <f t="shared" si="528"/>
        <v>2622.7621441296669</v>
      </c>
      <c r="AT187" s="147">
        <f t="shared" si="528"/>
        <v>2640.8592029241613</v>
      </c>
      <c r="AU187" s="147">
        <f t="shared" si="528"/>
        <v>2669.908654156327</v>
      </c>
      <c r="AV187" s="147">
        <f t="shared" si="528"/>
        <v>2700.0786219482939</v>
      </c>
      <c r="AW187" s="147">
        <f t="shared" si="528"/>
        <v>2731.6695418250888</v>
      </c>
      <c r="AX187" s="147">
        <f t="shared" si="528"/>
        <v>2762.2642406935302</v>
      </c>
      <c r="AY187" s="147">
        <f t="shared" si="528"/>
        <v>2791.820468068951</v>
      </c>
      <c r="AZ187" s="147">
        <f t="shared" si="528"/>
        <v>2821.6929470772884</v>
      </c>
      <c r="BA187" s="147">
        <f t="shared" si="528"/>
        <v>2850.7563844321844</v>
      </c>
      <c r="BB187" s="147">
        <f t="shared" si="528"/>
        <v>2877.5534944458473</v>
      </c>
      <c r="BC187" s="147">
        <f t="shared" si="528"/>
        <v>2903.1637205464149</v>
      </c>
      <c r="BD187" s="147">
        <f t="shared" si="528"/>
        <v>2928.1309285431139</v>
      </c>
      <c r="BE187" s="147">
        <f t="shared" si="528"/>
        <v>2953.02004143573</v>
      </c>
      <c r="BF187" s="147">
        <f t="shared" si="528"/>
        <v>2978.4160137920771</v>
      </c>
      <c r="BG187" s="147">
        <f t="shared" si="528"/>
        <v>3003.4347083079306</v>
      </c>
      <c r="BH187" s="147">
        <f t="shared" si="528"/>
        <v>3026.2608120910709</v>
      </c>
      <c r="BI187" s="147">
        <f t="shared" si="528"/>
        <v>3049.5630203441724</v>
      </c>
      <c r="BJ187" s="147">
        <f t="shared" si="528"/>
        <v>3073.6545682048913</v>
      </c>
      <c r="BK187" s="147">
        <f t="shared" si="528"/>
        <v>3099.1659011209917</v>
      </c>
      <c r="BL187" s="147">
        <f t="shared" si="528"/>
        <v>3123.6493117398477</v>
      </c>
      <c r="BM187" s="147">
        <f t="shared" ref="BM187" si="529">BL187*(1+BM161)</f>
        <v>3148.6385062337663</v>
      </c>
      <c r="BN187" s="147">
        <f t="shared" ref="BN187" si="530">BM187*(1+BN161)</f>
        <v>3175.0870696861298</v>
      </c>
      <c r="BO187" s="147">
        <f t="shared" ref="BO187" si="531">BN187*(1+BO161)</f>
        <v>3202.3928184854303</v>
      </c>
      <c r="BP187" s="147">
        <f t="shared" ref="BP187" si="532">BO187*(1+BP161)</f>
        <v>3231.2143538517989</v>
      </c>
      <c r="BQ187" s="147">
        <f t="shared" ref="BQ187" si="533">BP187*(1+BQ161)</f>
        <v>3261.2646473426207</v>
      </c>
      <c r="BR187" s="147">
        <f t="shared" ref="BR187" si="534">BQ187*(1+BR161)</f>
        <v>3290.2899027039698</v>
      </c>
      <c r="BS187" s="147">
        <f t="shared" ref="BS187" si="535">BR187*(1+BS161)</f>
        <v>3320.5605698088466</v>
      </c>
      <c r="BT187" s="147">
        <f t="shared" ref="BT187" si="536">BS187*(1+BT161)</f>
        <v>3351.4417831080691</v>
      </c>
      <c r="BU187" s="147">
        <f t="shared" ref="BU187" si="537">BT187*(1+BU161)</f>
        <v>3383.280480047596</v>
      </c>
      <c r="BV187" s="147">
        <f t="shared" ref="BV187" si="538">BU187*(1+BV161)</f>
        <v>3415.0833165600438</v>
      </c>
      <c r="BW187" s="147">
        <f t="shared" ref="BW187" si="539">BV187*(1+BW161)</f>
        <v>3446.5020830723965</v>
      </c>
      <c r="BX187" s="147">
        <f t="shared" ref="BX187" si="540">BW187*(1+BX161)</f>
        <v>3478.5545524449703</v>
      </c>
      <c r="BY187" s="147">
        <f t="shared" ref="BY187" si="541">BX187*(1+BY161)</f>
        <v>3511.2529652379535</v>
      </c>
      <c r="BZ187" s="147">
        <f t="shared" ref="BZ187" si="542">BY187*(1+BZ161)</f>
        <v>3543.5564925181429</v>
      </c>
      <c r="CA187" s="147">
        <f t="shared" ref="CA187" si="543">BZ187*(1+CA161)</f>
        <v>3574.7397896523021</v>
      </c>
      <c r="CB187" s="147">
        <f t="shared" ref="CB187" si="544">CA187*(1+CB161)</f>
        <v>3604.4101299064159</v>
      </c>
      <c r="CC187" s="147">
        <f t="shared" ref="CC187" si="545">CB187*(1+CC161)</f>
        <v>3634.6871749976299</v>
      </c>
      <c r="CD187" s="147">
        <f t="shared" ref="CD187" si="546">CC187*(1+CD161)</f>
        <v>3664.8550785501102</v>
      </c>
      <c r="CE187" s="147">
        <f t="shared" ref="CE187" si="547">CD187*(1+CE161)</f>
        <v>3694.906890194221</v>
      </c>
      <c r="CF187" s="147">
        <f t="shared" ref="CF187" si="548">CE187*(1+CF161)</f>
        <v>3723.7271639377359</v>
      </c>
    </row>
    <row r="189" spans="1:84">
      <c r="AE189" s="288"/>
      <c r="AF189" s="222"/>
      <c r="AG189" s="222"/>
      <c r="AH189" s="207" t="s">
        <v>382</v>
      </c>
      <c r="AI189" s="287">
        <f t="shared" ref="AI189:BL189" si="549">AI187/AI186</f>
        <v>0.99993109531435276</v>
      </c>
      <c r="AJ189" s="287">
        <f t="shared" si="549"/>
        <v>0.99989961387197335</v>
      </c>
      <c r="AK189" s="287">
        <f t="shared" si="549"/>
        <v>0.99983796517236456</v>
      </c>
      <c r="AL189" s="287">
        <f t="shared" si="549"/>
        <v>0.99976008349418777</v>
      </c>
      <c r="AM189" s="287">
        <f t="shared" si="549"/>
        <v>0.99970763648324967</v>
      </c>
      <c r="AN189" s="287">
        <f t="shared" si="549"/>
        <v>0.99963381795228645</v>
      </c>
      <c r="AO189" s="287">
        <f t="shared" si="549"/>
        <v>0.9995741668667959</v>
      </c>
      <c r="AP189" s="287">
        <f t="shared" si="549"/>
        <v>0.99946417644566754</v>
      </c>
      <c r="AQ189" s="287">
        <f t="shared" si="549"/>
        <v>0.99936039793346509</v>
      </c>
      <c r="AR189" s="287">
        <f t="shared" si="549"/>
        <v>0.99928943839082052</v>
      </c>
      <c r="AS189" s="287">
        <f t="shared" si="549"/>
        <v>0.99917218774977812</v>
      </c>
      <c r="AT189" s="287">
        <f t="shared" si="549"/>
        <v>0.99905398270780488</v>
      </c>
      <c r="AU189" s="287">
        <f t="shared" si="549"/>
        <v>0.99894211106155373</v>
      </c>
      <c r="AV189" s="287">
        <f t="shared" si="549"/>
        <v>0.99883945002012708</v>
      </c>
      <c r="AW189" s="287">
        <f t="shared" si="549"/>
        <v>0.99866020996246141</v>
      </c>
      <c r="AX189" s="287">
        <f t="shared" si="549"/>
        <v>0.99849162538726577</v>
      </c>
      <c r="AY189" s="287">
        <f t="shared" si="549"/>
        <v>0.99835998778510748</v>
      </c>
      <c r="AZ189" s="287">
        <f t="shared" si="549"/>
        <v>0.99820779277146465</v>
      </c>
      <c r="BA189" s="287">
        <f t="shared" si="549"/>
        <v>0.99803230198342485</v>
      </c>
      <c r="BB189" s="287">
        <f t="shared" si="549"/>
        <v>0.99785771455711503</v>
      </c>
      <c r="BC189" s="287">
        <f t="shared" si="549"/>
        <v>0.99764915560214307</v>
      </c>
      <c r="BD189" s="287">
        <f t="shared" si="549"/>
        <v>0.9974487221706676</v>
      </c>
      <c r="BE189" s="287">
        <f t="shared" si="549"/>
        <v>0.99726571816708753</v>
      </c>
      <c r="BF189" s="287">
        <f t="shared" si="549"/>
        <v>0.99705689435249445</v>
      </c>
      <c r="BG189" s="287">
        <f t="shared" si="549"/>
        <v>0.99684507417519397</v>
      </c>
      <c r="BH189" s="287">
        <f t="shared" si="549"/>
        <v>0.99662958510719069</v>
      </c>
      <c r="BI189" s="287">
        <f t="shared" si="549"/>
        <v>0.99638032582100478</v>
      </c>
      <c r="BJ189" s="287">
        <f t="shared" si="549"/>
        <v>0.99614244739405045</v>
      </c>
      <c r="BK189" s="287">
        <f t="shared" si="549"/>
        <v>0.99589470864512775</v>
      </c>
      <c r="BL189" s="287">
        <f t="shared" si="549"/>
        <v>0.99563614253462618</v>
      </c>
      <c r="BM189" s="287">
        <f t="shared" ref="BM189:CF189" si="550">BM187/BM186</f>
        <v>0.99540238642115386</v>
      </c>
      <c r="BN189" s="287">
        <f t="shared" si="550"/>
        <v>0.99513444403590867</v>
      </c>
      <c r="BO189" s="287">
        <f t="shared" si="550"/>
        <v>0.99487183724563022</v>
      </c>
      <c r="BP189" s="287">
        <f t="shared" si="550"/>
        <v>0.99463263929580659</v>
      </c>
      <c r="BQ189" s="287">
        <f t="shared" si="550"/>
        <v>0.99434192702118329</v>
      </c>
      <c r="BR189" s="287">
        <f t="shared" si="550"/>
        <v>0.99409491129645455</v>
      </c>
      <c r="BS189" s="287">
        <f t="shared" si="550"/>
        <v>0.99384002827378248</v>
      </c>
      <c r="BT189" s="287">
        <f t="shared" si="550"/>
        <v>0.99355963286035331</v>
      </c>
      <c r="BU189" s="287">
        <f t="shared" si="550"/>
        <v>0.99325987113609371</v>
      </c>
      <c r="BV189" s="287">
        <f t="shared" si="550"/>
        <v>0.99296497697021036</v>
      </c>
      <c r="BW189" s="287">
        <f t="shared" si="550"/>
        <v>0.99271910967284061</v>
      </c>
      <c r="BX189" s="287">
        <f t="shared" si="550"/>
        <v>0.99241086277269885</v>
      </c>
      <c r="BY189" s="287">
        <f t="shared" si="550"/>
        <v>0.99217310720488905</v>
      </c>
      <c r="BZ189" s="287">
        <f t="shared" si="550"/>
        <v>0.99191413866463019</v>
      </c>
      <c r="CA189" s="287">
        <f t="shared" si="550"/>
        <v>0.99165881270121892</v>
      </c>
      <c r="CB189" s="287">
        <f t="shared" si="550"/>
        <v>0.99141779177098399</v>
      </c>
      <c r="CC189" s="287">
        <f t="shared" si="550"/>
        <v>0.99112295003402906</v>
      </c>
      <c r="CD189" s="287">
        <f t="shared" si="550"/>
        <v>0.99090809105061983</v>
      </c>
      <c r="CE189" s="287">
        <f t="shared" si="550"/>
        <v>0.99066505367399116</v>
      </c>
      <c r="CF189" s="287">
        <f t="shared" si="550"/>
        <v>0.9903939206706146</v>
      </c>
    </row>
  </sheetData>
  <mergeCells count="3">
    <mergeCell ref="A14:H14"/>
    <mergeCell ref="A7:G7"/>
    <mergeCell ref="A8:G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Présentation</vt:lpstr>
      <vt:lpstr>Déflateur et inflation</vt:lpstr>
      <vt:lpstr>PIB France 2070</vt:lpstr>
      <vt:lpstr>Pop France 2070</vt:lpstr>
      <vt:lpstr>Pop Régions 2070</vt:lpstr>
      <vt:lpstr>Pop Dpts 2070</vt:lpstr>
      <vt:lpstr>Inflateur</vt:lpstr>
      <vt:lpstr>Population locales</vt:lpstr>
      <vt:lpstr>PIB Régions 2070</vt:lpstr>
      <vt:lpstr>Pop Active 2070</vt:lpstr>
      <vt:lpstr>AIE Prix Energie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2022-12-13T08:39:18Z</dcterms:modified>
</cp:coreProperties>
</file>